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20" windowHeight="7752" activeTab="0"/>
  </bookViews>
  <sheets>
    <sheet name="RegistrationForm" sheetId="1" r:id="rId1"/>
  </sheets>
  <definedNames>
    <definedName name="_xlfn.IFERROR" hidden="1">#NAME?</definedName>
    <definedName name="_xlfn.IFS" hidden="1">#NAME?</definedName>
    <definedName name="_xlfn.SINGLE" hidden="1">#NAME?</definedName>
    <definedName name="Argentina" localSheetId="0">'RegistrationForm'!$B$523:$B$539</definedName>
    <definedName name="ASEAN" localSheetId="0">'RegistrationForm'!$L$189:$L$209</definedName>
    <definedName name="Bangladesh" localSheetId="0">'RegistrationForm'!$C$523:$C$539</definedName>
    <definedName name="Bhutan" localSheetId="0">'RegistrationForm'!#REF!</definedName>
    <definedName name="Brazil" localSheetId="0">'RegistrationForm'!$D$523:$D$539</definedName>
    <definedName name="Brunei" localSheetId="0">'RegistrationForm'!$E$523:$E$539</definedName>
    <definedName name="Cambodia" localSheetId="0">'RegistrationForm'!$F$523:$F$539</definedName>
    <definedName name="Chile" localSheetId="0">'RegistrationForm'!$G$523:$G$539</definedName>
    <definedName name="China" localSheetId="0">'RegistrationForm'!$H$523:$H$539</definedName>
    <definedName name="Choose_an_option" localSheetId="0">'RegistrationForm'!$X$531:$X$539</definedName>
    <definedName name="Colombia" localSheetId="0">'RegistrationForm'!$I$523:$I$539</definedName>
    <definedName name="Country" localSheetId="0">'RegistrationForm'!$C$522:$AL$522</definedName>
    <definedName name="Cyprus">'RegistrationForm'!$J$523:$J$539</definedName>
    <definedName name="Date" localSheetId="0">'RegistrationForm'!$B$445:$B$507</definedName>
    <definedName name="DOBD" localSheetId="0">'RegistrationForm'!$B$379:$B$441</definedName>
    <definedName name="DOBM" localSheetId="0">'RegistrationForm'!$A$379:$A$403</definedName>
    <definedName name="Egypt">'RegistrationForm'!$K$523:$K$539</definedName>
    <definedName name="Expire" localSheetId="0">'RegistrationForm'!$A$343:$A$375</definedName>
    <definedName name="Fiji" localSheetId="0">'RegistrationForm'!$L$523:$L$539</definedName>
    <definedName name="Grade" localSheetId="0">'RegistrationForm'!$A$511:$A$519</definedName>
    <definedName name="Group" localSheetId="0">'RegistrationForm'!$A$117:$A$133</definedName>
    <definedName name="Group1" localSheetId="0">'RegistrationForm'!$A$189:$A$203</definedName>
    <definedName name="Group2" localSheetId="0">'RegistrationForm'!$B$189:$B$203</definedName>
    <definedName name="Group3" localSheetId="0">'RegistrationForm'!$C$189:$C$203</definedName>
    <definedName name="Group4" localSheetId="0">'RegistrationForm'!$D$189:$D$203</definedName>
    <definedName name="Group5" localSheetId="0">'RegistrationForm'!$E$189:$E$203</definedName>
    <definedName name="Group6" localSheetId="0">'RegistrationForm'!$F$189:$F$203</definedName>
    <definedName name="Group7" localSheetId="0">'RegistrationForm'!$G$189:$G$203</definedName>
    <definedName name="Group8" localSheetId="0">'RegistrationForm'!$H$189:$H$203</definedName>
    <definedName name="India">'RegistrationForm'!$M$523:$M$539</definedName>
    <definedName name="Indonesia" localSheetId="0">'RegistrationForm'!$N$523:$N$539</definedName>
    <definedName name="JAN" localSheetId="0">'RegistrationForm'!$A$446:$A$456</definedName>
    <definedName name="Kazakhstan" localSheetId="0">'RegistrationForm'!$N$523:$N$539</definedName>
    <definedName name="Kenya">'RegistrationForm'!$O$523:$O$539</definedName>
    <definedName name="Korea" localSheetId="0">'RegistrationForm'!$P$523:$P$539</definedName>
    <definedName name="Kyrgyzstan" localSheetId="0">'RegistrationForm'!$P$523:$P$539</definedName>
    <definedName name="Laos" localSheetId="0">'RegistrationForm'!$Q$523:$Q$539</definedName>
    <definedName name="Malaysia" localSheetId="0">'RegistrationForm'!$R$523:$R$539</definedName>
    <definedName name="Mexico" localSheetId="0">'RegistrationForm'!$S$523:$S$539</definedName>
    <definedName name="Micronesia" localSheetId="0">'RegistrationForm'!$S$523:$S$539</definedName>
    <definedName name="Mongolia" localSheetId="0">'RegistrationForm'!$T$523:$T$539</definedName>
    <definedName name="Month" localSheetId="0">'RegistrationForm'!$A$445:$A$469</definedName>
    <definedName name="Myanmar" localSheetId="0">'RegistrationForm'!$U$523:$U$539</definedName>
    <definedName name="NAList" localSheetId="0">'RegistrationForm'!$A$542:$A$543</definedName>
    <definedName name="Nationality" localSheetId="0">'RegistrationForm'!$C$142:$C$185</definedName>
    <definedName name="Nepal" localSheetId="0">'RegistrationForm'!$V$523:$V$539</definedName>
    <definedName name="Number" localSheetId="0">'RegistrationForm'!$K$196</definedName>
    <definedName name="Pakistan" localSheetId="0">'RegistrationForm'!$W$523:$W$539</definedName>
    <definedName name="Palau" localSheetId="0">'RegistrationForm'!$W$523:$W$539</definedName>
    <definedName name="Peru" localSheetId="0">'RegistrationForm'!$X$523:$X$539</definedName>
    <definedName name="Philippines" localSheetId="0">'RegistrationForm'!$Y$523:$Y$539</definedName>
    <definedName name="_xlnm.Print_Area" localSheetId="0">'RegistrationForm'!$A$1:$H$58</definedName>
    <definedName name="Religion" localSheetId="0">'RegistrationForm'!$A$547:$A$559</definedName>
    <definedName name="Samoa" localSheetId="0">'RegistrationForm'!$Z$523:$Z$539</definedName>
    <definedName name="Singapore" localSheetId="0">'RegistrationForm'!$AA$523:$AA$539</definedName>
    <definedName name="Solomon_Islands" localSheetId="0">'RegistrationForm'!$AB$523:$AB$539</definedName>
    <definedName name="South_Africa">'RegistrationForm'!$AC$523:$AC$539</definedName>
    <definedName name="Sri_Lanka" localSheetId="0">'RegistrationForm'!$AD$523:$AD$539</definedName>
    <definedName name="Surname" localSheetId="0">'RegistrationForm'!$A$542:$A$543</definedName>
    <definedName name="Taiwan" localSheetId="0">'RegistrationForm'!$AE$523:$AE$539</definedName>
    <definedName name="Tajikistan" localSheetId="0">'RegistrationForm'!$AF$523:$AF$539</definedName>
    <definedName name="Thailand" localSheetId="0">'RegistrationForm'!$AG$523:$AG$539</definedName>
    <definedName name="Timor_Leste" localSheetId="0">'RegistrationForm'!$AH$523:$AH$539</definedName>
    <definedName name="Tonga" localSheetId="0">'RegistrationForm'!$AI$523:$AI$539</definedName>
    <definedName name="Turkmenistan" localSheetId="0">'RegistrationForm'!$AJ$523:$AJ$539</definedName>
    <definedName name="Uzbekistan" localSheetId="0">'RegistrationForm'!$AK$523:$AK$539</definedName>
    <definedName name="Vietnam" localSheetId="0">'RegistrationForm'!$AL$523:$AL$539</definedName>
    <definedName name="Year" localSheetId="0">'RegistrationForm'!$A$209:$A$339</definedName>
  </definedNames>
  <calcPr fullCalcOnLoad="1"/>
</workbook>
</file>

<file path=xl/sharedStrings.xml><?xml version="1.0" encoding="utf-8"?>
<sst xmlns="http://schemas.openxmlformats.org/spreadsheetml/2006/main" count="1125" uniqueCount="373">
  <si>
    <t>(For JST Office Use Only)</t>
  </si>
  <si>
    <t>Before submission, please make sure that all the fields are NOT SHADING.</t>
  </si>
  <si>
    <t>Participating Group</t>
  </si>
  <si>
    <t>Period</t>
  </si>
  <si>
    <t>Personal Information:</t>
  </si>
  <si>
    <t>JST</t>
  </si>
  <si>
    <t>↓OCI</t>
  </si>
  <si>
    <t>↓Country &amp; OCI</t>
  </si>
  <si>
    <t>Country / Region</t>
  </si>
  <si>
    <t>OCI</t>
  </si>
  <si>
    <t>Choose an option</t>
  </si>
  <si>
    <t>←Title</t>
  </si>
  <si>
    <r>
      <rPr>
        <b/>
        <sz val="11"/>
        <rFont val="ＭＳ Ｐゴシック"/>
        <family val="3"/>
      </rPr>
      <t>姓</t>
    </r>
    <r>
      <rPr>
        <b/>
        <sz val="11"/>
        <rFont val="Arial"/>
        <family val="2"/>
      </rPr>
      <t>(</t>
    </r>
    <r>
      <rPr>
        <b/>
        <sz val="11"/>
        <rFont val="ＭＳ Ｐゴシック"/>
        <family val="3"/>
      </rPr>
      <t>中文）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For China only</t>
    </r>
  </si>
  <si>
    <r>
      <rPr>
        <b/>
        <sz val="11"/>
        <rFont val="ＭＳ Ｐゴシック"/>
        <family val="3"/>
      </rPr>
      <t>名（中文）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For China only</t>
    </r>
    <r>
      <rPr>
        <b/>
        <sz val="11"/>
        <rFont val="Arial"/>
        <family val="2"/>
      </rPr>
      <t xml:space="preserve">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</si>
  <si>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>Date of Birth</t>
  </si>
  <si>
    <t>Age</t>
  </si>
  <si>
    <r>
      <t>Nationality</t>
    </r>
    <r>
      <rPr>
        <b/>
        <sz val="11"/>
        <rFont val="ＭＳ Ｐゴシック"/>
        <family val="3"/>
      </rPr>
      <t>・</t>
    </r>
    <r>
      <rPr>
        <b/>
        <sz val="11"/>
        <rFont val="Arial"/>
        <family val="2"/>
      </rPr>
      <t>Region</t>
    </r>
  </si>
  <si>
    <t>If Other, please specify here</t>
  </si>
  <si>
    <t>←Nationality</t>
  </si>
  <si>
    <t>Year</t>
  </si>
  <si>
    <t>Month</t>
  </si>
  <si>
    <t>Date</t>
  </si>
  <si>
    <t>Native Language</t>
  </si>
  <si>
    <t>←Date of Birth</t>
  </si>
  <si>
    <t>Passport Information</t>
  </si>
  <si>
    <t>Passport Number</t>
  </si>
  <si>
    <t>Date of Expiry</t>
  </si>
  <si>
    <t>Passport Type</t>
  </si>
  <si>
    <t>E-Passport</t>
  </si>
  <si>
    <t>↓Passport Type</t>
  </si>
  <si>
    <t>↓E Passport</t>
  </si>
  <si>
    <t>↓PPT有効期限</t>
  </si>
  <si>
    <t>Visa Application</t>
  </si>
  <si>
    <t>Location of Japanese Consulate 
for Visa Application</t>
  </si>
  <si>
    <t>←Visa Application</t>
  </si>
  <si>
    <t xml:space="preserve">Date of Entry into Japan </t>
  </si>
  <si>
    <t>Date of Departure from Japan</t>
  </si>
  <si>
    <t>School</t>
  </si>
  <si>
    <t>Name</t>
  </si>
  <si>
    <r>
      <rPr>
        <b/>
        <sz val="11"/>
        <rFont val="Arial"/>
        <family val="2"/>
      </rPr>
      <t>Grade</t>
    </r>
    <r>
      <rPr>
        <sz val="11"/>
        <rFont val="Arial"/>
        <family val="2"/>
      </rPr>
      <t xml:space="preserve">
</t>
    </r>
    <r>
      <rPr>
        <b/>
        <sz val="9"/>
        <rFont val="Arial"/>
        <family val="2"/>
      </rPr>
      <t>(As of the date of arrival in Japan)</t>
    </r>
  </si>
  <si>
    <t>Address</t>
  </si>
  <si>
    <t>City</t>
  </si>
  <si>
    <r>
      <t xml:space="preserve">State/Province
(If not applicable, 
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</si>
  <si>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r>
      <t xml:space="preserve">Postal Code
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</si>
  <si>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 xml:space="preserve">Affiliated Institute
</t>
  </si>
  <si>
    <t>Name of Organization/ School</t>
  </si>
  <si>
    <r>
      <t xml:space="preserve">Department/ Section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color indexed="8"/>
        <rFont val="Arial"/>
        <family val="2"/>
      </rPr>
      <t xml:space="preserve"> N/A)</t>
    </r>
  </si>
  <si>
    <t>Job Title</t>
  </si>
  <si>
    <t>Office Address</t>
  </si>
  <si>
    <t>Phone</t>
  </si>
  <si>
    <t>E-mail</t>
  </si>
  <si>
    <t>Residence</t>
  </si>
  <si>
    <r>
      <t xml:space="preserve">Residential Address
</t>
    </r>
    <r>
      <rPr>
        <b/>
        <sz val="10"/>
        <rFont val="Arial"/>
        <family val="2"/>
      </rPr>
      <t>(This address should be the same as the address in the "Your current residential address" field of your visa application form.)</t>
    </r>
  </si>
  <si>
    <r>
      <t xml:space="preserve">Postal Code
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</si>
  <si>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>Phone/Mobile</t>
  </si>
  <si>
    <t>Contact Person in Emergency</t>
  </si>
  <si>
    <t>Name</t>
  </si>
  <si>
    <t>Relationship</t>
  </si>
  <si>
    <t>←Relationship</t>
  </si>
  <si>
    <t>Address</t>
  </si>
  <si>
    <t xml:space="preserve">Please choose one and enter the numbers below
</t>
  </si>
  <si>
    <r>
      <t xml:space="preserve">E-mail
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</si>
  <si>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>←Phone and Mobile</t>
  </si>
  <si>
    <t>Mobile</t>
  </si>
  <si>
    <t xml:space="preserve">Academic Awards/ Recognition 
(International, Regional, National, School level)
</t>
  </si>
  <si>
    <t>←Academic Awards</t>
  </si>
  <si>
    <r>
      <rPr>
        <sz val="11"/>
        <color indexed="8"/>
        <rFont val="Arial"/>
        <family val="2"/>
      </rPr>
      <t xml:space="preserve">If available, please specify
</t>
    </r>
    <r>
      <rPr>
        <sz val="11"/>
        <color indexed="8"/>
        <rFont val="ＭＳ Ｐゴシック"/>
        <family val="3"/>
      </rPr>
      <t>【</t>
    </r>
    <r>
      <rPr>
        <sz val="11"/>
        <color indexed="8"/>
        <rFont val="Arial"/>
        <family val="2"/>
      </rPr>
      <t>e.g.</t>
    </r>
    <r>
      <rPr>
        <sz val="11"/>
        <color indexed="8"/>
        <rFont val="ＭＳ Ｐゴシック"/>
        <family val="3"/>
      </rPr>
      <t>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 xml:space="preserve">Winner of International science contest                                 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>Runner up in regional English proficiency competition</t>
    </r>
    <r>
      <rPr>
        <sz val="11"/>
        <color indexed="8"/>
        <rFont val="ＭＳ Ｐゴシック"/>
        <family val="3"/>
      </rPr>
      <t xml:space="preserve">　
</t>
    </r>
    <r>
      <rPr>
        <sz val="11"/>
        <color indexed="8"/>
        <rFont val="Arial"/>
        <family val="2"/>
      </rPr>
      <t xml:space="preserve">          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 xml:space="preserve">Won 1st place in national mathematics competition             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>Bronze medal at Inter School English speech contest</t>
    </r>
  </si>
  <si>
    <r>
      <rPr>
        <sz val="14"/>
        <color indexed="8"/>
        <rFont val="ＭＳ Ｐゴシック"/>
        <family val="3"/>
      </rPr>
      <t>①</t>
    </r>
  </si>
  <si>
    <r>
      <rPr>
        <sz val="14"/>
        <color indexed="8"/>
        <rFont val="ＭＳ Ｐゴシック"/>
        <family val="3"/>
      </rPr>
      <t>②</t>
    </r>
  </si>
  <si>
    <r>
      <rPr>
        <sz val="14"/>
        <color indexed="8"/>
        <rFont val="ＭＳ Ｐゴシック"/>
        <family val="3"/>
      </rPr>
      <t>③</t>
    </r>
  </si>
  <si>
    <t>English Proficiency</t>
  </si>
  <si>
    <t>←English Proficiency</t>
  </si>
  <si>
    <t>Field(s) of interest in Science and Technology</t>
  </si>
  <si>
    <t>← Field</t>
  </si>
  <si>
    <r>
      <t xml:space="preserve">If available, please specify 
</t>
    </r>
    <r>
      <rPr>
        <sz val="12"/>
        <color indexed="8"/>
        <rFont val="ＭＳ Ｐゴシック"/>
        <family val="3"/>
      </rPr>
      <t>【</t>
    </r>
    <r>
      <rPr>
        <sz val="12"/>
        <color indexed="8"/>
        <rFont val="Arial"/>
        <family val="2"/>
      </rPr>
      <t>e.g</t>
    </r>
    <r>
      <rPr>
        <sz val="12"/>
        <color indexed="8"/>
        <rFont val="ＭＳ Ｐゴシック"/>
        <family val="3"/>
      </rPr>
      <t>】</t>
    </r>
    <r>
      <rPr>
        <sz val="12"/>
        <color indexed="8"/>
        <rFont val="Arial"/>
        <family val="2"/>
      </rPr>
      <t xml:space="preserve"> Materials Science, Enviromental Management, Biomedical Engineering, Robotics</t>
    </r>
  </si>
  <si>
    <t>Field(s) of background / interest in Science and Technology</t>
  </si>
  <si>
    <r>
      <rPr>
        <sz val="12"/>
        <color indexed="8"/>
        <rFont val="ＭＳ Ｐゴシック"/>
        <family val="3"/>
      </rPr>
      <t>【</t>
    </r>
    <r>
      <rPr>
        <sz val="12"/>
        <color indexed="8"/>
        <rFont val="Arial"/>
        <family val="2"/>
      </rPr>
      <t>e.g</t>
    </r>
    <r>
      <rPr>
        <sz val="12"/>
        <color indexed="8"/>
        <rFont val="ＭＳ Ｐゴシック"/>
        <family val="3"/>
      </rPr>
      <t>】</t>
    </r>
    <r>
      <rPr>
        <sz val="12"/>
        <color indexed="8"/>
        <rFont val="Arial"/>
        <family val="2"/>
      </rPr>
      <t xml:space="preserve"> Materials Science, Enviromental Management, Biomedical Engineering, Robotics</t>
    </r>
  </si>
  <si>
    <t>Religion</t>
  </si>
  <si>
    <t>←Religion</t>
  </si>
  <si>
    <r>
      <t xml:space="preserve">Food Restrictions
</t>
    </r>
    <r>
      <rPr>
        <b/>
        <sz val="9"/>
        <rFont val="Arial"/>
        <family val="2"/>
      </rPr>
      <t>Please note that not all dietary requirements can be met.</t>
    </r>
  </si>
  <si>
    <t>Please do not tick the boxes below.  The ticks shall be deemed invalid.</t>
  </si>
  <si>
    <t>←Food Restriction</t>
  </si>
  <si>
    <t>Due to
(Reasons)</t>
  </si>
  <si>
    <t>←Reason of food restriction</t>
  </si>
  <si>
    <r>
      <t xml:space="preserve">I am </t>
    </r>
    <r>
      <rPr>
        <b/>
        <u val="double"/>
        <sz val="11"/>
        <rFont val="Arial"/>
        <family val="2"/>
      </rPr>
      <t>not</t>
    </r>
    <r>
      <rPr>
        <b/>
        <sz val="11"/>
        <rFont val="Arial"/>
        <family val="2"/>
      </rPr>
      <t xml:space="preserve"> able to eat </t>
    </r>
  </si>
  <si>
    <r>
      <rPr>
        <sz val="12"/>
        <color indexed="10"/>
        <rFont val="Arial"/>
        <family val="2"/>
      </rPr>
      <t xml:space="preserve">                                                                     </t>
    </r>
    <r>
      <rPr>
        <b/>
        <sz val="18"/>
        <color indexed="10"/>
        <rFont val="Arial"/>
        <family val="2"/>
      </rPr>
      <t xml:space="preserve"> Please make sure that all the fields are NOT SHADING.</t>
    </r>
  </si>
  <si>
    <t>↑Pork</t>
  </si>
  <si>
    <t>↑Beef</t>
  </si>
  <si>
    <t>↑Chicken</t>
  </si>
  <si>
    <t>↑Mutton/
　　Lamb</t>
  </si>
  <si>
    <t>↑Shrimp</t>
  </si>
  <si>
    <t>↑Crab</t>
  </si>
  <si>
    <t>↑Shellfish</t>
  </si>
  <si>
    <t>↑Fish</t>
  </si>
  <si>
    <t>↑Egg</t>
  </si>
  <si>
    <t>↑Dairy
　 Products</t>
  </si>
  <si>
    <t>↑Other</t>
  </si>
  <si>
    <t>Group</t>
  </si>
  <si>
    <t>Group &amp; Period</t>
  </si>
  <si>
    <t>Date of Entry</t>
  </si>
  <si>
    <t>Date of Departure</t>
  </si>
  <si>
    <t>Group8</t>
  </si>
  <si>
    <t>Group7</t>
  </si>
  <si>
    <t>Group6</t>
  </si>
  <si>
    <t>Group5</t>
  </si>
  <si>
    <t>Group4</t>
  </si>
  <si>
    <t>Group3</t>
  </si>
  <si>
    <t>Group2</t>
  </si>
  <si>
    <t>Group1</t>
  </si>
  <si>
    <t>Number</t>
  </si>
  <si>
    <t>(will be entered automatically)</t>
  </si>
  <si>
    <t>Country/ Region</t>
  </si>
  <si>
    <t>For JST Office Use Only</t>
  </si>
  <si>
    <t>Nationality</t>
  </si>
  <si>
    <t>Choose an option</t>
  </si>
  <si>
    <t>Argentina</t>
  </si>
  <si>
    <t>ARG</t>
  </si>
  <si>
    <t>Argentina</t>
  </si>
  <si>
    <t>Bangladesh</t>
  </si>
  <si>
    <t>BGD</t>
  </si>
  <si>
    <t>Brazil</t>
  </si>
  <si>
    <t>BRA</t>
  </si>
  <si>
    <t>Brazil</t>
  </si>
  <si>
    <t>Brunei</t>
  </si>
  <si>
    <t>BRN</t>
  </si>
  <si>
    <t>Brunei Darussalam</t>
  </si>
  <si>
    <t>Cambodia</t>
  </si>
  <si>
    <t>KHM</t>
  </si>
  <si>
    <t>Chile</t>
  </si>
  <si>
    <t>CHL</t>
  </si>
  <si>
    <t>Chile</t>
  </si>
  <si>
    <t>China</t>
  </si>
  <si>
    <t>CHN</t>
  </si>
  <si>
    <t>COL</t>
  </si>
  <si>
    <t>Fiji</t>
  </si>
  <si>
    <t>FJI</t>
  </si>
  <si>
    <t>India</t>
  </si>
  <si>
    <t>IND</t>
  </si>
  <si>
    <t>India</t>
  </si>
  <si>
    <t>Indonesia</t>
  </si>
  <si>
    <t>IDN</t>
  </si>
  <si>
    <t>Korea</t>
  </si>
  <si>
    <t>KOR</t>
  </si>
  <si>
    <t>Korea</t>
  </si>
  <si>
    <t>Laos</t>
  </si>
  <si>
    <t>LAO</t>
  </si>
  <si>
    <t>Malaysia</t>
  </si>
  <si>
    <t>MYS</t>
  </si>
  <si>
    <t>Mexico</t>
  </si>
  <si>
    <t>MEX</t>
  </si>
  <si>
    <t>Mongolia</t>
  </si>
  <si>
    <t>MNG</t>
  </si>
  <si>
    <t>Myanmar</t>
  </si>
  <si>
    <t>MMR</t>
  </si>
  <si>
    <t>Nepal</t>
  </si>
  <si>
    <t>NPL</t>
  </si>
  <si>
    <t>Pakistan</t>
  </si>
  <si>
    <t>PAK</t>
  </si>
  <si>
    <t>Peru</t>
  </si>
  <si>
    <t>PER</t>
  </si>
  <si>
    <t>Peru</t>
  </si>
  <si>
    <t>Philippines</t>
  </si>
  <si>
    <t>PHL</t>
  </si>
  <si>
    <t>Samoa</t>
  </si>
  <si>
    <t>WSM</t>
  </si>
  <si>
    <t>Samoa</t>
  </si>
  <si>
    <t>Singapore</t>
  </si>
  <si>
    <t>SGP</t>
  </si>
  <si>
    <t>Singapore</t>
  </si>
  <si>
    <t>Solomon_Islands</t>
  </si>
  <si>
    <t>SLB</t>
  </si>
  <si>
    <t>Solomon Islands</t>
  </si>
  <si>
    <t>Sri_Lanka</t>
  </si>
  <si>
    <t>LKA</t>
  </si>
  <si>
    <t>Sri Lanka</t>
  </si>
  <si>
    <t>Taiwan</t>
  </si>
  <si>
    <t>TWN</t>
  </si>
  <si>
    <t>Taiwan</t>
  </si>
  <si>
    <t>Tajikistan</t>
  </si>
  <si>
    <t>TJK</t>
  </si>
  <si>
    <t>Thailand</t>
  </si>
  <si>
    <t>THA</t>
  </si>
  <si>
    <t>TLS</t>
  </si>
  <si>
    <t>Tonga</t>
  </si>
  <si>
    <t>TON</t>
  </si>
  <si>
    <t>Turkmenistan</t>
  </si>
  <si>
    <t>TKM</t>
  </si>
  <si>
    <t>Uzbekistan</t>
  </si>
  <si>
    <t>UZB</t>
  </si>
  <si>
    <t>Vietnam</t>
  </si>
  <si>
    <t>VNM</t>
  </si>
  <si>
    <t>Vietnam</t>
  </si>
  <si>
    <t>India1</t>
  </si>
  <si>
    <t>Other</t>
  </si>
  <si>
    <t>―</t>
  </si>
  <si>
    <t>Date of Birth (YEAR)</t>
  </si>
  <si>
    <t>Expire</t>
  </si>
  <si>
    <t>Date of Expiry (Year)</t>
  </si>
  <si>
    <t>DOBM</t>
  </si>
  <si>
    <t>DOBD</t>
  </si>
  <si>
    <t>Date of Birth (Month/Date)</t>
  </si>
  <si>
    <t>Date</t>
  </si>
  <si>
    <t>Date of Expiry (Month/Date)</t>
  </si>
  <si>
    <t>Month</t>
  </si>
  <si>
    <t>Date</t>
  </si>
  <si>
    <t>Grade</t>
  </si>
  <si>
    <t>Grade12</t>
  </si>
  <si>
    <t>Grade11</t>
  </si>
  <si>
    <t>Grade10</t>
  </si>
  <si>
    <t>Grade9</t>
  </si>
  <si>
    <t>Choose 
an option</t>
  </si>
  <si>
    <t>Country</t>
  </si>
  <si>
    <t>Cambodia</t>
  </si>
  <si>
    <t>Mexico</t>
  </si>
  <si>
    <t>Myanmar</t>
  </si>
  <si>
    <t>Nepal</t>
  </si>
  <si>
    <t>Pakistan</t>
  </si>
  <si>
    <t>Philippines</t>
  </si>
  <si>
    <t>Tajikistan</t>
  </si>
  <si>
    <t>Thailand</t>
  </si>
  <si>
    <t>Timor_Leste</t>
  </si>
  <si>
    <t>Tonga</t>
  </si>
  <si>
    <t>Turkmenistan</t>
  </si>
  <si>
    <t>Uzbekistan</t>
  </si>
  <si>
    <t>Choose_an_option</t>
  </si>
  <si>
    <t>Location of Japanese consulate</t>
  </si>
  <si>
    <t>Dhaka</t>
  </si>
  <si>
    <t>―</t>
  </si>
  <si>
    <t xml:space="preserve"> Phnom Penh</t>
  </si>
  <si>
    <t xml:space="preserve"> Beijing</t>
  </si>
  <si>
    <t>Bogota</t>
  </si>
  <si>
    <t>Suva</t>
  </si>
  <si>
    <t>Vientiane</t>
  </si>
  <si>
    <t>Ulaanbaatar</t>
  </si>
  <si>
    <t>Yangon</t>
  </si>
  <si>
    <t>Kathmandu</t>
  </si>
  <si>
    <t>Apia</t>
  </si>
  <si>
    <t>Honiara</t>
  </si>
  <si>
    <t>Colombo</t>
  </si>
  <si>
    <t>Dushanbe</t>
  </si>
  <si>
    <t>Dili</t>
  </si>
  <si>
    <t>Nuku' alofa</t>
  </si>
  <si>
    <t>Ashgabat</t>
  </si>
  <si>
    <t>Tashkent</t>
  </si>
  <si>
    <t>Lima</t>
  </si>
  <si>
    <t>―</t>
  </si>
  <si>
    <t>Chongqing</t>
  </si>
  <si>
    <t>Dalian</t>
  </si>
  <si>
    <t>Yangon</t>
  </si>
  <si>
    <t>Kathmandu</t>
  </si>
  <si>
    <t>Apia</t>
  </si>
  <si>
    <t>Honiara</t>
  </si>
  <si>
    <t>Colombo</t>
  </si>
  <si>
    <t>Dushanbe</t>
  </si>
  <si>
    <t>Dili</t>
  </si>
  <si>
    <t>Nuku' alofa</t>
  </si>
  <si>
    <t>Ashgabat</t>
  </si>
  <si>
    <t>Tashkent</t>
  </si>
  <si>
    <t>Lima</t>
  </si>
  <si>
    <t>Brasilia</t>
  </si>
  <si>
    <t>Guangzhou</t>
  </si>
  <si>
    <t>Bengaluru</t>
  </si>
  <si>
    <t>Denpasar</t>
  </si>
  <si>
    <t>Curitiba</t>
  </si>
  <si>
    <t>Hong Kong</t>
  </si>
  <si>
    <t>Chennai</t>
  </si>
  <si>
    <t>Jakarta</t>
  </si>
  <si>
    <t>Manaus</t>
  </si>
  <si>
    <t>Qingdao</t>
  </si>
  <si>
    <t>Kolkata</t>
  </si>
  <si>
    <t>Makassar</t>
  </si>
  <si>
    <t>Kota Kinabalu</t>
  </si>
  <si>
    <t>Davao</t>
  </si>
  <si>
    <t>Rio de Janeiro</t>
  </si>
  <si>
    <t>Shanghai</t>
  </si>
  <si>
    <t>Mumbai</t>
  </si>
  <si>
    <t>Medan</t>
  </si>
  <si>
    <t>Kuala Lumpur</t>
  </si>
  <si>
    <t>Islamabad</t>
  </si>
  <si>
    <t>Metro Manila</t>
  </si>
  <si>
    <t>Taipei</t>
  </si>
  <si>
    <t>Chiang Mai</t>
  </si>
  <si>
    <t>Hanoi</t>
  </si>
  <si>
    <t>Sao Paulo</t>
  </si>
  <si>
    <t>Shenyang</t>
  </si>
  <si>
    <t>New Delhi</t>
  </si>
  <si>
    <t>Surabaya</t>
  </si>
  <si>
    <t>Penang</t>
  </si>
  <si>
    <t>Cebu</t>
  </si>
  <si>
    <t>Takao</t>
  </si>
  <si>
    <t>Bangkok</t>
  </si>
  <si>
    <t>Ho Chi Minh</t>
  </si>
  <si>
    <t>Surname</t>
  </si>
  <si>
    <t>Given Name</t>
  </si>
  <si>
    <t>Middle Name</t>
  </si>
  <si>
    <t>E-mail</t>
  </si>
  <si>
    <t>N/A</t>
  </si>
  <si>
    <t>Religion</t>
  </si>
  <si>
    <t>None</t>
  </si>
  <si>
    <t>Buddhist</t>
  </si>
  <si>
    <t>Christian</t>
  </si>
  <si>
    <t>Hindu</t>
  </si>
  <si>
    <t>Muslim</t>
  </si>
  <si>
    <t>Other</t>
  </si>
  <si>
    <t>Title</t>
  </si>
  <si>
    <r>
      <t>Surname</t>
    </r>
    <r>
      <rPr>
        <b/>
        <sz val="9"/>
        <rFont val="Arial"/>
        <family val="2"/>
      </rPr>
      <t xml:space="preserve"> 
(in English exactly as shown in </t>
    </r>
    <r>
      <rPr>
        <b/>
        <u val="single"/>
        <sz val="9"/>
        <rFont val="Arial"/>
        <family val="2"/>
      </rPr>
      <t>PASSPORT</t>
    </r>
    <r>
      <rPr>
        <b/>
        <sz val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 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rFont val="Arial"/>
        <family val="2"/>
      </rPr>
      <t xml:space="preserve"> N/A</t>
    </r>
  </si>
  <si>
    <r>
      <t>Given Name</t>
    </r>
    <r>
      <rPr>
        <b/>
        <sz val="9"/>
        <rFont val="Arial"/>
        <family val="2"/>
      </rPr>
      <t xml:space="preserve">
(in English exactly as shown in </t>
    </r>
    <r>
      <rPr>
        <b/>
        <u val="single"/>
        <sz val="9"/>
        <rFont val="Arial"/>
        <family val="2"/>
      </rPr>
      <t>PASSPORT</t>
    </r>
    <r>
      <rPr>
        <b/>
        <sz val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 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rFont val="Arial"/>
        <family val="2"/>
      </rPr>
      <t xml:space="preserve"> N/A</t>
    </r>
  </si>
  <si>
    <r>
      <t>Middle Name</t>
    </r>
    <r>
      <rPr>
        <b/>
        <sz val="9"/>
        <color indexed="8"/>
        <rFont val="Arial"/>
        <family val="2"/>
      </rPr>
      <t xml:space="preserve">
(in English exactly as shown in </t>
    </r>
    <r>
      <rPr>
        <b/>
        <u val="single"/>
        <sz val="9"/>
        <color indexed="8"/>
        <rFont val="Arial"/>
        <family val="2"/>
      </rPr>
      <t>PASSPORT</t>
    </r>
    <r>
      <rPr>
        <b/>
        <sz val="9"/>
        <color indexed="8"/>
        <rFont val="Arial"/>
        <family val="2"/>
      </rPr>
      <t>)</t>
    </r>
    <r>
      <rPr>
        <b/>
        <sz val="11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color indexed="8"/>
        <rFont val="Arial"/>
        <family val="2"/>
      </rPr>
      <t xml:space="preserve"> N/A</t>
    </r>
  </si>
  <si>
    <t>Supervisor</t>
  </si>
  <si>
    <t>If Other, please specify here</t>
  </si>
  <si>
    <t>Group8</t>
  </si>
  <si>
    <t>Group7</t>
  </si>
  <si>
    <t>Group6</t>
  </si>
  <si>
    <t>Group5</t>
  </si>
  <si>
    <t>Group4</t>
  </si>
  <si>
    <t>Group3</t>
  </si>
  <si>
    <t>Group2</t>
  </si>
  <si>
    <t>Group1</t>
  </si>
  <si>
    <t>MMM DD,YYYY</t>
  </si>
  <si>
    <t>December 10 to December 16, 2023</t>
  </si>
  <si>
    <t>November 5 to November 11, 2023</t>
  </si>
  <si>
    <t>September 24 to September 30, 2023</t>
  </si>
  <si>
    <t>July 30 to August 5, 2023</t>
  </si>
  <si>
    <t>July 9 to July 15, 2023</t>
  </si>
  <si>
    <t>June 25 to July 1, 2023</t>
  </si>
  <si>
    <t>May 14 to May 20, 2023</t>
  </si>
  <si>
    <t>April 16 to April 22, 2023</t>
  </si>
  <si>
    <t>Egypt</t>
  </si>
  <si>
    <t>EGY</t>
  </si>
  <si>
    <t>Kenya</t>
  </si>
  <si>
    <t>KEN</t>
  </si>
  <si>
    <t>Cyprus</t>
  </si>
  <si>
    <t>CYP</t>
  </si>
  <si>
    <t>South Africa</t>
  </si>
  <si>
    <t>ZAF</t>
  </si>
  <si>
    <t>Argentina</t>
  </si>
  <si>
    <t>Brazil</t>
  </si>
  <si>
    <t>Chile</t>
  </si>
  <si>
    <t>Korea</t>
  </si>
  <si>
    <t>Bangladesh</t>
  </si>
  <si>
    <t>Pakistan</t>
  </si>
  <si>
    <t>Mexico</t>
  </si>
  <si>
    <t>Peru</t>
  </si>
  <si>
    <t>Malaysia</t>
  </si>
  <si>
    <t>Myanmar</t>
  </si>
  <si>
    <t>Cambodia</t>
  </si>
  <si>
    <t>Brunei</t>
  </si>
  <si>
    <t>India</t>
  </si>
  <si>
    <t>Samoa</t>
  </si>
  <si>
    <t>Solomon_Islands</t>
  </si>
  <si>
    <t>Tonga</t>
  </si>
  <si>
    <t>Fiji</t>
  </si>
  <si>
    <t>Indonesia</t>
  </si>
  <si>
    <t>Thailand</t>
  </si>
  <si>
    <t>Philippines</t>
  </si>
  <si>
    <t>Singapore</t>
  </si>
  <si>
    <t>Laos</t>
  </si>
  <si>
    <t>Tajikistan</t>
  </si>
  <si>
    <t>Vietnam</t>
  </si>
  <si>
    <t>China</t>
  </si>
  <si>
    <t>Cyprus</t>
  </si>
  <si>
    <t>South_Africa</t>
  </si>
  <si>
    <t>Cairo</t>
  </si>
  <si>
    <t>Nairobi</t>
  </si>
  <si>
    <t>Pretoria </t>
  </si>
  <si>
    <t>Sri_Lanka</t>
  </si>
  <si>
    <t>Timor_Leste</t>
  </si>
  <si>
    <t>South_Africa</t>
  </si>
  <si>
    <t>Timor-Leste</t>
  </si>
  <si>
    <t>Nepal</t>
  </si>
  <si>
    <t>Yes</t>
  </si>
  <si>
    <t>Karachi</t>
  </si>
  <si>
    <t>Colombia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</si>
</sst>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2016&quot;000"/>
    <numFmt numFmtId="177" formatCode="00"/>
    <numFmt numFmtId="178" formatCode="mmmm\ dd\,\ yyyy"/>
    <numFmt numFmtId="179" formatCode="mmmm\ d\,\ 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]gge&quot;年&quot;m&quot;月&quot;d&quot;日&quot;;@"/>
  </numFmts>
  <fonts count="11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b/>
      <sz val="18"/>
      <name val="Arial"/>
      <family val="2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</font>
    <font>
      <sz val="6"/>
      <name val="メイリオ"/>
      <family val="3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2"/>
      <color indexed="8"/>
      <name val="Arial"/>
      <family val="2"/>
    </font>
    <font>
      <sz val="12"/>
      <color indexed="8"/>
      <name val="ＭＳ Ｐゴシック"/>
      <family val="3"/>
    </font>
    <font>
      <b/>
      <u val="double"/>
      <sz val="11"/>
      <name val="Arial"/>
      <family val="2"/>
    </font>
    <font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sz val="11"/>
      <name val="メイリオ"/>
      <family val="3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Arial"/>
      <family val="2"/>
    </font>
    <font>
      <b/>
      <sz val="11"/>
      <color indexed="8"/>
      <name val="ＭＳ Ｐゴシック"/>
      <family val="3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8"/>
      <color indexed="56"/>
      <name val="Meiryo UI"/>
      <family val="3"/>
    </font>
    <font>
      <sz val="11"/>
      <color indexed="8"/>
      <name val="メイリオ"/>
      <family val="3"/>
    </font>
    <font>
      <sz val="10"/>
      <color indexed="8"/>
      <name val="ＭＳ Ｐゴシック"/>
      <family val="3"/>
    </font>
    <font>
      <b/>
      <sz val="14"/>
      <color indexed="8"/>
      <name val="Arial"/>
      <family val="2"/>
    </font>
    <font>
      <b/>
      <sz val="11"/>
      <color indexed="55"/>
      <name val="Arial"/>
      <family val="2"/>
    </font>
    <font>
      <sz val="10"/>
      <color indexed="8"/>
      <name val="メイリオ"/>
      <family val="3"/>
    </font>
    <font>
      <b/>
      <sz val="11"/>
      <color indexed="8"/>
      <name val="メイリオ"/>
      <family val="3"/>
    </font>
    <font>
      <b/>
      <sz val="11"/>
      <color indexed="10"/>
      <name val="メイリオ"/>
      <family val="3"/>
    </font>
    <font>
      <sz val="11"/>
      <color indexed="9"/>
      <name val="Arial"/>
      <family val="2"/>
    </font>
    <font>
      <sz val="14"/>
      <color indexed="8"/>
      <name val="SimSun"/>
      <family val="0"/>
    </font>
    <font>
      <b/>
      <sz val="11"/>
      <color indexed="56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6100"/>
      <name val="Calibri"/>
      <family val="3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ＭＳ Ｐゴシック"/>
      <family val="3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8"/>
      <color rgb="FF002060"/>
      <name val="Meiryo UI"/>
      <family val="3"/>
    </font>
    <font>
      <sz val="11"/>
      <color theme="1"/>
      <name val="メイリオ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4"/>
      <color theme="1"/>
      <name val="Arial"/>
      <family val="2"/>
    </font>
    <font>
      <b/>
      <sz val="11"/>
      <color theme="0" tint="-0.3499799966812134"/>
      <name val="Arial"/>
      <family val="2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14"/>
      <color theme="1"/>
      <name val="Arial"/>
      <family val="2"/>
    </font>
    <font>
      <b/>
      <sz val="11"/>
      <color rgb="FFFF0000"/>
      <name val="メイリオ"/>
      <family val="3"/>
    </font>
    <font>
      <b/>
      <sz val="11"/>
      <color rgb="FF002060"/>
      <name val="Arial"/>
      <family val="2"/>
    </font>
    <font>
      <b/>
      <u val="single"/>
      <sz val="16"/>
      <color rgb="FFFF0000"/>
      <name val="Arial"/>
      <family val="2"/>
    </font>
    <font>
      <b/>
      <u val="single"/>
      <sz val="14"/>
      <color theme="1"/>
      <name val="Arial"/>
      <family val="2"/>
    </font>
    <font>
      <sz val="14"/>
      <color theme="1"/>
      <name val="SimSun"/>
      <family val="0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4999699890613556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4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83" fillId="0" borderId="0" xfId="60" applyFont="1">
      <alignment vertical="center"/>
      <protection/>
    </xf>
    <xf numFmtId="0" fontId="6" fillId="0" borderId="10" xfId="60" applyNumberFormat="1" applyFont="1" applyBorder="1" applyAlignment="1">
      <alignment horizontal="right" vertical="center" wrapText="1"/>
      <protection/>
    </xf>
    <xf numFmtId="0" fontId="7" fillId="2" borderId="10" xfId="60" applyFont="1" applyFill="1" applyBorder="1" applyAlignment="1">
      <alignment horizontal="left" vertical="center"/>
      <protection/>
    </xf>
    <xf numFmtId="0" fontId="7" fillId="2" borderId="11" xfId="60" applyFont="1" applyFill="1" applyBorder="1" applyAlignment="1">
      <alignment horizontal="left" vertical="center"/>
      <protection/>
    </xf>
    <xf numFmtId="0" fontId="85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86" fillId="0" borderId="0" xfId="60" applyFont="1" applyBorder="1" applyAlignment="1">
      <alignment horizontal="center" vertical="center"/>
      <protection/>
    </xf>
    <xf numFmtId="0" fontId="10" fillId="0" borderId="12" xfId="60" applyFont="1" applyBorder="1" applyAlignment="1" applyProtection="1">
      <alignment horizontal="center" vertical="center" wrapText="1"/>
      <protection locked="0"/>
    </xf>
    <xf numFmtId="0" fontId="87" fillId="0" borderId="0" xfId="60" applyFont="1" applyBorder="1" applyAlignment="1">
      <alignment horizontal="center" vertical="center"/>
      <protection/>
    </xf>
    <xf numFmtId="0" fontId="85" fillId="7" borderId="0" xfId="60" applyFont="1" applyFill="1" applyBorder="1" applyAlignment="1" applyProtection="1">
      <alignment vertical="center"/>
      <protection locked="0"/>
    </xf>
    <xf numFmtId="0" fontId="9" fillId="2" borderId="11" xfId="60" applyFont="1" applyFill="1" applyBorder="1" applyAlignment="1">
      <alignment horizontal="center" vertical="center" wrapText="1"/>
      <protection/>
    </xf>
    <xf numFmtId="0" fontId="9" fillId="2" borderId="11" xfId="60" applyFont="1" applyFill="1" applyBorder="1" applyAlignment="1" applyProtection="1">
      <alignment horizontal="center" vertical="center" shrinkToFit="1"/>
      <protection/>
    </xf>
    <xf numFmtId="0" fontId="9" fillId="2" borderId="11" xfId="60" applyFont="1" applyFill="1" applyBorder="1" applyAlignment="1">
      <alignment horizontal="center" vertical="center"/>
      <protection/>
    </xf>
    <xf numFmtId="0" fontId="88" fillId="2" borderId="11" xfId="60" applyFont="1" applyFill="1" applyBorder="1" applyAlignment="1" applyProtection="1">
      <alignment horizontal="center" vertical="center"/>
      <protection hidden="1"/>
    </xf>
    <xf numFmtId="0" fontId="12" fillId="2" borderId="11" xfId="60" applyFont="1" applyFill="1" applyBorder="1" applyAlignment="1">
      <alignment vertical="center" wrapText="1"/>
      <protection/>
    </xf>
    <xf numFmtId="0" fontId="9" fillId="2" borderId="13" xfId="60" applyFont="1" applyFill="1" applyBorder="1" applyAlignment="1">
      <alignment vertical="center" wrapText="1"/>
      <protection/>
    </xf>
    <xf numFmtId="0" fontId="9" fillId="2" borderId="14" xfId="60" applyFont="1" applyFill="1" applyBorder="1" applyAlignment="1">
      <alignment vertical="center" wrapText="1"/>
      <protection/>
    </xf>
    <xf numFmtId="0" fontId="85" fillId="7" borderId="0" xfId="60" applyFont="1" applyFill="1" applyBorder="1" applyAlignment="1" applyProtection="1">
      <alignment vertical="center" wrapText="1"/>
      <protection locked="0"/>
    </xf>
    <xf numFmtId="0" fontId="9" fillId="2" borderId="11" xfId="60" applyFont="1" applyFill="1" applyBorder="1" applyAlignment="1">
      <alignment vertical="center"/>
      <protection/>
    </xf>
    <xf numFmtId="0" fontId="15" fillId="2" borderId="12" xfId="60" applyNumberFormat="1" applyFont="1" applyFill="1" applyBorder="1" applyAlignment="1">
      <alignment vertical="center" wrapText="1"/>
      <protection/>
    </xf>
    <xf numFmtId="0" fontId="89" fillId="33" borderId="11" xfId="60" applyNumberFormat="1" applyFont="1" applyFill="1" applyBorder="1" applyAlignment="1" applyProtection="1">
      <alignment horizontal="left" vertical="center" wrapText="1" indent="2"/>
      <protection/>
    </xf>
    <xf numFmtId="0" fontId="9" fillId="2" borderId="11" xfId="60" applyNumberFormat="1" applyFont="1" applyFill="1" applyBorder="1" applyAlignment="1" applyProtection="1">
      <alignment vertical="center" wrapText="1"/>
      <protection/>
    </xf>
    <xf numFmtId="0" fontId="10" fillId="0" borderId="11" xfId="60" applyNumberFormat="1" applyFont="1" applyFill="1" applyBorder="1" applyAlignment="1" applyProtection="1">
      <alignment vertical="center" wrapText="1"/>
      <protection locked="0"/>
    </xf>
    <xf numFmtId="0" fontId="10" fillId="34" borderId="11" xfId="60" applyNumberFormat="1" applyFont="1" applyFill="1" applyBorder="1" applyAlignment="1" applyProtection="1">
      <alignment vertical="center" wrapText="1"/>
      <protection locked="0"/>
    </xf>
    <xf numFmtId="0" fontId="9" fillId="2" borderId="11" xfId="60" applyFont="1" applyFill="1" applyBorder="1" applyAlignment="1">
      <alignment vertical="center" wrapText="1"/>
      <protection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85" fillId="0" borderId="0" xfId="60" applyFont="1" applyFill="1" applyBorder="1" applyAlignment="1" applyProtection="1">
      <alignment vertical="center" wrapText="1"/>
      <protection locked="0"/>
    </xf>
    <xf numFmtId="0" fontId="20" fillId="2" borderId="11" xfId="60" applyFont="1" applyFill="1" applyBorder="1" applyAlignment="1" applyProtection="1">
      <alignment horizontal="center" vertical="center" wrapText="1"/>
      <protection/>
    </xf>
    <xf numFmtId="0" fontId="9" fillId="2" borderId="15" xfId="60" applyFont="1" applyFill="1" applyBorder="1" applyAlignment="1">
      <alignment vertical="center" wrapText="1"/>
      <protection/>
    </xf>
    <xf numFmtId="0" fontId="9" fillId="2" borderId="10" xfId="60" applyFont="1" applyFill="1" applyBorder="1" applyAlignment="1">
      <alignment vertical="center" wrapText="1"/>
      <protection/>
    </xf>
    <xf numFmtId="0" fontId="88" fillId="0" borderId="13" xfId="60" applyFont="1" applyFill="1" applyBorder="1" applyAlignment="1" applyProtection="1">
      <alignment horizontal="center" vertical="center" wrapText="1"/>
      <protection locked="0"/>
    </xf>
    <xf numFmtId="0" fontId="85" fillId="18" borderId="0" xfId="60" applyFont="1" applyFill="1" applyBorder="1" applyAlignment="1" applyProtection="1">
      <alignment horizontal="center" vertical="center"/>
      <protection locked="0"/>
    </xf>
    <xf numFmtId="0" fontId="85" fillId="0" borderId="0" xfId="60" applyFont="1" applyFill="1" applyBorder="1" applyAlignment="1" applyProtection="1">
      <alignment vertical="center"/>
      <protection locked="0"/>
    </xf>
    <xf numFmtId="0" fontId="85" fillId="18" borderId="0" xfId="61" applyFont="1" applyFill="1" applyBorder="1" applyAlignment="1" applyProtection="1">
      <alignment horizontal="center" vertical="center"/>
      <protection locked="0"/>
    </xf>
    <xf numFmtId="0" fontId="85" fillId="6" borderId="0" xfId="60" applyFont="1" applyFill="1" applyBorder="1" applyAlignment="1" applyProtection="1">
      <alignment vertical="center"/>
      <protection locked="0"/>
    </xf>
    <xf numFmtId="0" fontId="85" fillId="18" borderId="0" xfId="60" applyFont="1" applyFill="1" applyBorder="1" applyAlignment="1" applyProtection="1">
      <alignment vertical="center"/>
      <protection locked="0"/>
    </xf>
    <xf numFmtId="0" fontId="83" fillId="6" borderId="0" xfId="60" applyFont="1" applyFill="1" applyBorder="1" applyAlignment="1" applyProtection="1">
      <alignment vertical="center"/>
      <protection locked="0"/>
    </xf>
    <xf numFmtId="0" fontId="90" fillId="6" borderId="0" xfId="60" applyFont="1" applyFill="1" applyBorder="1" applyAlignment="1" applyProtection="1">
      <alignment vertical="center"/>
      <protection locked="0"/>
    </xf>
    <xf numFmtId="0" fontId="91" fillId="0" borderId="11" xfId="60" applyFont="1" applyBorder="1" applyAlignment="1" applyProtection="1">
      <alignment horizontal="center" vertical="center" wrapText="1"/>
      <protection locked="0"/>
    </xf>
    <xf numFmtId="177" fontId="10" fillId="0" borderId="11" xfId="60" applyNumberFormat="1" applyFont="1" applyBorder="1" applyAlignment="1" applyProtection="1">
      <alignment horizontal="center" vertical="center" shrinkToFit="1"/>
      <protection locked="0"/>
    </xf>
    <xf numFmtId="0" fontId="10" fillId="0" borderId="11" xfId="60" applyNumberFormat="1" applyFont="1" applyBorder="1" applyAlignment="1" applyProtection="1">
      <alignment horizontal="center" vertical="center" shrinkToFit="1"/>
      <protection locked="0"/>
    </xf>
    <xf numFmtId="0" fontId="10" fillId="0" borderId="11" xfId="60" applyFont="1" applyFill="1" applyBorder="1" applyAlignment="1" applyProtection="1">
      <alignment horizontal="center" vertical="center" wrapText="1"/>
      <protection locked="0"/>
    </xf>
    <xf numFmtId="0" fontId="92" fillId="0" borderId="11" xfId="60" applyFont="1" applyFill="1" applyBorder="1" applyAlignment="1" applyProtection="1">
      <alignment horizontal="left" vertical="center" wrapText="1"/>
      <protection locked="0"/>
    </xf>
    <xf numFmtId="0" fontId="92" fillId="34" borderId="10" xfId="60" applyFont="1" applyFill="1" applyBorder="1" applyAlignment="1" applyProtection="1">
      <alignment horizontal="left" vertical="center" wrapText="1"/>
      <protection locked="0"/>
    </xf>
    <xf numFmtId="0" fontId="10" fillId="0" borderId="11" xfId="60" applyNumberFormat="1" applyFont="1" applyFill="1" applyBorder="1" applyAlignment="1" applyProtection="1">
      <alignment horizontal="center" vertical="center" shrinkToFit="1"/>
      <protection locked="0"/>
    </xf>
    <xf numFmtId="49" fontId="92" fillId="0" borderId="14" xfId="60" applyNumberFormat="1" applyFont="1" applyFill="1" applyBorder="1" applyAlignment="1" applyProtection="1">
      <alignment vertical="center" wrapText="1"/>
      <protection locked="0"/>
    </xf>
    <xf numFmtId="176" fontId="85" fillId="0" borderId="0" xfId="60" applyNumberFormat="1" applyFont="1" applyFill="1" applyBorder="1" applyAlignment="1" applyProtection="1">
      <alignment vertical="center"/>
      <protection locked="0"/>
    </xf>
    <xf numFmtId="0" fontId="93" fillId="0" borderId="0" xfId="60" applyFont="1" applyFill="1" applyBorder="1" applyAlignment="1" applyProtection="1">
      <alignment vertical="center"/>
      <protection locked="0"/>
    </xf>
    <xf numFmtId="14" fontId="85" fillId="7" borderId="0" xfId="60" applyNumberFormat="1" applyFont="1" applyFill="1" applyBorder="1" applyAlignment="1" applyProtection="1">
      <alignment vertical="center"/>
      <protection locked="0"/>
    </xf>
    <xf numFmtId="0" fontId="93" fillId="0" borderId="0" xfId="60" applyFont="1" applyFill="1" applyBorder="1" applyAlignment="1" applyProtection="1">
      <alignment/>
      <protection locked="0"/>
    </xf>
    <xf numFmtId="0" fontId="85" fillId="0" borderId="0" xfId="60" applyFont="1" applyBorder="1" applyAlignment="1" applyProtection="1">
      <alignment vertical="center" wrapText="1"/>
      <protection locked="0"/>
    </xf>
    <xf numFmtId="0" fontId="85" fillId="0" borderId="0" xfId="60" applyFont="1" applyBorder="1" applyAlignment="1" applyProtection="1">
      <alignment vertical="center"/>
      <protection locked="0"/>
    </xf>
    <xf numFmtId="0" fontId="85" fillId="34" borderId="0" xfId="60" applyFont="1" applyFill="1" applyBorder="1" applyAlignment="1" applyProtection="1">
      <alignment vertical="center" wrapText="1"/>
      <protection locked="0"/>
    </xf>
    <xf numFmtId="0" fontId="83" fillId="7" borderId="0" xfId="60" applyFont="1" applyFill="1" applyBorder="1" applyAlignment="1" applyProtection="1">
      <alignment vertical="center"/>
      <protection locked="0"/>
    </xf>
    <xf numFmtId="0" fontId="83" fillId="7" borderId="0" xfId="60" applyFont="1" applyFill="1" applyBorder="1" applyAlignment="1" applyProtection="1">
      <alignment vertical="center" wrapText="1"/>
      <protection locked="0"/>
    </xf>
    <xf numFmtId="0" fontId="93" fillId="0" borderId="0" xfId="60" applyFont="1" applyFill="1" applyBorder="1" applyAlignment="1" applyProtection="1">
      <alignment vertical="top"/>
      <protection locked="0"/>
    </xf>
    <xf numFmtId="0" fontId="93" fillId="0" borderId="0" xfId="60" applyFont="1" applyFill="1" applyBorder="1" applyAlignment="1" applyProtection="1">
      <alignment vertical="top" wrapText="1"/>
      <protection locked="0"/>
    </xf>
    <xf numFmtId="0" fontId="94" fillId="0" borderId="0" xfId="61" applyFont="1" applyFill="1" applyBorder="1" applyProtection="1">
      <alignment vertical="center"/>
      <protection locked="0"/>
    </xf>
    <xf numFmtId="0" fontId="95" fillId="0" borderId="0" xfId="61" applyFont="1" applyFill="1" applyBorder="1" applyAlignment="1" applyProtection="1">
      <alignment horizontal="center" vertical="center"/>
      <protection locked="0"/>
    </xf>
    <xf numFmtId="0" fontId="96" fillId="0" borderId="0" xfId="61" applyFont="1" applyFill="1" applyBorder="1" applyAlignment="1" applyProtection="1">
      <alignment horizontal="left" vertical="center"/>
      <protection locked="0"/>
    </xf>
    <xf numFmtId="0" fontId="83" fillId="0" borderId="0" xfId="60" applyFont="1" applyProtection="1">
      <alignment vertical="center"/>
      <protection locked="0"/>
    </xf>
    <xf numFmtId="0" fontId="97" fillId="0" borderId="12" xfId="60" applyNumberFormat="1" applyFont="1" applyBorder="1" applyAlignment="1" applyProtection="1">
      <alignment horizontal="left" vertical="center" wrapText="1"/>
      <protection locked="0"/>
    </xf>
    <xf numFmtId="0" fontId="0" fillId="0" borderId="0" xfId="60" applyProtection="1">
      <alignment vertical="center"/>
      <protection locked="0"/>
    </xf>
    <xf numFmtId="0" fontId="83" fillId="0" borderId="0" xfId="60" applyFont="1" applyFill="1" applyBorder="1" applyAlignment="1" applyProtection="1">
      <alignment vertical="center"/>
      <protection locked="0"/>
    </xf>
    <xf numFmtId="15" fontId="98" fillId="0" borderId="0" xfId="60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Fill="1" applyBorder="1" applyProtection="1">
      <alignment vertical="center"/>
      <protection locked="0"/>
    </xf>
    <xf numFmtId="0" fontId="95" fillId="0" borderId="0" xfId="61" applyFont="1" applyFill="1" applyBorder="1" applyAlignment="1" applyProtection="1">
      <alignment horizontal="left" vertical="center"/>
      <protection locked="0"/>
    </xf>
    <xf numFmtId="0" fontId="83" fillId="0" borderId="0" xfId="61" applyFont="1" applyFill="1" applyBorder="1" applyAlignment="1" applyProtection="1">
      <alignment vertical="center"/>
      <protection locked="0"/>
    </xf>
    <xf numFmtId="0" fontId="6" fillId="2" borderId="10" xfId="60" applyNumberFormat="1" applyFont="1" applyFill="1" applyBorder="1" applyAlignment="1" applyProtection="1">
      <alignment horizontal="left" vertical="center" indent="1"/>
      <protection/>
    </xf>
    <xf numFmtId="0" fontId="85" fillId="35" borderId="0" xfId="60" applyFont="1" applyFill="1" applyBorder="1" applyAlignment="1" applyProtection="1">
      <alignment vertical="center"/>
      <protection/>
    </xf>
    <xf numFmtId="0" fontId="85" fillId="0" borderId="0" xfId="60" applyFont="1" applyFill="1" applyBorder="1" applyAlignment="1" applyProtection="1">
      <alignment vertical="center"/>
      <protection/>
    </xf>
    <xf numFmtId="0" fontId="83" fillId="0" borderId="0" xfId="60" applyFont="1" applyProtection="1">
      <alignment vertical="center"/>
      <protection/>
    </xf>
    <xf numFmtId="0" fontId="85" fillId="18" borderId="0" xfId="60" applyFont="1" applyFill="1" applyBorder="1" applyAlignment="1" applyProtection="1">
      <alignment horizontal="center" vertical="center"/>
      <protection/>
    </xf>
    <xf numFmtId="0" fontId="85" fillId="34" borderId="0" xfId="60" applyFont="1" applyFill="1" applyBorder="1" applyAlignment="1" applyProtection="1">
      <alignment vertical="center"/>
      <protection/>
    </xf>
    <xf numFmtId="0" fontId="85" fillId="18" borderId="0" xfId="60" applyFont="1" applyFill="1" applyBorder="1" applyAlignment="1" applyProtection="1">
      <alignment vertical="center"/>
      <protection/>
    </xf>
    <xf numFmtId="0" fontId="85" fillId="18" borderId="0" xfId="61" applyFont="1" applyFill="1" applyBorder="1" applyProtection="1" quotePrefix="1">
      <alignment vertical="center"/>
      <protection/>
    </xf>
    <xf numFmtId="179" fontId="94" fillId="6" borderId="0" xfId="61" applyNumberFormat="1" applyFont="1" applyFill="1" applyBorder="1" applyProtection="1">
      <alignment vertical="center"/>
      <protection/>
    </xf>
    <xf numFmtId="179" fontId="99" fillId="6" borderId="0" xfId="61" applyNumberFormat="1" applyFont="1" applyFill="1" applyBorder="1" applyProtection="1">
      <alignment vertical="center"/>
      <protection/>
    </xf>
    <xf numFmtId="0" fontId="100" fillId="6" borderId="0" xfId="61" applyFont="1" applyFill="1" applyBorder="1" applyProtection="1">
      <alignment vertical="center"/>
      <protection/>
    </xf>
    <xf numFmtId="0" fontId="79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94" fillId="0" borderId="0" xfId="61" applyFont="1" applyFill="1" applyBorder="1" applyProtection="1">
      <alignment vertical="center"/>
      <protection/>
    </xf>
    <xf numFmtId="0" fontId="95" fillId="0" borderId="0" xfId="61" applyFont="1" applyFill="1" applyBorder="1" applyProtection="1">
      <alignment vertical="center"/>
      <protection/>
    </xf>
    <xf numFmtId="0" fontId="85" fillId="0" borderId="0" xfId="61" applyFont="1" applyFill="1" applyBorder="1" applyAlignment="1" applyProtection="1">
      <alignment vertical="center"/>
      <protection/>
    </xf>
    <xf numFmtId="0" fontId="95" fillId="0" borderId="0" xfId="61" applyFont="1" applyFill="1" applyBorder="1" applyAlignment="1" applyProtection="1">
      <alignment horizontal="left" vertical="center"/>
      <protection/>
    </xf>
    <xf numFmtId="0" fontId="99" fillId="0" borderId="0" xfId="61" applyFont="1" applyFill="1" applyBorder="1" applyAlignment="1" applyProtection="1">
      <alignment horizontal="right" vertical="center"/>
      <protection/>
    </xf>
    <xf numFmtId="0" fontId="0" fillId="0" borderId="0" xfId="60" applyFont="1" applyFill="1" applyBorder="1" applyProtection="1">
      <alignment vertical="center"/>
      <protection/>
    </xf>
    <xf numFmtId="178" fontId="94" fillId="0" borderId="0" xfId="61" applyNumberFormat="1" applyFont="1" applyFill="1" applyBorder="1" applyProtection="1">
      <alignment vertical="center"/>
      <protection/>
    </xf>
    <xf numFmtId="0" fontId="85" fillId="18" borderId="0" xfId="61" applyFont="1" applyFill="1" applyBorder="1" applyAlignment="1" applyProtection="1">
      <alignment horizontal="center" vertical="center"/>
      <protection/>
    </xf>
    <xf numFmtId="0" fontId="83" fillId="0" borderId="0" xfId="61" applyFont="1" applyFill="1" applyBorder="1" applyProtection="1">
      <alignment vertical="center"/>
      <protection/>
    </xf>
    <xf numFmtId="0" fontId="88" fillId="0" borderId="0" xfId="60" applyFont="1" applyFill="1" applyBorder="1" applyAlignment="1" applyProtection="1">
      <alignment vertical="center"/>
      <protection/>
    </xf>
    <xf numFmtId="0" fontId="28" fillId="6" borderId="0" xfId="60" applyFont="1" applyFill="1" applyBorder="1" applyAlignment="1" applyProtection="1">
      <alignment vertical="center"/>
      <protection/>
    </xf>
    <xf numFmtId="0" fontId="94" fillId="6" borderId="0" xfId="60" applyFont="1" applyFill="1" applyBorder="1" applyAlignment="1" applyProtection="1">
      <alignment vertical="center"/>
      <protection/>
    </xf>
    <xf numFmtId="0" fontId="94" fillId="6" borderId="0" xfId="61" applyFont="1" applyFill="1" applyBorder="1" applyProtection="1">
      <alignment vertical="center"/>
      <protection/>
    </xf>
    <xf numFmtId="0" fontId="85" fillId="0" borderId="0" xfId="60" applyFont="1" applyFill="1" applyBorder="1" applyAlignment="1" applyProtection="1">
      <alignment horizontal="center" vertical="center"/>
      <protection/>
    </xf>
    <xf numFmtId="0" fontId="83" fillId="0" borderId="0" xfId="61" applyFont="1" applyFill="1" applyBorder="1" applyAlignment="1" applyProtection="1">
      <alignment vertical="center"/>
      <protection/>
    </xf>
    <xf numFmtId="0" fontId="83" fillId="0" borderId="0" xfId="60" applyFont="1" applyFill="1" applyBorder="1" applyAlignment="1" applyProtection="1">
      <alignment horizontal="center" vertical="center"/>
      <protection/>
    </xf>
    <xf numFmtId="0" fontId="88" fillId="0" borderId="0" xfId="61" applyFont="1" applyFill="1" applyBorder="1" applyProtection="1">
      <alignment vertical="center"/>
      <protection/>
    </xf>
    <xf numFmtId="0" fontId="83" fillId="0" borderId="0" xfId="61" applyFont="1" applyFill="1" applyBorder="1" applyAlignment="1" applyProtection="1">
      <alignment vertical="center" wrapText="1"/>
      <protection/>
    </xf>
    <xf numFmtId="0" fontId="88" fillId="0" borderId="0" xfId="61" applyFont="1" applyFill="1" applyBorder="1" applyAlignment="1" applyProtection="1">
      <alignment vertical="center"/>
      <protection/>
    </xf>
    <xf numFmtId="0" fontId="96" fillId="0" borderId="0" xfId="61" applyFont="1" applyFill="1" applyBorder="1" applyAlignment="1" applyProtection="1">
      <alignment horizontal="left" vertical="center"/>
      <protection/>
    </xf>
    <xf numFmtId="0" fontId="95" fillId="0" borderId="0" xfId="61" applyFont="1" applyFill="1" applyBorder="1" applyAlignment="1" applyProtection="1">
      <alignment horizontal="center" vertical="center"/>
      <protection/>
    </xf>
    <xf numFmtId="179" fontId="94" fillId="0" borderId="0" xfId="61" applyNumberFormat="1" applyFont="1" applyFill="1" applyBorder="1" applyProtection="1">
      <alignment vertical="center"/>
      <protection/>
    </xf>
    <xf numFmtId="0" fontId="90" fillId="6" borderId="0" xfId="60" applyFont="1" applyFill="1" applyBorder="1" applyAlignment="1" applyProtection="1">
      <alignment vertical="center"/>
      <protection/>
    </xf>
    <xf numFmtId="0" fontId="101" fillId="0" borderId="0" xfId="61" applyFont="1" applyFill="1" applyBorder="1" applyProtection="1">
      <alignment vertical="center"/>
      <protection/>
    </xf>
    <xf numFmtId="0" fontId="83" fillId="6" borderId="0" xfId="60" applyFont="1" applyFill="1" applyBorder="1" applyAlignment="1" applyProtection="1">
      <alignment horizontal="center" vertical="center"/>
      <protection/>
    </xf>
    <xf numFmtId="0" fontId="83" fillId="6" borderId="0" xfId="61" applyFont="1" applyFill="1" applyBorder="1" applyAlignment="1" applyProtection="1">
      <alignment horizontal="center" vertical="center"/>
      <protection/>
    </xf>
    <xf numFmtId="0" fontId="83" fillId="0" borderId="0" xfId="60" applyFont="1" applyFill="1" applyBorder="1" applyAlignment="1" applyProtection="1">
      <alignment vertical="center"/>
      <protection/>
    </xf>
    <xf numFmtId="0" fontId="94" fillId="6" borderId="0" xfId="61" applyFont="1" applyFill="1" applyBorder="1" applyAlignment="1" applyProtection="1">
      <alignment horizontal="center" vertical="center" wrapText="1"/>
      <protection/>
    </xf>
    <xf numFmtId="0" fontId="85" fillId="18" borderId="0" xfId="61" applyFont="1" applyFill="1" applyBorder="1" applyProtection="1">
      <alignment vertical="center"/>
      <protection/>
    </xf>
    <xf numFmtId="0" fontId="94" fillId="6" borderId="0" xfId="61" applyFont="1" applyFill="1" applyBorder="1" applyAlignment="1" applyProtection="1">
      <alignment horizontal="left" vertical="center"/>
      <protection/>
    </xf>
    <xf numFmtId="0" fontId="79" fillId="18" borderId="0" xfId="61" applyFont="1" applyFill="1" applyBorder="1" applyProtection="1">
      <alignment vertical="center"/>
      <protection/>
    </xf>
    <xf numFmtId="49" fontId="94" fillId="6" borderId="0" xfId="61" applyNumberFormat="1" applyFont="1" applyFill="1" applyBorder="1" applyProtection="1">
      <alignment vertical="center"/>
      <protection/>
    </xf>
    <xf numFmtId="0" fontId="102" fillId="6" borderId="0" xfId="61" applyFont="1" applyFill="1" applyBorder="1" applyProtection="1">
      <alignment vertical="center"/>
      <protection/>
    </xf>
    <xf numFmtId="0" fontId="94" fillId="6" borderId="0" xfId="61" applyFont="1" applyFill="1" applyBorder="1" applyAlignment="1" applyProtection="1">
      <alignment horizontal="center" vertical="center"/>
      <protection/>
    </xf>
    <xf numFmtId="14" fontId="85" fillId="7" borderId="0" xfId="60" applyNumberFormat="1" applyFont="1" applyFill="1" applyBorder="1" applyAlignment="1" applyProtection="1">
      <alignment vertical="center"/>
      <protection/>
    </xf>
    <xf numFmtId="179" fontId="99" fillId="0" borderId="0" xfId="61" applyNumberFormat="1" applyFont="1" applyFill="1" applyBorder="1" applyProtection="1">
      <alignment vertical="center"/>
      <protection/>
    </xf>
    <xf numFmtId="179" fontId="99" fillId="0" borderId="0" xfId="61" applyNumberFormat="1" applyFont="1" applyFill="1" applyBorder="1" applyAlignment="1" applyProtection="1">
      <alignment horizontal="right" vertical="center"/>
      <protection/>
    </xf>
    <xf numFmtId="0" fontId="85" fillId="6" borderId="0" xfId="61" applyFont="1" applyFill="1" applyBorder="1" applyAlignment="1" applyProtection="1" quotePrefix="1">
      <alignment horizontal="center" vertical="center"/>
      <protection/>
    </xf>
    <xf numFmtId="0" fontId="94" fillId="0" borderId="0" xfId="60" applyFont="1" applyFill="1" applyBorder="1" applyAlignment="1" applyProtection="1">
      <alignment vertical="center"/>
      <protection/>
    </xf>
    <xf numFmtId="0" fontId="90" fillId="0" borderId="0" xfId="60" applyFont="1" applyFill="1" applyBorder="1" applyAlignment="1" applyProtection="1">
      <alignment vertical="center"/>
      <protection locked="0"/>
    </xf>
    <xf numFmtId="0" fontId="90" fillId="0" borderId="0" xfId="60" applyFont="1" applyFill="1" applyBorder="1" applyAlignment="1" applyProtection="1">
      <alignment vertical="center"/>
      <protection/>
    </xf>
    <xf numFmtId="179" fontId="99" fillId="6" borderId="0" xfId="61" applyNumberFormat="1" applyFont="1" applyFill="1" applyBorder="1" applyAlignment="1" applyProtection="1">
      <alignment vertical="center" shrinkToFit="1"/>
      <protection/>
    </xf>
    <xf numFmtId="0" fontId="94" fillId="6" borderId="0" xfId="61" applyFont="1" applyFill="1" applyBorder="1" applyAlignment="1" applyProtection="1">
      <alignment vertical="center" shrinkToFit="1"/>
      <protection/>
    </xf>
    <xf numFmtId="0" fontId="83" fillId="6" borderId="0" xfId="61" applyFont="1" applyFill="1" applyBorder="1" applyAlignment="1" applyProtection="1">
      <alignment horizontal="left" vertical="center"/>
      <protection/>
    </xf>
    <xf numFmtId="0" fontId="83" fillId="6" borderId="0" xfId="61" applyFont="1" applyFill="1" applyBorder="1" applyProtection="1">
      <alignment vertical="center"/>
      <protection/>
    </xf>
    <xf numFmtId="0" fontId="90" fillId="6" borderId="0" xfId="61" applyFont="1" applyFill="1" applyBorder="1" applyProtection="1">
      <alignment vertical="center"/>
      <protection/>
    </xf>
    <xf numFmtId="0" fontId="85" fillId="18" borderId="0" xfId="61" applyFont="1" applyFill="1" applyBorder="1" applyAlignment="1" applyProtection="1">
      <alignment horizontal="center" vertical="center" wrapText="1" shrinkToFit="1"/>
      <protection/>
    </xf>
    <xf numFmtId="0" fontId="100" fillId="18" borderId="0" xfId="61" applyFont="1" applyFill="1" applyBorder="1" applyAlignment="1" applyProtection="1">
      <alignment horizontal="center" vertical="center" wrapText="1" shrinkToFit="1"/>
      <protection/>
    </xf>
    <xf numFmtId="0" fontId="85" fillId="18" borderId="0" xfId="60" applyFont="1" applyFill="1" applyBorder="1" applyAlignment="1" applyProtection="1">
      <alignment horizontal="center" vertical="center" wrapText="1" shrinkToFit="1"/>
      <protection/>
    </xf>
    <xf numFmtId="0" fontId="85" fillId="18" borderId="0" xfId="61" applyFont="1" applyFill="1" applyBorder="1" applyAlignment="1" applyProtection="1">
      <alignment horizontal="center" vertical="center" shrinkToFit="1"/>
      <protection/>
    </xf>
    <xf numFmtId="0" fontId="85" fillId="0" borderId="0" xfId="60" applyFont="1" applyAlignment="1" applyProtection="1">
      <alignment horizontal="center" vertical="center" wrapText="1" shrinkToFit="1"/>
      <protection/>
    </xf>
    <xf numFmtId="0" fontId="83" fillId="6" borderId="0" xfId="61" applyFont="1" applyFill="1" applyBorder="1" applyAlignment="1" applyProtection="1">
      <alignment horizontal="left" vertical="center" shrinkToFit="1"/>
      <protection/>
    </xf>
    <xf numFmtId="0" fontId="10" fillId="0" borderId="11" xfId="60" applyFont="1" applyBorder="1" applyAlignment="1" applyProtection="1">
      <alignment horizontal="center" vertical="center" wrapText="1"/>
      <protection locked="0"/>
    </xf>
    <xf numFmtId="0" fontId="10" fillId="0" borderId="16" xfId="60" applyFont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103" fillId="0" borderId="10" xfId="60" applyFont="1" applyBorder="1" applyAlignment="1">
      <alignment horizontal="center" vertical="center" wrapText="1"/>
      <protection/>
    </xf>
    <xf numFmtId="0" fontId="103" fillId="0" borderId="12" xfId="60" applyFont="1" applyBorder="1" applyAlignment="1">
      <alignment horizontal="center" vertical="center" wrapText="1"/>
      <protection/>
    </xf>
    <xf numFmtId="0" fontId="104" fillId="0" borderId="0" xfId="60" applyFont="1" applyFill="1" applyBorder="1" applyAlignment="1">
      <alignment horizontal="center" vertical="center" wrapText="1"/>
      <protection/>
    </xf>
    <xf numFmtId="0" fontId="105" fillId="0" borderId="0" xfId="60" applyFont="1" applyFill="1" applyBorder="1" applyAlignment="1">
      <alignment horizontal="center" vertical="center" wrapText="1"/>
      <protection/>
    </xf>
    <xf numFmtId="0" fontId="105" fillId="0" borderId="17" xfId="60" applyFont="1" applyFill="1" applyBorder="1" applyAlignment="1">
      <alignment horizontal="center" vertical="center" wrapText="1"/>
      <protection/>
    </xf>
    <xf numFmtId="0" fontId="91" fillId="36" borderId="10" xfId="60" applyFont="1" applyFill="1" applyBorder="1" applyAlignment="1">
      <alignment horizontal="center" vertical="center"/>
      <protection/>
    </xf>
    <xf numFmtId="0" fontId="91" fillId="36" borderId="12" xfId="60" applyFont="1" applyFill="1" applyBorder="1" applyAlignment="1">
      <alignment horizontal="center" vertical="center"/>
      <protection/>
    </xf>
    <xf numFmtId="0" fontId="9" fillId="2" borderId="18" xfId="60" applyNumberFormat="1" applyFont="1" applyFill="1" applyBorder="1" applyAlignment="1" applyProtection="1">
      <alignment horizontal="left" vertical="center"/>
      <protection/>
    </xf>
    <xf numFmtId="0" fontId="9" fillId="2" borderId="12" xfId="60" applyNumberFormat="1" applyFont="1" applyFill="1" applyBorder="1" applyAlignment="1" applyProtection="1">
      <alignment horizontal="left" vertical="center"/>
      <protection/>
    </xf>
    <xf numFmtId="0" fontId="86" fillId="0" borderId="10" xfId="60" applyFont="1" applyBorder="1" applyAlignment="1">
      <alignment horizontal="center" vertical="center"/>
      <protection/>
    </xf>
    <xf numFmtId="0" fontId="86" fillId="0" borderId="12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left"/>
      <protection/>
    </xf>
    <xf numFmtId="0" fontId="8" fillId="0" borderId="20" xfId="60" applyFont="1" applyBorder="1" applyAlignment="1">
      <alignment horizontal="left"/>
      <protection/>
    </xf>
    <xf numFmtId="0" fontId="86" fillId="0" borderId="11" xfId="60" applyFont="1" applyBorder="1" applyAlignment="1">
      <alignment horizontal="center" vertical="center"/>
      <protection/>
    </xf>
    <xf numFmtId="0" fontId="6" fillId="2" borderId="11" xfId="60" applyFont="1" applyFill="1" applyBorder="1" applyAlignment="1">
      <alignment horizontal="center" vertical="center"/>
      <protection/>
    </xf>
    <xf numFmtId="0" fontId="3" fillId="0" borderId="11" xfId="60" applyFont="1" applyBorder="1" applyAlignment="1" applyProtection="1">
      <alignment horizontal="center" vertical="center"/>
      <protection locked="0"/>
    </xf>
    <xf numFmtId="0" fontId="85" fillId="7" borderId="0" xfId="60" applyFont="1" applyFill="1" applyBorder="1" applyAlignment="1" applyProtection="1">
      <alignment horizontal="center" vertical="center"/>
      <protection locked="0"/>
    </xf>
    <xf numFmtId="0" fontId="9" fillId="2" borderId="11" xfId="60" applyFont="1" applyFill="1" applyBorder="1" applyAlignment="1">
      <alignment vertical="center" wrapText="1"/>
      <protection/>
    </xf>
    <xf numFmtId="0" fontId="85" fillId="2" borderId="11" xfId="60" applyFont="1" applyFill="1" applyBorder="1" applyAlignment="1">
      <alignment vertical="center" wrapText="1"/>
      <protection/>
    </xf>
    <xf numFmtId="0" fontId="10" fillId="0" borderId="10" xfId="60" applyFont="1" applyFill="1" applyBorder="1" applyAlignment="1" applyProtection="1">
      <alignment horizontal="left" vertical="center"/>
      <protection locked="0"/>
    </xf>
    <xf numFmtId="0" fontId="10" fillId="0" borderId="18" xfId="60" applyFont="1" applyFill="1" applyBorder="1" applyAlignment="1" applyProtection="1">
      <alignment horizontal="left" vertical="center"/>
      <protection locked="0"/>
    </xf>
    <xf numFmtId="0" fontId="10" fillId="0" borderId="12" xfId="60" applyFont="1" applyFill="1" applyBorder="1" applyAlignment="1" applyProtection="1">
      <alignment horizontal="left" vertical="center"/>
      <protection locked="0"/>
    </xf>
    <xf numFmtId="0" fontId="88" fillId="0" borderId="10" xfId="60" applyFont="1" applyBorder="1" applyAlignment="1" applyProtection="1">
      <alignment horizontal="left" vertical="center" wrapText="1"/>
      <protection locked="0"/>
    </xf>
    <xf numFmtId="0" fontId="88" fillId="0" borderId="12" xfId="60" applyFont="1" applyBorder="1" applyAlignment="1" applyProtection="1">
      <alignment horizontal="left" vertical="center" wrapText="1"/>
      <protection locked="0"/>
    </xf>
    <xf numFmtId="0" fontId="9" fillId="2" borderId="10" xfId="60" applyFont="1" applyFill="1" applyBorder="1" applyAlignment="1">
      <alignment vertical="center" wrapText="1"/>
      <protection/>
    </xf>
    <xf numFmtId="0" fontId="9" fillId="2" borderId="18" xfId="60" applyFont="1" applyFill="1" applyBorder="1" applyAlignment="1">
      <alignment vertical="center" wrapText="1"/>
      <protection/>
    </xf>
    <xf numFmtId="0" fontId="9" fillId="2" borderId="12" xfId="60" applyFont="1" applyFill="1" applyBorder="1" applyAlignment="1">
      <alignment vertical="center" wrapText="1"/>
      <protection/>
    </xf>
    <xf numFmtId="0" fontId="106" fillId="0" borderId="11" xfId="60" applyFont="1" applyBorder="1" applyAlignment="1" applyProtection="1">
      <alignment vertical="center"/>
      <protection locked="0"/>
    </xf>
    <xf numFmtId="0" fontId="106" fillId="0" borderId="15" xfId="60" applyFont="1" applyBorder="1" applyAlignment="1" applyProtection="1">
      <alignment vertical="center"/>
      <protection locked="0"/>
    </xf>
    <xf numFmtId="0" fontId="106" fillId="0" borderId="19" xfId="60" applyFont="1" applyBorder="1" applyAlignment="1" applyProtection="1">
      <alignment vertical="center"/>
      <protection locked="0"/>
    </xf>
    <xf numFmtId="0" fontId="106" fillId="0" borderId="18" xfId="60" applyFont="1" applyBorder="1" applyAlignment="1" applyProtection="1">
      <alignment vertical="center"/>
      <protection locked="0"/>
    </xf>
    <xf numFmtId="0" fontId="106" fillId="0" borderId="12" xfId="60" applyFont="1" applyBorder="1" applyAlignment="1" applyProtection="1">
      <alignment vertical="center"/>
      <protection locked="0"/>
    </xf>
    <xf numFmtId="0" fontId="9" fillId="2" borderId="16" xfId="60" applyFont="1" applyFill="1" applyBorder="1" applyAlignment="1">
      <alignment vertical="center" wrapText="1"/>
      <protection/>
    </xf>
    <xf numFmtId="0" fontId="9" fillId="2" borderId="14" xfId="60" applyFont="1" applyFill="1" applyBorder="1" applyAlignment="1">
      <alignment vertical="center" wrapText="1"/>
      <protection/>
    </xf>
    <xf numFmtId="0" fontId="9" fillId="2" borderId="15" xfId="60" applyFont="1" applyFill="1" applyBorder="1" applyAlignment="1">
      <alignment vertical="center" wrapText="1"/>
      <protection/>
    </xf>
    <xf numFmtId="0" fontId="9" fillId="2" borderId="19" xfId="60" applyFont="1" applyFill="1" applyBorder="1" applyAlignment="1">
      <alignment vertical="center" wrapText="1"/>
      <protection/>
    </xf>
    <xf numFmtId="0" fontId="9" fillId="2" borderId="21" xfId="60" applyFont="1" applyFill="1" applyBorder="1" applyAlignment="1">
      <alignment vertical="center" wrapText="1"/>
      <protection/>
    </xf>
    <xf numFmtId="0" fontId="9" fillId="2" borderId="15" xfId="60" applyFont="1" applyFill="1" applyBorder="1" applyAlignment="1" applyProtection="1">
      <alignment vertical="center" wrapText="1" shrinkToFit="1"/>
      <protection/>
    </xf>
    <xf numFmtId="0" fontId="9" fillId="2" borderId="22" xfId="60" applyFont="1" applyFill="1" applyBorder="1" applyAlignment="1" applyProtection="1">
      <alignment vertical="center" wrapText="1" shrinkToFit="1"/>
      <protection/>
    </xf>
    <xf numFmtId="0" fontId="9" fillId="2" borderId="16" xfId="60" applyFont="1" applyFill="1" applyBorder="1" applyAlignment="1">
      <alignment vertical="center"/>
      <protection/>
    </xf>
    <xf numFmtId="0" fontId="9" fillId="2" borderId="14" xfId="60" applyFont="1" applyFill="1" applyBorder="1" applyAlignment="1">
      <alignment vertical="center"/>
      <protection/>
    </xf>
    <xf numFmtId="0" fontId="10" fillId="0" borderId="16" xfId="60" applyFont="1" applyFill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Fill="1" applyBorder="1" applyAlignment="1" applyProtection="1">
      <alignment horizontal="center" vertical="center" wrapText="1"/>
      <protection locked="0"/>
    </xf>
    <xf numFmtId="0" fontId="10" fillId="0" borderId="14" xfId="60" applyFont="1" applyFill="1" applyBorder="1" applyAlignment="1" applyProtection="1">
      <alignment horizontal="center" vertical="center" wrapText="1"/>
      <protection locked="0"/>
    </xf>
    <xf numFmtId="0" fontId="9" fillId="7" borderId="0" xfId="60" applyFont="1" applyFill="1" applyAlignment="1" applyProtection="1">
      <alignment horizontal="center" vertical="center"/>
      <protection hidden="1"/>
    </xf>
    <xf numFmtId="0" fontId="93" fillId="0" borderId="0" xfId="60" applyFont="1" applyFill="1" applyBorder="1" applyAlignment="1" applyProtection="1">
      <alignment horizontal="left" vertical="center"/>
      <protection locked="0"/>
    </xf>
    <xf numFmtId="49" fontId="88" fillId="0" borderId="15" xfId="60" applyNumberFormat="1" applyFont="1" applyFill="1" applyBorder="1" applyAlignment="1" applyProtection="1">
      <alignment horizontal="left" vertical="center" wrapText="1"/>
      <protection locked="0"/>
    </xf>
    <xf numFmtId="49" fontId="88" fillId="0" borderId="21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0" applyFont="1" applyFill="1" applyBorder="1" applyAlignment="1" applyProtection="1">
      <alignment horizontal="center" vertical="center" wrapText="1"/>
      <protection/>
    </xf>
    <xf numFmtId="0" fontId="10" fillId="0" borderId="18" xfId="60" applyFont="1" applyFill="1" applyBorder="1" applyAlignment="1" applyProtection="1">
      <alignment horizontal="center" vertical="center" wrapText="1"/>
      <protection/>
    </xf>
    <xf numFmtId="0" fontId="10" fillId="0" borderId="12" xfId="60" applyFont="1" applyFill="1" applyBorder="1" applyAlignment="1" applyProtection="1">
      <alignment horizontal="center" vertical="center" wrapText="1"/>
      <protection/>
    </xf>
    <xf numFmtId="0" fontId="9" fillId="2" borderId="10" xfId="60" applyFont="1" applyFill="1" applyBorder="1" applyAlignment="1">
      <alignment vertical="center"/>
      <protection/>
    </xf>
    <xf numFmtId="0" fontId="9" fillId="2" borderId="21" xfId="60" applyFont="1" applyFill="1" applyBorder="1" applyAlignment="1">
      <alignment vertical="center"/>
      <protection/>
    </xf>
    <xf numFmtId="14" fontId="10" fillId="0" borderId="15" xfId="60" applyNumberFormat="1" applyFont="1" applyFill="1" applyBorder="1" applyAlignment="1" applyProtection="1">
      <alignment horizontal="center" vertical="center" wrapText="1"/>
      <protection/>
    </xf>
    <xf numFmtId="14" fontId="10" fillId="0" borderId="21" xfId="60" applyNumberFormat="1" applyFont="1" applyFill="1" applyBorder="1" applyAlignment="1" applyProtection="1">
      <alignment horizontal="center" vertical="center" wrapText="1"/>
      <protection/>
    </xf>
    <xf numFmtId="178" fontId="9" fillId="2" borderId="15" xfId="60" applyNumberFormat="1" applyFont="1" applyFill="1" applyBorder="1" applyAlignment="1">
      <alignment vertical="center" wrapText="1"/>
      <protection/>
    </xf>
    <xf numFmtId="178" fontId="9" fillId="2" borderId="21" xfId="60" applyNumberFormat="1" applyFont="1" applyFill="1" applyBorder="1" applyAlignment="1">
      <alignment vertical="center" wrapText="1"/>
      <protection/>
    </xf>
    <xf numFmtId="14" fontId="10" fillId="0" borderId="12" xfId="60" applyNumberFormat="1" applyFont="1" applyFill="1" applyBorder="1" applyAlignment="1" applyProtection="1">
      <alignment horizontal="center" vertical="center" wrapText="1"/>
      <protection/>
    </xf>
    <xf numFmtId="0" fontId="9" fillId="2" borderId="16" xfId="60" applyFont="1" applyFill="1" applyBorder="1" applyAlignment="1">
      <alignment horizontal="left" vertical="center"/>
      <protection/>
    </xf>
    <xf numFmtId="0" fontId="9" fillId="2" borderId="23" xfId="60" applyFont="1" applyFill="1" applyBorder="1" applyAlignment="1">
      <alignment horizontal="left" vertical="center"/>
      <protection/>
    </xf>
    <xf numFmtId="0" fontId="9" fillId="2" borderId="14" xfId="60" applyFont="1" applyFill="1" applyBorder="1" applyAlignment="1">
      <alignment horizontal="left" vertical="center"/>
      <protection/>
    </xf>
    <xf numFmtId="0" fontId="85" fillId="2" borderId="11" xfId="60" applyFont="1" applyFill="1" applyBorder="1" applyAlignment="1" applyProtection="1">
      <alignment horizontal="left" vertical="center"/>
      <protection/>
    </xf>
    <xf numFmtId="0" fontId="88" fillId="34" borderId="11" xfId="60" applyFont="1" applyFill="1" applyBorder="1" applyAlignment="1" applyProtection="1">
      <alignment horizontal="left" vertical="center"/>
      <protection locked="0"/>
    </xf>
    <xf numFmtId="0" fontId="85" fillId="2" borderId="10" xfId="60" applyFont="1" applyFill="1" applyBorder="1" applyAlignment="1" applyProtection="1">
      <alignment horizontal="left" vertical="center"/>
      <protection/>
    </xf>
    <xf numFmtId="0" fontId="85" fillId="2" borderId="18" xfId="60" applyFont="1" applyFill="1" applyBorder="1" applyAlignment="1" applyProtection="1">
      <alignment horizontal="left" vertical="center"/>
      <protection/>
    </xf>
    <xf numFmtId="0" fontId="85" fillId="2" borderId="12" xfId="60" applyFont="1" applyFill="1" applyBorder="1" applyAlignment="1" applyProtection="1">
      <alignment horizontal="left" vertical="center"/>
      <protection/>
    </xf>
    <xf numFmtId="0" fontId="88" fillId="34" borderId="10" xfId="60" applyFont="1" applyFill="1" applyBorder="1" applyAlignment="1" applyProtection="1">
      <alignment vertical="center"/>
      <protection locked="0"/>
    </xf>
    <xf numFmtId="0" fontId="88" fillId="34" borderId="18" xfId="60" applyFont="1" applyFill="1" applyBorder="1" applyAlignment="1" applyProtection="1">
      <alignment vertical="center"/>
      <protection locked="0"/>
    </xf>
    <xf numFmtId="0" fontId="88" fillId="34" borderId="12" xfId="60" applyFont="1" applyFill="1" applyBorder="1" applyAlignment="1" applyProtection="1">
      <alignment vertical="center"/>
      <protection locked="0"/>
    </xf>
    <xf numFmtId="0" fontId="85" fillId="2" borderId="16" xfId="60" applyFont="1" applyFill="1" applyBorder="1" applyAlignment="1">
      <alignment vertical="center" wrapText="1"/>
      <protection/>
    </xf>
    <xf numFmtId="0" fontId="85" fillId="2" borderId="23" xfId="60" applyFont="1" applyFill="1" applyBorder="1" applyAlignment="1">
      <alignment vertical="center" wrapText="1"/>
      <protection/>
    </xf>
    <xf numFmtId="0" fontId="85" fillId="2" borderId="14" xfId="60" applyFont="1" applyFill="1" applyBorder="1" applyAlignment="1">
      <alignment vertical="center" wrapText="1"/>
      <protection/>
    </xf>
    <xf numFmtId="0" fontId="85" fillId="2" borderId="10" xfId="60" applyFont="1" applyFill="1" applyBorder="1" applyAlignment="1">
      <alignment vertical="center" wrapText="1"/>
      <protection/>
    </xf>
    <xf numFmtId="0" fontId="85" fillId="2" borderId="18" xfId="60" applyFont="1" applyFill="1" applyBorder="1" applyAlignment="1">
      <alignment vertical="center" wrapText="1"/>
      <protection/>
    </xf>
    <xf numFmtId="0" fontId="85" fillId="2" borderId="12" xfId="60" applyFont="1" applyFill="1" applyBorder="1" applyAlignment="1">
      <alignment vertical="center" wrapText="1"/>
      <protection/>
    </xf>
    <xf numFmtId="0" fontId="88" fillId="0" borderId="10" xfId="60" applyFont="1" applyFill="1" applyBorder="1" applyAlignment="1" applyProtection="1">
      <alignment horizontal="left" vertical="center" wrapText="1"/>
      <protection locked="0"/>
    </xf>
    <xf numFmtId="0" fontId="88" fillId="0" borderId="18" xfId="60" applyFont="1" applyFill="1" applyBorder="1" applyAlignment="1" applyProtection="1">
      <alignment horizontal="left" vertical="center" wrapText="1"/>
      <protection locked="0"/>
    </xf>
    <xf numFmtId="0" fontId="88" fillId="0" borderId="12" xfId="60" applyFont="1" applyFill="1" applyBorder="1" applyAlignment="1" applyProtection="1">
      <alignment horizontal="left" vertical="center" wrapText="1"/>
      <protection locked="0"/>
    </xf>
    <xf numFmtId="49" fontId="88" fillId="0" borderId="10" xfId="60" applyNumberFormat="1" applyFont="1" applyFill="1" applyBorder="1" applyAlignment="1" applyProtection="1">
      <alignment horizontal="left" vertical="center" wrapText="1"/>
      <protection locked="0"/>
    </xf>
    <xf numFmtId="49" fontId="88" fillId="0" borderId="18" xfId="60" applyNumberFormat="1" applyFont="1" applyFill="1" applyBorder="1" applyAlignment="1" applyProtection="1">
      <alignment horizontal="left" vertical="center" wrapText="1"/>
      <protection locked="0"/>
    </xf>
    <xf numFmtId="49" fontId="88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88" fillId="0" borderId="10" xfId="60" applyFont="1" applyFill="1" applyBorder="1" applyAlignment="1" applyProtection="1" quotePrefix="1">
      <alignment horizontal="left" vertical="center" wrapText="1"/>
      <protection locked="0"/>
    </xf>
    <xf numFmtId="0" fontId="9" fillId="2" borderId="23" xfId="60" applyFont="1" applyFill="1" applyBorder="1" applyAlignment="1">
      <alignment vertical="center" wrapText="1"/>
      <protection/>
    </xf>
    <xf numFmtId="0" fontId="88" fillId="0" borderId="10" xfId="60" applyFont="1" applyFill="1" applyBorder="1" applyAlignment="1" applyProtection="1">
      <alignment vertical="center" wrapText="1"/>
      <protection locked="0"/>
    </xf>
    <xf numFmtId="0" fontId="88" fillId="0" borderId="18" xfId="60" applyFont="1" applyFill="1" applyBorder="1" applyAlignment="1" applyProtection="1">
      <alignment vertical="center" wrapText="1"/>
      <protection locked="0"/>
    </xf>
    <xf numFmtId="0" fontId="88" fillId="0" borderId="12" xfId="60" applyFont="1" applyFill="1" applyBorder="1" applyAlignment="1" applyProtection="1">
      <alignment vertical="center" wrapText="1"/>
      <protection locked="0"/>
    </xf>
    <xf numFmtId="0" fontId="88" fillId="0" borderId="11" xfId="61" applyFont="1" applyBorder="1" applyProtection="1">
      <alignment vertical="center"/>
      <protection locked="0"/>
    </xf>
    <xf numFmtId="0" fontId="92" fillId="0" borderId="10" xfId="60" applyFont="1" applyFill="1" applyBorder="1" applyAlignment="1" applyProtection="1">
      <alignment horizontal="left" vertical="center" wrapText="1"/>
      <protection locked="0"/>
    </xf>
    <xf numFmtId="0" fontId="92" fillId="0" borderId="12" xfId="60" applyFont="1" applyFill="1" applyBorder="1" applyAlignment="1" applyProtection="1">
      <alignment horizontal="left" vertical="center" wrapText="1"/>
      <protection locked="0"/>
    </xf>
    <xf numFmtId="0" fontId="9" fillId="2" borderId="10" xfId="60" applyFont="1" applyFill="1" applyBorder="1" applyAlignment="1">
      <alignment horizontal="left" vertical="center" wrapText="1"/>
      <protection/>
    </xf>
    <xf numFmtId="0" fontId="9" fillId="2" borderId="18" xfId="60" applyFont="1" applyFill="1" applyBorder="1" applyAlignment="1">
      <alignment horizontal="left" vertical="center" wrapText="1"/>
      <protection/>
    </xf>
    <xf numFmtId="0" fontId="9" fillId="2" borderId="11" xfId="60" applyFont="1" applyFill="1" applyBorder="1" applyAlignment="1">
      <alignment horizontal="left" vertical="center" wrapText="1"/>
      <protection/>
    </xf>
    <xf numFmtId="0" fontId="85" fillId="7" borderId="24" xfId="60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60" applyNumberFormat="1" applyFont="1" applyFill="1" applyBorder="1" applyAlignment="1" applyProtection="1">
      <alignment horizontal="left" vertical="center" shrinkToFit="1"/>
      <protection locked="0"/>
    </xf>
    <xf numFmtId="49" fontId="10" fillId="0" borderId="12" xfId="60" applyNumberFormat="1" applyFont="1" applyFill="1" applyBorder="1" applyAlignment="1" applyProtection="1">
      <alignment horizontal="left" vertical="center" shrinkToFit="1"/>
      <protection locked="0"/>
    </xf>
    <xf numFmtId="49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9" fillId="2" borderId="16" xfId="60" applyFont="1" applyFill="1" applyBorder="1" applyAlignment="1">
      <alignment horizontal="left" vertical="center" wrapText="1"/>
      <protection/>
    </xf>
    <xf numFmtId="0" fontId="9" fillId="2" borderId="23" xfId="60" applyFont="1" applyFill="1" applyBorder="1" applyAlignment="1">
      <alignment horizontal="left" vertical="center" wrapText="1"/>
      <protection/>
    </xf>
    <xf numFmtId="0" fontId="9" fillId="2" borderId="14" xfId="60" applyFont="1" applyFill="1" applyBorder="1" applyAlignment="1">
      <alignment horizontal="left" vertical="center" wrapText="1"/>
      <protection/>
    </xf>
    <xf numFmtId="0" fontId="92" fillId="0" borderId="10" xfId="60" applyNumberFormat="1" applyFont="1" applyFill="1" applyBorder="1" applyAlignment="1" applyProtection="1">
      <alignment horizontal="left" vertical="center" wrapText="1"/>
      <protection/>
    </xf>
    <xf numFmtId="0" fontId="92" fillId="0" borderId="18" xfId="60" applyNumberFormat="1" applyFont="1" applyFill="1" applyBorder="1" applyAlignment="1" applyProtection="1">
      <alignment horizontal="left" vertical="center" wrapText="1"/>
      <protection/>
    </xf>
    <xf numFmtId="0" fontId="92" fillId="0" borderId="12" xfId="60" applyNumberFormat="1" applyFont="1" applyFill="1" applyBorder="1" applyAlignment="1" applyProtection="1">
      <alignment horizontal="left" vertical="center" wrapText="1"/>
      <protection/>
    </xf>
    <xf numFmtId="49" fontId="18" fillId="2" borderId="10" xfId="60" applyNumberFormat="1" applyFont="1" applyFill="1" applyBorder="1" applyAlignment="1" applyProtection="1">
      <alignment horizontal="left" vertical="center" wrapText="1"/>
      <protection/>
    </xf>
    <xf numFmtId="49" fontId="83" fillId="2" borderId="18" xfId="60" applyNumberFormat="1" applyFont="1" applyFill="1" applyBorder="1" applyAlignment="1" applyProtection="1">
      <alignment horizontal="left" vertical="center" wrapText="1"/>
      <protection/>
    </xf>
    <xf numFmtId="49" fontId="83" fillId="2" borderId="12" xfId="60" applyNumberFormat="1" applyFont="1" applyFill="1" applyBorder="1" applyAlignment="1" applyProtection="1">
      <alignment horizontal="left" vertical="center" wrapText="1"/>
      <protection/>
    </xf>
    <xf numFmtId="0" fontId="22" fillId="0" borderId="10" xfId="60" applyFont="1" applyFill="1" applyBorder="1" applyAlignment="1" applyProtection="1">
      <alignment horizontal="left" vertical="center" wrapText="1"/>
      <protection locked="0"/>
    </xf>
    <xf numFmtId="0" fontId="22" fillId="0" borderId="18" xfId="60" applyFont="1" applyFill="1" applyBorder="1" applyAlignment="1" applyProtection="1">
      <alignment horizontal="left" vertical="center" wrapText="1"/>
      <protection locked="0"/>
    </xf>
    <xf numFmtId="0" fontId="22" fillId="0" borderId="12" xfId="60" applyFont="1" applyFill="1" applyBorder="1" applyAlignment="1" applyProtection="1">
      <alignment horizontal="left" vertical="center" wrapText="1"/>
      <protection locked="0"/>
    </xf>
    <xf numFmtId="0" fontId="92" fillId="0" borderId="18" xfId="60" applyFont="1" applyFill="1" applyBorder="1" applyAlignment="1" applyProtection="1">
      <alignment horizontal="left" vertical="center" wrapText="1"/>
      <protection locked="0"/>
    </xf>
    <xf numFmtId="49" fontId="92" fillId="0" borderId="10" xfId="60" applyNumberFormat="1" applyFont="1" applyFill="1" applyBorder="1" applyAlignment="1" applyProtection="1">
      <alignment horizontal="left" vertical="center" wrapText="1"/>
      <protection/>
    </xf>
    <xf numFmtId="49" fontId="92" fillId="0" borderId="18" xfId="60" applyNumberFormat="1" applyFont="1" applyFill="1" applyBorder="1" applyAlignment="1" applyProtection="1">
      <alignment horizontal="left" vertical="center" wrapText="1"/>
      <protection/>
    </xf>
    <xf numFmtId="49" fontId="92" fillId="0" borderId="12" xfId="60" applyNumberFormat="1" applyFont="1" applyFill="1" applyBorder="1" applyAlignment="1" applyProtection="1">
      <alignment horizontal="left" vertical="center" wrapText="1"/>
      <protection/>
    </xf>
    <xf numFmtId="0" fontId="88" fillId="2" borderId="10" xfId="60" applyFont="1" applyFill="1" applyBorder="1" applyAlignment="1" applyProtection="1">
      <alignment horizontal="left" vertical="center" wrapText="1"/>
      <protection/>
    </xf>
    <xf numFmtId="0" fontId="88" fillId="2" borderId="18" xfId="60" applyFont="1" applyFill="1" applyBorder="1" applyAlignment="1" applyProtection="1">
      <alignment horizontal="left" vertical="center" wrapText="1"/>
      <protection/>
    </xf>
    <xf numFmtId="0" fontId="88" fillId="2" borderId="12" xfId="60" applyFont="1" applyFill="1" applyBorder="1" applyAlignment="1" applyProtection="1">
      <alignment horizontal="left" vertical="center" wrapText="1"/>
      <protection/>
    </xf>
    <xf numFmtId="0" fontId="88" fillId="0" borderId="15" xfId="60" applyFont="1" applyFill="1" applyBorder="1" applyAlignment="1" applyProtection="1">
      <alignment horizontal="left" vertical="center" wrapText="1"/>
      <protection locked="0"/>
    </xf>
    <xf numFmtId="0" fontId="88" fillId="0" borderId="19" xfId="60" applyFont="1" applyFill="1" applyBorder="1" applyAlignment="1" applyProtection="1">
      <alignment horizontal="left" vertical="center" wrapText="1"/>
      <protection locked="0"/>
    </xf>
    <xf numFmtId="0" fontId="88" fillId="0" borderId="21" xfId="60" applyFont="1" applyFill="1" applyBorder="1" applyAlignment="1" applyProtection="1">
      <alignment horizontal="left" vertical="center" wrapText="1"/>
      <protection locked="0"/>
    </xf>
    <xf numFmtId="0" fontId="25" fillId="0" borderId="19" xfId="60" applyFont="1" applyFill="1" applyBorder="1" applyAlignment="1">
      <alignment horizontal="left" vertical="center" wrapText="1"/>
      <protection/>
    </xf>
    <xf numFmtId="0" fontId="88" fillId="0" borderId="19" xfId="60" applyFont="1" applyFill="1" applyBorder="1" applyAlignment="1">
      <alignment horizontal="left" vertical="center"/>
      <protection/>
    </xf>
    <xf numFmtId="0" fontId="27" fillId="0" borderId="0" xfId="60" applyFont="1" applyFill="1" applyBorder="1" applyAlignment="1" applyProtection="1">
      <alignment vertical="top" wrapText="1"/>
      <protection locked="0"/>
    </xf>
    <xf numFmtId="0" fontId="107" fillId="0" borderId="0" xfId="60" applyFont="1" applyFill="1" applyBorder="1" applyAlignment="1" applyProtection="1">
      <alignment vertical="top" wrapText="1"/>
      <protection locked="0"/>
    </xf>
    <xf numFmtId="0" fontId="108" fillId="37" borderId="18" xfId="60" applyFont="1" applyFill="1" applyBorder="1" applyAlignment="1" applyProtection="1">
      <alignment horizontal="center" vertical="center" wrapText="1"/>
      <protection locked="0"/>
    </xf>
    <xf numFmtId="0" fontId="108" fillId="37" borderId="12" xfId="60" applyFont="1" applyFill="1" applyBorder="1" applyAlignment="1" applyProtection="1">
      <alignment horizontal="center" vertical="center" wrapText="1"/>
      <protection locked="0"/>
    </xf>
    <xf numFmtId="49" fontId="10" fillId="2" borderId="20" xfId="60" applyNumberFormat="1" applyFont="1" applyFill="1" applyBorder="1" applyAlignment="1" applyProtection="1">
      <alignment horizontal="left" vertical="center" wrapText="1"/>
      <protection/>
    </xf>
    <xf numFmtId="49" fontId="10" fillId="2" borderId="13" xfId="60" applyNumberFormat="1" applyFont="1" applyFill="1" applyBorder="1" applyAlignment="1" applyProtection="1">
      <alignment horizontal="left" vertical="center" wrapText="1"/>
      <protection/>
    </xf>
    <xf numFmtId="49" fontId="92" fillId="0" borderId="23" xfId="60" applyNumberFormat="1" applyFont="1" applyFill="1" applyBorder="1" applyAlignment="1" applyProtection="1">
      <alignment horizontal="center" vertical="center" wrapText="1"/>
      <protection locked="0"/>
    </xf>
    <xf numFmtId="49" fontId="92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109" fillId="0" borderId="11" xfId="60" applyFont="1" applyBorder="1" applyAlignment="1" applyProtection="1">
      <alignment horizontal="center" vertical="center"/>
      <protection locked="0"/>
    </xf>
    <xf numFmtId="0" fontId="109" fillId="0" borderId="11" xfId="6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11"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/>
        <i val="0"/>
        <strike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 val="0"/>
        <i val="0"/>
        <color auto="1"/>
      </font>
      <fill>
        <patternFill patternType="lightUp">
          <f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b val="0"/>
        <i val="0"/>
        <color auto="1"/>
      </font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  <dxf>
      <font>
        <color theme="4" tint="0.7999799847602844"/>
      </font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solid">
          <bgColor theme="0" tint="-0.4999699890613556"/>
        </patternFill>
      </fill>
    </dxf>
    <dxf>
      <font>
        <b/>
        <i val="0"/>
        <color rgb="FFFF0000"/>
      </font>
      <fill>
        <patternFill patternType="lightUp">
          <fgColor theme="0" tint="-0.4999699890613556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fgColor theme="0" tint="-0.4999699890613556"/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color theme="0" tint="-0.4999699890613556"/>
      </font>
      <fill>
        <patternFill patternType="solid">
          <bgColor theme="0" tint="-0.4999699890613556"/>
        </patternFill>
      </fill>
    </dxf>
    <dxf>
      <font>
        <b/>
        <i val="0"/>
        <color rgb="FFFF0000"/>
      </font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b val="0"/>
        <i val="0"/>
        <color auto="1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ＭＳ Ｐゴシック"/>
        <family val="3"/>
        <color theme="0"/>
      </font>
      <fill>
        <patternFill patternType="none">
          <bgColor indexed="65"/>
        </patternFill>
      </fill>
      <border>
        <right/>
        <top/>
      </border>
    </dxf>
    <dxf>
      <font>
        <b val="0"/>
        <i val="0"/>
        <color rgb="FFFF0000"/>
      </font>
      <fill>
        <patternFill patternType="lightUp">
          <fgColor theme="0" tint="-0.4999699890613556"/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  <border>
        <right/>
        <top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/>
        <i val="0"/>
        <strike val="0"/>
        <name val="ＭＳ Ｐゴシック"/>
        <family val="3"/>
        <color auto="1"/>
      </font>
      <fill>
        <patternFill patternType="lightUp">
          <f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  <border>
        <left style="thin"/>
        <right style="thin"/>
        <top style="thin"/>
        <bottom style="thin"/>
      </border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lightUp">
          <fgColor theme="0" tint="-0.4999699890613556"/>
        </patternFill>
      </fill>
    </dxf>
    <dxf>
      <font>
        <b val="0"/>
        <i val="0"/>
        <color auto="1"/>
      </font>
      <fill>
        <patternFill patternType="lightUp">
          <f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 patternType="lightUp">
          <fgColor theme="0" tint="-0.4999699890613556"/>
        </patternFill>
      </fill>
      <border/>
    </dxf>
    <dxf>
      <font>
        <b/>
        <i val="0"/>
        <color rgb="FFFF0000"/>
      </font>
      <fill>
        <patternFill patternType="lightUp">
          <fgColor theme="0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 patternType="lightUp">
          <fgColor theme="0" tint="-0.4999699890613556"/>
        </patternFill>
      </fill>
      <border/>
    </dxf>
    <dxf>
      <font>
        <b/>
        <i val="0"/>
        <strike val="0"/>
        <color rgb="FFFF0000"/>
      </font>
      <fill>
        <patternFill patternType="lightUp">
          <fgColor theme="0" tint="-0.4999699890613556"/>
        </patternFill>
      </fill>
      <border/>
    </dxf>
    <dxf>
      <font>
        <color theme="0"/>
      </font>
      <fill>
        <patternFill>
          <bgColor theme="0"/>
        </patternFill>
      </fill>
      <border>
        <right>
          <color rgb="FF000000"/>
        </right>
        <top>
          <color rgb="FF000000"/>
        </top>
      </border>
    </dxf>
    <dxf>
      <font>
        <b val="0"/>
        <i val="0"/>
        <color rgb="FFFF0000"/>
      </font>
      <fill>
        <patternFill patternType="lightUp">
          <fgColor theme="0" tint="-0.4999699890613556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right>
          <color rgb="FF000000"/>
        </right>
        <top>
          <color rgb="FF000000"/>
        </top>
      </border>
    </dxf>
    <dxf>
      <font>
        <b val="0"/>
        <i val="0"/>
        <color auto="1"/>
      </font>
      <fill>
        <patternFill patternType="none">
          <bgColor indexed="65"/>
        </patternFill>
      </fill>
      <border/>
    </dxf>
    <dxf>
      <font>
        <color theme="0"/>
      </font>
      <fill>
        <patternFill>
          <bgColor theme="0" tint="-0.4999699890613556"/>
        </patternFill>
      </fill>
      <border/>
    </dxf>
    <dxf>
      <font>
        <color theme="0" tint="-0.4999699890613556"/>
      </font>
      <fill>
        <patternFill patternType="solid">
          <bgColor theme="0" tint="-0.4999699890613556"/>
        </patternFill>
      </fill>
      <border/>
    </dxf>
    <dxf>
      <font>
        <color theme="0" tint="-0.4999699890613556"/>
      </font>
      <fill>
        <patternFill>
          <bgColor theme="0" tint="-0.4999699890613556"/>
        </patternFill>
      </fill>
      <border/>
    </dxf>
    <dxf>
      <font>
        <color theme="4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561"/>
  <sheetViews>
    <sheetView showGridLines="0" showZeros="0" tabSelected="1" zoomScale="70" zoomScaleNormal="70" zoomScaleSheetLayoutView="100" workbookViewId="0" topLeftCell="A1">
      <selection activeCell="B7" sqref="B7:E8"/>
    </sheetView>
  </sheetViews>
  <sheetFormatPr defaultColWidth="8.7109375" defaultRowHeight="15"/>
  <cols>
    <col min="1" max="1" width="23.140625" style="1" customWidth="1"/>
    <col min="2" max="4" width="17.140625" style="1" customWidth="1"/>
    <col min="5" max="5" width="18.57421875" style="1" customWidth="1"/>
    <col min="6" max="6" width="17.140625" style="1" customWidth="1"/>
    <col min="7" max="7" width="22.421875" style="1" customWidth="1"/>
    <col min="8" max="8" width="18.8515625" style="1" customWidth="1"/>
    <col min="9" max="9" width="12.140625" style="62" hidden="1" customWidth="1"/>
    <col min="10" max="10" width="13.140625" style="62" hidden="1" customWidth="1"/>
    <col min="11" max="11" width="15.140625" style="62" hidden="1" customWidth="1"/>
    <col min="12" max="43" width="8.7109375" style="62" hidden="1" customWidth="1"/>
    <col min="44" max="46" width="8.7109375" style="1" hidden="1" customWidth="1"/>
    <col min="47" max="67" width="8.7109375" style="1" customWidth="1"/>
    <col min="68" max="16384" width="8.7109375" style="1" customWidth="1"/>
  </cols>
  <sheetData>
    <row r="1" spans="1:43" ht="16.5" customHeight="1">
      <c r="A1" s="137" t="str">
        <f>IF(LEFT(G3,1)="S","Registration Form for Sakura Exchange Program "&amp;CHAR(10)&amp;"for High School Students  (FY2023)","Registration Form for Sakura Science Plan "&amp;CHAR(10)&amp;"for Administrators (FY2020)")</f>
        <v>Registration Form for Sakura Exchange Program 
for High School Students  (FY2023)</v>
      </c>
      <c r="B1" s="137"/>
      <c r="C1" s="137"/>
      <c r="D1" s="137"/>
      <c r="E1" s="137"/>
      <c r="F1" s="138"/>
      <c r="G1" s="139" t="s">
        <v>0</v>
      </c>
      <c r="H1" s="140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ht="36" customHeight="1">
      <c r="A2" s="137"/>
      <c r="B2" s="137"/>
      <c r="C2" s="137"/>
      <c r="D2" s="137"/>
      <c r="E2" s="137"/>
      <c r="F2" s="138"/>
      <c r="G2" s="2" t="str">
        <f>_xlfn.IFERROR(VLOOKUP($J$7,$A$143:$B$185,2,FALSE),"")</f>
        <v>COL</v>
      </c>
      <c r="H2" s="63"/>
      <c r="I2" s="4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60.75" customHeight="1">
      <c r="A3" s="141" t="s">
        <v>1</v>
      </c>
      <c r="B3" s="142"/>
      <c r="C3" s="142"/>
      <c r="D3" s="142"/>
      <c r="E3" s="142"/>
      <c r="F3" s="143"/>
      <c r="G3" s="144" t="s">
        <v>308</v>
      </c>
      <c r="H3" s="145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25.5" customHeight="1">
      <c r="A4" s="3" t="s">
        <v>2</v>
      </c>
      <c r="B4" s="70" t="str">
        <f>INDEX(Group,17-A115,0)</f>
        <v>Group2</v>
      </c>
      <c r="C4" s="4" t="s">
        <v>3</v>
      </c>
      <c r="D4" s="146" t="str">
        <f>VLOOKUP($B$4,$A$125:$B$133,2,FALSE)</f>
        <v>May 14 to May 20, 2023</v>
      </c>
      <c r="E4" s="147"/>
      <c r="F4" s="5"/>
      <c r="G4" s="148" t="str">
        <f>IF(OR($G$3="Administrator",$G$3="ASEAN_Secretariat"),"2023特別招へいプログラム","2023高校生プラン")</f>
        <v>2023高校生プラン</v>
      </c>
      <c r="H4" s="149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5" customHeight="1">
      <c r="A5" s="150" t="s">
        <v>4</v>
      </c>
      <c r="B5" s="6"/>
      <c r="C5" s="7"/>
      <c r="D5" s="7"/>
      <c r="E5" s="7"/>
      <c r="F5" s="5"/>
      <c r="G5" s="152" t="s">
        <v>5</v>
      </c>
      <c r="H5" s="152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9.75" customHeight="1">
      <c r="A6" s="151"/>
      <c r="B6" s="6"/>
      <c r="C6" s="7"/>
      <c r="D6" s="7"/>
      <c r="E6" s="7"/>
      <c r="F6" s="5"/>
      <c r="G6" s="8"/>
      <c r="H6" s="8"/>
      <c r="I6" s="49" t="s">
        <v>6</v>
      </c>
      <c r="J6" s="49" t="s">
        <v>7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20.25" customHeight="1">
      <c r="A7" s="153" t="s">
        <v>8</v>
      </c>
      <c r="B7" s="154" t="str">
        <f ca="1">_xlfn.IFERROR(INDEX(INDIRECT($B$4),17-$A$187,0),"")</f>
        <v>Colombia</v>
      </c>
      <c r="C7" s="154"/>
      <c r="D7" s="154"/>
      <c r="E7" s="154"/>
      <c r="F7" s="4" t="s">
        <v>9</v>
      </c>
      <c r="G7" s="8"/>
      <c r="H7" s="8"/>
      <c r="I7" s="155">
        <f>IF(F8="Yes",1,"")</f>
        <v>1</v>
      </c>
      <c r="J7" s="155" t="str">
        <f>IF($B$7&lt;&gt;"India",$B$7,B7&amp;I7)</f>
        <v>Colombia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26.25" customHeight="1">
      <c r="A8" s="153"/>
      <c r="B8" s="154"/>
      <c r="C8" s="154"/>
      <c r="D8" s="154"/>
      <c r="E8" s="154"/>
      <c r="F8" s="9" t="s">
        <v>370</v>
      </c>
      <c r="G8" s="10"/>
      <c r="H8" s="10"/>
      <c r="I8" s="155"/>
      <c r="J8" s="155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ht="48" customHeight="1">
      <c r="A9" s="156" t="s">
        <v>305</v>
      </c>
      <c r="B9" s="156"/>
      <c r="C9" s="156"/>
      <c r="D9" s="156" t="s">
        <v>306</v>
      </c>
      <c r="E9" s="156"/>
      <c r="F9" s="156"/>
      <c r="G9" s="157" t="s">
        <v>307</v>
      </c>
      <c r="H9" s="157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 ht="36.75" customHeight="1">
      <c r="A10" s="158"/>
      <c r="B10" s="159"/>
      <c r="C10" s="160"/>
      <c r="D10" s="158"/>
      <c r="E10" s="159"/>
      <c r="F10" s="160"/>
      <c r="G10" s="161"/>
      <c r="H10" s="162"/>
      <c r="I10" s="11"/>
      <c r="J10" s="49" t="s">
        <v>11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 ht="15" customHeight="1">
      <c r="A11" s="156" t="s">
        <v>12</v>
      </c>
      <c r="B11" s="156"/>
      <c r="C11" s="156"/>
      <c r="D11" s="156"/>
      <c r="E11" s="163" t="s">
        <v>13</v>
      </c>
      <c r="F11" s="164"/>
      <c r="G11" s="164"/>
      <c r="H11" s="165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ht="38.25" customHeight="1">
      <c r="A12" s="166"/>
      <c r="B12" s="166"/>
      <c r="C12" s="166"/>
      <c r="D12" s="166"/>
      <c r="E12" s="167"/>
      <c r="F12" s="168"/>
      <c r="G12" s="169"/>
      <c r="H12" s="17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ht="18.75" customHeight="1">
      <c r="A13" s="171" t="s">
        <v>304</v>
      </c>
      <c r="B13" s="173" t="s">
        <v>14</v>
      </c>
      <c r="C13" s="174"/>
      <c r="D13" s="175"/>
      <c r="E13" s="176" t="s">
        <v>15</v>
      </c>
      <c r="F13" s="178" t="s">
        <v>16</v>
      </c>
      <c r="G13" s="180" t="str">
        <f>I13</f>
        <v>Colombia</v>
      </c>
      <c r="H13" s="182" t="s">
        <v>17</v>
      </c>
      <c r="I13" s="184" t="str">
        <f>IF(ISERROR(VLOOKUP($J$7,$A$141:$C$184,3,FALSE)),"",VLOOKUP($J$7,$A$141:$C$184,3,FALSE))</f>
        <v>Colombia</v>
      </c>
      <c r="J13" s="185" t="s">
        <v>18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 ht="27.75" customHeight="1">
      <c r="A14" s="172"/>
      <c r="B14" s="12" t="s">
        <v>19</v>
      </c>
      <c r="C14" s="13" t="s">
        <v>20</v>
      </c>
      <c r="D14" s="14" t="s">
        <v>21</v>
      </c>
      <c r="E14" s="177"/>
      <c r="F14" s="179"/>
      <c r="G14" s="181"/>
      <c r="H14" s="183"/>
      <c r="I14" s="184"/>
      <c r="J14" s="185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 ht="36" customHeight="1">
      <c r="A15" s="40"/>
      <c r="B15" s="41">
        <f>INDEX(Year,131-A207,0)</f>
        <v>0</v>
      </c>
      <c r="C15" s="42">
        <f>INDEX(DOBM,25-A377,0)</f>
        <v>0</v>
      </c>
      <c r="D15" s="43">
        <f>INDEX(DOBD,63-B377,0)</f>
        <v>0</v>
      </c>
      <c r="E15" s="15">
        <f>_xlfn.IFERROR(DATEDIF(I15,C19,"Y"),"")</f>
      </c>
      <c r="F15" s="16" t="s">
        <v>22</v>
      </c>
      <c r="G15" s="161"/>
      <c r="H15" s="162"/>
      <c r="I15" s="50" t="str">
        <f>B15&amp;"/"&amp;C15&amp;"/"&amp;D15</f>
        <v>0/0/0</v>
      </c>
      <c r="J15" s="49" t="s">
        <v>23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 ht="21" customHeight="1">
      <c r="A16" s="171" t="s">
        <v>24</v>
      </c>
      <c r="B16" s="164" t="s">
        <v>25</v>
      </c>
      <c r="C16" s="165"/>
      <c r="D16" s="156" t="s">
        <v>26</v>
      </c>
      <c r="E16" s="156"/>
      <c r="F16" s="156"/>
      <c r="G16" s="17" t="s">
        <v>27</v>
      </c>
      <c r="H16" s="18" t="s">
        <v>28</v>
      </c>
      <c r="I16" s="51" t="s">
        <v>29</v>
      </c>
      <c r="J16" s="51" t="s">
        <v>30</v>
      </c>
      <c r="K16" s="51" t="s">
        <v>31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 ht="45" customHeight="1">
      <c r="A17" s="172"/>
      <c r="B17" s="186"/>
      <c r="C17" s="187"/>
      <c r="D17" s="135" t="str">
        <f>INDEX(Expire,33-A341,0)</f>
        <v>Year</v>
      </c>
      <c r="E17" s="136" t="str">
        <f>INDEX(Month,25-A443,0)</f>
        <v>Month</v>
      </c>
      <c r="F17" s="136" t="str">
        <f>INDEX(Date,63-B443,0)</f>
        <v>Date</v>
      </c>
      <c r="G17" s="44"/>
      <c r="H17" s="44"/>
      <c r="I17" s="19"/>
      <c r="J17" s="11"/>
      <c r="K17" s="117" t="str">
        <f>D17&amp;"/"&amp;E17&amp;"/"&amp;F17</f>
        <v>Year/Month/Date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ht="45" customHeight="1">
      <c r="A18" s="20" t="s">
        <v>32</v>
      </c>
      <c r="B18" s="45"/>
      <c r="C18" s="163" t="s">
        <v>33</v>
      </c>
      <c r="D18" s="165"/>
      <c r="E18" s="188" t="str">
        <f>_xlfn.IFERROR(HLOOKUP($B$7,$A$522:$AL$522,1,FALSE),"")</f>
        <v>Colombia</v>
      </c>
      <c r="F18" s="189"/>
      <c r="G18" s="188" t="str">
        <f ca="1">_xlfn.IFERROR(INDEX(INDIRECT($E$18),17-$A$521,0),"")</f>
        <v>Bogota</v>
      </c>
      <c r="H18" s="190"/>
      <c r="I18" s="19"/>
      <c r="J18" s="49" t="s">
        <v>34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 ht="30.75" customHeight="1">
      <c r="A19" s="191" t="s">
        <v>35</v>
      </c>
      <c r="B19" s="192"/>
      <c r="C19" s="193">
        <f>_xlfn.IFERROR(VLOOKUP(B4,$A$120:$D$137,3,FALSE),"")</f>
        <v>45060</v>
      </c>
      <c r="D19" s="194"/>
      <c r="E19" s="195" t="s">
        <v>36</v>
      </c>
      <c r="F19" s="196"/>
      <c r="G19" s="193">
        <f>_xlfn.IFERROR(VLOOKUP(B4,$A$117:$D$133,4,FALSE),"")</f>
        <v>45066</v>
      </c>
      <c r="H19" s="197"/>
      <c r="I19" s="28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ht="42" customHeight="1" hidden="1">
      <c r="A20" s="198" t="s">
        <v>37</v>
      </c>
      <c r="B20" s="201" t="s">
        <v>38</v>
      </c>
      <c r="C20" s="201"/>
      <c r="D20" s="201"/>
      <c r="E20" s="201"/>
      <c r="F20" s="201"/>
      <c r="G20" s="201"/>
      <c r="H20" s="21" t="s">
        <v>39</v>
      </c>
      <c r="I20" s="28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 ht="43.5" customHeight="1" hidden="1">
      <c r="A21" s="199"/>
      <c r="B21" s="202"/>
      <c r="C21" s="202"/>
      <c r="D21" s="202"/>
      <c r="E21" s="202"/>
      <c r="F21" s="202"/>
      <c r="G21" s="202"/>
      <c r="H21" s="22" t="str">
        <f>INDEX(Grade,9-A509,0)</f>
        <v>Choose 
an option</v>
      </c>
      <c r="I21" s="28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ht="42" customHeight="1" hidden="1">
      <c r="A22" s="199"/>
      <c r="B22" s="203" t="s">
        <v>40</v>
      </c>
      <c r="C22" s="204"/>
      <c r="D22" s="204"/>
      <c r="E22" s="205"/>
      <c r="F22" s="23" t="s">
        <v>41</v>
      </c>
      <c r="G22" s="23" t="s">
        <v>42</v>
      </c>
      <c r="H22" s="23" t="s">
        <v>43</v>
      </c>
      <c r="I22" s="28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 ht="43.5" customHeight="1" hidden="1">
      <c r="A23" s="200"/>
      <c r="B23" s="206"/>
      <c r="C23" s="207"/>
      <c r="D23" s="207"/>
      <c r="E23" s="208"/>
      <c r="F23" s="24"/>
      <c r="G23" s="25"/>
      <c r="H23" s="25"/>
      <c r="I23" s="28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 ht="16.5" customHeight="1">
      <c r="A24" s="209" t="s">
        <v>44</v>
      </c>
      <c r="B24" s="212" t="s">
        <v>45</v>
      </c>
      <c r="C24" s="213"/>
      <c r="D24" s="213"/>
      <c r="E24" s="213"/>
      <c r="F24" s="213"/>
      <c r="G24" s="213"/>
      <c r="H24" s="214"/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 ht="38.25" customHeight="1">
      <c r="A25" s="210"/>
      <c r="B25" s="215"/>
      <c r="C25" s="216"/>
      <c r="D25" s="216"/>
      <c r="E25" s="216"/>
      <c r="F25" s="216"/>
      <c r="G25" s="216"/>
      <c r="H25" s="217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 ht="15.75" customHeight="1">
      <c r="A26" s="210"/>
      <c r="B26" s="212" t="s">
        <v>46</v>
      </c>
      <c r="C26" s="213"/>
      <c r="D26" s="213"/>
      <c r="E26" s="214"/>
      <c r="F26" s="212" t="s">
        <v>47</v>
      </c>
      <c r="G26" s="213"/>
      <c r="H26" s="214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 ht="38.25" customHeight="1">
      <c r="A27" s="210"/>
      <c r="B27" s="215"/>
      <c r="C27" s="216"/>
      <c r="D27" s="216"/>
      <c r="E27" s="217"/>
      <c r="F27" s="215"/>
      <c r="G27" s="216"/>
      <c r="H27" s="217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 ht="42" customHeight="1">
      <c r="A28" s="210"/>
      <c r="B28" s="203" t="s">
        <v>48</v>
      </c>
      <c r="C28" s="204"/>
      <c r="D28" s="204"/>
      <c r="E28" s="205"/>
      <c r="F28" s="23" t="s">
        <v>41</v>
      </c>
      <c r="G28" s="23" t="s">
        <v>42</v>
      </c>
      <c r="H28" s="23" t="s">
        <v>43</v>
      </c>
      <c r="I28" s="52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 ht="38.25" customHeight="1">
      <c r="A29" s="210"/>
      <c r="B29" s="206"/>
      <c r="C29" s="207"/>
      <c r="D29" s="207"/>
      <c r="E29" s="208"/>
      <c r="F29" s="24"/>
      <c r="G29" s="25"/>
      <c r="H29" s="25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 ht="12" customHeight="1">
      <c r="A30" s="210"/>
      <c r="B30" s="212" t="s">
        <v>49</v>
      </c>
      <c r="C30" s="213"/>
      <c r="D30" s="213"/>
      <c r="E30" s="214"/>
      <c r="F30" s="212" t="s">
        <v>50</v>
      </c>
      <c r="G30" s="213"/>
      <c r="H30" s="214"/>
      <c r="I30" s="52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 ht="38.25" customHeight="1">
      <c r="A31" s="211"/>
      <c r="B31" s="218"/>
      <c r="C31" s="219"/>
      <c r="D31" s="219"/>
      <c r="E31" s="220"/>
      <c r="F31" s="221"/>
      <c r="G31" s="216"/>
      <c r="H31" s="217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 ht="46.5" customHeight="1">
      <c r="A32" s="171" t="s">
        <v>51</v>
      </c>
      <c r="B32" s="163" t="s">
        <v>52</v>
      </c>
      <c r="C32" s="164"/>
      <c r="D32" s="164"/>
      <c r="E32" s="164"/>
      <c r="F32" s="164"/>
      <c r="G32" s="165"/>
      <c r="H32" s="26" t="s">
        <v>53</v>
      </c>
      <c r="I32" s="28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 ht="38.25" customHeight="1">
      <c r="A33" s="222"/>
      <c r="B33" s="223"/>
      <c r="C33" s="224"/>
      <c r="D33" s="224"/>
      <c r="E33" s="224"/>
      <c r="F33" s="224"/>
      <c r="G33" s="225"/>
      <c r="H33" s="27"/>
      <c r="I33" s="28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ht="13.5" customHeight="1">
      <c r="A34" s="222"/>
      <c r="B34" s="163" t="s">
        <v>54</v>
      </c>
      <c r="C34" s="164"/>
      <c r="D34" s="164"/>
      <c r="E34" s="165"/>
      <c r="F34" s="163" t="s">
        <v>50</v>
      </c>
      <c r="G34" s="164"/>
      <c r="H34" s="165"/>
      <c r="I34" s="28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ht="29.25" customHeight="1">
      <c r="A35" s="222"/>
      <c r="B35" s="218"/>
      <c r="C35" s="219"/>
      <c r="D35" s="219"/>
      <c r="E35" s="220"/>
      <c r="F35" s="226"/>
      <c r="G35" s="226"/>
      <c r="H35" s="226"/>
      <c r="I35" s="28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ht="15" customHeight="1">
      <c r="A36" s="171" t="s">
        <v>55</v>
      </c>
      <c r="B36" s="163" t="s">
        <v>56</v>
      </c>
      <c r="C36" s="164"/>
      <c r="D36" s="164"/>
      <c r="E36" s="164"/>
      <c r="F36" s="165"/>
      <c r="G36" s="163" t="s">
        <v>57</v>
      </c>
      <c r="H36" s="165"/>
      <c r="I36" s="28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 ht="42.75" customHeight="1">
      <c r="A37" s="222"/>
      <c r="B37" s="215"/>
      <c r="C37" s="216"/>
      <c r="D37" s="216"/>
      <c r="E37" s="216"/>
      <c r="F37" s="217"/>
      <c r="G37" s="227"/>
      <c r="H37" s="228"/>
      <c r="I37" s="19"/>
      <c r="J37" s="49" t="s">
        <v>58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 ht="15" customHeight="1">
      <c r="A38" s="222"/>
      <c r="B38" s="163" t="s">
        <v>59</v>
      </c>
      <c r="C38" s="164"/>
      <c r="D38" s="164"/>
      <c r="E38" s="164"/>
      <c r="F38" s="164"/>
      <c r="G38" s="164"/>
      <c r="H38" s="165"/>
      <c r="I38" s="28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1:43" ht="39.75" customHeight="1">
      <c r="A39" s="222"/>
      <c r="B39" s="215"/>
      <c r="C39" s="216"/>
      <c r="D39" s="216"/>
      <c r="E39" s="216"/>
      <c r="F39" s="216"/>
      <c r="G39" s="216"/>
      <c r="H39" s="217"/>
      <c r="I39" s="2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0" spans="1:43" ht="31.5" customHeight="1">
      <c r="A40" s="222"/>
      <c r="B40" s="229" t="s">
        <v>60</v>
      </c>
      <c r="C40" s="230"/>
      <c r="D40" s="230"/>
      <c r="E40" s="230"/>
      <c r="F40" s="231" t="s">
        <v>61</v>
      </c>
      <c r="G40" s="231"/>
      <c r="H40" s="231"/>
      <c r="I40" s="232"/>
      <c r="J40" s="185" t="s">
        <v>62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43" ht="15" customHeight="1">
      <c r="A41" s="222"/>
      <c r="B41" s="163" t="s">
        <v>49</v>
      </c>
      <c r="C41" s="165"/>
      <c r="D41" s="163" t="s">
        <v>63</v>
      </c>
      <c r="E41" s="164"/>
      <c r="F41" s="231"/>
      <c r="G41" s="231"/>
      <c r="H41" s="231"/>
      <c r="I41" s="232"/>
      <c r="J41" s="185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ht="32.25" customHeight="1">
      <c r="A42" s="172"/>
      <c r="B42" s="233"/>
      <c r="C42" s="234"/>
      <c r="D42" s="235"/>
      <c r="E42" s="236"/>
      <c r="F42" s="226"/>
      <c r="G42" s="226"/>
      <c r="H42" s="226"/>
      <c r="I42" s="28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1:43" ht="30.75" customHeight="1" hidden="1">
      <c r="A43" s="237" t="s">
        <v>64</v>
      </c>
      <c r="B43" s="240"/>
      <c r="C43" s="241"/>
      <c r="D43" s="241"/>
      <c r="E43" s="241"/>
      <c r="F43" s="241"/>
      <c r="G43" s="241"/>
      <c r="H43" s="242"/>
      <c r="I43" s="19"/>
      <c r="J43" s="49" t="s">
        <v>65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1:43" ht="48" customHeight="1" hidden="1">
      <c r="A44" s="238"/>
      <c r="B44" s="243" t="s">
        <v>66</v>
      </c>
      <c r="C44" s="244"/>
      <c r="D44" s="244"/>
      <c r="E44" s="244"/>
      <c r="F44" s="244"/>
      <c r="G44" s="244"/>
      <c r="H44" s="245"/>
      <c r="I44" s="2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</row>
    <row r="45" spans="1:43" ht="38.25" customHeight="1" hidden="1">
      <c r="A45" s="238"/>
      <c r="B45" s="29" t="s">
        <v>67</v>
      </c>
      <c r="C45" s="246"/>
      <c r="D45" s="247"/>
      <c r="E45" s="247"/>
      <c r="F45" s="247"/>
      <c r="G45" s="247"/>
      <c r="H45" s="248"/>
      <c r="I45" s="2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</row>
    <row r="46" spans="1:43" ht="38.25" customHeight="1" hidden="1">
      <c r="A46" s="238"/>
      <c r="B46" s="29" t="s">
        <v>68</v>
      </c>
      <c r="C46" s="215"/>
      <c r="D46" s="216"/>
      <c r="E46" s="216"/>
      <c r="F46" s="216"/>
      <c r="G46" s="216"/>
      <c r="H46" s="217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1:43" ht="38.25" customHeight="1" hidden="1">
      <c r="A47" s="239"/>
      <c r="B47" s="29" t="s">
        <v>69</v>
      </c>
      <c r="C47" s="215"/>
      <c r="D47" s="216"/>
      <c r="E47" s="216"/>
      <c r="F47" s="216"/>
      <c r="G47" s="216"/>
      <c r="H47" s="217"/>
      <c r="I47" s="28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1:43" ht="38.25" customHeight="1">
      <c r="A48" s="18" t="s">
        <v>70</v>
      </c>
      <c r="B48" s="227"/>
      <c r="C48" s="249"/>
      <c r="D48" s="249"/>
      <c r="E48" s="249"/>
      <c r="F48" s="249"/>
      <c r="G48" s="249"/>
      <c r="H48" s="228"/>
      <c r="I48" s="19"/>
      <c r="J48" s="49" t="s">
        <v>71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49" spans="1:43" ht="30.75" customHeight="1" hidden="1">
      <c r="A49" s="237" t="s">
        <v>72</v>
      </c>
      <c r="B49" s="250"/>
      <c r="C49" s="251"/>
      <c r="D49" s="251"/>
      <c r="E49" s="251"/>
      <c r="F49" s="251"/>
      <c r="G49" s="251"/>
      <c r="H49" s="252"/>
      <c r="I49" s="19"/>
      <c r="J49" s="49" t="s">
        <v>73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</row>
    <row r="50" spans="1:43" ht="40.5" customHeight="1" hidden="1">
      <c r="A50" s="238"/>
      <c r="B50" s="253" t="s">
        <v>74</v>
      </c>
      <c r="C50" s="254"/>
      <c r="D50" s="254"/>
      <c r="E50" s="254"/>
      <c r="F50" s="254"/>
      <c r="G50" s="254"/>
      <c r="H50" s="255"/>
      <c r="I50" s="2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6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</row>
    <row r="51" spans="1:43" ht="51" customHeight="1" hidden="1">
      <c r="A51" s="239"/>
      <c r="B51" s="215"/>
      <c r="C51" s="216"/>
      <c r="D51" s="216"/>
      <c r="E51" s="216"/>
      <c r="F51" s="216"/>
      <c r="G51" s="216"/>
      <c r="H51" s="217"/>
      <c r="I51" s="2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1:43" ht="21" customHeight="1" hidden="1">
      <c r="A52" s="171" t="s">
        <v>75</v>
      </c>
      <c r="B52" s="253" t="s">
        <v>76</v>
      </c>
      <c r="C52" s="254"/>
      <c r="D52" s="254"/>
      <c r="E52" s="254"/>
      <c r="F52" s="254"/>
      <c r="G52" s="254"/>
      <c r="H52" s="255"/>
      <c r="I52" s="54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</row>
    <row r="53" spans="1:43" ht="51" customHeight="1" hidden="1">
      <c r="A53" s="172"/>
      <c r="B53" s="256"/>
      <c r="C53" s="257"/>
      <c r="D53" s="257"/>
      <c r="E53" s="257"/>
      <c r="F53" s="257"/>
      <c r="G53" s="257"/>
      <c r="H53" s="258"/>
      <c r="I53" s="54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</row>
    <row r="54" spans="1:43" ht="35.25" customHeight="1">
      <c r="A54" s="30" t="s">
        <v>77</v>
      </c>
      <c r="B54" s="46">
        <f>INDEX(Religion,13-A545,0)</f>
        <v>0</v>
      </c>
      <c r="C54" s="263"/>
      <c r="D54" s="263"/>
      <c r="E54" s="263"/>
      <c r="F54" s="263"/>
      <c r="G54" s="263"/>
      <c r="H54" s="264"/>
      <c r="I54" s="11">
        <f>B54</f>
        <v>0</v>
      </c>
      <c r="J54" s="49" t="s">
        <v>78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1:43" ht="30.75" customHeight="1">
      <c r="A55" s="237" t="s">
        <v>79</v>
      </c>
      <c r="B55" s="47"/>
      <c r="C55" s="265" t="s">
        <v>80</v>
      </c>
      <c r="D55" s="265"/>
      <c r="E55" s="265"/>
      <c r="F55" s="265"/>
      <c r="G55" s="265"/>
      <c r="H55" s="266"/>
      <c r="I55" s="19"/>
      <c r="J55" s="49" t="s">
        <v>81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1:43" ht="38.25" customHeight="1">
      <c r="A56" s="238"/>
      <c r="B56" s="267"/>
      <c r="C56" s="31" t="s">
        <v>82</v>
      </c>
      <c r="D56" s="269"/>
      <c r="E56" s="269"/>
      <c r="F56" s="269"/>
      <c r="G56" s="269"/>
      <c r="H56" s="269"/>
      <c r="I56" s="55" t="b">
        <v>0</v>
      </c>
      <c r="J56" s="55" t="b">
        <v>0</v>
      </c>
      <c r="K56" s="55" t="b">
        <v>0</v>
      </c>
      <c r="L56" s="49" t="s">
        <v>83</v>
      </c>
      <c r="M56" s="34"/>
      <c r="N56" s="34"/>
      <c r="O56" s="34"/>
      <c r="P56" s="34"/>
      <c r="Q56" s="34"/>
      <c r="R56" s="34"/>
      <c r="S56" s="34"/>
      <c r="T56" s="65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43" ht="53.25" customHeight="1">
      <c r="A57" s="239"/>
      <c r="B57" s="268"/>
      <c r="C57" s="26" t="s">
        <v>84</v>
      </c>
      <c r="D57" s="270"/>
      <c r="E57" s="270"/>
      <c r="F57" s="270"/>
      <c r="G57" s="270"/>
      <c r="H57" s="32" t="s">
        <v>309</v>
      </c>
      <c r="I57" s="56" t="b">
        <v>0</v>
      </c>
      <c r="J57" s="55" t="b">
        <v>0</v>
      </c>
      <c r="K57" s="55" t="b">
        <v>0</v>
      </c>
      <c r="L57" s="55" t="b">
        <v>0</v>
      </c>
      <c r="M57" s="55" t="b">
        <v>0</v>
      </c>
      <c r="N57" s="55" t="b">
        <v>0</v>
      </c>
      <c r="O57" s="55" t="b">
        <v>0</v>
      </c>
      <c r="P57" s="55" t="b">
        <v>0</v>
      </c>
      <c r="Q57" s="55" t="b">
        <v>0</v>
      </c>
      <c r="R57" s="55" t="b">
        <v>0</v>
      </c>
      <c r="S57" s="56" t="b">
        <v>0</v>
      </c>
      <c r="T57" s="65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  <row r="58" spans="1:43" ht="36" customHeight="1">
      <c r="A58" s="259" t="s">
        <v>85</v>
      </c>
      <c r="B58" s="260"/>
      <c r="C58" s="260"/>
      <c r="D58" s="260"/>
      <c r="E58" s="260"/>
      <c r="F58" s="260"/>
      <c r="G58" s="260"/>
      <c r="H58" s="260"/>
      <c r="I58" s="57" t="s">
        <v>86</v>
      </c>
      <c r="J58" s="57" t="s">
        <v>87</v>
      </c>
      <c r="K58" s="57" t="s">
        <v>88</v>
      </c>
      <c r="L58" s="58" t="s">
        <v>89</v>
      </c>
      <c r="M58" s="57" t="s">
        <v>90</v>
      </c>
      <c r="N58" s="57" t="s">
        <v>91</v>
      </c>
      <c r="O58" s="57" t="s">
        <v>92</v>
      </c>
      <c r="P58" s="57" t="s">
        <v>93</v>
      </c>
      <c r="Q58" s="57" t="s">
        <v>94</v>
      </c>
      <c r="R58" s="58" t="s">
        <v>95</v>
      </c>
      <c r="S58" s="57" t="s">
        <v>96</v>
      </c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1:43" ht="15" customHeight="1">
      <c r="A59" s="261"/>
      <c r="B59" s="262"/>
      <c r="C59" s="262"/>
      <c r="D59" s="262"/>
      <c r="E59" s="262"/>
      <c r="F59" s="262"/>
      <c r="G59" s="262"/>
      <c r="H59" s="262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</row>
    <row r="60" spans="1:43" ht="13.5" hidden="1">
      <c r="A60" s="34"/>
      <c r="B60" s="34"/>
      <c r="C60" s="34"/>
      <c r="D60" s="34"/>
      <c r="E60" s="34"/>
      <c r="F60" s="34"/>
      <c r="G60" s="34"/>
      <c r="H60" s="66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</row>
    <row r="61" spans="1:43" ht="13.5" hidden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</row>
    <row r="62" spans="1:43" ht="13.5" hidden="1">
      <c r="A62" s="65"/>
      <c r="B62" s="34"/>
      <c r="C62" s="65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1:43" ht="13.5" hidden="1">
      <c r="A63" s="65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1:43" ht="13.5" hidden="1">
      <c r="A64" s="65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1:43" ht="13.5" hidden="1">
      <c r="A65" s="6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1:43" ht="13.5" hidden="1">
      <c r="A66" s="6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</row>
    <row r="67" spans="1:43" ht="13.5" hidden="1">
      <c r="A67" s="65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1:43" ht="13.5" hidden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</row>
    <row r="69" spans="1:43" ht="13.5" hidden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</row>
    <row r="70" spans="1:43" ht="13.5" hidden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</row>
    <row r="71" spans="1:43" ht="13.5" hidden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1:43" ht="13.5" hidden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</row>
    <row r="73" spans="1:43" ht="13.5" hidden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43" ht="13.5" hidden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</row>
    <row r="75" spans="1:43" ht="13.5" hidden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</row>
    <row r="76" spans="1:43" ht="13.5" hidden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1:43" ht="13.5" hidden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</row>
    <row r="78" spans="1:43" ht="13.5" hidden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1:43" ht="13.5" hidden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</row>
    <row r="80" spans="1:43" ht="13.5" hidden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</row>
    <row r="81" spans="1:43" ht="13.5" hidden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</row>
    <row r="82" spans="1:43" ht="13.5" hidden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</row>
    <row r="83" spans="1:43" ht="13.5" hidden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</row>
    <row r="84" spans="1:43" ht="13.5" hidden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</row>
    <row r="85" spans="1:43" ht="13.5" hidden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</row>
    <row r="86" spans="1:43" ht="13.5" hidden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</row>
    <row r="87" spans="1:43" ht="13.5" hidden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</row>
    <row r="88" spans="1:43" ht="13.5" hidden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</row>
    <row r="89" spans="1:43" ht="13.5" hidden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</row>
    <row r="90" spans="1:43" ht="13.5" hidden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</row>
    <row r="91" spans="1:43" ht="13.5" hidden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</row>
    <row r="92" spans="1:43" ht="13.5" hidden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</row>
    <row r="93" spans="1:43" ht="13.5" hidden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</row>
    <row r="94" spans="1:43" ht="13.5" hidden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</row>
    <row r="95" spans="1:43" ht="13.5" hidden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</row>
    <row r="96" spans="1:43" ht="13.5" hidden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</row>
    <row r="97" spans="1:43" ht="13.5" hidden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</row>
    <row r="98" spans="1:43" ht="13.5" hidden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</row>
    <row r="99" spans="1:43" ht="13.5" hidden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</row>
    <row r="100" spans="1:43" ht="13.5" hidden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</row>
    <row r="101" spans="1:43" ht="13.5" hidden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</row>
    <row r="102" spans="1:43" ht="13.5" hidden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</row>
    <row r="103" spans="1:43" ht="13.5" hidden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</row>
    <row r="104" spans="1:43" ht="13.5" hidden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</row>
    <row r="105" spans="1:43" ht="13.5" hidden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</row>
    <row r="106" spans="1:43" ht="13.5" hidden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</row>
    <row r="107" spans="1:43" ht="13.5" hidden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</row>
    <row r="108" spans="1:43" ht="13.5" hidden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</row>
    <row r="109" spans="1:43" ht="13.5" hidden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</row>
    <row r="110" spans="1:43" ht="13.5" hidden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</row>
    <row r="111" spans="1:43" ht="13.5" hidden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</row>
    <row r="112" spans="1:43" ht="13.5" hidden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</row>
    <row r="113" spans="1:43" s="73" customFormat="1" ht="23.25" customHeight="1" hidden="1">
      <c r="A113" s="71"/>
      <c r="B113" s="71"/>
      <c r="C113" s="71"/>
      <c r="D113" s="71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</row>
    <row r="114" spans="1:43" s="73" customFormat="1" ht="13.5" hidden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</row>
    <row r="115" spans="1:43" s="73" customFormat="1" ht="19.5" customHeight="1" hidden="1">
      <c r="A115" s="33">
        <v>1</v>
      </c>
      <c r="B115" s="72"/>
      <c r="C115" s="72"/>
      <c r="D115" s="72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</row>
    <row r="116" spans="1:43" s="73" customFormat="1" ht="19.5" customHeight="1" hidden="1">
      <c r="A116" s="76" t="s">
        <v>97</v>
      </c>
      <c r="B116" s="77" t="s">
        <v>98</v>
      </c>
      <c r="C116" s="77" t="s">
        <v>99</v>
      </c>
      <c r="D116" s="77" t="s">
        <v>100</v>
      </c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</row>
    <row r="117" spans="1:43" s="73" customFormat="1" ht="19.5" customHeight="1" hidden="1">
      <c r="A117" s="78" t="s">
        <v>310</v>
      </c>
      <c r="B117" s="124" t="s">
        <v>319</v>
      </c>
      <c r="C117" s="79">
        <v>45270</v>
      </c>
      <c r="D117" s="79">
        <v>45276</v>
      </c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</row>
    <row r="118" spans="1:43" s="73" customFormat="1" ht="19.5" customHeight="1" hidden="1">
      <c r="A118" s="78" t="s">
        <v>311</v>
      </c>
      <c r="B118" s="124" t="s">
        <v>320</v>
      </c>
      <c r="C118" s="79">
        <v>45235</v>
      </c>
      <c r="D118" s="79">
        <v>45241</v>
      </c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</row>
    <row r="119" spans="1:43" s="73" customFormat="1" ht="19.5" customHeight="1" hidden="1">
      <c r="A119" s="78" t="s">
        <v>312</v>
      </c>
      <c r="B119" s="124" t="s">
        <v>321</v>
      </c>
      <c r="C119" s="124">
        <v>45193</v>
      </c>
      <c r="D119" s="124">
        <v>45199</v>
      </c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</row>
    <row r="120" spans="1:43" s="73" customFormat="1" ht="19.5" customHeight="1" hidden="1">
      <c r="A120" s="78" t="s">
        <v>313</v>
      </c>
      <c r="B120" s="124" t="s">
        <v>322</v>
      </c>
      <c r="C120" s="79">
        <v>45137</v>
      </c>
      <c r="D120" s="79">
        <v>45143</v>
      </c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</row>
    <row r="121" spans="1:43" s="73" customFormat="1" ht="19.5" customHeight="1" hidden="1">
      <c r="A121" s="78" t="s">
        <v>314</v>
      </c>
      <c r="B121" s="124" t="s">
        <v>323</v>
      </c>
      <c r="C121" s="79">
        <v>45116</v>
      </c>
      <c r="D121" s="79">
        <v>45122</v>
      </c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</row>
    <row r="122" spans="1:43" s="73" customFormat="1" ht="19.5" customHeight="1" hidden="1">
      <c r="A122" s="78" t="s">
        <v>315</v>
      </c>
      <c r="B122" s="124" t="s">
        <v>324</v>
      </c>
      <c r="C122" s="79">
        <v>45102</v>
      </c>
      <c r="D122" s="79">
        <v>45108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</row>
    <row r="123" spans="1:43" s="73" customFormat="1" ht="19.5" customHeight="1" hidden="1">
      <c r="A123" s="78" t="s">
        <v>316</v>
      </c>
      <c r="B123" s="124" t="s">
        <v>325</v>
      </c>
      <c r="C123" s="79">
        <v>45060</v>
      </c>
      <c r="D123" s="79">
        <v>45066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Q123" s="72"/>
    </row>
    <row r="124" spans="1:43" s="73" customFormat="1" ht="19.5" customHeight="1" hidden="1">
      <c r="A124" s="78" t="s">
        <v>317</v>
      </c>
      <c r="B124" s="124" t="s">
        <v>326</v>
      </c>
      <c r="C124" s="79">
        <v>45032</v>
      </c>
      <c r="D124" s="79">
        <v>45038</v>
      </c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</row>
    <row r="125" spans="1:43" s="73" customFormat="1" ht="19.5" customHeight="1" hidden="1">
      <c r="A125" s="80" t="s">
        <v>109</v>
      </c>
      <c r="B125" s="125" t="s">
        <v>110</v>
      </c>
      <c r="C125" s="120"/>
      <c r="D125" s="120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</row>
    <row r="126" spans="1:43" s="73" customFormat="1" ht="19.5" customHeight="1" hidden="1">
      <c r="A126" s="78" t="s">
        <v>310</v>
      </c>
      <c r="B126" s="124" t="s">
        <v>319</v>
      </c>
      <c r="C126" s="79">
        <v>45270</v>
      </c>
      <c r="D126" s="79">
        <v>45276</v>
      </c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</row>
    <row r="127" spans="1:43" s="73" customFormat="1" ht="19.5" customHeight="1" hidden="1">
      <c r="A127" s="78" t="s">
        <v>311</v>
      </c>
      <c r="B127" s="124" t="s">
        <v>320</v>
      </c>
      <c r="C127" s="79">
        <v>45235</v>
      </c>
      <c r="D127" s="79">
        <v>45241</v>
      </c>
      <c r="E127" s="72"/>
      <c r="F127" s="81"/>
      <c r="G127" s="82"/>
      <c r="H127" s="72"/>
      <c r="I127" s="72"/>
      <c r="J127" s="72"/>
      <c r="K127" s="72"/>
      <c r="L127" s="81"/>
      <c r="M127" s="81"/>
      <c r="N127" s="81"/>
      <c r="O127" s="81"/>
      <c r="P127" s="81"/>
      <c r="Q127" s="81"/>
      <c r="R127" s="81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</row>
    <row r="128" spans="1:43" s="73" customFormat="1" ht="19.5" customHeight="1" hidden="1">
      <c r="A128" s="78" t="s">
        <v>312</v>
      </c>
      <c r="B128" s="124" t="s">
        <v>321</v>
      </c>
      <c r="C128" s="124">
        <v>45193</v>
      </c>
      <c r="D128" s="124">
        <v>45199</v>
      </c>
      <c r="E128" s="72"/>
      <c r="F128" s="72"/>
      <c r="G128" s="82"/>
      <c r="H128" s="72"/>
      <c r="I128" s="72"/>
      <c r="J128" s="72"/>
      <c r="K128" s="72"/>
      <c r="L128" s="83"/>
      <c r="M128" s="83"/>
      <c r="N128" s="83"/>
      <c r="O128" s="83"/>
      <c r="P128" s="83"/>
      <c r="Q128" s="83"/>
      <c r="R128" s="83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</row>
    <row r="129" spans="1:43" s="73" customFormat="1" ht="19.5" customHeight="1" hidden="1">
      <c r="A129" s="78" t="s">
        <v>313</v>
      </c>
      <c r="B129" s="124" t="s">
        <v>322</v>
      </c>
      <c r="C129" s="79">
        <v>45137</v>
      </c>
      <c r="D129" s="79">
        <v>45143</v>
      </c>
      <c r="E129" s="72"/>
      <c r="F129" s="72"/>
      <c r="G129" s="82"/>
      <c r="H129" s="72"/>
      <c r="I129" s="72"/>
      <c r="J129" s="72"/>
      <c r="K129" s="72"/>
      <c r="L129" s="83"/>
      <c r="M129" s="83"/>
      <c r="N129" s="83"/>
      <c r="O129" s="83"/>
      <c r="P129" s="83"/>
      <c r="Q129" s="83"/>
      <c r="R129" s="83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</row>
    <row r="130" spans="1:43" s="73" customFormat="1" ht="19.5" customHeight="1" hidden="1">
      <c r="A130" s="78" t="s">
        <v>314</v>
      </c>
      <c r="B130" s="124" t="s">
        <v>323</v>
      </c>
      <c r="C130" s="79">
        <v>45116</v>
      </c>
      <c r="D130" s="79">
        <v>45122</v>
      </c>
      <c r="E130" s="72"/>
      <c r="F130" s="72"/>
      <c r="G130" s="82"/>
      <c r="H130" s="72"/>
      <c r="I130" s="72"/>
      <c r="J130" s="72"/>
      <c r="K130" s="72"/>
      <c r="L130" s="83"/>
      <c r="M130" s="83"/>
      <c r="N130" s="83"/>
      <c r="O130" s="83"/>
      <c r="P130" s="83"/>
      <c r="Q130" s="83"/>
      <c r="R130" s="83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</row>
    <row r="131" spans="1:43" s="73" customFormat="1" ht="19.5" customHeight="1" hidden="1">
      <c r="A131" s="78" t="s">
        <v>315</v>
      </c>
      <c r="B131" s="124" t="s">
        <v>324</v>
      </c>
      <c r="C131" s="79">
        <v>45102</v>
      </c>
      <c r="D131" s="79">
        <v>45108</v>
      </c>
      <c r="E131" s="72"/>
      <c r="F131" s="72"/>
      <c r="G131" s="82"/>
      <c r="H131" s="72"/>
      <c r="I131" s="72"/>
      <c r="J131" s="72"/>
      <c r="K131" s="72"/>
      <c r="L131" s="84"/>
      <c r="M131" s="84"/>
      <c r="N131" s="84"/>
      <c r="O131" s="84"/>
      <c r="P131" s="84"/>
      <c r="Q131" s="84"/>
      <c r="R131" s="84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</row>
    <row r="132" spans="1:43" s="73" customFormat="1" ht="19.5" customHeight="1" hidden="1">
      <c r="A132" s="78" t="s">
        <v>316</v>
      </c>
      <c r="B132" s="124" t="s">
        <v>325</v>
      </c>
      <c r="C132" s="79">
        <v>45060</v>
      </c>
      <c r="D132" s="79">
        <v>45066</v>
      </c>
      <c r="E132" s="72"/>
      <c r="F132" s="72"/>
      <c r="G132" s="82"/>
      <c r="H132" s="72"/>
      <c r="I132" s="72"/>
      <c r="J132" s="72"/>
      <c r="K132" s="72"/>
      <c r="L132" s="83"/>
      <c r="M132" s="85"/>
      <c r="N132" s="83"/>
      <c r="O132" s="83"/>
      <c r="P132" s="83"/>
      <c r="Q132" s="83"/>
      <c r="R132" s="83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</row>
    <row r="133" spans="1:43" s="73" customFormat="1" ht="19.5" customHeight="1" hidden="1">
      <c r="A133" s="78" t="s">
        <v>317</v>
      </c>
      <c r="B133" s="124" t="s">
        <v>326</v>
      </c>
      <c r="C133" s="79">
        <v>45032</v>
      </c>
      <c r="D133" s="79">
        <v>45038</v>
      </c>
      <c r="E133" s="72"/>
      <c r="F133" s="72"/>
      <c r="G133" s="82"/>
      <c r="H133" s="72"/>
      <c r="I133" s="72"/>
      <c r="J133" s="72"/>
      <c r="K133" s="72"/>
      <c r="L133" s="84"/>
      <c r="M133" s="83"/>
      <c r="N133" s="83"/>
      <c r="O133" s="83"/>
      <c r="P133" s="83"/>
      <c r="Q133" s="83"/>
      <c r="R133" s="83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</row>
    <row r="134" spans="1:43" s="73" customFormat="1" ht="19.5" customHeight="1" hidden="1">
      <c r="A134" s="104"/>
      <c r="B134" s="118"/>
      <c r="C134" s="119" t="s">
        <v>318</v>
      </c>
      <c r="D134" s="119" t="s">
        <v>318</v>
      </c>
      <c r="E134" s="72"/>
      <c r="F134" s="72"/>
      <c r="G134" s="82"/>
      <c r="H134" s="72"/>
      <c r="I134" s="72"/>
      <c r="J134" s="72"/>
      <c r="K134" s="72"/>
      <c r="L134" s="84"/>
      <c r="M134" s="83"/>
      <c r="N134" s="83"/>
      <c r="O134" s="83"/>
      <c r="P134" s="83"/>
      <c r="Q134" s="83"/>
      <c r="R134" s="83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</row>
    <row r="135" spans="1:43" s="73" customFormat="1" ht="19.5" customHeight="1" hidden="1">
      <c r="A135" s="104"/>
      <c r="B135" s="118"/>
      <c r="C135" s="118"/>
      <c r="D135" s="118"/>
      <c r="E135" s="72"/>
      <c r="F135" s="72"/>
      <c r="G135" s="82"/>
      <c r="H135" s="72"/>
      <c r="I135" s="72"/>
      <c r="J135" s="72"/>
      <c r="K135" s="72"/>
      <c r="L135" s="83"/>
      <c r="M135" s="85"/>
      <c r="N135" s="83"/>
      <c r="O135" s="83"/>
      <c r="P135" s="83"/>
      <c r="Q135" s="83"/>
      <c r="R135" s="83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</row>
    <row r="136" spans="1:43" s="73" customFormat="1" ht="19.5" customHeight="1" hidden="1">
      <c r="A136" s="104"/>
      <c r="B136" s="118"/>
      <c r="C136" s="118"/>
      <c r="D136" s="118"/>
      <c r="E136" s="72"/>
      <c r="F136" s="72"/>
      <c r="G136" s="82"/>
      <c r="H136" s="72"/>
      <c r="I136" s="72"/>
      <c r="J136" s="72"/>
      <c r="K136" s="72"/>
      <c r="L136" s="83"/>
      <c r="M136" s="85"/>
      <c r="N136" s="85"/>
      <c r="O136" s="85"/>
      <c r="P136" s="85"/>
      <c r="Q136" s="85"/>
      <c r="R136" s="85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</row>
    <row r="137" spans="1:43" s="73" customFormat="1" ht="19.5" customHeight="1" hidden="1">
      <c r="A137" s="104"/>
      <c r="B137" s="118"/>
      <c r="C137" s="118"/>
      <c r="D137" s="118"/>
      <c r="E137" s="72"/>
      <c r="F137" s="72"/>
      <c r="G137" s="82"/>
      <c r="H137" s="72"/>
      <c r="I137" s="72"/>
      <c r="J137" s="72"/>
      <c r="K137" s="72"/>
      <c r="L137" s="83"/>
      <c r="M137" s="85"/>
      <c r="N137" s="85"/>
      <c r="O137" s="85"/>
      <c r="P137" s="85"/>
      <c r="Q137" s="85"/>
      <c r="R137" s="85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</row>
    <row r="138" spans="1:43" s="73" customFormat="1" ht="19.5" customHeight="1" hidden="1">
      <c r="A138" s="86"/>
      <c r="B138" s="84"/>
      <c r="C138" s="87"/>
      <c r="D138" s="87"/>
      <c r="E138" s="72"/>
      <c r="F138" s="72"/>
      <c r="G138" s="82"/>
      <c r="H138" s="72"/>
      <c r="I138" s="72"/>
      <c r="J138" s="72"/>
      <c r="K138" s="72"/>
      <c r="L138" s="83"/>
      <c r="M138" s="83"/>
      <c r="N138" s="83"/>
      <c r="O138" s="83"/>
      <c r="P138" s="83"/>
      <c r="Q138" s="83"/>
      <c r="R138" s="83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</row>
    <row r="139" spans="1:43" s="73" customFormat="1" ht="19.5" customHeight="1" hidden="1">
      <c r="A139" s="88"/>
      <c r="B139" s="89"/>
      <c r="C139" s="89"/>
      <c r="D139" s="72"/>
      <c r="E139" s="72"/>
      <c r="F139" s="72"/>
      <c r="G139" s="82"/>
      <c r="H139" s="72"/>
      <c r="I139" s="72"/>
      <c r="J139" s="72"/>
      <c r="K139" s="72"/>
      <c r="L139" s="83"/>
      <c r="M139" s="83"/>
      <c r="N139" s="83"/>
      <c r="O139" s="83"/>
      <c r="P139" s="83"/>
      <c r="Q139" s="83"/>
      <c r="R139" s="83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</row>
    <row r="140" spans="1:43" s="73" customFormat="1" ht="19.5" customHeight="1" hidden="1">
      <c r="A140" s="74">
        <v>12</v>
      </c>
      <c r="B140" s="72"/>
      <c r="C140" s="90"/>
      <c r="D140" s="72"/>
      <c r="E140" s="72"/>
      <c r="F140" s="72"/>
      <c r="G140" s="82"/>
      <c r="H140" s="91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8"/>
      <c r="T140" s="88"/>
      <c r="U140" s="88"/>
      <c r="V140" s="88"/>
      <c r="W140" s="88"/>
      <c r="X140" s="88"/>
      <c r="Y140" s="88"/>
      <c r="Z140" s="88"/>
      <c r="AA140" s="88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</row>
    <row r="141" spans="1:43" s="73" customFormat="1" ht="19.5" customHeight="1" hidden="1">
      <c r="A141" s="76" t="s">
        <v>111</v>
      </c>
      <c r="B141" s="76" t="s">
        <v>112</v>
      </c>
      <c r="C141" s="35" t="s">
        <v>113</v>
      </c>
      <c r="D141" s="72"/>
      <c r="E141" s="72"/>
      <c r="F141" s="72"/>
      <c r="G141" s="82"/>
      <c r="H141" s="91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92"/>
      <c r="T141" s="92"/>
      <c r="U141" s="92"/>
      <c r="V141" s="92"/>
      <c r="W141" s="92"/>
      <c r="X141" s="92"/>
      <c r="Y141" s="92"/>
      <c r="Z141" s="92"/>
      <c r="AA141" s="9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</row>
    <row r="142" spans="1:43" s="73" customFormat="1" ht="19.5" customHeight="1" hidden="1">
      <c r="A142" s="93" t="s">
        <v>114</v>
      </c>
      <c r="B142" s="94"/>
      <c r="C142" s="95"/>
      <c r="D142" s="81"/>
      <c r="E142" s="72"/>
      <c r="F142" s="96"/>
      <c r="G142" s="82"/>
      <c r="H142" s="86"/>
      <c r="I142" s="83"/>
      <c r="J142" s="85"/>
      <c r="K142" s="83"/>
      <c r="L142" s="83"/>
      <c r="M142" s="83"/>
      <c r="N142" s="83"/>
      <c r="O142" s="83"/>
      <c r="P142" s="83"/>
      <c r="Q142" s="83"/>
      <c r="R142" s="83"/>
      <c r="S142" s="92"/>
      <c r="T142" s="92"/>
      <c r="U142" s="92"/>
      <c r="V142" s="92"/>
      <c r="W142" s="92"/>
      <c r="X142" s="92"/>
      <c r="Y142" s="92"/>
      <c r="Z142" s="92"/>
      <c r="AA142" s="9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</row>
    <row r="143" spans="1:43" s="73" customFormat="1" ht="19.5" customHeight="1" hidden="1">
      <c r="A143" s="93" t="s">
        <v>115</v>
      </c>
      <c r="B143" s="94" t="s">
        <v>116</v>
      </c>
      <c r="C143" s="95" t="s">
        <v>117</v>
      </c>
      <c r="D143" s="81"/>
      <c r="E143" s="97"/>
      <c r="F143" s="98"/>
      <c r="G143" s="82"/>
      <c r="H143" s="86"/>
      <c r="I143" s="83"/>
      <c r="J143" s="85"/>
      <c r="K143" s="83"/>
      <c r="L143" s="83"/>
      <c r="M143" s="83"/>
      <c r="N143" s="83"/>
      <c r="O143" s="83"/>
      <c r="P143" s="83"/>
      <c r="Q143" s="83"/>
      <c r="R143" s="83"/>
      <c r="S143" s="92"/>
      <c r="T143" s="92"/>
      <c r="U143" s="92"/>
      <c r="V143" s="92"/>
      <c r="W143" s="92"/>
      <c r="X143" s="92"/>
      <c r="Y143" s="92"/>
      <c r="Z143" s="92"/>
      <c r="AA143" s="9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</row>
    <row r="144" spans="1:43" s="73" customFormat="1" ht="19.5" customHeight="1" hidden="1">
      <c r="A144" s="94" t="s">
        <v>118</v>
      </c>
      <c r="B144" s="94" t="s">
        <v>119</v>
      </c>
      <c r="C144" s="95" t="s">
        <v>118</v>
      </c>
      <c r="D144" s="97"/>
      <c r="E144" s="97"/>
      <c r="F144" s="98"/>
      <c r="G144" s="82"/>
      <c r="H144" s="86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99"/>
      <c r="T144" s="99"/>
      <c r="U144" s="99"/>
      <c r="V144" s="92"/>
      <c r="W144" s="99"/>
      <c r="X144" s="99"/>
      <c r="Y144" s="99"/>
      <c r="Z144" s="99"/>
      <c r="AA144" s="99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</row>
    <row r="145" spans="1:43" s="73" customFormat="1" ht="19.5" customHeight="1" hidden="1">
      <c r="A145" s="94" t="s">
        <v>120</v>
      </c>
      <c r="B145" s="94" t="s">
        <v>121</v>
      </c>
      <c r="C145" s="95" t="s">
        <v>122</v>
      </c>
      <c r="D145" s="97"/>
      <c r="E145" s="85"/>
      <c r="F145" s="98"/>
      <c r="G145" s="82"/>
      <c r="H145" s="91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99"/>
      <c r="T145" s="99"/>
      <c r="U145" s="99"/>
      <c r="V145" s="99"/>
      <c r="W145" s="99"/>
      <c r="X145" s="99"/>
      <c r="Y145" s="99"/>
      <c r="Z145" s="99"/>
      <c r="AA145" s="9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</row>
    <row r="146" spans="1:43" s="73" customFormat="1" ht="19.5" customHeight="1" hidden="1">
      <c r="A146" s="94" t="s">
        <v>123</v>
      </c>
      <c r="B146" s="94" t="s">
        <v>124</v>
      </c>
      <c r="C146" s="95" t="s">
        <v>125</v>
      </c>
      <c r="D146" s="97"/>
      <c r="E146" s="100"/>
      <c r="F146" s="98"/>
      <c r="G146" s="82"/>
      <c r="H146" s="91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99"/>
      <c r="T146" s="99"/>
      <c r="U146" s="83"/>
      <c r="V146" s="92"/>
      <c r="W146" s="101"/>
      <c r="X146" s="99"/>
      <c r="Y146" s="99"/>
      <c r="Z146" s="99"/>
      <c r="AA146" s="99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</row>
    <row r="147" spans="1:43" s="73" customFormat="1" ht="19.5" customHeight="1" hidden="1">
      <c r="A147" s="94" t="s">
        <v>126</v>
      </c>
      <c r="B147" s="94" t="s">
        <v>127</v>
      </c>
      <c r="C147" s="95" t="s">
        <v>126</v>
      </c>
      <c r="D147" s="100"/>
      <c r="E147" s="83"/>
      <c r="F147" s="98"/>
      <c r="G147" s="82"/>
      <c r="H147" s="91"/>
      <c r="I147" s="91"/>
      <c r="J147" s="83"/>
      <c r="K147" s="83"/>
      <c r="L147" s="83"/>
      <c r="M147" s="83"/>
      <c r="N147" s="83"/>
      <c r="O147" s="83"/>
      <c r="P147" s="83"/>
      <c r="Q147" s="83"/>
      <c r="R147" s="83"/>
      <c r="S147" s="100"/>
      <c r="T147" s="83"/>
      <c r="U147" s="83"/>
      <c r="V147" s="99"/>
      <c r="W147" s="99"/>
      <c r="X147" s="99"/>
      <c r="Y147" s="83"/>
      <c r="Z147" s="83"/>
      <c r="AA147" s="83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</row>
    <row r="148" spans="1:43" s="73" customFormat="1" ht="19.5" customHeight="1" hidden="1">
      <c r="A148" s="94" t="s">
        <v>128</v>
      </c>
      <c r="B148" s="94" t="s">
        <v>129</v>
      </c>
      <c r="C148" s="95" t="s">
        <v>130</v>
      </c>
      <c r="D148" s="100"/>
      <c r="E148" s="102"/>
      <c r="F148" s="98"/>
      <c r="G148" s="82"/>
      <c r="H148" s="91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99"/>
      <c r="T148" s="83"/>
      <c r="U148" s="83"/>
      <c r="V148" s="83"/>
      <c r="W148" s="83"/>
      <c r="X148" s="99"/>
      <c r="Y148" s="83"/>
      <c r="Z148" s="83"/>
      <c r="AA148" s="83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</row>
    <row r="149" spans="1:43" s="73" customFormat="1" ht="19.5" customHeight="1" hidden="1">
      <c r="A149" s="94" t="s">
        <v>131</v>
      </c>
      <c r="B149" s="94" t="s">
        <v>132</v>
      </c>
      <c r="C149" s="95" t="s">
        <v>131</v>
      </c>
      <c r="D149" s="100"/>
      <c r="E149" s="100"/>
      <c r="F149" s="98"/>
      <c r="G149" s="82"/>
      <c r="H149" s="91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99"/>
      <c r="T149" s="83"/>
      <c r="U149" s="83"/>
      <c r="V149" s="83"/>
      <c r="W149" s="83"/>
      <c r="X149" s="99"/>
      <c r="Y149" s="83"/>
      <c r="Z149" s="83"/>
      <c r="AA149" s="83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</row>
    <row r="150" spans="1:43" s="73" customFormat="1" ht="19.5" customHeight="1" hidden="1">
      <c r="A150" s="94" t="s">
        <v>372</v>
      </c>
      <c r="B150" s="94" t="s">
        <v>133</v>
      </c>
      <c r="C150" s="94" t="s">
        <v>372</v>
      </c>
      <c r="D150" s="97"/>
      <c r="E150" s="102"/>
      <c r="F150" s="98"/>
      <c r="G150" s="82"/>
      <c r="H150" s="91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99"/>
      <c r="T150" s="83"/>
      <c r="U150" s="83"/>
      <c r="V150" s="83"/>
      <c r="W150" s="83"/>
      <c r="X150" s="99"/>
      <c r="Y150" s="83"/>
      <c r="Z150" s="83"/>
      <c r="AA150" s="83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</row>
    <row r="151" spans="1:43" s="73" customFormat="1" ht="19.5" customHeight="1" hidden="1">
      <c r="A151" s="94" t="s">
        <v>331</v>
      </c>
      <c r="B151" s="94" t="s">
        <v>332</v>
      </c>
      <c r="C151" s="95" t="s">
        <v>331</v>
      </c>
      <c r="D151" s="97"/>
      <c r="E151" s="102"/>
      <c r="F151" s="98"/>
      <c r="G151" s="82"/>
      <c r="H151" s="86"/>
      <c r="I151" s="84"/>
      <c r="J151" s="84"/>
      <c r="K151" s="83"/>
      <c r="L151" s="83"/>
      <c r="M151" s="83"/>
      <c r="N151" s="83"/>
      <c r="O151" s="83"/>
      <c r="P151" s="83"/>
      <c r="Q151" s="83"/>
      <c r="R151" s="83"/>
      <c r="S151" s="99"/>
      <c r="T151" s="83"/>
      <c r="U151" s="83"/>
      <c r="V151" s="83"/>
      <c r="W151" s="83"/>
      <c r="X151" s="99"/>
      <c r="Y151" s="83"/>
      <c r="Z151" s="83"/>
      <c r="AA151" s="83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</row>
    <row r="152" spans="1:43" s="73" customFormat="1" ht="19.5" customHeight="1" hidden="1">
      <c r="A152" s="94" t="s">
        <v>327</v>
      </c>
      <c r="B152" s="94" t="s">
        <v>328</v>
      </c>
      <c r="C152" s="95" t="s">
        <v>327</v>
      </c>
      <c r="D152" s="97"/>
      <c r="E152" s="102"/>
      <c r="F152" s="98"/>
      <c r="G152" s="82"/>
      <c r="H152" s="91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99"/>
      <c r="Y152" s="83"/>
      <c r="Z152" s="83"/>
      <c r="AA152" s="83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</row>
    <row r="153" spans="1:43" s="73" customFormat="1" ht="19.5" customHeight="1" hidden="1">
      <c r="A153" s="94" t="s">
        <v>134</v>
      </c>
      <c r="B153" s="94" t="s">
        <v>135</v>
      </c>
      <c r="C153" s="95" t="s">
        <v>134</v>
      </c>
      <c r="D153" s="97"/>
      <c r="E153" s="72"/>
      <c r="F153" s="98"/>
      <c r="G153" s="82"/>
      <c r="H153" s="91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</row>
    <row r="154" spans="1:43" s="73" customFormat="1" ht="19.5" customHeight="1" hidden="1">
      <c r="A154" s="94" t="s">
        <v>136</v>
      </c>
      <c r="B154" s="94" t="s">
        <v>137</v>
      </c>
      <c r="C154" s="95" t="s">
        <v>138</v>
      </c>
      <c r="D154" s="100"/>
      <c r="E154" s="97"/>
      <c r="F154" s="98"/>
      <c r="G154" s="82"/>
      <c r="H154" s="91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</row>
    <row r="155" spans="1:43" s="73" customFormat="1" ht="19.5" customHeight="1" hidden="1">
      <c r="A155" s="94" t="s">
        <v>139</v>
      </c>
      <c r="B155" s="94" t="s">
        <v>140</v>
      </c>
      <c r="C155" s="95" t="s">
        <v>139</v>
      </c>
      <c r="D155" s="100"/>
      <c r="E155" s="102"/>
      <c r="F155" s="98"/>
      <c r="G155" s="82"/>
      <c r="H155" s="91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</row>
    <row r="156" spans="1:43" s="73" customFormat="1" ht="19.5" customHeight="1" hidden="1">
      <c r="A156" s="94" t="s">
        <v>329</v>
      </c>
      <c r="B156" s="94" t="s">
        <v>330</v>
      </c>
      <c r="C156" s="94" t="s">
        <v>329</v>
      </c>
      <c r="D156" s="97"/>
      <c r="E156" s="102"/>
      <c r="F156" s="98"/>
      <c r="G156" s="82"/>
      <c r="H156" s="91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</row>
    <row r="157" spans="1:43" s="73" customFormat="1" ht="19.5" customHeight="1" hidden="1">
      <c r="A157" s="94" t="s">
        <v>141</v>
      </c>
      <c r="B157" s="94" t="s">
        <v>142</v>
      </c>
      <c r="C157" s="95" t="s">
        <v>143</v>
      </c>
      <c r="D157" s="100"/>
      <c r="E157" s="100"/>
      <c r="F157" s="98"/>
      <c r="G157" s="82"/>
      <c r="H157" s="86"/>
      <c r="I157" s="103"/>
      <c r="J157" s="83"/>
      <c r="K157" s="102"/>
      <c r="L157" s="102"/>
      <c r="M157" s="102"/>
      <c r="N157" s="102"/>
      <c r="O157" s="102"/>
      <c r="P157" s="102"/>
      <c r="Q157" s="102"/>
      <c r="R157" s="10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</row>
    <row r="158" spans="1:43" s="73" customFormat="1" ht="19.5" customHeight="1" hidden="1">
      <c r="A158" s="94" t="s">
        <v>144</v>
      </c>
      <c r="B158" s="94" t="s">
        <v>145</v>
      </c>
      <c r="C158" s="94" t="s">
        <v>144</v>
      </c>
      <c r="D158" s="100"/>
      <c r="E158" s="97"/>
      <c r="F158" s="98"/>
      <c r="G158" s="82"/>
      <c r="H158" s="86"/>
      <c r="I158" s="103"/>
      <c r="J158" s="83"/>
      <c r="K158" s="102"/>
      <c r="L158" s="102"/>
      <c r="M158" s="102"/>
      <c r="N158" s="102"/>
      <c r="O158" s="102"/>
      <c r="P158" s="102"/>
      <c r="Q158" s="102"/>
      <c r="R158" s="10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</row>
    <row r="159" spans="1:43" s="73" customFormat="1" ht="19.5" customHeight="1" hidden="1">
      <c r="A159" s="94" t="s">
        <v>146</v>
      </c>
      <c r="B159" s="94" t="s">
        <v>147</v>
      </c>
      <c r="C159" s="95" t="s">
        <v>146</v>
      </c>
      <c r="D159" s="100"/>
      <c r="E159" s="100"/>
      <c r="F159" s="98"/>
      <c r="G159" s="82"/>
      <c r="H159" s="86"/>
      <c r="I159" s="103"/>
      <c r="J159" s="83"/>
      <c r="K159" s="102"/>
      <c r="L159" s="102"/>
      <c r="M159" s="102"/>
      <c r="N159" s="102"/>
      <c r="O159" s="102"/>
      <c r="P159" s="102"/>
      <c r="Q159" s="102"/>
      <c r="R159" s="10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</row>
    <row r="160" spans="1:43" s="73" customFormat="1" ht="19.5" customHeight="1" hidden="1">
      <c r="A160" s="94" t="s">
        <v>148</v>
      </c>
      <c r="B160" s="94" t="s">
        <v>149</v>
      </c>
      <c r="C160" s="95" t="s">
        <v>148</v>
      </c>
      <c r="D160" s="97"/>
      <c r="E160" s="102"/>
      <c r="F160" s="98"/>
      <c r="G160" s="82"/>
      <c r="H160" s="86"/>
      <c r="I160" s="103"/>
      <c r="J160" s="83"/>
      <c r="K160" s="102"/>
      <c r="L160" s="102"/>
      <c r="M160" s="102"/>
      <c r="N160" s="102"/>
      <c r="O160" s="102"/>
      <c r="P160" s="102"/>
      <c r="Q160" s="102"/>
      <c r="R160" s="10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</row>
    <row r="161" spans="1:43" s="73" customFormat="1" ht="19.5" customHeight="1" hidden="1">
      <c r="A161" s="94" t="s">
        <v>150</v>
      </c>
      <c r="B161" s="94" t="s">
        <v>151</v>
      </c>
      <c r="C161" s="95" t="s">
        <v>150</v>
      </c>
      <c r="D161" s="72"/>
      <c r="E161" s="102"/>
      <c r="F161" s="98"/>
      <c r="G161" s="82"/>
      <c r="H161" s="86"/>
      <c r="I161" s="103"/>
      <c r="J161" s="83"/>
      <c r="K161" s="102"/>
      <c r="L161" s="102"/>
      <c r="M161" s="102"/>
      <c r="N161" s="102"/>
      <c r="O161" s="102"/>
      <c r="P161" s="102"/>
      <c r="Q161" s="102"/>
      <c r="R161" s="10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</row>
    <row r="162" spans="1:43" s="73" customFormat="1" ht="19.5" customHeight="1" hidden="1">
      <c r="A162" s="94" t="s">
        <v>152</v>
      </c>
      <c r="B162" s="94" t="s">
        <v>153</v>
      </c>
      <c r="C162" s="95" t="s">
        <v>152</v>
      </c>
      <c r="D162" s="100"/>
      <c r="E162" s="72"/>
      <c r="F162" s="98"/>
      <c r="G162" s="82"/>
      <c r="H162" s="86"/>
      <c r="I162" s="103"/>
      <c r="J162" s="83"/>
      <c r="K162" s="102"/>
      <c r="L162" s="102"/>
      <c r="M162" s="102"/>
      <c r="N162" s="102"/>
      <c r="O162" s="102"/>
      <c r="P162" s="102"/>
      <c r="Q162" s="102"/>
      <c r="R162" s="10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</row>
    <row r="163" spans="1:43" s="73" customFormat="1" ht="19.5" customHeight="1" hidden="1">
      <c r="A163" s="94" t="s">
        <v>369</v>
      </c>
      <c r="B163" s="94" t="s">
        <v>155</v>
      </c>
      <c r="C163" s="95" t="s">
        <v>154</v>
      </c>
      <c r="D163" s="100"/>
      <c r="E163" s="102"/>
      <c r="F163" s="98"/>
      <c r="G163" s="82"/>
      <c r="H163" s="86"/>
      <c r="I163" s="103"/>
      <c r="J163" s="83"/>
      <c r="K163" s="102"/>
      <c r="L163" s="102"/>
      <c r="M163" s="102"/>
      <c r="N163" s="102"/>
      <c r="O163" s="102"/>
      <c r="P163" s="102"/>
      <c r="Q163" s="102"/>
      <c r="R163" s="10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</row>
    <row r="164" spans="1:43" s="73" customFormat="1" ht="19.5" customHeight="1" hidden="1">
      <c r="A164" s="94" t="s">
        <v>156</v>
      </c>
      <c r="B164" s="94" t="s">
        <v>157</v>
      </c>
      <c r="C164" s="95" t="s">
        <v>156</v>
      </c>
      <c r="D164" s="97"/>
      <c r="E164" s="100"/>
      <c r="F164" s="98"/>
      <c r="G164" s="82"/>
      <c r="H164" s="86"/>
      <c r="I164" s="103"/>
      <c r="J164" s="83"/>
      <c r="K164" s="102"/>
      <c r="L164" s="102"/>
      <c r="M164" s="102"/>
      <c r="N164" s="102"/>
      <c r="O164" s="102"/>
      <c r="P164" s="102"/>
      <c r="Q164" s="102"/>
      <c r="R164" s="10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</row>
    <row r="165" spans="1:43" s="73" customFormat="1" ht="19.5" customHeight="1" hidden="1">
      <c r="A165" s="94" t="s">
        <v>158</v>
      </c>
      <c r="B165" s="94" t="s">
        <v>159</v>
      </c>
      <c r="C165" s="95" t="s">
        <v>160</v>
      </c>
      <c r="D165" s="100"/>
      <c r="E165" s="72"/>
      <c r="F165" s="98"/>
      <c r="G165" s="82"/>
      <c r="H165" s="86"/>
      <c r="I165" s="103"/>
      <c r="J165" s="83"/>
      <c r="K165" s="102"/>
      <c r="L165" s="102"/>
      <c r="M165" s="102"/>
      <c r="N165" s="102"/>
      <c r="O165" s="102"/>
      <c r="P165" s="102"/>
      <c r="Q165" s="102"/>
      <c r="R165" s="10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</row>
    <row r="166" spans="1:43" s="73" customFormat="1" ht="19.5" customHeight="1" hidden="1">
      <c r="A166" s="94" t="s">
        <v>161</v>
      </c>
      <c r="B166" s="94" t="s">
        <v>162</v>
      </c>
      <c r="C166" s="95" t="s">
        <v>161</v>
      </c>
      <c r="D166" s="100"/>
      <c r="E166" s="100"/>
      <c r="F166" s="98"/>
      <c r="G166" s="82"/>
      <c r="H166" s="86"/>
      <c r="I166" s="103"/>
      <c r="J166" s="83"/>
      <c r="K166" s="102"/>
      <c r="L166" s="102"/>
      <c r="M166" s="102"/>
      <c r="N166" s="102"/>
      <c r="O166" s="102"/>
      <c r="P166" s="102"/>
      <c r="Q166" s="102"/>
      <c r="R166" s="10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</row>
    <row r="167" spans="1:43" s="73" customFormat="1" ht="19.5" customHeight="1" hidden="1">
      <c r="A167" s="94" t="s">
        <v>163</v>
      </c>
      <c r="B167" s="94" t="s">
        <v>164</v>
      </c>
      <c r="C167" s="95" t="s">
        <v>165</v>
      </c>
      <c r="D167" s="97"/>
      <c r="E167" s="102"/>
      <c r="F167" s="98"/>
      <c r="G167" s="82"/>
      <c r="H167" s="86"/>
      <c r="I167" s="103"/>
      <c r="J167" s="83"/>
      <c r="K167" s="102"/>
      <c r="L167" s="102"/>
      <c r="M167" s="102"/>
      <c r="N167" s="102"/>
      <c r="O167" s="102"/>
      <c r="P167" s="102"/>
      <c r="Q167" s="102"/>
      <c r="R167" s="10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</row>
    <row r="168" spans="1:43" s="73" customFormat="1" ht="19.5" customHeight="1" hidden="1">
      <c r="A168" s="94" t="s">
        <v>166</v>
      </c>
      <c r="B168" s="94" t="s">
        <v>167</v>
      </c>
      <c r="C168" s="95" t="s">
        <v>168</v>
      </c>
      <c r="D168" s="100"/>
      <c r="E168" s="102"/>
      <c r="F168" s="98"/>
      <c r="G168" s="82"/>
      <c r="H168" s="86"/>
      <c r="I168" s="103"/>
      <c r="J168" s="83"/>
      <c r="K168" s="102"/>
      <c r="L168" s="102"/>
      <c r="M168" s="102"/>
      <c r="N168" s="102"/>
      <c r="O168" s="102"/>
      <c r="P168" s="102"/>
      <c r="Q168" s="102"/>
      <c r="R168" s="10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</row>
    <row r="169" spans="1:43" s="73" customFormat="1" ht="19.5" customHeight="1" hidden="1">
      <c r="A169" s="94" t="s">
        <v>169</v>
      </c>
      <c r="B169" s="94" t="s">
        <v>170</v>
      </c>
      <c r="C169" s="95" t="s">
        <v>171</v>
      </c>
      <c r="D169" s="100"/>
      <c r="E169" s="100"/>
      <c r="F169" s="98"/>
      <c r="G169" s="82"/>
      <c r="H169" s="86"/>
      <c r="I169" s="103"/>
      <c r="J169" s="83"/>
      <c r="K169" s="102"/>
      <c r="L169" s="102"/>
      <c r="M169" s="102"/>
      <c r="N169" s="102"/>
      <c r="O169" s="102"/>
      <c r="P169" s="102"/>
      <c r="Q169" s="102"/>
      <c r="R169" s="10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</row>
    <row r="170" spans="1:43" s="73" customFormat="1" ht="19.5" customHeight="1" hidden="1">
      <c r="A170" s="94" t="s">
        <v>367</v>
      </c>
      <c r="B170" s="94" t="s">
        <v>334</v>
      </c>
      <c r="C170" s="94" t="s">
        <v>333</v>
      </c>
      <c r="D170" s="100"/>
      <c r="E170" s="72"/>
      <c r="F170" s="98"/>
      <c r="G170" s="82"/>
      <c r="H170" s="86"/>
      <c r="I170" s="103"/>
      <c r="J170" s="83"/>
      <c r="K170" s="102"/>
      <c r="L170" s="102"/>
      <c r="M170" s="102"/>
      <c r="N170" s="102"/>
      <c r="O170" s="102"/>
      <c r="P170" s="102"/>
      <c r="Q170" s="102"/>
      <c r="R170" s="10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</row>
    <row r="171" spans="1:43" s="73" customFormat="1" ht="19.5" customHeight="1" hidden="1">
      <c r="A171" s="94" t="s">
        <v>172</v>
      </c>
      <c r="B171" s="94" t="s">
        <v>173</v>
      </c>
      <c r="C171" s="95" t="s">
        <v>174</v>
      </c>
      <c r="D171" s="100"/>
      <c r="E171" s="100"/>
      <c r="F171" s="98"/>
      <c r="G171" s="82"/>
      <c r="H171" s="86"/>
      <c r="I171" s="103"/>
      <c r="J171" s="83"/>
      <c r="K171" s="102"/>
      <c r="L171" s="102"/>
      <c r="M171" s="102"/>
      <c r="N171" s="102"/>
      <c r="O171" s="102"/>
      <c r="P171" s="102"/>
      <c r="Q171" s="102"/>
      <c r="R171" s="10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</row>
    <row r="172" spans="1:43" s="73" customFormat="1" ht="19.5" customHeight="1" hidden="1">
      <c r="A172" s="94" t="s">
        <v>175</v>
      </c>
      <c r="B172" s="94" t="s">
        <v>176</v>
      </c>
      <c r="C172" s="95" t="s">
        <v>177</v>
      </c>
      <c r="D172" s="100"/>
      <c r="E172" s="97"/>
      <c r="F172" s="98"/>
      <c r="G172" s="82"/>
      <c r="H172" s="86"/>
      <c r="I172" s="103"/>
      <c r="J172" s="83"/>
      <c r="K172" s="102"/>
      <c r="L172" s="102"/>
      <c r="M172" s="102"/>
      <c r="N172" s="102"/>
      <c r="O172" s="102"/>
      <c r="P172" s="102"/>
      <c r="Q172" s="102"/>
      <c r="R172" s="10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</row>
    <row r="173" spans="1:43" s="73" customFormat="1" ht="19.5" customHeight="1" hidden="1">
      <c r="A173" s="94" t="s">
        <v>178</v>
      </c>
      <c r="B173" s="94" t="s">
        <v>179</v>
      </c>
      <c r="C173" s="95" t="s">
        <v>178</v>
      </c>
      <c r="D173" s="100"/>
      <c r="E173" s="100"/>
      <c r="F173" s="98"/>
      <c r="G173" s="82"/>
      <c r="H173" s="86"/>
      <c r="I173" s="103"/>
      <c r="J173" s="83"/>
      <c r="K173" s="102"/>
      <c r="L173" s="102"/>
      <c r="M173" s="102"/>
      <c r="N173" s="102"/>
      <c r="O173" s="102"/>
      <c r="P173" s="102"/>
      <c r="Q173" s="102"/>
      <c r="R173" s="10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</row>
    <row r="174" spans="1:43" s="73" customFormat="1" ht="19.5" customHeight="1" hidden="1">
      <c r="A174" s="94" t="s">
        <v>180</v>
      </c>
      <c r="B174" s="94" t="s">
        <v>181</v>
      </c>
      <c r="C174" s="95" t="s">
        <v>180</v>
      </c>
      <c r="D174" s="97"/>
      <c r="E174" s="100"/>
      <c r="F174" s="98"/>
      <c r="G174" s="82"/>
      <c r="H174" s="86"/>
      <c r="I174" s="103"/>
      <c r="J174" s="83"/>
      <c r="K174" s="102"/>
      <c r="L174" s="102"/>
      <c r="M174" s="102"/>
      <c r="N174" s="102"/>
      <c r="O174" s="102"/>
      <c r="P174" s="102"/>
      <c r="Q174" s="102"/>
      <c r="R174" s="10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</row>
    <row r="175" spans="1:43" s="73" customFormat="1" ht="19.5" customHeight="1" hidden="1">
      <c r="A175" s="94" t="s">
        <v>220</v>
      </c>
      <c r="B175" s="94" t="s">
        <v>182</v>
      </c>
      <c r="C175" s="95" t="s">
        <v>368</v>
      </c>
      <c r="D175" s="97"/>
      <c r="E175" s="100"/>
      <c r="F175" s="98"/>
      <c r="G175" s="82"/>
      <c r="H175" s="86"/>
      <c r="I175" s="103"/>
      <c r="J175" s="83"/>
      <c r="K175" s="102"/>
      <c r="L175" s="102"/>
      <c r="M175" s="102"/>
      <c r="N175" s="102"/>
      <c r="O175" s="102"/>
      <c r="P175" s="102"/>
      <c r="Q175" s="102"/>
      <c r="R175" s="10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</row>
    <row r="176" spans="1:43" s="73" customFormat="1" ht="19.5" customHeight="1" hidden="1">
      <c r="A176" s="94" t="s">
        <v>183</v>
      </c>
      <c r="B176" s="94" t="s">
        <v>184</v>
      </c>
      <c r="C176" s="95" t="s">
        <v>183</v>
      </c>
      <c r="D176" s="97"/>
      <c r="E176" s="102"/>
      <c r="F176" s="98"/>
      <c r="G176" s="82"/>
      <c r="H176" s="86"/>
      <c r="I176" s="103"/>
      <c r="J176" s="83"/>
      <c r="K176" s="102"/>
      <c r="L176" s="102"/>
      <c r="M176" s="102"/>
      <c r="N176" s="102"/>
      <c r="O176" s="102"/>
      <c r="P176" s="102"/>
      <c r="Q176" s="102"/>
      <c r="R176" s="10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</row>
    <row r="177" spans="1:43" s="73" customFormat="1" ht="19.5" customHeight="1" hidden="1">
      <c r="A177" s="94" t="s">
        <v>185</v>
      </c>
      <c r="B177" s="94" t="s">
        <v>186</v>
      </c>
      <c r="C177" s="95" t="s">
        <v>185</v>
      </c>
      <c r="D177" s="100"/>
      <c r="E177" s="100"/>
      <c r="F177" s="98"/>
      <c r="G177" s="82"/>
      <c r="H177" s="86"/>
      <c r="I177" s="103"/>
      <c r="J177" s="83"/>
      <c r="K177" s="102"/>
      <c r="L177" s="102"/>
      <c r="M177" s="102"/>
      <c r="N177" s="102"/>
      <c r="O177" s="102"/>
      <c r="P177" s="102"/>
      <c r="Q177" s="102"/>
      <c r="R177" s="10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</row>
    <row r="178" spans="1:43" s="73" customFormat="1" ht="19.5" customHeight="1" hidden="1">
      <c r="A178" s="94" t="s">
        <v>187</v>
      </c>
      <c r="B178" s="94" t="s">
        <v>188</v>
      </c>
      <c r="C178" s="95" t="s">
        <v>187</v>
      </c>
      <c r="D178" s="100"/>
      <c r="E178" s="97"/>
      <c r="F178" s="98"/>
      <c r="G178" s="82"/>
      <c r="H178" s="86"/>
      <c r="I178" s="103"/>
      <c r="J178" s="83"/>
      <c r="K178" s="102"/>
      <c r="L178" s="102"/>
      <c r="M178" s="102"/>
      <c r="N178" s="102"/>
      <c r="O178" s="102"/>
      <c r="P178" s="102"/>
      <c r="Q178" s="102"/>
      <c r="R178" s="10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</row>
    <row r="179" spans="1:43" s="73" customFormat="1" ht="19.5" customHeight="1" hidden="1">
      <c r="A179" s="94" t="s">
        <v>189</v>
      </c>
      <c r="B179" s="94" t="s">
        <v>190</v>
      </c>
      <c r="C179" s="95" t="s">
        <v>191</v>
      </c>
      <c r="D179" s="100"/>
      <c r="E179" s="97"/>
      <c r="F179" s="98"/>
      <c r="G179" s="82"/>
      <c r="H179" s="86"/>
      <c r="I179" s="103"/>
      <c r="J179" s="83"/>
      <c r="K179" s="102"/>
      <c r="L179" s="102"/>
      <c r="M179" s="102"/>
      <c r="N179" s="102"/>
      <c r="O179" s="102"/>
      <c r="P179" s="102"/>
      <c r="Q179" s="102"/>
      <c r="R179" s="10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</row>
    <row r="180" spans="1:43" s="73" customFormat="1" ht="19.5" customHeight="1" hidden="1">
      <c r="A180" s="94" t="s">
        <v>192</v>
      </c>
      <c r="B180" s="94" t="s">
        <v>137</v>
      </c>
      <c r="C180" s="95" t="s">
        <v>193</v>
      </c>
      <c r="D180" s="97"/>
      <c r="E180" s="97"/>
      <c r="F180" s="98"/>
      <c r="G180" s="82"/>
      <c r="H180" s="86"/>
      <c r="I180" s="103"/>
      <c r="J180" s="83"/>
      <c r="K180" s="102"/>
      <c r="L180" s="102"/>
      <c r="M180" s="102"/>
      <c r="N180" s="102"/>
      <c r="O180" s="102"/>
      <c r="P180" s="102"/>
      <c r="Q180" s="102"/>
      <c r="R180" s="10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</row>
    <row r="181" spans="1:43" s="73" customFormat="1" ht="19.5" customHeight="1" hidden="1">
      <c r="A181" s="95" t="s">
        <v>194</v>
      </c>
      <c r="B181" s="36"/>
      <c r="C181" s="95" t="s">
        <v>194</v>
      </c>
      <c r="D181" s="100"/>
      <c r="E181" s="100"/>
      <c r="F181" s="98"/>
      <c r="G181" s="82"/>
      <c r="H181" s="86"/>
      <c r="I181" s="103"/>
      <c r="J181" s="83"/>
      <c r="K181" s="102"/>
      <c r="L181" s="102"/>
      <c r="M181" s="102"/>
      <c r="N181" s="102"/>
      <c r="O181" s="102"/>
      <c r="P181" s="102"/>
      <c r="Q181" s="102"/>
      <c r="R181" s="10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</row>
    <row r="182" spans="1:43" s="73" customFormat="1" ht="19.5" customHeight="1" hidden="1">
      <c r="A182" s="121"/>
      <c r="B182" s="121"/>
      <c r="C182" s="83"/>
      <c r="D182" s="100"/>
      <c r="E182" s="102"/>
      <c r="F182" s="98"/>
      <c r="G182" s="82"/>
      <c r="H182" s="86"/>
      <c r="I182" s="103"/>
      <c r="J182" s="83"/>
      <c r="K182" s="102"/>
      <c r="L182" s="102"/>
      <c r="M182" s="102"/>
      <c r="N182" s="102"/>
      <c r="O182" s="102"/>
      <c r="P182" s="102"/>
      <c r="Q182" s="102"/>
      <c r="R182" s="10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</row>
    <row r="183" spans="1:43" s="73" customFormat="1" ht="19.5" customHeight="1" hidden="1">
      <c r="A183" s="121"/>
      <c r="B183" s="121"/>
      <c r="C183" s="83"/>
      <c r="D183" s="100"/>
      <c r="E183" s="100"/>
      <c r="F183" s="98"/>
      <c r="G183" s="104"/>
      <c r="H183" s="104"/>
      <c r="I183" s="104"/>
      <c r="J183" s="104"/>
      <c r="K183" s="104"/>
      <c r="L183" s="104"/>
      <c r="M183" s="104"/>
      <c r="N183" s="104"/>
      <c r="O183" s="104"/>
      <c r="P183" s="102"/>
      <c r="Q183" s="102"/>
      <c r="R183" s="10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</row>
    <row r="184" spans="1:43" s="73" customFormat="1" ht="19.5" customHeight="1" hidden="1">
      <c r="A184" s="121"/>
      <c r="B184" s="121"/>
      <c r="C184" s="83"/>
      <c r="D184" s="72"/>
      <c r="E184" s="72"/>
      <c r="F184" s="97"/>
      <c r="G184" s="82"/>
      <c r="H184" s="86"/>
      <c r="I184" s="103"/>
      <c r="J184" s="83"/>
      <c r="K184" s="102"/>
      <c r="L184" s="102"/>
      <c r="M184" s="102"/>
      <c r="N184" s="102"/>
      <c r="O184" s="102"/>
      <c r="P184" s="102"/>
      <c r="Q184" s="102"/>
      <c r="R184" s="10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</row>
    <row r="185" spans="1:43" s="73" customFormat="1" ht="19.5" customHeight="1" hidden="1">
      <c r="A185" s="83"/>
      <c r="B185" s="34"/>
      <c r="C185" s="83"/>
      <c r="D185" s="72"/>
      <c r="E185" s="72"/>
      <c r="F185" s="97"/>
      <c r="G185" s="82"/>
      <c r="H185" s="86"/>
      <c r="I185" s="103"/>
      <c r="J185" s="83"/>
      <c r="K185" s="102"/>
      <c r="L185" s="102"/>
      <c r="M185" s="102"/>
      <c r="N185" s="102"/>
      <c r="O185" s="102"/>
      <c r="P185" s="102"/>
      <c r="Q185" s="102"/>
      <c r="R185" s="10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</row>
    <row r="186" spans="1:43" s="73" customFormat="1" ht="19.5" customHeight="1" hidden="1">
      <c r="A186" s="98"/>
      <c r="B186" s="72"/>
      <c r="C186" s="83"/>
      <c r="D186" s="72"/>
      <c r="E186" s="72"/>
      <c r="F186" s="97"/>
      <c r="G186" s="82"/>
      <c r="H186" s="86"/>
      <c r="I186" s="103"/>
      <c r="J186" s="83"/>
      <c r="K186" s="102"/>
      <c r="L186" s="102"/>
      <c r="M186" s="102"/>
      <c r="N186" s="102"/>
      <c r="O186" s="102"/>
      <c r="P186" s="102"/>
      <c r="Q186" s="102"/>
      <c r="R186" s="10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</row>
    <row r="187" spans="1:43" s="73" customFormat="1" ht="19.5" customHeight="1" hidden="1">
      <c r="A187" s="37">
        <v>11</v>
      </c>
      <c r="B187" s="34"/>
      <c r="C187" s="59"/>
      <c r="D187" s="34"/>
      <c r="E187" s="34"/>
      <c r="F187" s="69"/>
      <c r="G187" s="67"/>
      <c r="H187" s="68"/>
      <c r="I187" s="60"/>
      <c r="J187" s="59"/>
      <c r="K187" s="61"/>
      <c r="L187" s="61"/>
      <c r="M187" s="102"/>
      <c r="N187" s="102"/>
      <c r="O187" s="102"/>
      <c r="P187" s="102"/>
      <c r="Q187" s="102"/>
      <c r="R187" s="10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</row>
    <row r="188" spans="1:43" s="73" customFormat="1" ht="19.5" customHeight="1" hidden="1">
      <c r="A188" s="37" t="s">
        <v>108</v>
      </c>
      <c r="B188" s="37" t="s">
        <v>107</v>
      </c>
      <c r="C188" s="37" t="s">
        <v>106</v>
      </c>
      <c r="D188" s="37" t="s">
        <v>105</v>
      </c>
      <c r="E188" s="37" t="s">
        <v>104</v>
      </c>
      <c r="F188" s="37" t="s">
        <v>103</v>
      </c>
      <c r="G188" s="37" t="s">
        <v>102</v>
      </c>
      <c r="H188" s="37" t="s">
        <v>101</v>
      </c>
      <c r="I188" s="37" t="s">
        <v>109</v>
      </c>
      <c r="J188" s="37"/>
      <c r="K188" s="34"/>
      <c r="L188" s="34"/>
      <c r="M188" s="75"/>
      <c r="N188" s="75"/>
      <c r="O188" s="75"/>
      <c r="P188" s="75"/>
      <c r="Q188" s="75"/>
      <c r="R188" s="75"/>
      <c r="S188" s="75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</row>
    <row r="189" spans="1:43" s="73" customFormat="1" ht="19.5" customHeight="1" hidden="1">
      <c r="A189" s="38" t="s">
        <v>194</v>
      </c>
      <c r="B189" s="38" t="s">
        <v>194</v>
      </c>
      <c r="C189" s="38" t="s">
        <v>194</v>
      </c>
      <c r="D189" s="38" t="s">
        <v>194</v>
      </c>
      <c r="E189" s="38" t="s">
        <v>194</v>
      </c>
      <c r="F189" s="38" t="s">
        <v>194</v>
      </c>
      <c r="G189" s="38" t="s">
        <v>194</v>
      </c>
      <c r="H189" s="38" t="s">
        <v>194</v>
      </c>
      <c r="I189" s="38"/>
      <c r="J189" s="38"/>
      <c r="K189" s="72"/>
      <c r="L189" s="65"/>
      <c r="M189" s="75"/>
      <c r="N189" s="75"/>
      <c r="O189" s="75"/>
      <c r="P189" s="75"/>
      <c r="Q189" s="75"/>
      <c r="R189" s="75"/>
      <c r="S189" s="75"/>
      <c r="T189" s="109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</row>
    <row r="190" spans="1:43" s="73" customFormat="1" ht="19.5" customHeight="1" hidden="1">
      <c r="A190" s="38" t="s">
        <v>175</v>
      </c>
      <c r="B190" s="38" t="s">
        <v>342</v>
      </c>
      <c r="C190" s="38" t="s">
        <v>358</v>
      </c>
      <c r="D190" s="38" t="s">
        <v>350</v>
      </c>
      <c r="E190" s="38" t="s">
        <v>194</v>
      </c>
      <c r="F190" s="38" t="s">
        <v>194</v>
      </c>
      <c r="G190" s="38" t="s">
        <v>194</v>
      </c>
      <c r="H190" s="38" t="s">
        <v>194</v>
      </c>
      <c r="I190" s="38"/>
      <c r="J190" s="38"/>
      <c r="K190" s="72"/>
      <c r="L190" s="65"/>
      <c r="M190" s="75"/>
      <c r="N190" s="75"/>
      <c r="O190" s="75"/>
      <c r="P190" s="75"/>
      <c r="Q190" s="75"/>
      <c r="R190" s="75"/>
      <c r="S190" s="75"/>
      <c r="T190" s="109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</row>
    <row r="191" spans="1:43" s="73" customFormat="1" ht="19.5" customHeight="1" hidden="1">
      <c r="A191" s="38" t="s">
        <v>365</v>
      </c>
      <c r="B191" s="38" t="s">
        <v>340</v>
      </c>
      <c r="C191" s="38" t="s">
        <v>366</v>
      </c>
      <c r="D191" s="38" t="s">
        <v>349</v>
      </c>
      <c r="E191" s="38" t="s">
        <v>353</v>
      </c>
      <c r="F191" s="38" t="s">
        <v>194</v>
      </c>
      <c r="G191" s="38" t="s">
        <v>187</v>
      </c>
      <c r="H191" s="38" t="s">
        <v>367</v>
      </c>
      <c r="I191" s="38"/>
      <c r="J191" s="38"/>
      <c r="K191" s="72"/>
      <c r="L191" s="65"/>
      <c r="M191" s="75"/>
      <c r="N191" s="75"/>
      <c r="O191" s="75"/>
      <c r="P191" s="75"/>
      <c r="Q191" s="75"/>
      <c r="R191" s="75"/>
      <c r="S191" s="75"/>
      <c r="T191" s="109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</row>
    <row r="192" spans="1:43" s="73" customFormat="1" ht="19.5" customHeight="1" hidden="1">
      <c r="A192" s="38" t="s">
        <v>154</v>
      </c>
      <c r="B192" s="38" t="s">
        <v>341</v>
      </c>
      <c r="C192" s="38" t="s">
        <v>344</v>
      </c>
      <c r="D192" s="38" t="s">
        <v>348</v>
      </c>
      <c r="E192" s="38" t="s">
        <v>355</v>
      </c>
      <c r="F192" s="38" t="s">
        <v>194</v>
      </c>
      <c r="G192" s="38" t="s">
        <v>185</v>
      </c>
      <c r="H192" s="38" t="s">
        <v>329</v>
      </c>
      <c r="I192" s="38"/>
      <c r="J192" s="38"/>
      <c r="K192" s="72"/>
      <c r="L192" s="65"/>
      <c r="M192" s="75"/>
      <c r="N192" s="75"/>
      <c r="O192" s="75"/>
      <c r="P192" s="75"/>
      <c r="Q192" s="75"/>
      <c r="R192" s="75"/>
      <c r="S192" s="75"/>
      <c r="T192" s="109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</row>
    <row r="193" spans="1:43" s="73" customFormat="1" ht="19.5" customHeight="1" hidden="1">
      <c r="A193" s="38" t="s">
        <v>337</v>
      </c>
      <c r="B193" s="38" t="s">
        <v>338</v>
      </c>
      <c r="C193" s="38" t="s">
        <v>343</v>
      </c>
      <c r="D193" s="38" t="s">
        <v>150</v>
      </c>
      <c r="E193" s="38" t="s">
        <v>354</v>
      </c>
      <c r="F193" s="38" t="s">
        <v>194</v>
      </c>
      <c r="G193" s="38" t="s">
        <v>357</v>
      </c>
      <c r="H193" s="38" t="s">
        <v>138</v>
      </c>
      <c r="I193" s="38"/>
      <c r="J193" s="38"/>
      <c r="K193" s="72"/>
      <c r="L193" s="65"/>
      <c r="M193" s="75"/>
      <c r="N193" s="75"/>
      <c r="O193" s="75"/>
      <c r="P193" s="75"/>
      <c r="Q193" s="75"/>
      <c r="R193" s="75"/>
      <c r="S193" s="75"/>
      <c r="T193" s="109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</row>
    <row r="194" spans="1:43" s="73" customFormat="1" ht="19.5" customHeight="1" hidden="1">
      <c r="A194" s="38" t="s">
        <v>336</v>
      </c>
      <c r="B194" s="94" t="s">
        <v>372</v>
      </c>
      <c r="C194" s="38" t="s">
        <v>345</v>
      </c>
      <c r="D194" s="38" t="s">
        <v>347</v>
      </c>
      <c r="E194" s="38" t="s">
        <v>356</v>
      </c>
      <c r="F194" s="38" t="s">
        <v>194</v>
      </c>
      <c r="G194" s="38" t="s">
        <v>138</v>
      </c>
      <c r="H194" s="38" t="s">
        <v>327</v>
      </c>
      <c r="I194" s="38"/>
      <c r="J194" s="38"/>
      <c r="K194" s="72"/>
      <c r="L194" s="65"/>
      <c r="M194" s="75"/>
      <c r="N194" s="75"/>
      <c r="O194" s="75"/>
      <c r="P194" s="75"/>
      <c r="Q194" s="75"/>
      <c r="R194" s="75"/>
      <c r="S194" s="75"/>
      <c r="T194" s="109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</row>
    <row r="195" spans="1:43" s="73" customFormat="1" ht="19.5" customHeight="1" hidden="1">
      <c r="A195" s="38" t="s">
        <v>335</v>
      </c>
      <c r="B195" s="38" t="s">
        <v>339</v>
      </c>
      <c r="C195" s="38" t="s">
        <v>346</v>
      </c>
      <c r="D195" s="38" t="s">
        <v>351</v>
      </c>
      <c r="E195" s="38" t="s">
        <v>352</v>
      </c>
      <c r="F195" s="38" t="s">
        <v>347</v>
      </c>
      <c r="G195" s="38" t="s">
        <v>331</v>
      </c>
      <c r="H195" s="38" t="s">
        <v>359</v>
      </c>
      <c r="I195" s="38"/>
      <c r="J195" s="38"/>
      <c r="K195" s="72"/>
      <c r="L195" s="65"/>
      <c r="M195" s="75"/>
      <c r="N195" s="75"/>
      <c r="O195" s="75"/>
      <c r="P195" s="75"/>
      <c r="Q195" s="75"/>
      <c r="R195" s="75"/>
      <c r="S195" s="75"/>
      <c r="T195" s="109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</row>
    <row r="196" spans="1:43" s="73" customFormat="1" ht="19.5" customHeight="1" hidden="1">
      <c r="A196" s="39" t="s">
        <v>114</v>
      </c>
      <c r="B196" s="39" t="s">
        <v>114</v>
      </c>
      <c r="C196" s="39" t="s">
        <v>114</v>
      </c>
      <c r="D196" s="39" t="s">
        <v>114</v>
      </c>
      <c r="E196" s="39" t="s">
        <v>114</v>
      </c>
      <c r="F196" s="39" t="s">
        <v>114</v>
      </c>
      <c r="G196" s="39" t="s">
        <v>114</v>
      </c>
      <c r="H196" s="39" t="s">
        <v>114</v>
      </c>
      <c r="I196" s="105" t="s">
        <v>114</v>
      </c>
      <c r="J196" s="39"/>
      <c r="K196" s="72"/>
      <c r="L196" s="65"/>
      <c r="M196" s="75"/>
      <c r="N196" s="75"/>
      <c r="O196" s="75"/>
      <c r="P196" s="75"/>
      <c r="Q196" s="75"/>
      <c r="R196" s="75"/>
      <c r="S196" s="75"/>
      <c r="T196" s="109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</row>
    <row r="197" spans="1:43" s="73" customFormat="1" ht="19.5" customHeight="1" hidden="1">
      <c r="A197" s="38" t="s">
        <v>175</v>
      </c>
      <c r="B197" s="38" t="s">
        <v>342</v>
      </c>
      <c r="C197" s="38" t="s">
        <v>358</v>
      </c>
      <c r="D197" s="38" t="s">
        <v>350</v>
      </c>
      <c r="E197" s="38" t="s">
        <v>353</v>
      </c>
      <c r="F197" s="38" t="s">
        <v>347</v>
      </c>
      <c r="G197" s="38" t="s">
        <v>187</v>
      </c>
      <c r="H197" s="38" t="s">
        <v>367</v>
      </c>
      <c r="I197" s="38"/>
      <c r="J197" s="38"/>
      <c r="K197" s="123"/>
      <c r="L197" s="65"/>
      <c r="M197" s="75"/>
      <c r="N197" s="75"/>
      <c r="O197" s="75"/>
      <c r="P197" s="75"/>
      <c r="Q197" s="75"/>
      <c r="R197" s="75"/>
      <c r="S197" s="75"/>
      <c r="T197" s="109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</row>
    <row r="198" spans="1:43" s="73" customFormat="1" ht="19.5" customHeight="1" hidden="1">
      <c r="A198" s="38" t="s">
        <v>365</v>
      </c>
      <c r="B198" s="38" t="s">
        <v>340</v>
      </c>
      <c r="C198" s="38" t="s">
        <v>366</v>
      </c>
      <c r="D198" s="38" t="s">
        <v>349</v>
      </c>
      <c r="E198" s="38" t="s">
        <v>355</v>
      </c>
      <c r="F198" s="38" t="s">
        <v>194</v>
      </c>
      <c r="G198" s="38" t="s">
        <v>185</v>
      </c>
      <c r="H198" s="38" t="s">
        <v>329</v>
      </c>
      <c r="I198" s="38"/>
      <c r="J198" s="38"/>
      <c r="K198" s="72"/>
      <c r="L198" s="65"/>
      <c r="M198" s="75"/>
      <c r="N198" s="75"/>
      <c r="O198" s="75"/>
      <c r="P198" s="75"/>
      <c r="Q198" s="75"/>
      <c r="R198" s="75"/>
      <c r="S198" s="75"/>
      <c r="T198" s="109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</row>
    <row r="199" spans="1:43" s="73" customFormat="1" ht="19.5" customHeight="1" hidden="1">
      <c r="A199" s="38" t="s">
        <v>154</v>
      </c>
      <c r="B199" s="38" t="s">
        <v>341</v>
      </c>
      <c r="C199" s="38" t="s">
        <v>344</v>
      </c>
      <c r="D199" s="38" t="s">
        <v>348</v>
      </c>
      <c r="E199" s="38" t="s">
        <v>354</v>
      </c>
      <c r="F199" s="38" t="s">
        <v>194</v>
      </c>
      <c r="G199" s="38" t="s">
        <v>357</v>
      </c>
      <c r="H199" s="38" t="s">
        <v>138</v>
      </c>
      <c r="I199" s="38"/>
      <c r="J199" s="38"/>
      <c r="K199" s="75"/>
      <c r="L199" s="122"/>
      <c r="M199" s="75"/>
      <c r="N199" s="75"/>
      <c r="O199" s="75"/>
      <c r="P199" s="75"/>
      <c r="Q199" s="75"/>
      <c r="R199" s="75"/>
      <c r="S199" s="75"/>
      <c r="T199" s="109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</row>
    <row r="200" spans="1:43" s="73" customFormat="1" ht="19.5" customHeight="1" hidden="1">
      <c r="A200" s="38" t="s">
        <v>337</v>
      </c>
      <c r="B200" s="38" t="s">
        <v>338</v>
      </c>
      <c r="C200" s="38" t="s">
        <v>343</v>
      </c>
      <c r="D200" s="38" t="s">
        <v>150</v>
      </c>
      <c r="E200" s="38" t="s">
        <v>356</v>
      </c>
      <c r="F200" s="38" t="s">
        <v>194</v>
      </c>
      <c r="G200" s="38" t="s">
        <v>138</v>
      </c>
      <c r="H200" s="38" t="s">
        <v>327</v>
      </c>
      <c r="I200" s="38"/>
      <c r="J200" s="38"/>
      <c r="K200" s="75"/>
      <c r="L200" s="65"/>
      <c r="M200" s="75"/>
      <c r="N200" s="75"/>
      <c r="O200" s="75"/>
      <c r="P200" s="75"/>
      <c r="Q200" s="75"/>
      <c r="R200" s="75"/>
      <c r="S200" s="75"/>
      <c r="T200" s="109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</row>
    <row r="201" spans="1:43" s="73" customFormat="1" ht="19.5" customHeight="1" hidden="1">
      <c r="A201" s="38" t="s">
        <v>336</v>
      </c>
      <c r="B201" s="94" t="s">
        <v>372</v>
      </c>
      <c r="C201" s="38" t="s">
        <v>345</v>
      </c>
      <c r="D201" s="38" t="s">
        <v>347</v>
      </c>
      <c r="E201" s="38" t="s">
        <v>352</v>
      </c>
      <c r="F201" s="38" t="s">
        <v>194</v>
      </c>
      <c r="G201" s="38" t="s">
        <v>331</v>
      </c>
      <c r="H201" s="38" t="s">
        <v>359</v>
      </c>
      <c r="I201" s="38"/>
      <c r="J201" s="38"/>
      <c r="K201" s="75"/>
      <c r="L201" s="65"/>
      <c r="M201" s="75"/>
      <c r="N201" s="75"/>
      <c r="O201" s="75"/>
      <c r="P201" s="75"/>
      <c r="Q201" s="75"/>
      <c r="R201" s="75"/>
      <c r="S201" s="75"/>
      <c r="T201" s="109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</row>
    <row r="202" spans="1:43" s="73" customFormat="1" ht="19.5" customHeight="1" hidden="1">
      <c r="A202" s="38" t="s">
        <v>335</v>
      </c>
      <c r="B202" s="38" t="s">
        <v>339</v>
      </c>
      <c r="C202" s="38" t="s">
        <v>346</v>
      </c>
      <c r="D202" s="38" t="s">
        <v>351</v>
      </c>
      <c r="E202" s="38" t="s">
        <v>194</v>
      </c>
      <c r="F202" s="38" t="s">
        <v>194</v>
      </c>
      <c r="G202" s="38" t="s">
        <v>194</v>
      </c>
      <c r="H202" s="38" t="s">
        <v>194</v>
      </c>
      <c r="I202" s="38"/>
      <c r="J202" s="38"/>
      <c r="K202" s="75"/>
      <c r="L202" s="65"/>
      <c r="M202" s="75"/>
      <c r="N202" s="75"/>
      <c r="O202" s="75"/>
      <c r="P202" s="75"/>
      <c r="Q202" s="75"/>
      <c r="R202" s="75"/>
      <c r="S202" s="75"/>
      <c r="T202" s="109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</row>
    <row r="203" spans="1:43" s="73" customFormat="1" ht="19.5" customHeight="1" hidden="1">
      <c r="A203" s="38" t="s">
        <v>194</v>
      </c>
      <c r="B203" s="38" t="s">
        <v>194</v>
      </c>
      <c r="C203" s="38" t="s">
        <v>194</v>
      </c>
      <c r="D203" s="38" t="s">
        <v>194</v>
      </c>
      <c r="E203" s="38" t="s">
        <v>194</v>
      </c>
      <c r="F203" s="38" t="s">
        <v>194</v>
      </c>
      <c r="G203" s="38" t="s">
        <v>194</v>
      </c>
      <c r="H203" s="38" t="s">
        <v>194</v>
      </c>
      <c r="I203" s="38"/>
      <c r="J203" s="38"/>
      <c r="K203" s="75"/>
      <c r="L203" s="65"/>
      <c r="M203" s="75"/>
      <c r="N203" s="75"/>
      <c r="O203" s="75"/>
      <c r="P203" s="75"/>
      <c r="Q203" s="75"/>
      <c r="R203" s="75"/>
      <c r="S203" s="75"/>
      <c r="T203" s="109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</row>
    <row r="204" spans="1:43" s="73" customFormat="1" ht="19.5" customHeight="1" hidden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75"/>
      <c r="L204" s="65"/>
      <c r="M204" s="75"/>
      <c r="N204" s="75"/>
      <c r="O204" s="75"/>
      <c r="P204" s="75"/>
      <c r="Q204" s="75"/>
      <c r="R204" s="75"/>
      <c r="S204" s="75"/>
      <c r="T204" s="109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</row>
    <row r="205" spans="1:43" s="73" customFormat="1" ht="19.5" customHeight="1" hidden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75"/>
      <c r="L205" s="65"/>
      <c r="M205" s="75"/>
      <c r="N205" s="75"/>
      <c r="O205" s="75"/>
      <c r="P205" s="75"/>
      <c r="Q205" s="75"/>
      <c r="R205" s="75"/>
      <c r="S205" s="75"/>
      <c r="T205" s="109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</row>
    <row r="206" spans="1:43" s="73" customFormat="1" ht="19.5" customHeight="1" hidden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65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</row>
    <row r="207" spans="1:43" s="73" customFormat="1" ht="19.5" customHeight="1" hidden="1">
      <c r="A207" s="33">
        <v>65</v>
      </c>
      <c r="B207" s="72"/>
      <c r="C207" s="106"/>
      <c r="D207" s="72"/>
      <c r="E207" s="72"/>
      <c r="F207" s="97"/>
      <c r="G207" s="82"/>
      <c r="H207" s="86"/>
      <c r="I207" s="103"/>
      <c r="J207" s="83"/>
      <c r="K207" s="102"/>
      <c r="L207" s="65"/>
      <c r="M207" s="102"/>
      <c r="N207" s="102"/>
      <c r="O207" s="102"/>
      <c r="P207" s="102"/>
      <c r="Q207" s="102"/>
      <c r="R207" s="10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</row>
    <row r="208" spans="1:43" s="73" customFormat="1" ht="19.5" customHeight="1" hidden="1">
      <c r="A208" s="74" t="s">
        <v>19</v>
      </c>
      <c r="B208" s="37" t="s">
        <v>195</v>
      </c>
      <c r="C208" s="106"/>
      <c r="D208" s="72"/>
      <c r="E208" s="72"/>
      <c r="F208" s="97"/>
      <c r="G208" s="82"/>
      <c r="H208" s="86"/>
      <c r="I208" s="103"/>
      <c r="J208" s="83"/>
      <c r="K208" s="102"/>
      <c r="L208" s="65"/>
      <c r="M208" s="102"/>
      <c r="N208" s="102"/>
      <c r="O208" s="102"/>
      <c r="P208" s="102"/>
      <c r="Q208" s="102"/>
      <c r="R208" s="10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</row>
    <row r="209" spans="1:43" s="73" customFormat="1" ht="19.5" customHeight="1" hidden="1">
      <c r="A209" s="107">
        <v>2010</v>
      </c>
      <c r="B209" s="72"/>
      <c r="C209" s="106"/>
      <c r="D209" s="72"/>
      <c r="E209" s="72"/>
      <c r="F209" s="97"/>
      <c r="G209" s="82"/>
      <c r="H209" s="86"/>
      <c r="I209" s="103"/>
      <c r="J209" s="83"/>
      <c r="K209" s="102"/>
      <c r="L209" s="65"/>
      <c r="M209" s="102"/>
      <c r="N209" s="102"/>
      <c r="O209" s="102"/>
      <c r="P209" s="102"/>
      <c r="Q209" s="102"/>
      <c r="R209" s="10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</row>
    <row r="210" spans="1:43" s="73" customFormat="1" ht="19.5" customHeight="1" hidden="1">
      <c r="A210" s="107">
        <f>+A209-1</f>
        <v>2009</v>
      </c>
      <c r="B210" s="72"/>
      <c r="C210" s="106"/>
      <c r="D210" s="72"/>
      <c r="E210" s="72"/>
      <c r="F210" s="72"/>
      <c r="G210" s="82"/>
      <c r="H210" s="86"/>
      <c r="I210" s="103"/>
      <c r="J210" s="83"/>
      <c r="K210" s="102"/>
      <c r="L210" s="34"/>
      <c r="M210" s="102"/>
      <c r="N210" s="102"/>
      <c r="O210" s="102"/>
      <c r="P210" s="102"/>
      <c r="Q210" s="102"/>
      <c r="R210" s="10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</row>
    <row r="211" spans="1:43" s="73" customFormat="1" ht="19.5" customHeight="1" hidden="1">
      <c r="A211" s="107">
        <f aca="true" t="shared" si="0" ref="A211:A273">+A210-1</f>
        <v>2008</v>
      </c>
      <c r="B211" s="72"/>
      <c r="C211" s="106"/>
      <c r="D211" s="72"/>
      <c r="E211" s="72"/>
      <c r="F211" s="72"/>
      <c r="G211" s="82"/>
      <c r="H211" s="72"/>
      <c r="I211" s="103"/>
      <c r="J211" s="83"/>
      <c r="K211" s="102"/>
      <c r="L211" s="72"/>
      <c r="M211" s="102"/>
      <c r="N211" s="102"/>
      <c r="O211" s="102"/>
      <c r="P211" s="102"/>
      <c r="Q211" s="102"/>
      <c r="R211" s="10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</row>
    <row r="212" spans="1:43" s="73" customFormat="1" ht="19.5" customHeight="1" hidden="1">
      <c r="A212" s="107">
        <f t="shared" si="0"/>
        <v>2007</v>
      </c>
      <c r="B212" s="72"/>
      <c r="C212" s="106"/>
      <c r="D212" s="72"/>
      <c r="E212" s="72"/>
      <c r="F212" s="72"/>
      <c r="G212" s="82"/>
      <c r="H212" s="72"/>
      <c r="I212" s="103"/>
      <c r="J212" s="83"/>
      <c r="K212" s="102"/>
      <c r="L212" s="102"/>
      <c r="M212" s="102"/>
      <c r="N212" s="102"/>
      <c r="O212" s="102"/>
      <c r="P212" s="102"/>
      <c r="Q212" s="102"/>
      <c r="R212" s="10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</row>
    <row r="213" spans="1:43" s="73" customFormat="1" ht="19.5" customHeight="1" hidden="1">
      <c r="A213" s="107">
        <f t="shared" si="0"/>
        <v>2006</v>
      </c>
      <c r="B213" s="72"/>
      <c r="C213" s="106"/>
      <c r="D213" s="72"/>
      <c r="E213" s="72"/>
      <c r="F213" s="72"/>
      <c r="G213" s="82"/>
      <c r="H213" s="72"/>
      <c r="I213" s="103"/>
      <c r="J213" s="83"/>
      <c r="K213" s="102"/>
      <c r="L213" s="102"/>
      <c r="M213" s="102"/>
      <c r="N213" s="102"/>
      <c r="O213" s="102"/>
      <c r="P213" s="102"/>
      <c r="Q213" s="102"/>
      <c r="R213" s="10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</row>
    <row r="214" spans="1:43" s="73" customFormat="1" ht="19.5" customHeight="1" hidden="1">
      <c r="A214" s="107">
        <f t="shared" si="0"/>
        <v>2005</v>
      </c>
      <c r="B214" s="72"/>
      <c r="C214" s="106"/>
      <c r="D214" s="72"/>
      <c r="E214" s="72"/>
      <c r="F214" s="72"/>
      <c r="G214" s="82"/>
      <c r="H214" s="72"/>
      <c r="I214" s="103"/>
      <c r="J214" s="83"/>
      <c r="K214" s="102"/>
      <c r="L214" s="102"/>
      <c r="M214" s="102"/>
      <c r="N214" s="102"/>
      <c r="O214" s="102"/>
      <c r="P214" s="102"/>
      <c r="Q214" s="102"/>
      <c r="R214" s="10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</row>
    <row r="215" spans="1:43" s="73" customFormat="1" ht="19.5" customHeight="1" hidden="1">
      <c r="A215" s="107">
        <f t="shared" si="0"/>
        <v>2004</v>
      </c>
      <c r="B215" s="72"/>
      <c r="C215" s="106"/>
      <c r="D215" s="72"/>
      <c r="E215" s="72"/>
      <c r="F215" s="72"/>
      <c r="G215" s="82"/>
      <c r="H215" s="72"/>
      <c r="I215" s="103"/>
      <c r="J215" s="83"/>
      <c r="K215" s="102"/>
      <c r="L215" s="102"/>
      <c r="M215" s="102"/>
      <c r="N215" s="102"/>
      <c r="O215" s="102"/>
      <c r="P215" s="102"/>
      <c r="Q215" s="102"/>
      <c r="R215" s="10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</row>
    <row r="216" spans="1:43" s="73" customFormat="1" ht="19.5" customHeight="1" hidden="1">
      <c r="A216" s="107">
        <f t="shared" si="0"/>
        <v>2003</v>
      </c>
      <c r="B216" s="72"/>
      <c r="C216" s="106"/>
      <c r="D216" s="72"/>
      <c r="E216" s="72"/>
      <c r="F216" s="72"/>
      <c r="G216" s="82"/>
      <c r="H216" s="72"/>
      <c r="I216" s="103"/>
      <c r="J216" s="83"/>
      <c r="K216" s="102"/>
      <c r="L216" s="102"/>
      <c r="M216" s="102"/>
      <c r="N216" s="102"/>
      <c r="O216" s="102"/>
      <c r="P216" s="102"/>
      <c r="Q216" s="102"/>
      <c r="R216" s="10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</row>
    <row r="217" spans="1:43" s="73" customFormat="1" ht="19.5" customHeight="1" hidden="1">
      <c r="A217" s="107">
        <f t="shared" si="0"/>
        <v>2002</v>
      </c>
      <c r="B217" s="72"/>
      <c r="C217" s="106"/>
      <c r="D217" s="72"/>
      <c r="E217" s="72"/>
      <c r="F217" s="72"/>
      <c r="G217" s="82"/>
      <c r="H217" s="86"/>
      <c r="I217" s="103"/>
      <c r="J217" s="83"/>
      <c r="K217" s="102"/>
      <c r="L217" s="102"/>
      <c r="M217" s="102"/>
      <c r="N217" s="102"/>
      <c r="O217" s="102"/>
      <c r="P217" s="102"/>
      <c r="Q217" s="102"/>
      <c r="R217" s="10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</row>
    <row r="218" spans="1:43" s="73" customFormat="1" ht="19.5" customHeight="1" hidden="1">
      <c r="A218" s="107">
        <f t="shared" si="0"/>
        <v>2001</v>
      </c>
      <c r="B218" s="72"/>
      <c r="C218" s="106"/>
      <c r="D218" s="72"/>
      <c r="E218" s="72"/>
      <c r="F218" s="72"/>
      <c r="G218" s="82"/>
      <c r="H218" s="86"/>
      <c r="I218" s="103"/>
      <c r="J218" s="83"/>
      <c r="K218" s="102"/>
      <c r="L218" s="102"/>
      <c r="M218" s="102"/>
      <c r="N218" s="102"/>
      <c r="O218" s="102"/>
      <c r="P218" s="102"/>
      <c r="Q218" s="102"/>
      <c r="R218" s="10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</row>
    <row r="219" spans="1:43" s="73" customFormat="1" ht="19.5" customHeight="1" hidden="1">
      <c r="A219" s="107">
        <f t="shared" si="0"/>
        <v>2000</v>
      </c>
      <c r="B219" s="72"/>
      <c r="C219" s="106"/>
      <c r="D219" s="72"/>
      <c r="E219" s="72"/>
      <c r="F219" s="72"/>
      <c r="G219" s="82"/>
      <c r="H219" s="86"/>
      <c r="I219" s="103"/>
      <c r="J219" s="83"/>
      <c r="K219" s="102"/>
      <c r="L219" s="102"/>
      <c r="M219" s="102"/>
      <c r="N219" s="102"/>
      <c r="O219" s="102"/>
      <c r="P219" s="102"/>
      <c r="Q219" s="102"/>
      <c r="R219" s="10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</row>
    <row r="220" spans="1:43" s="73" customFormat="1" ht="19.5" customHeight="1" hidden="1">
      <c r="A220" s="107">
        <f t="shared" si="0"/>
        <v>1999</v>
      </c>
      <c r="B220" s="72"/>
      <c r="C220" s="106"/>
      <c r="D220" s="72"/>
      <c r="E220" s="72"/>
      <c r="F220" s="72"/>
      <c r="G220" s="82"/>
      <c r="H220" s="86"/>
      <c r="I220" s="103"/>
      <c r="J220" s="83"/>
      <c r="K220" s="102"/>
      <c r="L220" s="102"/>
      <c r="M220" s="102"/>
      <c r="N220" s="102"/>
      <c r="O220" s="102"/>
      <c r="P220" s="102"/>
      <c r="Q220" s="102"/>
      <c r="R220" s="10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</row>
    <row r="221" spans="1:43" s="73" customFormat="1" ht="19.5" customHeight="1" hidden="1">
      <c r="A221" s="107">
        <f t="shared" si="0"/>
        <v>1998</v>
      </c>
      <c r="B221" s="72"/>
      <c r="C221" s="106"/>
      <c r="D221" s="72"/>
      <c r="E221" s="72"/>
      <c r="F221" s="72"/>
      <c r="G221" s="82"/>
      <c r="H221" s="86"/>
      <c r="I221" s="103"/>
      <c r="J221" s="83"/>
      <c r="K221" s="102"/>
      <c r="L221" s="102"/>
      <c r="M221" s="102"/>
      <c r="N221" s="102"/>
      <c r="O221" s="102"/>
      <c r="P221" s="102"/>
      <c r="Q221" s="102"/>
      <c r="R221" s="10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</row>
    <row r="222" spans="1:43" s="73" customFormat="1" ht="19.5" customHeight="1" hidden="1">
      <c r="A222" s="107">
        <f t="shared" si="0"/>
        <v>1997</v>
      </c>
      <c r="B222" s="72"/>
      <c r="C222" s="106"/>
      <c r="D222" s="72"/>
      <c r="E222" s="72"/>
      <c r="F222" s="72"/>
      <c r="G222" s="82"/>
      <c r="H222" s="86"/>
      <c r="I222" s="103"/>
      <c r="J222" s="83"/>
      <c r="K222" s="102"/>
      <c r="L222" s="102"/>
      <c r="M222" s="102"/>
      <c r="N222" s="102"/>
      <c r="O222" s="102"/>
      <c r="P222" s="102"/>
      <c r="Q222" s="102"/>
      <c r="R222" s="10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</row>
    <row r="223" spans="1:43" s="73" customFormat="1" ht="19.5" customHeight="1" hidden="1">
      <c r="A223" s="107">
        <f t="shared" si="0"/>
        <v>1996</v>
      </c>
      <c r="B223" s="72"/>
      <c r="C223" s="106"/>
      <c r="D223" s="72"/>
      <c r="E223" s="72"/>
      <c r="F223" s="72"/>
      <c r="G223" s="82"/>
      <c r="H223" s="86"/>
      <c r="I223" s="103"/>
      <c r="J223" s="83"/>
      <c r="K223" s="102"/>
      <c r="L223" s="102"/>
      <c r="M223" s="102"/>
      <c r="N223" s="102"/>
      <c r="O223" s="102"/>
      <c r="P223" s="102"/>
      <c r="Q223" s="102"/>
      <c r="R223" s="10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</row>
    <row r="224" spans="1:43" s="73" customFormat="1" ht="19.5" customHeight="1" hidden="1">
      <c r="A224" s="107">
        <f t="shared" si="0"/>
        <v>1995</v>
      </c>
      <c r="B224" s="72"/>
      <c r="C224" s="106"/>
      <c r="D224" s="72"/>
      <c r="E224" s="72"/>
      <c r="F224" s="97"/>
      <c r="G224" s="82"/>
      <c r="H224" s="86"/>
      <c r="I224" s="103"/>
      <c r="J224" s="83"/>
      <c r="K224" s="102"/>
      <c r="L224" s="102"/>
      <c r="M224" s="102"/>
      <c r="N224" s="102"/>
      <c r="O224" s="102"/>
      <c r="P224" s="102"/>
      <c r="Q224" s="102"/>
      <c r="R224" s="10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</row>
    <row r="225" spans="1:43" s="73" customFormat="1" ht="19.5" customHeight="1" hidden="1">
      <c r="A225" s="107">
        <f t="shared" si="0"/>
        <v>1994</v>
      </c>
      <c r="B225" s="72"/>
      <c r="C225" s="83"/>
      <c r="D225" s="72"/>
      <c r="E225" s="72"/>
      <c r="F225" s="72"/>
      <c r="G225" s="82"/>
      <c r="H225" s="91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</row>
    <row r="226" spans="1:43" s="73" customFormat="1" ht="19.5" customHeight="1" hidden="1">
      <c r="A226" s="107">
        <f t="shared" si="0"/>
        <v>1993</v>
      </c>
      <c r="B226" s="72"/>
      <c r="C226" s="106"/>
      <c r="D226" s="72"/>
      <c r="E226" s="72"/>
      <c r="F226" s="72"/>
      <c r="G226" s="82"/>
      <c r="H226" s="91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</row>
    <row r="227" spans="1:43" s="73" customFormat="1" ht="19.5" customHeight="1" hidden="1">
      <c r="A227" s="107">
        <f t="shared" si="0"/>
        <v>1992</v>
      </c>
      <c r="B227" s="72"/>
      <c r="C227" s="83"/>
      <c r="D227" s="72"/>
      <c r="E227" s="72"/>
      <c r="F227" s="72"/>
      <c r="G227" s="82"/>
      <c r="H227" s="91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</row>
    <row r="228" spans="1:43" s="73" customFormat="1" ht="19.5" customHeight="1" hidden="1">
      <c r="A228" s="107">
        <f t="shared" si="0"/>
        <v>1991</v>
      </c>
      <c r="B228" s="72"/>
      <c r="C228" s="106"/>
      <c r="D228" s="72"/>
      <c r="E228" s="72"/>
      <c r="F228" s="72"/>
      <c r="G228" s="82"/>
      <c r="H228" s="91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</row>
    <row r="229" spans="1:43" s="73" customFormat="1" ht="19.5" customHeight="1" hidden="1">
      <c r="A229" s="107">
        <f t="shared" si="0"/>
        <v>1990</v>
      </c>
      <c r="B229" s="72"/>
      <c r="C229" s="106"/>
      <c r="D229" s="72"/>
      <c r="E229" s="72"/>
      <c r="F229" s="72"/>
      <c r="G229" s="82"/>
      <c r="H229" s="86"/>
      <c r="I229" s="103"/>
      <c r="J229" s="83"/>
      <c r="K229" s="83"/>
      <c r="L229" s="83"/>
      <c r="M229" s="83"/>
      <c r="N229" s="83"/>
      <c r="O229" s="83"/>
      <c r="P229" s="83"/>
      <c r="Q229" s="83"/>
      <c r="R229" s="83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</row>
    <row r="230" spans="1:43" s="73" customFormat="1" ht="19.5" customHeight="1" hidden="1">
      <c r="A230" s="107">
        <f t="shared" si="0"/>
        <v>1989</v>
      </c>
      <c r="B230" s="72"/>
      <c r="C230" s="83"/>
      <c r="D230" s="72"/>
      <c r="E230" s="72"/>
      <c r="F230" s="72"/>
      <c r="G230" s="82"/>
      <c r="H230" s="72"/>
      <c r="I230" s="72"/>
      <c r="J230" s="72"/>
      <c r="K230" s="83"/>
      <c r="L230" s="83"/>
      <c r="M230" s="83"/>
      <c r="N230" s="83"/>
      <c r="O230" s="83"/>
      <c r="P230" s="83"/>
      <c r="Q230" s="83"/>
      <c r="R230" s="83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</row>
    <row r="231" spans="1:43" s="73" customFormat="1" ht="19.5" customHeight="1" hidden="1">
      <c r="A231" s="107">
        <f t="shared" si="0"/>
        <v>1988</v>
      </c>
      <c r="B231" s="72"/>
      <c r="C231" s="106">
        <v>0</v>
      </c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</row>
    <row r="232" spans="1:43" s="73" customFormat="1" ht="19.5" customHeight="1" hidden="1">
      <c r="A232" s="107">
        <f t="shared" si="0"/>
        <v>1987</v>
      </c>
      <c r="B232" s="72"/>
      <c r="C232" s="83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</row>
    <row r="233" spans="1:43" s="73" customFormat="1" ht="19.5" customHeight="1" hidden="1">
      <c r="A233" s="107">
        <f t="shared" si="0"/>
        <v>1986</v>
      </c>
      <c r="B233" s="72"/>
      <c r="C233" s="106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</row>
    <row r="234" spans="1:43" s="73" customFormat="1" ht="19.5" customHeight="1" hidden="1">
      <c r="A234" s="107">
        <f t="shared" si="0"/>
        <v>1985</v>
      </c>
      <c r="B234" s="72"/>
      <c r="C234" s="106"/>
      <c r="D234" s="72"/>
      <c r="E234" s="72"/>
      <c r="F234" s="83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</row>
    <row r="235" spans="1:43" s="73" customFormat="1" ht="19.5" customHeight="1" hidden="1">
      <c r="A235" s="107">
        <f t="shared" si="0"/>
        <v>1984</v>
      </c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</row>
    <row r="236" spans="1:43" s="73" customFormat="1" ht="19.5" customHeight="1" hidden="1">
      <c r="A236" s="107">
        <f t="shared" si="0"/>
        <v>1983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</row>
    <row r="237" spans="1:43" s="73" customFormat="1" ht="19.5" customHeight="1" hidden="1">
      <c r="A237" s="107">
        <f t="shared" si="0"/>
        <v>1982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</row>
    <row r="238" spans="1:43" s="73" customFormat="1" ht="19.5" customHeight="1" hidden="1">
      <c r="A238" s="107">
        <f t="shared" si="0"/>
        <v>1981</v>
      </c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</row>
    <row r="239" spans="1:43" s="73" customFormat="1" ht="19.5" customHeight="1" hidden="1">
      <c r="A239" s="107">
        <f t="shared" si="0"/>
        <v>1980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</row>
    <row r="240" spans="1:43" s="73" customFormat="1" ht="19.5" customHeight="1" hidden="1">
      <c r="A240" s="107">
        <f t="shared" si="0"/>
        <v>1979</v>
      </c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</row>
    <row r="241" spans="1:43" s="73" customFormat="1" ht="19.5" customHeight="1" hidden="1">
      <c r="A241" s="107">
        <f t="shared" si="0"/>
        <v>1978</v>
      </c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</row>
    <row r="242" spans="1:43" s="73" customFormat="1" ht="19.5" customHeight="1" hidden="1">
      <c r="A242" s="107">
        <f t="shared" si="0"/>
        <v>1977</v>
      </c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</row>
    <row r="243" spans="1:43" s="73" customFormat="1" ht="19.5" customHeight="1" hidden="1">
      <c r="A243" s="107">
        <f t="shared" si="0"/>
        <v>1976</v>
      </c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</row>
    <row r="244" spans="1:43" s="73" customFormat="1" ht="19.5" customHeight="1" hidden="1">
      <c r="A244" s="107">
        <f t="shared" si="0"/>
        <v>1975</v>
      </c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</row>
    <row r="245" spans="1:43" s="73" customFormat="1" ht="19.5" customHeight="1" hidden="1">
      <c r="A245" s="107">
        <f t="shared" si="0"/>
        <v>1974</v>
      </c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</row>
    <row r="246" spans="1:43" s="73" customFormat="1" ht="19.5" customHeight="1" hidden="1">
      <c r="A246" s="107">
        <f t="shared" si="0"/>
        <v>1973</v>
      </c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</row>
    <row r="247" spans="1:43" s="73" customFormat="1" ht="19.5" customHeight="1" hidden="1">
      <c r="A247" s="107">
        <f t="shared" si="0"/>
        <v>1972</v>
      </c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</row>
    <row r="248" spans="1:43" s="73" customFormat="1" ht="19.5" customHeight="1" hidden="1">
      <c r="A248" s="107">
        <f t="shared" si="0"/>
        <v>1971</v>
      </c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</row>
    <row r="249" spans="1:43" s="73" customFormat="1" ht="19.5" customHeight="1" hidden="1">
      <c r="A249" s="107">
        <f t="shared" si="0"/>
        <v>1970</v>
      </c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</row>
    <row r="250" spans="1:43" s="73" customFormat="1" ht="19.5" customHeight="1" hidden="1">
      <c r="A250" s="107">
        <f t="shared" si="0"/>
        <v>1969</v>
      </c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</row>
    <row r="251" spans="1:43" s="73" customFormat="1" ht="19.5" customHeight="1" hidden="1">
      <c r="A251" s="107">
        <f t="shared" si="0"/>
        <v>1968</v>
      </c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</row>
    <row r="252" spans="1:43" s="73" customFormat="1" ht="19.5" customHeight="1" hidden="1">
      <c r="A252" s="107">
        <f t="shared" si="0"/>
        <v>1967</v>
      </c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</row>
    <row r="253" spans="1:43" s="73" customFormat="1" ht="19.5" customHeight="1" hidden="1">
      <c r="A253" s="107">
        <f t="shared" si="0"/>
        <v>1966</v>
      </c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</row>
    <row r="254" spans="1:43" s="73" customFormat="1" ht="19.5" customHeight="1" hidden="1">
      <c r="A254" s="107">
        <f t="shared" si="0"/>
        <v>1965</v>
      </c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</row>
    <row r="255" spans="1:43" s="73" customFormat="1" ht="19.5" customHeight="1" hidden="1">
      <c r="A255" s="107">
        <f t="shared" si="0"/>
        <v>1964</v>
      </c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</row>
    <row r="256" spans="1:43" s="73" customFormat="1" ht="19.5" customHeight="1" hidden="1">
      <c r="A256" s="107">
        <f t="shared" si="0"/>
        <v>1963</v>
      </c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</row>
    <row r="257" spans="1:43" s="73" customFormat="1" ht="19.5" customHeight="1" hidden="1">
      <c r="A257" s="107">
        <f t="shared" si="0"/>
        <v>1962</v>
      </c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</row>
    <row r="258" spans="1:43" s="73" customFormat="1" ht="19.5" customHeight="1" hidden="1">
      <c r="A258" s="107">
        <f t="shared" si="0"/>
        <v>1961</v>
      </c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</row>
    <row r="259" spans="1:43" s="73" customFormat="1" ht="19.5" customHeight="1" hidden="1">
      <c r="A259" s="107">
        <f t="shared" si="0"/>
        <v>1960</v>
      </c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</row>
    <row r="260" spans="1:43" s="73" customFormat="1" ht="19.5" customHeight="1" hidden="1">
      <c r="A260" s="107">
        <f t="shared" si="0"/>
        <v>1959</v>
      </c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</row>
    <row r="261" spans="1:43" s="73" customFormat="1" ht="19.5" customHeight="1" hidden="1">
      <c r="A261" s="107">
        <f t="shared" si="0"/>
        <v>1958</v>
      </c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</row>
    <row r="262" spans="1:43" s="73" customFormat="1" ht="19.5" customHeight="1" hidden="1">
      <c r="A262" s="107">
        <f t="shared" si="0"/>
        <v>1957</v>
      </c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</row>
    <row r="263" spans="1:43" s="73" customFormat="1" ht="19.5" customHeight="1" hidden="1">
      <c r="A263" s="107">
        <f t="shared" si="0"/>
        <v>1956</v>
      </c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</row>
    <row r="264" spans="1:43" s="73" customFormat="1" ht="19.5" customHeight="1" hidden="1">
      <c r="A264" s="107">
        <f t="shared" si="0"/>
        <v>1955</v>
      </c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</row>
    <row r="265" spans="1:43" s="73" customFormat="1" ht="19.5" customHeight="1" hidden="1">
      <c r="A265" s="107">
        <f t="shared" si="0"/>
        <v>1954</v>
      </c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</row>
    <row r="266" spans="1:43" s="73" customFormat="1" ht="19.5" customHeight="1" hidden="1">
      <c r="A266" s="107">
        <f t="shared" si="0"/>
        <v>1953</v>
      </c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</row>
    <row r="267" spans="1:43" s="73" customFormat="1" ht="19.5" customHeight="1" hidden="1">
      <c r="A267" s="107">
        <f t="shared" si="0"/>
        <v>1952</v>
      </c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</row>
    <row r="268" spans="1:43" s="73" customFormat="1" ht="19.5" customHeight="1" hidden="1">
      <c r="A268" s="107">
        <f t="shared" si="0"/>
        <v>1951</v>
      </c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</row>
    <row r="269" spans="1:43" s="73" customFormat="1" ht="19.5" customHeight="1" hidden="1">
      <c r="A269" s="107">
        <f t="shared" si="0"/>
        <v>1950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</row>
    <row r="270" spans="1:43" s="73" customFormat="1" ht="19.5" customHeight="1" hidden="1">
      <c r="A270" s="107">
        <f t="shared" si="0"/>
        <v>1949</v>
      </c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</row>
    <row r="271" spans="1:43" s="73" customFormat="1" ht="19.5" customHeight="1" hidden="1">
      <c r="A271" s="107">
        <f t="shared" si="0"/>
        <v>1948</v>
      </c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</row>
    <row r="272" spans="1:43" s="73" customFormat="1" ht="19.5" customHeight="1" hidden="1">
      <c r="A272" s="107">
        <f t="shared" si="0"/>
        <v>1947</v>
      </c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</row>
    <row r="273" spans="1:43" s="73" customFormat="1" ht="19.5" customHeight="1" hidden="1">
      <c r="A273" s="107">
        <f t="shared" si="0"/>
        <v>1946</v>
      </c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</row>
    <row r="274" spans="1:43" s="73" customFormat="1" ht="19.5" customHeight="1" hidden="1">
      <c r="A274" s="107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</row>
    <row r="275" spans="1:43" s="73" customFormat="1" ht="19.5" customHeight="1" hidden="1">
      <c r="A275" s="107">
        <v>2010</v>
      </c>
      <c r="B275" s="72"/>
      <c r="C275" s="106"/>
      <c r="D275" s="72"/>
      <c r="E275" s="72"/>
      <c r="F275" s="97"/>
      <c r="G275" s="82"/>
      <c r="H275" s="86"/>
      <c r="I275" s="103"/>
      <c r="J275" s="83"/>
      <c r="K275" s="102"/>
      <c r="L275" s="102"/>
      <c r="M275" s="102"/>
      <c r="N275" s="102"/>
      <c r="O275" s="102"/>
      <c r="P275" s="102"/>
      <c r="Q275" s="102"/>
      <c r="R275" s="10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</row>
    <row r="276" spans="1:43" s="73" customFormat="1" ht="19.5" customHeight="1" hidden="1">
      <c r="A276" s="107">
        <f>+A275-1</f>
        <v>2009</v>
      </c>
      <c r="B276" s="72"/>
      <c r="C276" s="106"/>
      <c r="D276" s="72"/>
      <c r="E276" s="72"/>
      <c r="F276" s="72"/>
      <c r="G276" s="82"/>
      <c r="H276" s="86"/>
      <c r="I276" s="103"/>
      <c r="J276" s="83"/>
      <c r="K276" s="102"/>
      <c r="L276" s="102"/>
      <c r="M276" s="102"/>
      <c r="N276" s="102"/>
      <c r="O276" s="102"/>
      <c r="P276" s="102"/>
      <c r="Q276" s="102"/>
      <c r="R276" s="10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</row>
    <row r="277" spans="1:43" s="73" customFormat="1" ht="19.5" customHeight="1" hidden="1">
      <c r="A277" s="107">
        <f aca="true" t="shared" si="1" ref="A277:A339">+A276-1</f>
        <v>2008</v>
      </c>
      <c r="B277" s="72"/>
      <c r="C277" s="106"/>
      <c r="D277" s="72"/>
      <c r="E277" s="72"/>
      <c r="F277" s="72"/>
      <c r="G277" s="82"/>
      <c r="H277" s="72"/>
      <c r="I277" s="103"/>
      <c r="J277" s="83"/>
      <c r="K277" s="102"/>
      <c r="L277" s="102"/>
      <c r="M277" s="102"/>
      <c r="N277" s="102"/>
      <c r="O277" s="102"/>
      <c r="P277" s="102"/>
      <c r="Q277" s="102"/>
      <c r="R277" s="10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</row>
    <row r="278" spans="1:43" s="73" customFormat="1" ht="19.5" customHeight="1" hidden="1">
      <c r="A278" s="107">
        <f t="shared" si="1"/>
        <v>2007</v>
      </c>
      <c r="B278" s="72"/>
      <c r="C278" s="106"/>
      <c r="D278" s="72"/>
      <c r="E278" s="72"/>
      <c r="F278" s="72"/>
      <c r="G278" s="82"/>
      <c r="H278" s="72"/>
      <c r="I278" s="103"/>
      <c r="J278" s="83"/>
      <c r="K278" s="102"/>
      <c r="L278" s="102"/>
      <c r="M278" s="102"/>
      <c r="N278" s="102"/>
      <c r="O278" s="102"/>
      <c r="P278" s="102"/>
      <c r="Q278" s="102"/>
      <c r="R278" s="10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</row>
    <row r="279" spans="1:43" s="73" customFormat="1" ht="19.5" customHeight="1" hidden="1">
      <c r="A279" s="107">
        <f t="shared" si="1"/>
        <v>2006</v>
      </c>
      <c r="B279" s="72"/>
      <c r="C279" s="106"/>
      <c r="D279" s="72"/>
      <c r="E279" s="72"/>
      <c r="F279" s="72"/>
      <c r="G279" s="82"/>
      <c r="H279" s="72"/>
      <c r="I279" s="103"/>
      <c r="J279" s="83"/>
      <c r="K279" s="102"/>
      <c r="L279" s="102"/>
      <c r="M279" s="102"/>
      <c r="N279" s="102"/>
      <c r="O279" s="102"/>
      <c r="P279" s="102"/>
      <c r="Q279" s="102"/>
      <c r="R279" s="10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</row>
    <row r="280" spans="1:43" s="73" customFormat="1" ht="19.5" customHeight="1" hidden="1">
      <c r="A280" s="107">
        <f t="shared" si="1"/>
        <v>2005</v>
      </c>
      <c r="B280" s="72"/>
      <c r="C280" s="106"/>
      <c r="D280" s="72"/>
      <c r="E280" s="72"/>
      <c r="F280" s="72"/>
      <c r="G280" s="82"/>
      <c r="H280" s="72"/>
      <c r="I280" s="103"/>
      <c r="J280" s="83"/>
      <c r="K280" s="102"/>
      <c r="L280" s="102"/>
      <c r="M280" s="102"/>
      <c r="N280" s="102"/>
      <c r="O280" s="102"/>
      <c r="P280" s="102"/>
      <c r="Q280" s="102"/>
      <c r="R280" s="10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</row>
    <row r="281" spans="1:43" s="73" customFormat="1" ht="19.5" customHeight="1" hidden="1">
      <c r="A281" s="107">
        <f t="shared" si="1"/>
        <v>2004</v>
      </c>
      <c r="B281" s="72"/>
      <c r="C281" s="106"/>
      <c r="D281" s="72"/>
      <c r="E281" s="72"/>
      <c r="F281" s="72"/>
      <c r="G281" s="82"/>
      <c r="H281" s="72"/>
      <c r="I281" s="103"/>
      <c r="J281" s="83"/>
      <c r="K281" s="102"/>
      <c r="L281" s="102"/>
      <c r="M281" s="102"/>
      <c r="N281" s="102"/>
      <c r="O281" s="102"/>
      <c r="P281" s="102"/>
      <c r="Q281" s="102"/>
      <c r="R281" s="10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</row>
    <row r="282" spans="1:43" s="73" customFormat="1" ht="19.5" customHeight="1" hidden="1">
      <c r="A282" s="107">
        <f t="shared" si="1"/>
        <v>2003</v>
      </c>
      <c r="B282" s="72"/>
      <c r="C282" s="106"/>
      <c r="D282" s="72"/>
      <c r="E282" s="72"/>
      <c r="F282" s="72"/>
      <c r="G282" s="82"/>
      <c r="H282" s="72"/>
      <c r="I282" s="103"/>
      <c r="J282" s="83"/>
      <c r="K282" s="102"/>
      <c r="L282" s="102"/>
      <c r="M282" s="102"/>
      <c r="N282" s="102"/>
      <c r="O282" s="102"/>
      <c r="P282" s="102"/>
      <c r="Q282" s="102"/>
      <c r="R282" s="10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</row>
    <row r="283" spans="1:43" s="73" customFormat="1" ht="19.5" customHeight="1" hidden="1">
      <c r="A283" s="107">
        <f t="shared" si="1"/>
        <v>2002</v>
      </c>
      <c r="B283" s="72"/>
      <c r="C283" s="106"/>
      <c r="D283" s="72"/>
      <c r="E283" s="72"/>
      <c r="F283" s="72"/>
      <c r="G283" s="82"/>
      <c r="H283" s="86"/>
      <c r="I283" s="103"/>
      <c r="J283" s="83"/>
      <c r="K283" s="102"/>
      <c r="L283" s="102"/>
      <c r="M283" s="102"/>
      <c r="N283" s="102"/>
      <c r="O283" s="102"/>
      <c r="P283" s="102"/>
      <c r="Q283" s="102"/>
      <c r="R283" s="10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</row>
    <row r="284" spans="1:43" s="73" customFormat="1" ht="19.5" customHeight="1" hidden="1">
      <c r="A284" s="107">
        <f t="shared" si="1"/>
        <v>2001</v>
      </c>
      <c r="B284" s="72"/>
      <c r="C284" s="106"/>
      <c r="D284" s="72"/>
      <c r="E284" s="72"/>
      <c r="F284" s="72"/>
      <c r="G284" s="82"/>
      <c r="H284" s="86"/>
      <c r="I284" s="103"/>
      <c r="J284" s="83"/>
      <c r="K284" s="102"/>
      <c r="L284" s="102"/>
      <c r="M284" s="102"/>
      <c r="N284" s="102"/>
      <c r="O284" s="102"/>
      <c r="P284" s="102"/>
      <c r="Q284" s="102"/>
      <c r="R284" s="10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</row>
    <row r="285" spans="1:43" s="73" customFormat="1" ht="19.5" customHeight="1" hidden="1">
      <c r="A285" s="107">
        <f t="shared" si="1"/>
        <v>2000</v>
      </c>
      <c r="B285" s="72"/>
      <c r="C285" s="106"/>
      <c r="D285" s="72"/>
      <c r="E285" s="72"/>
      <c r="F285" s="72"/>
      <c r="G285" s="82"/>
      <c r="H285" s="86"/>
      <c r="I285" s="103"/>
      <c r="J285" s="83"/>
      <c r="K285" s="102"/>
      <c r="L285" s="102"/>
      <c r="M285" s="102"/>
      <c r="N285" s="102"/>
      <c r="O285" s="102"/>
      <c r="P285" s="102"/>
      <c r="Q285" s="102"/>
      <c r="R285" s="10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</row>
    <row r="286" spans="1:43" s="73" customFormat="1" ht="19.5" customHeight="1" hidden="1">
      <c r="A286" s="107">
        <f t="shared" si="1"/>
        <v>1999</v>
      </c>
      <c r="B286" s="72"/>
      <c r="C286" s="106"/>
      <c r="D286" s="72"/>
      <c r="E286" s="72"/>
      <c r="F286" s="72"/>
      <c r="G286" s="82"/>
      <c r="H286" s="86"/>
      <c r="I286" s="103"/>
      <c r="J286" s="83"/>
      <c r="K286" s="102"/>
      <c r="L286" s="102"/>
      <c r="M286" s="102"/>
      <c r="N286" s="102"/>
      <c r="O286" s="102"/>
      <c r="P286" s="102"/>
      <c r="Q286" s="102"/>
      <c r="R286" s="10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</row>
    <row r="287" spans="1:43" s="73" customFormat="1" ht="19.5" customHeight="1" hidden="1">
      <c r="A287" s="107">
        <f t="shared" si="1"/>
        <v>1998</v>
      </c>
      <c r="B287" s="72"/>
      <c r="C287" s="106"/>
      <c r="D287" s="72"/>
      <c r="E287" s="72"/>
      <c r="F287" s="72"/>
      <c r="G287" s="82"/>
      <c r="H287" s="86"/>
      <c r="I287" s="103"/>
      <c r="J287" s="83"/>
      <c r="K287" s="102"/>
      <c r="L287" s="102"/>
      <c r="M287" s="102"/>
      <c r="N287" s="102"/>
      <c r="O287" s="102"/>
      <c r="P287" s="102"/>
      <c r="Q287" s="102"/>
      <c r="R287" s="10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</row>
    <row r="288" spans="1:43" s="73" customFormat="1" ht="19.5" customHeight="1" hidden="1">
      <c r="A288" s="107">
        <f t="shared" si="1"/>
        <v>1997</v>
      </c>
      <c r="B288" s="72"/>
      <c r="C288" s="106"/>
      <c r="D288" s="72"/>
      <c r="E288" s="72"/>
      <c r="F288" s="72"/>
      <c r="G288" s="82"/>
      <c r="H288" s="86"/>
      <c r="I288" s="103"/>
      <c r="J288" s="83"/>
      <c r="K288" s="102"/>
      <c r="L288" s="102"/>
      <c r="M288" s="102"/>
      <c r="N288" s="102"/>
      <c r="O288" s="102"/>
      <c r="P288" s="102"/>
      <c r="Q288" s="102"/>
      <c r="R288" s="10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</row>
    <row r="289" spans="1:43" s="73" customFormat="1" ht="19.5" customHeight="1" hidden="1">
      <c r="A289" s="107">
        <f t="shared" si="1"/>
        <v>1996</v>
      </c>
      <c r="B289" s="72"/>
      <c r="C289" s="106"/>
      <c r="D289" s="72"/>
      <c r="E289" s="72"/>
      <c r="F289" s="72"/>
      <c r="G289" s="82"/>
      <c r="H289" s="86"/>
      <c r="I289" s="103"/>
      <c r="J289" s="83"/>
      <c r="K289" s="102"/>
      <c r="L289" s="102"/>
      <c r="M289" s="102"/>
      <c r="N289" s="102"/>
      <c r="O289" s="102"/>
      <c r="P289" s="102"/>
      <c r="Q289" s="102"/>
      <c r="R289" s="10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</row>
    <row r="290" spans="1:43" s="73" customFormat="1" ht="19.5" customHeight="1" hidden="1">
      <c r="A290" s="107">
        <f t="shared" si="1"/>
        <v>1995</v>
      </c>
      <c r="B290" s="72"/>
      <c r="C290" s="106"/>
      <c r="D290" s="72"/>
      <c r="E290" s="72"/>
      <c r="F290" s="97"/>
      <c r="G290" s="82"/>
      <c r="H290" s="86"/>
      <c r="I290" s="103"/>
      <c r="J290" s="83"/>
      <c r="K290" s="102"/>
      <c r="L290" s="102"/>
      <c r="M290" s="102"/>
      <c r="N290" s="102"/>
      <c r="O290" s="102"/>
      <c r="P290" s="102"/>
      <c r="Q290" s="102"/>
      <c r="R290" s="10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</row>
    <row r="291" spans="1:43" s="73" customFormat="1" ht="19.5" customHeight="1" hidden="1">
      <c r="A291" s="107">
        <f t="shared" si="1"/>
        <v>1994</v>
      </c>
      <c r="B291" s="72"/>
      <c r="C291" s="83"/>
      <c r="D291" s="72"/>
      <c r="E291" s="72"/>
      <c r="F291" s="72"/>
      <c r="G291" s="82"/>
      <c r="H291" s="91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</row>
    <row r="292" spans="1:43" s="73" customFormat="1" ht="19.5" customHeight="1" hidden="1">
      <c r="A292" s="107">
        <f t="shared" si="1"/>
        <v>1993</v>
      </c>
      <c r="B292" s="72"/>
      <c r="C292" s="106"/>
      <c r="D292" s="72"/>
      <c r="E292" s="72"/>
      <c r="F292" s="72"/>
      <c r="G292" s="82"/>
      <c r="H292" s="91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</row>
    <row r="293" spans="1:43" s="73" customFormat="1" ht="19.5" customHeight="1" hidden="1">
      <c r="A293" s="107">
        <f t="shared" si="1"/>
        <v>1992</v>
      </c>
      <c r="B293" s="72"/>
      <c r="C293" s="83"/>
      <c r="D293" s="72"/>
      <c r="E293" s="72"/>
      <c r="F293" s="72"/>
      <c r="G293" s="82"/>
      <c r="H293" s="91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</row>
    <row r="294" spans="1:43" s="73" customFormat="1" ht="19.5" customHeight="1" hidden="1">
      <c r="A294" s="107">
        <f t="shared" si="1"/>
        <v>1991</v>
      </c>
      <c r="B294" s="72"/>
      <c r="C294" s="106"/>
      <c r="D294" s="72"/>
      <c r="E294" s="72"/>
      <c r="F294" s="72"/>
      <c r="G294" s="82"/>
      <c r="H294" s="91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</row>
    <row r="295" spans="1:43" s="73" customFormat="1" ht="19.5" customHeight="1" hidden="1">
      <c r="A295" s="107">
        <f t="shared" si="1"/>
        <v>1990</v>
      </c>
      <c r="B295" s="72"/>
      <c r="C295" s="106"/>
      <c r="D295" s="72"/>
      <c r="E295" s="72"/>
      <c r="F295" s="72"/>
      <c r="G295" s="82"/>
      <c r="H295" s="86"/>
      <c r="I295" s="103"/>
      <c r="J295" s="83"/>
      <c r="K295" s="83"/>
      <c r="L295" s="83"/>
      <c r="M295" s="83"/>
      <c r="N295" s="83"/>
      <c r="O295" s="83"/>
      <c r="P295" s="83"/>
      <c r="Q295" s="83"/>
      <c r="R295" s="83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</row>
    <row r="296" spans="1:43" s="73" customFormat="1" ht="19.5" customHeight="1" hidden="1">
      <c r="A296" s="107">
        <f t="shared" si="1"/>
        <v>1989</v>
      </c>
      <c r="B296" s="72"/>
      <c r="C296" s="83"/>
      <c r="D296" s="72"/>
      <c r="E296" s="72"/>
      <c r="F296" s="72"/>
      <c r="G296" s="82"/>
      <c r="H296" s="72"/>
      <c r="I296" s="72"/>
      <c r="J296" s="72"/>
      <c r="K296" s="83"/>
      <c r="L296" s="83"/>
      <c r="M296" s="83"/>
      <c r="N296" s="83"/>
      <c r="O296" s="83"/>
      <c r="P296" s="83"/>
      <c r="Q296" s="83"/>
      <c r="R296" s="83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</row>
    <row r="297" spans="1:43" s="73" customFormat="1" ht="19.5" customHeight="1" hidden="1">
      <c r="A297" s="107">
        <f t="shared" si="1"/>
        <v>1988</v>
      </c>
      <c r="B297" s="72"/>
      <c r="C297" s="106">
        <v>0</v>
      </c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</row>
    <row r="298" spans="1:43" s="73" customFormat="1" ht="19.5" customHeight="1" hidden="1">
      <c r="A298" s="107">
        <f t="shared" si="1"/>
        <v>1987</v>
      </c>
      <c r="B298" s="72"/>
      <c r="C298" s="83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</row>
    <row r="299" spans="1:43" s="73" customFormat="1" ht="19.5" customHeight="1" hidden="1">
      <c r="A299" s="107">
        <f t="shared" si="1"/>
        <v>1986</v>
      </c>
      <c r="B299" s="72"/>
      <c r="C299" s="106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</row>
    <row r="300" spans="1:43" s="73" customFormat="1" ht="19.5" customHeight="1" hidden="1">
      <c r="A300" s="107">
        <f t="shared" si="1"/>
        <v>1985</v>
      </c>
      <c r="B300" s="72"/>
      <c r="C300" s="106"/>
      <c r="D300" s="72"/>
      <c r="E300" s="72"/>
      <c r="F300" s="83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</row>
    <row r="301" spans="1:43" s="73" customFormat="1" ht="19.5" customHeight="1" hidden="1">
      <c r="A301" s="107">
        <f t="shared" si="1"/>
        <v>1984</v>
      </c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</row>
    <row r="302" spans="1:43" s="73" customFormat="1" ht="19.5" customHeight="1" hidden="1">
      <c r="A302" s="107">
        <f t="shared" si="1"/>
        <v>1983</v>
      </c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</row>
    <row r="303" spans="1:43" s="73" customFormat="1" ht="19.5" customHeight="1" hidden="1">
      <c r="A303" s="107">
        <f t="shared" si="1"/>
        <v>1982</v>
      </c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</row>
    <row r="304" spans="1:43" s="73" customFormat="1" ht="19.5" customHeight="1" hidden="1">
      <c r="A304" s="107">
        <f t="shared" si="1"/>
        <v>1981</v>
      </c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</row>
    <row r="305" spans="1:43" s="73" customFormat="1" ht="19.5" customHeight="1" hidden="1">
      <c r="A305" s="107">
        <f t="shared" si="1"/>
        <v>1980</v>
      </c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</row>
    <row r="306" spans="1:43" s="73" customFormat="1" ht="19.5" customHeight="1" hidden="1">
      <c r="A306" s="107">
        <f t="shared" si="1"/>
        <v>1979</v>
      </c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</row>
    <row r="307" spans="1:43" s="73" customFormat="1" ht="19.5" customHeight="1" hidden="1">
      <c r="A307" s="107">
        <f t="shared" si="1"/>
        <v>1978</v>
      </c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</row>
    <row r="308" spans="1:43" s="73" customFormat="1" ht="19.5" customHeight="1" hidden="1">
      <c r="A308" s="107">
        <f t="shared" si="1"/>
        <v>1977</v>
      </c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</row>
    <row r="309" spans="1:43" s="73" customFormat="1" ht="19.5" customHeight="1" hidden="1">
      <c r="A309" s="107">
        <f t="shared" si="1"/>
        <v>1976</v>
      </c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</row>
    <row r="310" spans="1:43" s="73" customFormat="1" ht="19.5" customHeight="1" hidden="1">
      <c r="A310" s="107">
        <f t="shared" si="1"/>
        <v>1975</v>
      </c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</row>
    <row r="311" spans="1:43" s="73" customFormat="1" ht="19.5" customHeight="1" hidden="1">
      <c r="A311" s="107">
        <f t="shared" si="1"/>
        <v>1974</v>
      </c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</row>
    <row r="312" spans="1:43" s="73" customFormat="1" ht="19.5" customHeight="1" hidden="1">
      <c r="A312" s="107">
        <f t="shared" si="1"/>
        <v>1973</v>
      </c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</row>
    <row r="313" spans="1:43" s="73" customFormat="1" ht="19.5" customHeight="1" hidden="1">
      <c r="A313" s="107">
        <f t="shared" si="1"/>
        <v>1972</v>
      </c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</row>
    <row r="314" spans="1:43" s="73" customFormat="1" ht="19.5" customHeight="1" hidden="1">
      <c r="A314" s="107">
        <f t="shared" si="1"/>
        <v>1971</v>
      </c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</row>
    <row r="315" spans="1:43" s="73" customFormat="1" ht="19.5" customHeight="1" hidden="1">
      <c r="A315" s="107">
        <f t="shared" si="1"/>
        <v>1970</v>
      </c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</row>
    <row r="316" spans="1:43" s="73" customFormat="1" ht="19.5" customHeight="1" hidden="1">
      <c r="A316" s="107">
        <f t="shared" si="1"/>
        <v>1969</v>
      </c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</row>
    <row r="317" spans="1:43" s="73" customFormat="1" ht="19.5" customHeight="1" hidden="1">
      <c r="A317" s="107">
        <f t="shared" si="1"/>
        <v>1968</v>
      </c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</row>
    <row r="318" spans="1:43" s="73" customFormat="1" ht="19.5" customHeight="1" hidden="1">
      <c r="A318" s="107">
        <f t="shared" si="1"/>
        <v>1967</v>
      </c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</row>
    <row r="319" spans="1:43" s="73" customFormat="1" ht="19.5" customHeight="1" hidden="1">
      <c r="A319" s="107">
        <f t="shared" si="1"/>
        <v>1966</v>
      </c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</row>
    <row r="320" spans="1:43" s="73" customFormat="1" ht="19.5" customHeight="1" hidden="1">
      <c r="A320" s="107">
        <f t="shared" si="1"/>
        <v>1965</v>
      </c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</row>
    <row r="321" spans="1:43" s="73" customFormat="1" ht="19.5" customHeight="1" hidden="1">
      <c r="A321" s="107">
        <f t="shared" si="1"/>
        <v>1964</v>
      </c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</row>
    <row r="322" spans="1:43" s="73" customFormat="1" ht="19.5" customHeight="1" hidden="1">
      <c r="A322" s="107">
        <f t="shared" si="1"/>
        <v>1963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</row>
    <row r="323" spans="1:43" s="73" customFormat="1" ht="19.5" customHeight="1" hidden="1">
      <c r="A323" s="107">
        <f t="shared" si="1"/>
        <v>1962</v>
      </c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</row>
    <row r="324" spans="1:43" s="73" customFormat="1" ht="19.5" customHeight="1" hidden="1">
      <c r="A324" s="107">
        <f t="shared" si="1"/>
        <v>1961</v>
      </c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</row>
    <row r="325" spans="1:43" s="73" customFormat="1" ht="19.5" customHeight="1" hidden="1">
      <c r="A325" s="107">
        <f t="shared" si="1"/>
        <v>1960</v>
      </c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</row>
    <row r="326" spans="1:43" s="73" customFormat="1" ht="19.5" customHeight="1" hidden="1">
      <c r="A326" s="107">
        <f t="shared" si="1"/>
        <v>1959</v>
      </c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</row>
    <row r="327" spans="1:43" s="73" customFormat="1" ht="19.5" customHeight="1" hidden="1">
      <c r="A327" s="107">
        <f t="shared" si="1"/>
        <v>1958</v>
      </c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</row>
    <row r="328" spans="1:43" s="73" customFormat="1" ht="19.5" customHeight="1" hidden="1">
      <c r="A328" s="107">
        <f t="shared" si="1"/>
        <v>1957</v>
      </c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</row>
    <row r="329" spans="1:43" s="73" customFormat="1" ht="19.5" customHeight="1" hidden="1">
      <c r="A329" s="107">
        <f t="shared" si="1"/>
        <v>1956</v>
      </c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</row>
    <row r="330" spans="1:43" s="73" customFormat="1" ht="19.5" customHeight="1" hidden="1">
      <c r="A330" s="107">
        <f t="shared" si="1"/>
        <v>1955</v>
      </c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</row>
    <row r="331" spans="1:43" s="73" customFormat="1" ht="19.5" customHeight="1" hidden="1">
      <c r="A331" s="107">
        <f t="shared" si="1"/>
        <v>1954</v>
      </c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</row>
    <row r="332" spans="1:43" s="73" customFormat="1" ht="19.5" customHeight="1" hidden="1">
      <c r="A332" s="107">
        <f t="shared" si="1"/>
        <v>1953</v>
      </c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</row>
    <row r="333" spans="1:43" s="73" customFormat="1" ht="19.5" customHeight="1" hidden="1">
      <c r="A333" s="107">
        <f t="shared" si="1"/>
        <v>1952</v>
      </c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</row>
    <row r="334" spans="1:43" s="73" customFormat="1" ht="19.5" customHeight="1" hidden="1">
      <c r="A334" s="107">
        <f t="shared" si="1"/>
        <v>1951</v>
      </c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</row>
    <row r="335" spans="1:43" s="73" customFormat="1" ht="19.5" customHeight="1" hidden="1">
      <c r="A335" s="107">
        <f t="shared" si="1"/>
        <v>1950</v>
      </c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</row>
    <row r="336" spans="1:43" s="73" customFormat="1" ht="19.5" customHeight="1" hidden="1">
      <c r="A336" s="107">
        <f t="shared" si="1"/>
        <v>1949</v>
      </c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</row>
    <row r="337" spans="1:43" s="73" customFormat="1" ht="19.5" customHeight="1" hidden="1">
      <c r="A337" s="107">
        <f t="shared" si="1"/>
        <v>1948</v>
      </c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</row>
    <row r="338" spans="1:43" s="73" customFormat="1" ht="19.5" customHeight="1" hidden="1">
      <c r="A338" s="107">
        <f t="shared" si="1"/>
        <v>1947</v>
      </c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</row>
    <row r="339" spans="1:43" s="73" customFormat="1" ht="19.5" customHeight="1" hidden="1">
      <c r="A339" s="107">
        <f t="shared" si="1"/>
        <v>1946</v>
      </c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</row>
    <row r="340" spans="1:43" s="73" customFormat="1" ht="19.5" customHeight="1" hidden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</row>
    <row r="341" spans="1:43" s="73" customFormat="1" ht="19.5" customHeight="1" hidden="1">
      <c r="A341" s="33">
        <v>16</v>
      </c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</row>
    <row r="342" spans="1:43" s="73" customFormat="1" ht="19.5" customHeight="1" hidden="1">
      <c r="A342" s="74" t="s">
        <v>196</v>
      </c>
      <c r="B342" s="76" t="s">
        <v>197</v>
      </c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</row>
    <row r="343" spans="1:43" s="73" customFormat="1" ht="19.5" customHeight="1" hidden="1">
      <c r="A343" s="107">
        <v>2037</v>
      </c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</row>
    <row r="344" spans="1:43" s="73" customFormat="1" ht="19.5" customHeight="1" hidden="1">
      <c r="A344" s="107">
        <f>+A343-1</f>
        <v>2036</v>
      </c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</row>
    <row r="345" spans="1:43" s="73" customFormat="1" ht="19.5" customHeight="1" hidden="1">
      <c r="A345" s="107">
        <f>A344-1</f>
        <v>2035</v>
      </c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</row>
    <row r="346" spans="1:43" s="73" customFormat="1" ht="19.5" customHeight="1" hidden="1">
      <c r="A346" s="107">
        <f aca="true" t="shared" si="2" ref="A346:A358">A345-1</f>
        <v>2034</v>
      </c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</row>
    <row r="347" spans="1:43" s="73" customFormat="1" ht="19.5" customHeight="1" hidden="1">
      <c r="A347" s="107">
        <f t="shared" si="2"/>
        <v>2033</v>
      </c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</row>
    <row r="348" spans="1:43" s="73" customFormat="1" ht="19.5" customHeight="1" hidden="1">
      <c r="A348" s="107">
        <f t="shared" si="2"/>
        <v>2032</v>
      </c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</row>
    <row r="349" spans="1:43" s="73" customFormat="1" ht="19.5" customHeight="1" hidden="1">
      <c r="A349" s="107">
        <f t="shared" si="2"/>
        <v>2031</v>
      </c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</row>
    <row r="350" spans="1:43" s="73" customFormat="1" ht="19.5" customHeight="1" hidden="1">
      <c r="A350" s="107">
        <f t="shared" si="2"/>
        <v>2030</v>
      </c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</row>
    <row r="351" spans="1:43" s="73" customFormat="1" ht="19.5" customHeight="1" hidden="1">
      <c r="A351" s="107">
        <f t="shared" si="2"/>
        <v>2029</v>
      </c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</row>
    <row r="352" spans="1:43" s="73" customFormat="1" ht="19.5" customHeight="1" hidden="1">
      <c r="A352" s="107">
        <f t="shared" si="2"/>
        <v>2028</v>
      </c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</row>
    <row r="353" spans="1:43" s="73" customFormat="1" ht="19.5" customHeight="1" hidden="1">
      <c r="A353" s="107">
        <f t="shared" si="2"/>
        <v>2027</v>
      </c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</row>
    <row r="354" spans="1:43" s="73" customFormat="1" ht="19.5" customHeight="1" hidden="1">
      <c r="A354" s="107">
        <f t="shared" si="2"/>
        <v>2026</v>
      </c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</row>
    <row r="355" spans="1:43" s="73" customFormat="1" ht="19.5" customHeight="1" hidden="1">
      <c r="A355" s="107">
        <f t="shared" si="2"/>
        <v>2025</v>
      </c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</row>
    <row r="356" spans="1:43" s="73" customFormat="1" ht="19.5" customHeight="1" hidden="1">
      <c r="A356" s="107">
        <f t="shared" si="2"/>
        <v>2024</v>
      </c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</row>
    <row r="357" spans="1:43" s="73" customFormat="1" ht="19.5" customHeight="1" hidden="1">
      <c r="A357" s="107">
        <f t="shared" si="2"/>
        <v>2023</v>
      </c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</row>
    <row r="358" spans="1:43" s="73" customFormat="1" ht="19.5" customHeight="1" hidden="1">
      <c r="A358" s="107">
        <f t="shared" si="2"/>
        <v>2022</v>
      </c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</row>
    <row r="359" spans="1:43" s="73" customFormat="1" ht="19.5" customHeight="1" hidden="1">
      <c r="A359" s="107" t="s">
        <v>19</v>
      </c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</row>
    <row r="360" spans="1:43" s="73" customFormat="1" ht="19.5" customHeight="1" hidden="1">
      <c r="A360" s="107">
        <v>2035</v>
      </c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</row>
    <row r="361" spans="1:43" s="73" customFormat="1" ht="19.5" customHeight="1" hidden="1">
      <c r="A361" s="107">
        <v>2034</v>
      </c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</row>
    <row r="362" spans="1:43" s="73" customFormat="1" ht="19.5" customHeight="1" hidden="1">
      <c r="A362" s="107">
        <f>A361-1</f>
        <v>2033</v>
      </c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</row>
    <row r="363" spans="1:43" s="73" customFormat="1" ht="19.5" customHeight="1" hidden="1">
      <c r="A363" s="107">
        <f aca="true" t="shared" si="3" ref="A363:A375">A362-1</f>
        <v>2032</v>
      </c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</row>
    <row r="364" spans="1:43" s="73" customFormat="1" ht="19.5" customHeight="1" hidden="1">
      <c r="A364" s="107">
        <f t="shared" si="3"/>
        <v>2031</v>
      </c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</row>
    <row r="365" spans="1:43" s="73" customFormat="1" ht="19.5" customHeight="1" hidden="1">
      <c r="A365" s="107">
        <f t="shared" si="3"/>
        <v>2030</v>
      </c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</row>
    <row r="366" spans="1:43" s="73" customFormat="1" ht="19.5" customHeight="1" hidden="1">
      <c r="A366" s="107">
        <f t="shared" si="3"/>
        <v>2029</v>
      </c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</row>
    <row r="367" spans="1:43" s="73" customFormat="1" ht="19.5" customHeight="1" hidden="1">
      <c r="A367" s="107">
        <f t="shared" si="3"/>
        <v>2028</v>
      </c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</row>
    <row r="368" spans="1:43" s="73" customFormat="1" ht="19.5" customHeight="1" hidden="1">
      <c r="A368" s="107">
        <f t="shared" si="3"/>
        <v>2027</v>
      </c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</row>
    <row r="369" spans="1:43" s="73" customFormat="1" ht="19.5" customHeight="1" hidden="1">
      <c r="A369" s="107">
        <f t="shared" si="3"/>
        <v>2026</v>
      </c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</row>
    <row r="370" spans="1:43" s="73" customFormat="1" ht="19.5" customHeight="1" hidden="1">
      <c r="A370" s="107">
        <f t="shared" si="3"/>
        <v>2025</v>
      </c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</row>
    <row r="371" spans="1:43" s="73" customFormat="1" ht="19.5" customHeight="1" hidden="1">
      <c r="A371" s="107">
        <f t="shared" si="3"/>
        <v>2024</v>
      </c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</row>
    <row r="372" spans="1:43" s="73" customFormat="1" ht="19.5" customHeight="1" hidden="1">
      <c r="A372" s="107">
        <f t="shared" si="3"/>
        <v>2023</v>
      </c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</row>
    <row r="373" spans="1:43" s="73" customFormat="1" ht="19.5" customHeight="1" hidden="1">
      <c r="A373" s="107">
        <f t="shared" si="3"/>
        <v>2022</v>
      </c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</row>
    <row r="374" spans="1:43" s="73" customFormat="1" ht="19.5" customHeight="1" hidden="1">
      <c r="A374" s="107">
        <f t="shared" si="3"/>
        <v>2021</v>
      </c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</row>
    <row r="375" spans="1:43" s="73" customFormat="1" ht="19.5" customHeight="1" hidden="1">
      <c r="A375" s="107">
        <f t="shared" si="3"/>
        <v>2020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</row>
    <row r="376" spans="1:43" s="73" customFormat="1" ht="19.5" customHeight="1" hidden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</row>
    <row r="377" spans="1:43" s="73" customFormat="1" ht="19.5" customHeight="1" hidden="1">
      <c r="A377" s="35">
        <v>12</v>
      </c>
      <c r="B377" s="33">
        <v>31</v>
      </c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</row>
    <row r="378" spans="1:43" s="73" customFormat="1" ht="19.5" customHeight="1" hidden="1">
      <c r="A378" s="90" t="s">
        <v>198</v>
      </c>
      <c r="B378" s="74" t="s">
        <v>199</v>
      </c>
      <c r="C378" s="76" t="s">
        <v>200</v>
      </c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</row>
    <row r="379" spans="1:43" s="73" customFormat="1" ht="19.5" customHeight="1" hidden="1">
      <c r="A379" s="108">
        <v>12</v>
      </c>
      <c r="B379" s="107">
        <v>31</v>
      </c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</row>
    <row r="380" spans="1:43" s="73" customFormat="1" ht="19.5" customHeight="1" hidden="1">
      <c r="A380" s="108">
        <v>11</v>
      </c>
      <c r="B380" s="107">
        <v>30</v>
      </c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</row>
    <row r="381" spans="1:43" s="73" customFormat="1" ht="19.5" customHeight="1" hidden="1">
      <c r="A381" s="108">
        <v>10</v>
      </c>
      <c r="B381" s="107">
        <v>29</v>
      </c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</row>
    <row r="382" spans="1:43" s="73" customFormat="1" ht="19.5" customHeight="1" hidden="1">
      <c r="A382" s="108">
        <v>9</v>
      </c>
      <c r="B382" s="107">
        <v>28</v>
      </c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</row>
    <row r="383" spans="1:43" s="73" customFormat="1" ht="19.5" customHeight="1" hidden="1">
      <c r="A383" s="108">
        <v>8</v>
      </c>
      <c r="B383" s="107">
        <v>27</v>
      </c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</row>
    <row r="384" spans="1:43" s="73" customFormat="1" ht="19.5" customHeight="1" hidden="1">
      <c r="A384" s="108">
        <v>7</v>
      </c>
      <c r="B384" s="107">
        <v>26</v>
      </c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</row>
    <row r="385" spans="1:43" s="73" customFormat="1" ht="19.5" customHeight="1" hidden="1">
      <c r="A385" s="108">
        <v>6</v>
      </c>
      <c r="B385" s="107">
        <v>25</v>
      </c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</row>
    <row r="386" spans="1:43" s="73" customFormat="1" ht="19.5" customHeight="1" hidden="1">
      <c r="A386" s="108">
        <v>5</v>
      </c>
      <c r="B386" s="107">
        <v>24</v>
      </c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</row>
    <row r="387" spans="1:43" s="73" customFormat="1" ht="19.5" customHeight="1" hidden="1">
      <c r="A387" s="108">
        <v>4</v>
      </c>
      <c r="B387" s="107">
        <v>23</v>
      </c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</row>
    <row r="388" spans="1:43" s="73" customFormat="1" ht="19.5" customHeight="1" hidden="1">
      <c r="A388" s="108">
        <v>3</v>
      </c>
      <c r="B388" s="107">
        <v>22</v>
      </c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</row>
    <row r="389" spans="1:43" s="73" customFormat="1" ht="19.5" customHeight="1" hidden="1">
      <c r="A389" s="108">
        <v>2</v>
      </c>
      <c r="B389" s="107">
        <v>21</v>
      </c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</row>
    <row r="390" spans="1:43" s="73" customFormat="1" ht="19.5" customHeight="1" hidden="1">
      <c r="A390" s="108">
        <v>1</v>
      </c>
      <c r="B390" s="107">
        <v>20</v>
      </c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</row>
    <row r="391" spans="1:43" s="73" customFormat="1" ht="19.5" customHeight="1" hidden="1">
      <c r="A391" s="108"/>
      <c r="B391" s="107">
        <v>19</v>
      </c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</row>
    <row r="392" spans="1:43" s="73" customFormat="1" ht="19.5" customHeight="1" hidden="1">
      <c r="A392" s="108">
        <v>12</v>
      </c>
      <c r="B392" s="107">
        <v>18</v>
      </c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</row>
    <row r="393" spans="1:43" s="73" customFormat="1" ht="19.5" customHeight="1" hidden="1">
      <c r="A393" s="108">
        <v>11</v>
      </c>
      <c r="B393" s="107">
        <v>17</v>
      </c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</row>
    <row r="394" spans="1:43" s="73" customFormat="1" ht="19.5" customHeight="1" hidden="1">
      <c r="A394" s="108">
        <v>10</v>
      </c>
      <c r="B394" s="107">
        <v>16</v>
      </c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</row>
    <row r="395" spans="1:43" s="73" customFormat="1" ht="19.5" customHeight="1" hidden="1">
      <c r="A395" s="108">
        <v>9</v>
      </c>
      <c r="B395" s="107">
        <v>15</v>
      </c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</row>
    <row r="396" spans="1:43" s="73" customFormat="1" ht="19.5" customHeight="1" hidden="1">
      <c r="A396" s="108">
        <v>8</v>
      </c>
      <c r="B396" s="107">
        <v>14</v>
      </c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</row>
    <row r="397" spans="1:43" s="73" customFormat="1" ht="19.5" customHeight="1" hidden="1">
      <c r="A397" s="108">
        <v>7</v>
      </c>
      <c r="B397" s="107">
        <v>13</v>
      </c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</row>
    <row r="398" spans="1:43" s="73" customFormat="1" ht="19.5" customHeight="1" hidden="1">
      <c r="A398" s="108">
        <v>6</v>
      </c>
      <c r="B398" s="107">
        <v>12</v>
      </c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</row>
    <row r="399" spans="1:43" s="73" customFormat="1" ht="19.5" customHeight="1" hidden="1">
      <c r="A399" s="108">
        <v>5</v>
      </c>
      <c r="B399" s="107">
        <v>11</v>
      </c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</row>
    <row r="400" spans="1:43" s="73" customFormat="1" ht="19.5" customHeight="1" hidden="1">
      <c r="A400" s="108">
        <v>4</v>
      </c>
      <c r="B400" s="107">
        <v>10</v>
      </c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</row>
    <row r="401" spans="1:43" s="73" customFormat="1" ht="19.5" customHeight="1" hidden="1">
      <c r="A401" s="108">
        <v>3</v>
      </c>
      <c r="B401" s="107">
        <v>9</v>
      </c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</row>
    <row r="402" spans="1:43" s="73" customFormat="1" ht="19.5" customHeight="1" hidden="1">
      <c r="A402" s="108">
        <v>2</v>
      </c>
      <c r="B402" s="107">
        <v>8</v>
      </c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</row>
    <row r="403" spans="1:43" s="73" customFormat="1" ht="19.5" customHeight="1" hidden="1">
      <c r="A403" s="108">
        <v>1</v>
      </c>
      <c r="B403" s="107">
        <v>7</v>
      </c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</row>
    <row r="404" spans="1:43" s="73" customFormat="1" ht="19.5" customHeight="1" hidden="1">
      <c r="A404" s="109"/>
      <c r="B404" s="107">
        <v>6</v>
      </c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</row>
    <row r="405" spans="1:43" s="73" customFormat="1" ht="19.5" customHeight="1" hidden="1">
      <c r="A405" s="109"/>
      <c r="B405" s="107">
        <v>5</v>
      </c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</row>
    <row r="406" spans="1:43" s="73" customFormat="1" ht="19.5" customHeight="1" hidden="1">
      <c r="A406" s="109"/>
      <c r="B406" s="107">
        <v>4</v>
      </c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</row>
    <row r="407" spans="1:43" s="73" customFormat="1" ht="19.5" customHeight="1" hidden="1">
      <c r="A407" s="109"/>
      <c r="B407" s="107">
        <v>3</v>
      </c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</row>
    <row r="408" spans="1:43" s="73" customFormat="1" ht="19.5" customHeight="1" hidden="1">
      <c r="A408" s="109"/>
      <c r="B408" s="107">
        <v>2</v>
      </c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</row>
    <row r="409" spans="1:43" s="73" customFormat="1" ht="19.5" customHeight="1" hidden="1">
      <c r="A409" s="109"/>
      <c r="B409" s="107">
        <v>1</v>
      </c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</row>
    <row r="410" spans="1:43" s="73" customFormat="1" ht="19.5" customHeight="1" hidden="1">
      <c r="A410" s="109"/>
      <c r="B410" s="107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</row>
    <row r="411" spans="1:43" s="73" customFormat="1" ht="19.5" customHeight="1" hidden="1">
      <c r="A411" s="109"/>
      <c r="B411" s="107">
        <v>31</v>
      </c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</row>
    <row r="412" spans="1:43" s="73" customFormat="1" ht="19.5" customHeight="1" hidden="1">
      <c r="A412" s="109"/>
      <c r="B412" s="107">
        <v>30</v>
      </c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</row>
    <row r="413" spans="1:43" s="73" customFormat="1" ht="19.5" customHeight="1" hidden="1">
      <c r="A413" s="109"/>
      <c r="B413" s="107">
        <v>29</v>
      </c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</row>
    <row r="414" spans="1:43" s="73" customFormat="1" ht="19.5" customHeight="1" hidden="1">
      <c r="A414" s="109"/>
      <c r="B414" s="107">
        <v>28</v>
      </c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</row>
    <row r="415" spans="1:43" s="73" customFormat="1" ht="19.5" customHeight="1" hidden="1">
      <c r="A415" s="109"/>
      <c r="B415" s="107">
        <v>27</v>
      </c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</row>
    <row r="416" spans="1:43" s="73" customFormat="1" ht="19.5" customHeight="1" hidden="1">
      <c r="A416" s="109"/>
      <c r="B416" s="107">
        <v>26</v>
      </c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</row>
    <row r="417" spans="1:43" s="73" customFormat="1" ht="19.5" customHeight="1" hidden="1">
      <c r="A417" s="109"/>
      <c r="B417" s="107">
        <v>25</v>
      </c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</row>
    <row r="418" spans="1:43" s="73" customFormat="1" ht="19.5" customHeight="1" hidden="1">
      <c r="A418" s="109"/>
      <c r="B418" s="107">
        <v>24</v>
      </c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</row>
    <row r="419" spans="1:43" s="73" customFormat="1" ht="19.5" customHeight="1" hidden="1">
      <c r="A419" s="109"/>
      <c r="B419" s="107">
        <v>23</v>
      </c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</row>
    <row r="420" spans="1:43" s="73" customFormat="1" ht="19.5" customHeight="1" hidden="1">
      <c r="A420" s="109"/>
      <c r="B420" s="107">
        <v>22</v>
      </c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</row>
    <row r="421" spans="1:43" s="73" customFormat="1" ht="19.5" customHeight="1" hidden="1">
      <c r="A421" s="109"/>
      <c r="B421" s="107">
        <v>21</v>
      </c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</row>
    <row r="422" spans="1:43" s="73" customFormat="1" ht="19.5" customHeight="1" hidden="1">
      <c r="A422" s="109"/>
      <c r="B422" s="107">
        <v>20</v>
      </c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</row>
    <row r="423" spans="1:43" s="73" customFormat="1" ht="19.5" customHeight="1" hidden="1">
      <c r="A423" s="109"/>
      <c r="B423" s="107">
        <v>19</v>
      </c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</row>
    <row r="424" spans="1:43" s="73" customFormat="1" ht="19.5" customHeight="1" hidden="1">
      <c r="A424" s="109"/>
      <c r="B424" s="107">
        <v>18</v>
      </c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</row>
    <row r="425" spans="1:43" s="73" customFormat="1" ht="19.5" customHeight="1" hidden="1">
      <c r="A425" s="109"/>
      <c r="B425" s="107">
        <v>17</v>
      </c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</row>
    <row r="426" spans="1:43" s="73" customFormat="1" ht="19.5" customHeight="1" hidden="1">
      <c r="A426" s="109"/>
      <c r="B426" s="107">
        <v>16</v>
      </c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</row>
    <row r="427" spans="1:43" s="73" customFormat="1" ht="19.5" customHeight="1" hidden="1">
      <c r="A427" s="109"/>
      <c r="B427" s="107">
        <v>15</v>
      </c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</row>
    <row r="428" spans="1:43" s="73" customFormat="1" ht="19.5" customHeight="1" hidden="1">
      <c r="A428" s="109"/>
      <c r="B428" s="107">
        <v>14</v>
      </c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</row>
    <row r="429" spans="1:43" s="73" customFormat="1" ht="19.5" customHeight="1" hidden="1">
      <c r="A429" s="109"/>
      <c r="B429" s="107">
        <v>13</v>
      </c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</row>
    <row r="430" spans="1:43" s="73" customFormat="1" ht="19.5" customHeight="1" hidden="1">
      <c r="A430" s="109"/>
      <c r="B430" s="107">
        <v>12</v>
      </c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</row>
    <row r="431" spans="1:43" s="73" customFormat="1" ht="19.5" customHeight="1" hidden="1">
      <c r="A431" s="109"/>
      <c r="B431" s="107">
        <v>11</v>
      </c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</row>
    <row r="432" spans="1:43" s="73" customFormat="1" ht="19.5" customHeight="1" hidden="1">
      <c r="A432" s="109"/>
      <c r="B432" s="107">
        <v>10</v>
      </c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</row>
    <row r="433" spans="1:43" s="73" customFormat="1" ht="19.5" customHeight="1" hidden="1">
      <c r="A433" s="109"/>
      <c r="B433" s="107">
        <v>9</v>
      </c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</row>
    <row r="434" spans="1:43" s="73" customFormat="1" ht="19.5" customHeight="1" hidden="1">
      <c r="A434" s="109"/>
      <c r="B434" s="107">
        <v>8</v>
      </c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</row>
    <row r="435" spans="1:43" s="73" customFormat="1" ht="19.5" customHeight="1" hidden="1">
      <c r="A435" s="109"/>
      <c r="B435" s="107">
        <v>7</v>
      </c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</row>
    <row r="436" spans="1:43" s="73" customFormat="1" ht="19.5" customHeight="1" hidden="1">
      <c r="A436" s="109"/>
      <c r="B436" s="107">
        <v>6</v>
      </c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</row>
    <row r="437" spans="1:43" s="73" customFormat="1" ht="19.5" customHeight="1" hidden="1">
      <c r="A437" s="109"/>
      <c r="B437" s="107">
        <v>5</v>
      </c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</row>
    <row r="438" spans="1:43" s="73" customFormat="1" ht="19.5" customHeight="1" hidden="1">
      <c r="A438" s="109"/>
      <c r="B438" s="107">
        <v>4</v>
      </c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</row>
    <row r="439" spans="1:43" s="73" customFormat="1" ht="19.5" customHeight="1" hidden="1">
      <c r="A439" s="109"/>
      <c r="B439" s="107">
        <v>3</v>
      </c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</row>
    <row r="440" spans="1:43" s="73" customFormat="1" ht="19.5" customHeight="1" hidden="1">
      <c r="A440" s="109"/>
      <c r="B440" s="107">
        <v>2</v>
      </c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</row>
    <row r="441" spans="1:43" s="73" customFormat="1" ht="19.5" customHeight="1" hidden="1">
      <c r="A441" s="109"/>
      <c r="B441" s="107">
        <v>1</v>
      </c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</row>
    <row r="442" spans="1:43" s="73" customFormat="1" ht="19.5" customHeight="1" hidden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</row>
    <row r="443" spans="1:43" s="73" customFormat="1" ht="19.5" customHeight="1" hidden="1">
      <c r="A443" s="35">
        <v>12</v>
      </c>
      <c r="B443" s="33">
        <v>31</v>
      </c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</row>
    <row r="444" spans="1:43" s="73" customFormat="1" ht="19.5" customHeight="1" hidden="1">
      <c r="A444" s="74" t="s">
        <v>20</v>
      </c>
      <c r="B444" s="74" t="s">
        <v>201</v>
      </c>
      <c r="C444" s="76" t="s">
        <v>202</v>
      </c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</row>
    <row r="445" spans="1:43" s="73" customFormat="1" ht="19.5" customHeight="1" hidden="1">
      <c r="A445" s="108">
        <v>12</v>
      </c>
      <c r="B445" s="107">
        <v>31</v>
      </c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</row>
    <row r="446" spans="1:43" s="73" customFormat="1" ht="19.5" customHeight="1" hidden="1">
      <c r="A446" s="108">
        <v>11</v>
      </c>
      <c r="B446" s="107">
        <v>30</v>
      </c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</row>
    <row r="447" spans="1:43" s="73" customFormat="1" ht="19.5" customHeight="1" hidden="1">
      <c r="A447" s="108">
        <v>10</v>
      </c>
      <c r="B447" s="107">
        <v>29</v>
      </c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</row>
    <row r="448" spans="1:43" s="73" customFormat="1" ht="19.5" customHeight="1" hidden="1">
      <c r="A448" s="108">
        <v>9</v>
      </c>
      <c r="B448" s="107">
        <v>28</v>
      </c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</row>
    <row r="449" spans="1:43" s="73" customFormat="1" ht="19.5" customHeight="1" hidden="1">
      <c r="A449" s="108">
        <v>8</v>
      </c>
      <c r="B449" s="107">
        <v>27</v>
      </c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</row>
    <row r="450" spans="1:43" s="73" customFormat="1" ht="19.5" customHeight="1" hidden="1">
      <c r="A450" s="108">
        <v>7</v>
      </c>
      <c r="B450" s="107">
        <v>26</v>
      </c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</row>
    <row r="451" spans="1:43" s="73" customFormat="1" ht="19.5" customHeight="1" hidden="1">
      <c r="A451" s="108">
        <v>6</v>
      </c>
      <c r="B451" s="107">
        <v>25</v>
      </c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</row>
    <row r="452" spans="1:43" s="73" customFormat="1" ht="19.5" customHeight="1" hidden="1">
      <c r="A452" s="108">
        <v>5</v>
      </c>
      <c r="B452" s="107">
        <v>24</v>
      </c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</row>
    <row r="453" spans="1:43" s="73" customFormat="1" ht="19.5" customHeight="1" hidden="1">
      <c r="A453" s="108">
        <v>4</v>
      </c>
      <c r="B453" s="107">
        <v>23</v>
      </c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</row>
    <row r="454" spans="1:43" s="73" customFormat="1" ht="19.5" customHeight="1" hidden="1">
      <c r="A454" s="108">
        <v>3</v>
      </c>
      <c r="B454" s="107">
        <v>22</v>
      </c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</row>
    <row r="455" spans="1:43" s="73" customFormat="1" ht="19.5" customHeight="1" hidden="1">
      <c r="A455" s="108">
        <v>2</v>
      </c>
      <c r="B455" s="107">
        <v>21</v>
      </c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</row>
    <row r="456" spans="1:43" s="73" customFormat="1" ht="19.5" customHeight="1" hidden="1">
      <c r="A456" s="108">
        <v>1</v>
      </c>
      <c r="B456" s="107">
        <v>20</v>
      </c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</row>
    <row r="457" spans="1:43" s="73" customFormat="1" ht="19.5" customHeight="1" hidden="1">
      <c r="A457" s="108" t="s">
        <v>203</v>
      </c>
      <c r="B457" s="107">
        <v>19</v>
      </c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</row>
    <row r="458" spans="1:43" s="73" customFormat="1" ht="19.5" customHeight="1" hidden="1">
      <c r="A458" s="108">
        <v>12</v>
      </c>
      <c r="B458" s="107">
        <v>18</v>
      </c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</row>
    <row r="459" spans="1:43" s="73" customFormat="1" ht="19.5" customHeight="1" hidden="1">
      <c r="A459" s="108">
        <v>11</v>
      </c>
      <c r="B459" s="107">
        <v>17</v>
      </c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</row>
    <row r="460" spans="1:43" s="73" customFormat="1" ht="19.5" customHeight="1" hidden="1">
      <c r="A460" s="108">
        <v>10</v>
      </c>
      <c r="B460" s="107">
        <v>16</v>
      </c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</row>
    <row r="461" spans="1:43" s="73" customFormat="1" ht="19.5" customHeight="1" hidden="1">
      <c r="A461" s="108">
        <v>9</v>
      </c>
      <c r="B461" s="107">
        <v>15</v>
      </c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</row>
    <row r="462" spans="1:43" s="73" customFormat="1" ht="19.5" customHeight="1" hidden="1">
      <c r="A462" s="108">
        <v>8</v>
      </c>
      <c r="B462" s="107">
        <v>14</v>
      </c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</row>
    <row r="463" spans="1:43" s="73" customFormat="1" ht="19.5" customHeight="1" hidden="1">
      <c r="A463" s="108">
        <v>7</v>
      </c>
      <c r="B463" s="107">
        <v>13</v>
      </c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</row>
    <row r="464" spans="1:43" s="73" customFormat="1" ht="19.5" customHeight="1" hidden="1">
      <c r="A464" s="108">
        <v>6</v>
      </c>
      <c r="B464" s="107">
        <v>12</v>
      </c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</row>
    <row r="465" spans="1:43" s="73" customFormat="1" ht="19.5" customHeight="1" hidden="1">
      <c r="A465" s="108">
        <v>5</v>
      </c>
      <c r="B465" s="107">
        <v>11</v>
      </c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</row>
    <row r="466" spans="1:43" s="73" customFormat="1" ht="19.5" customHeight="1" hidden="1">
      <c r="A466" s="108">
        <v>4</v>
      </c>
      <c r="B466" s="107">
        <v>10</v>
      </c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</row>
    <row r="467" spans="1:43" s="73" customFormat="1" ht="19.5" customHeight="1" hidden="1">
      <c r="A467" s="108">
        <v>3</v>
      </c>
      <c r="B467" s="107">
        <v>9</v>
      </c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</row>
    <row r="468" spans="1:43" s="73" customFormat="1" ht="19.5" customHeight="1" hidden="1">
      <c r="A468" s="108">
        <v>2</v>
      </c>
      <c r="B468" s="107">
        <v>8</v>
      </c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</row>
    <row r="469" spans="1:43" s="73" customFormat="1" ht="19.5" customHeight="1" hidden="1">
      <c r="A469" s="108">
        <v>1</v>
      </c>
      <c r="B469" s="107">
        <v>7</v>
      </c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</row>
    <row r="470" spans="1:43" s="73" customFormat="1" ht="19.5" customHeight="1" hidden="1">
      <c r="A470" s="109"/>
      <c r="B470" s="107">
        <v>6</v>
      </c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</row>
    <row r="471" spans="1:43" s="73" customFormat="1" ht="19.5" customHeight="1" hidden="1">
      <c r="A471" s="109"/>
      <c r="B471" s="107">
        <v>5</v>
      </c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</row>
    <row r="472" spans="1:43" s="73" customFormat="1" ht="19.5" customHeight="1" hidden="1">
      <c r="A472" s="109"/>
      <c r="B472" s="107">
        <v>4</v>
      </c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</row>
    <row r="473" spans="1:43" s="73" customFormat="1" ht="19.5" customHeight="1" hidden="1">
      <c r="A473" s="109"/>
      <c r="B473" s="107">
        <v>3</v>
      </c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</row>
    <row r="474" spans="1:43" s="73" customFormat="1" ht="19.5" customHeight="1" hidden="1">
      <c r="A474" s="109"/>
      <c r="B474" s="107">
        <v>2</v>
      </c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</row>
    <row r="475" spans="1:43" s="73" customFormat="1" ht="19.5" customHeight="1" hidden="1">
      <c r="A475" s="109"/>
      <c r="B475" s="107">
        <v>1</v>
      </c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</row>
    <row r="476" spans="1:43" s="73" customFormat="1" ht="19.5" customHeight="1" hidden="1">
      <c r="A476" s="109"/>
      <c r="B476" s="107" t="s">
        <v>204</v>
      </c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</row>
    <row r="477" spans="1:43" s="73" customFormat="1" ht="19.5" customHeight="1" hidden="1">
      <c r="A477" s="109"/>
      <c r="B477" s="107">
        <v>31</v>
      </c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</row>
    <row r="478" spans="1:43" s="73" customFormat="1" ht="19.5" customHeight="1" hidden="1">
      <c r="A478" s="109"/>
      <c r="B478" s="107">
        <v>30</v>
      </c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</row>
    <row r="479" spans="1:43" s="73" customFormat="1" ht="19.5" customHeight="1" hidden="1">
      <c r="A479" s="109"/>
      <c r="B479" s="107">
        <v>29</v>
      </c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</row>
    <row r="480" spans="1:43" s="73" customFormat="1" ht="19.5" customHeight="1" hidden="1">
      <c r="A480" s="109"/>
      <c r="B480" s="107">
        <v>28</v>
      </c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</row>
    <row r="481" spans="1:43" s="73" customFormat="1" ht="19.5" customHeight="1" hidden="1">
      <c r="A481" s="109"/>
      <c r="B481" s="107">
        <v>27</v>
      </c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</row>
    <row r="482" spans="1:43" s="73" customFormat="1" ht="19.5" customHeight="1" hidden="1">
      <c r="A482" s="109"/>
      <c r="B482" s="107">
        <v>26</v>
      </c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</row>
    <row r="483" spans="1:43" s="73" customFormat="1" ht="19.5" customHeight="1" hidden="1">
      <c r="A483" s="109"/>
      <c r="B483" s="107">
        <v>25</v>
      </c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</row>
    <row r="484" spans="1:43" s="73" customFormat="1" ht="19.5" customHeight="1" hidden="1">
      <c r="A484" s="109"/>
      <c r="B484" s="107">
        <v>24</v>
      </c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</row>
    <row r="485" spans="1:43" s="73" customFormat="1" ht="19.5" customHeight="1" hidden="1">
      <c r="A485" s="109"/>
      <c r="B485" s="107">
        <v>23</v>
      </c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</row>
    <row r="486" spans="1:43" s="73" customFormat="1" ht="19.5" customHeight="1" hidden="1">
      <c r="A486" s="109"/>
      <c r="B486" s="107">
        <v>22</v>
      </c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</row>
    <row r="487" spans="1:43" s="73" customFormat="1" ht="19.5" customHeight="1" hidden="1">
      <c r="A487" s="109"/>
      <c r="B487" s="107">
        <v>21</v>
      </c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</row>
    <row r="488" spans="1:43" s="73" customFormat="1" ht="19.5" customHeight="1" hidden="1">
      <c r="A488" s="109"/>
      <c r="B488" s="107">
        <v>20</v>
      </c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</row>
    <row r="489" spans="1:43" s="73" customFormat="1" ht="19.5" customHeight="1" hidden="1">
      <c r="A489" s="109"/>
      <c r="B489" s="107">
        <v>19</v>
      </c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</row>
    <row r="490" spans="1:43" s="73" customFormat="1" ht="19.5" customHeight="1" hidden="1">
      <c r="A490" s="109"/>
      <c r="B490" s="107">
        <v>18</v>
      </c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</row>
    <row r="491" spans="1:43" s="73" customFormat="1" ht="19.5" customHeight="1" hidden="1">
      <c r="A491" s="109"/>
      <c r="B491" s="107">
        <v>17</v>
      </c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</row>
    <row r="492" spans="1:43" s="73" customFormat="1" ht="19.5" customHeight="1" hidden="1">
      <c r="A492" s="109"/>
      <c r="B492" s="107">
        <v>16</v>
      </c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</row>
    <row r="493" spans="1:43" s="73" customFormat="1" ht="19.5" customHeight="1" hidden="1">
      <c r="A493" s="109"/>
      <c r="B493" s="107">
        <v>15</v>
      </c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</row>
    <row r="494" spans="1:43" s="73" customFormat="1" ht="19.5" customHeight="1" hidden="1">
      <c r="A494" s="109"/>
      <c r="B494" s="107">
        <v>14</v>
      </c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</row>
    <row r="495" spans="1:43" s="73" customFormat="1" ht="19.5" customHeight="1" hidden="1">
      <c r="A495" s="109"/>
      <c r="B495" s="107">
        <v>13</v>
      </c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</row>
    <row r="496" spans="1:43" s="73" customFormat="1" ht="19.5" customHeight="1" hidden="1">
      <c r="A496" s="109"/>
      <c r="B496" s="107">
        <v>12</v>
      </c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</row>
    <row r="497" spans="1:43" s="73" customFormat="1" ht="19.5" customHeight="1" hidden="1">
      <c r="A497" s="109"/>
      <c r="B497" s="107">
        <v>11</v>
      </c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</row>
    <row r="498" spans="1:43" s="73" customFormat="1" ht="19.5" customHeight="1" hidden="1">
      <c r="A498" s="109"/>
      <c r="B498" s="107">
        <v>10</v>
      </c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</row>
    <row r="499" spans="1:43" s="73" customFormat="1" ht="19.5" customHeight="1" hidden="1">
      <c r="A499" s="109"/>
      <c r="B499" s="107">
        <v>9</v>
      </c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</row>
    <row r="500" spans="1:43" s="73" customFormat="1" ht="19.5" customHeight="1" hidden="1">
      <c r="A500" s="109"/>
      <c r="B500" s="107">
        <v>8</v>
      </c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</row>
    <row r="501" spans="1:43" s="73" customFormat="1" ht="19.5" customHeight="1" hidden="1">
      <c r="A501" s="109"/>
      <c r="B501" s="107">
        <v>7</v>
      </c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</row>
    <row r="502" spans="1:43" s="73" customFormat="1" ht="19.5" customHeight="1" hidden="1">
      <c r="A502" s="109"/>
      <c r="B502" s="107">
        <v>6</v>
      </c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</row>
    <row r="503" spans="1:43" s="73" customFormat="1" ht="19.5" customHeight="1" hidden="1">
      <c r="A503" s="109"/>
      <c r="B503" s="107">
        <v>5</v>
      </c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</row>
    <row r="504" spans="1:43" s="73" customFormat="1" ht="19.5" customHeight="1" hidden="1">
      <c r="A504" s="109"/>
      <c r="B504" s="107">
        <v>4</v>
      </c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</row>
    <row r="505" spans="1:43" s="73" customFormat="1" ht="19.5" customHeight="1" hidden="1">
      <c r="A505" s="109"/>
      <c r="B505" s="107">
        <v>3</v>
      </c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</row>
    <row r="506" spans="1:43" s="73" customFormat="1" ht="19.5" customHeight="1" hidden="1">
      <c r="A506" s="109"/>
      <c r="B506" s="107">
        <v>2</v>
      </c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</row>
    <row r="507" spans="1:43" s="73" customFormat="1" ht="19.5" customHeight="1" hidden="1">
      <c r="A507" s="109"/>
      <c r="B507" s="107">
        <v>1</v>
      </c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</row>
    <row r="508" spans="1:43" s="73" customFormat="1" ht="19.5" customHeight="1" hidden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</row>
    <row r="509" spans="1:43" s="73" customFormat="1" ht="19.5" customHeight="1" hidden="1">
      <c r="A509" s="33">
        <v>4</v>
      </c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</row>
    <row r="510" spans="1:43" s="73" customFormat="1" ht="19.5" customHeight="1" hidden="1">
      <c r="A510" s="35" t="s">
        <v>205</v>
      </c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</row>
    <row r="511" spans="1:43" s="73" customFormat="1" ht="19.5" customHeight="1" hidden="1">
      <c r="A511" s="108" t="s">
        <v>206</v>
      </c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</row>
    <row r="512" spans="1:43" s="73" customFormat="1" ht="19.5" customHeight="1" hidden="1">
      <c r="A512" s="108" t="s">
        <v>207</v>
      </c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</row>
    <row r="513" spans="1:43" s="73" customFormat="1" ht="19.5" customHeight="1" hidden="1">
      <c r="A513" s="108" t="s">
        <v>208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</row>
    <row r="514" spans="1:43" s="73" customFormat="1" ht="19.5" customHeight="1" hidden="1">
      <c r="A514" s="108" t="s">
        <v>209</v>
      </c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</row>
    <row r="515" spans="1:43" s="73" customFormat="1" ht="34.5" hidden="1">
      <c r="A515" s="110" t="s">
        <v>210</v>
      </c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</row>
    <row r="516" spans="1:43" s="73" customFormat="1" ht="19.5" customHeight="1" hidden="1">
      <c r="A516" s="108" t="s">
        <v>206</v>
      </c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</row>
    <row r="517" spans="1:43" s="73" customFormat="1" ht="19.5" customHeight="1" hidden="1">
      <c r="A517" s="108" t="s">
        <v>207</v>
      </c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</row>
    <row r="518" spans="1:43" s="73" customFormat="1" ht="19.5" customHeight="1" hidden="1">
      <c r="A518" s="108" t="s">
        <v>208</v>
      </c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</row>
    <row r="519" spans="1:43" s="73" customFormat="1" ht="19.5" customHeight="1" hidden="1">
      <c r="A519" s="108" t="s">
        <v>209</v>
      </c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</row>
    <row r="520" spans="1:43" s="73" customFormat="1" ht="19.5" customHeight="1" hidden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</row>
    <row r="521" spans="1:43" s="73" customFormat="1" ht="19.5" customHeight="1" hidden="1">
      <c r="A521" s="33">
        <v>7</v>
      </c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</row>
    <row r="522" spans="1:45" s="133" customFormat="1" ht="41.25" hidden="1">
      <c r="A522" s="129" t="s">
        <v>211</v>
      </c>
      <c r="B522" s="132" t="s">
        <v>115</v>
      </c>
      <c r="C522" s="129" t="s">
        <v>118</v>
      </c>
      <c r="D522" s="129" t="s">
        <v>120</v>
      </c>
      <c r="E522" s="130" t="s">
        <v>123</v>
      </c>
      <c r="F522" s="129" t="s">
        <v>212</v>
      </c>
      <c r="G522" s="129" t="s">
        <v>128</v>
      </c>
      <c r="H522" s="129" t="s">
        <v>131</v>
      </c>
      <c r="I522" s="74" t="s">
        <v>372</v>
      </c>
      <c r="J522" s="131" t="s">
        <v>360</v>
      </c>
      <c r="K522" s="129" t="s">
        <v>327</v>
      </c>
      <c r="L522" s="129" t="s">
        <v>134</v>
      </c>
      <c r="M522" s="129" t="s">
        <v>138</v>
      </c>
      <c r="N522" s="132" t="s">
        <v>139</v>
      </c>
      <c r="O522" s="132" t="s">
        <v>329</v>
      </c>
      <c r="P522" s="129" t="s">
        <v>143</v>
      </c>
      <c r="Q522" s="129" t="s">
        <v>144</v>
      </c>
      <c r="R522" s="132" t="s">
        <v>146</v>
      </c>
      <c r="S522" s="129" t="s">
        <v>213</v>
      </c>
      <c r="T522" s="132" t="s">
        <v>150</v>
      </c>
      <c r="U522" s="132" t="s">
        <v>214</v>
      </c>
      <c r="V522" s="129" t="s">
        <v>215</v>
      </c>
      <c r="W522" s="129" t="s">
        <v>216</v>
      </c>
      <c r="X522" s="129" t="s">
        <v>158</v>
      </c>
      <c r="Y522" s="132" t="s">
        <v>217</v>
      </c>
      <c r="Z522" s="129" t="s">
        <v>163</v>
      </c>
      <c r="AA522" s="132" t="s">
        <v>166</v>
      </c>
      <c r="AB522" s="129" t="s">
        <v>169</v>
      </c>
      <c r="AC522" s="132" t="s">
        <v>361</v>
      </c>
      <c r="AD522" s="132" t="s">
        <v>172</v>
      </c>
      <c r="AE522" s="129" t="s">
        <v>175</v>
      </c>
      <c r="AF522" s="132" t="s">
        <v>218</v>
      </c>
      <c r="AG522" s="129" t="s">
        <v>219</v>
      </c>
      <c r="AH522" s="132" t="s">
        <v>220</v>
      </c>
      <c r="AI522" s="129" t="s">
        <v>221</v>
      </c>
      <c r="AJ522" s="132" t="s">
        <v>222</v>
      </c>
      <c r="AK522" s="132" t="s">
        <v>223</v>
      </c>
      <c r="AL522" s="129" t="s">
        <v>189</v>
      </c>
      <c r="AS522" s="129" t="s">
        <v>224</v>
      </c>
    </row>
    <row r="523" spans="1:45" s="73" customFormat="1" ht="19.5" customHeight="1" hidden="1">
      <c r="A523" s="111" t="s">
        <v>225</v>
      </c>
      <c r="B523" s="127" t="s">
        <v>227</v>
      </c>
      <c r="C523" s="112" t="s">
        <v>226</v>
      </c>
      <c r="D523" s="95" t="s">
        <v>227</v>
      </c>
      <c r="E523" s="95" t="s">
        <v>227</v>
      </c>
      <c r="F523" s="126" t="s">
        <v>228</v>
      </c>
      <c r="G523" s="127" t="s">
        <v>227</v>
      </c>
      <c r="H523" s="126" t="s">
        <v>229</v>
      </c>
      <c r="I523" s="112" t="s">
        <v>230</v>
      </c>
      <c r="J523" s="127" t="s">
        <v>227</v>
      </c>
      <c r="K523" s="126" t="s">
        <v>362</v>
      </c>
      <c r="L523" s="126" t="s">
        <v>231</v>
      </c>
      <c r="M523" s="127" t="s">
        <v>227</v>
      </c>
      <c r="N523" s="127" t="s">
        <v>227</v>
      </c>
      <c r="O523" s="127" t="s">
        <v>363</v>
      </c>
      <c r="P523" s="127" t="s">
        <v>227</v>
      </c>
      <c r="Q523" s="126" t="s">
        <v>232</v>
      </c>
      <c r="R523" s="127" t="s">
        <v>227</v>
      </c>
      <c r="S523" s="127" t="s">
        <v>227</v>
      </c>
      <c r="T523" s="126" t="s">
        <v>233</v>
      </c>
      <c r="U523" s="127" t="s">
        <v>234</v>
      </c>
      <c r="V523" s="127" t="s">
        <v>235</v>
      </c>
      <c r="W523" s="127" t="s">
        <v>227</v>
      </c>
      <c r="X523" s="127" t="s">
        <v>244</v>
      </c>
      <c r="Y523" s="127" t="s">
        <v>227</v>
      </c>
      <c r="Z523" s="127" t="s">
        <v>236</v>
      </c>
      <c r="AA523" s="127" t="s">
        <v>227</v>
      </c>
      <c r="AB523" s="127" t="s">
        <v>237</v>
      </c>
      <c r="AC523" s="127" t="s">
        <v>227</v>
      </c>
      <c r="AD523" s="127" t="s">
        <v>238</v>
      </c>
      <c r="AE523" s="127" t="s">
        <v>227</v>
      </c>
      <c r="AF523" s="127" t="s">
        <v>239</v>
      </c>
      <c r="AG523" s="127" t="s">
        <v>227</v>
      </c>
      <c r="AH523" s="127" t="s">
        <v>240</v>
      </c>
      <c r="AI523" s="127" t="s">
        <v>241</v>
      </c>
      <c r="AJ523" s="127" t="s">
        <v>242</v>
      </c>
      <c r="AK523" s="127" t="s">
        <v>243</v>
      </c>
      <c r="AL523" s="127" t="s">
        <v>227</v>
      </c>
      <c r="AS523" s="127" t="s">
        <v>245</v>
      </c>
    </row>
    <row r="524" spans="1:45" s="73" customFormat="1" ht="19.5" customHeight="1" hidden="1">
      <c r="A524" s="113"/>
      <c r="B524" s="127" t="s">
        <v>227</v>
      </c>
      <c r="C524" s="112" t="s">
        <v>226</v>
      </c>
      <c r="D524" s="95" t="s">
        <v>227</v>
      </c>
      <c r="E524" s="95" t="s">
        <v>227</v>
      </c>
      <c r="F524" s="126" t="s">
        <v>228</v>
      </c>
      <c r="G524" s="127" t="s">
        <v>227</v>
      </c>
      <c r="H524" s="127" t="s">
        <v>246</v>
      </c>
      <c r="I524" s="112" t="s">
        <v>230</v>
      </c>
      <c r="J524" s="127" t="s">
        <v>227</v>
      </c>
      <c r="K524" s="126" t="s">
        <v>362</v>
      </c>
      <c r="L524" s="126" t="s">
        <v>231</v>
      </c>
      <c r="M524" s="127" t="s">
        <v>227</v>
      </c>
      <c r="N524" s="127" t="s">
        <v>227</v>
      </c>
      <c r="O524" s="127" t="s">
        <v>363</v>
      </c>
      <c r="P524" s="127" t="s">
        <v>227</v>
      </c>
      <c r="Q524" s="126" t="s">
        <v>232</v>
      </c>
      <c r="R524" s="127" t="s">
        <v>227</v>
      </c>
      <c r="S524" s="127" t="s">
        <v>227</v>
      </c>
      <c r="T524" s="126" t="s">
        <v>233</v>
      </c>
      <c r="U524" s="127" t="s">
        <v>234</v>
      </c>
      <c r="V524" s="127" t="s">
        <v>235</v>
      </c>
      <c r="W524" s="127" t="s">
        <v>227</v>
      </c>
      <c r="X524" s="127" t="s">
        <v>244</v>
      </c>
      <c r="Y524" s="127" t="s">
        <v>227</v>
      </c>
      <c r="Z524" s="127" t="s">
        <v>236</v>
      </c>
      <c r="AA524" s="127" t="s">
        <v>227</v>
      </c>
      <c r="AB524" s="127" t="s">
        <v>237</v>
      </c>
      <c r="AC524" s="127" t="s">
        <v>227</v>
      </c>
      <c r="AD524" s="127" t="s">
        <v>238</v>
      </c>
      <c r="AE524" s="127" t="s">
        <v>227</v>
      </c>
      <c r="AF524" s="127" t="s">
        <v>239</v>
      </c>
      <c r="AG524" s="127" t="s">
        <v>227</v>
      </c>
      <c r="AH524" s="127" t="s">
        <v>240</v>
      </c>
      <c r="AI524" s="127" t="s">
        <v>241</v>
      </c>
      <c r="AJ524" s="127" t="s">
        <v>242</v>
      </c>
      <c r="AK524" s="127" t="s">
        <v>243</v>
      </c>
      <c r="AL524" s="127" t="s">
        <v>227</v>
      </c>
      <c r="AS524" s="127" t="s">
        <v>245</v>
      </c>
    </row>
    <row r="525" spans="1:45" s="73" customFormat="1" ht="19.5" customHeight="1" hidden="1">
      <c r="A525" s="113"/>
      <c r="B525" s="127" t="s">
        <v>227</v>
      </c>
      <c r="C525" s="112" t="s">
        <v>226</v>
      </c>
      <c r="D525" s="95" t="s">
        <v>227</v>
      </c>
      <c r="E525" s="95" t="s">
        <v>227</v>
      </c>
      <c r="F525" s="126" t="s">
        <v>228</v>
      </c>
      <c r="G525" s="127" t="s">
        <v>227</v>
      </c>
      <c r="H525" s="127" t="s">
        <v>247</v>
      </c>
      <c r="I525" s="112" t="s">
        <v>230</v>
      </c>
      <c r="J525" s="127" t="s">
        <v>227</v>
      </c>
      <c r="K525" s="126" t="s">
        <v>362</v>
      </c>
      <c r="L525" s="126" t="s">
        <v>231</v>
      </c>
      <c r="M525" s="127" t="s">
        <v>227</v>
      </c>
      <c r="N525" s="127" t="s">
        <v>227</v>
      </c>
      <c r="O525" s="127" t="s">
        <v>363</v>
      </c>
      <c r="P525" s="127" t="s">
        <v>227</v>
      </c>
      <c r="Q525" s="126" t="s">
        <v>232</v>
      </c>
      <c r="R525" s="127" t="s">
        <v>227</v>
      </c>
      <c r="S525" s="127" t="s">
        <v>227</v>
      </c>
      <c r="T525" s="126" t="s">
        <v>233</v>
      </c>
      <c r="U525" s="127" t="s">
        <v>248</v>
      </c>
      <c r="V525" s="127" t="s">
        <v>249</v>
      </c>
      <c r="W525" s="127" t="s">
        <v>227</v>
      </c>
      <c r="X525" s="127" t="s">
        <v>258</v>
      </c>
      <c r="Y525" s="127" t="s">
        <v>227</v>
      </c>
      <c r="Z525" s="127" t="s">
        <v>250</v>
      </c>
      <c r="AA525" s="127" t="s">
        <v>227</v>
      </c>
      <c r="AB525" s="127" t="s">
        <v>251</v>
      </c>
      <c r="AC525" s="127" t="s">
        <v>227</v>
      </c>
      <c r="AD525" s="127" t="s">
        <v>252</v>
      </c>
      <c r="AE525" s="127" t="s">
        <v>227</v>
      </c>
      <c r="AF525" s="127" t="s">
        <v>253</v>
      </c>
      <c r="AG525" s="127" t="s">
        <v>227</v>
      </c>
      <c r="AH525" s="127" t="s">
        <v>254</v>
      </c>
      <c r="AI525" s="127" t="s">
        <v>255</v>
      </c>
      <c r="AJ525" s="127" t="s">
        <v>256</v>
      </c>
      <c r="AK525" s="127" t="s">
        <v>257</v>
      </c>
      <c r="AL525" s="127" t="s">
        <v>227</v>
      </c>
      <c r="AS525" s="127" t="s">
        <v>227</v>
      </c>
    </row>
    <row r="526" spans="1:45" s="73" customFormat="1" ht="19.5" customHeight="1" hidden="1">
      <c r="A526" s="113"/>
      <c r="B526" s="127" t="s">
        <v>227</v>
      </c>
      <c r="C526" s="112" t="s">
        <v>226</v>
      </c>
      <c r="D526" s="112" t="s">
        <v>259</v>
      </c>
      <c r="E526" s="95" t="s">
        <v>227</v>
      </c>
      <c r="F526" s="126" t="s">
        <v>228</v>
      </c>
      <c r="G526" s="127" t="s">
        <v>227</v>
      </c>
      <c r="H526" s="127" t="s">
        <v>260</v>
      </c>
      <c r="I526" s="112" t="s">
        <v>230</v>
      </c>
      <c r="J526" s="127" t="s">
        <v>227</v>
      </c>
      <c r="K526" s="126" t="s">
        <v>362</v>
      </c>
      <c r="L526" s="126" t="s">
        <v>231</v>
      </c>
      <c r="M526" s="126" t="s">
        <v>261</v>
      </c>
      <c r="N526" s="126" t="s">
        <v>262</v>
      </c>
      <c r="O526" s="127" t="s">
        <v>363</v>
      </c>
      <c r="P526" s="127" t="s">
        <v>227</v>
      </c>
      <c r="Q526" s="126" t="s">
        <v>232</v>
      </c>
      <c r="R526" s="127" t="s">
        <v>227</v>
      </c>
      <c r="S526" s="127" t="s">
        <v>227</v>
      </c>
      <c r="T526" s="126" t="s">
        <v>233</v>
      </c>
      <c r="U526" s="127" t="s">
        <v>248</v>
      </c>
      <c r="V526" s="127" t="s">
        <v>249</v>
      </c>
      <c r="W526" s="127" t="s">
        <v>227</v>
      </c>
      <c r="X526" s="127" t="s">
        <v>258</v>
      </c>
      <c r="Y526" s="127" t="s">
        <v>227</v>
      </c>
      <c r="Z526" s="127" t="s">
        <v>250</v>
      </c>
      <c r="AA526" s="127" t="s">
        <v>227</v>
      </c>
      <c r="AB526" s="127" t="s">
        <v>251</v>
      </c>
      <c r="AC526" s="127" t="s">
        <v>227</v>
      </c>
      <c r="AD526" s="127" t="s">
        <v>252</v>
      </c>
      <c r="AE526" s="127" t="s">
        <v>227</v>
      </c>
      <c r="AF526" s="127" t="s">
        <v>253</v>
      </c>
      <c r="AG526" s="127" t="s">
        <v>227</v>
      </c>
      <c r="AH526" s="127" t="s">
        <v>254</v>
      </c>
      <c r="AI526" s="127" t="s">
        <v>255</v>
      </c>
      <c r="AJ526" s="127" t="s">
        <v>256</v>
      </c>
      <c r="AK526" s="127" t="s">
        <v>257</v>
      </c>
      <c r="AL526" s="127" t="s">
        <v>227</v>
      </c>
      <c r="AS526" s="127" t="s">
        <v>227</v>
      </c>
    </row>
    <row r="527" spans="1:45" s="73" customFormat="1" ht="19.5" customHeight="1" hidden="1">
      <c r="A527" s="113"/>
      <c r="B527" s="127" t="s">
        <v>227</v>
      </c>
      <c r="C527" s="112" t="s">
        <v>226</v>
      </c>
      <c r="D527" s="114" t="s">
        <v>263</v>
      </c>
      <c r="E527" s="95" t="s">
        <v>227</v>
      </c>
      <c r="F527" s="126" t="s">
        <v>228</v>
      </c>
      <c r="G527" s="127" t="s">
        <v>227</v>
      </c>
      <c r="H527" s="127" t="s">
        <v>264</v>
      </c>
      <c r="I527" s="112" t="s">
        <v>230</v>
      </c>
      <c r="J527" s="127" t="s">
        <v>227</v>
      </c>
      <c r="K527" s="126" t="s">
        <v>362</v>
      </c>
      <c r="L527" s="126" t="s">
        <v>231</v>
      </c>
      <c r="M527" s="127" t="s">
        <v>265</v>
      </c>
      <c r="N527" s="127" t="s">
        <v>266</v>
      </c>
      <c r="O527" s="127" t="s">
        <v>363</v>
      </c>
      <c r="P527" s="127" t="s">
        <v>227</v>
      </c>
      <c r="Q527" s="126" t="s">
        <v>232</v>
      </c>
      <c r="R527" s="127" t="s">
        <v>227</v>
      </c>
      <c r="S527" s="127" t="s">
        <v>227</v>
      </c>
      <c r="T527" s="126" t="s">
        <v>233</v>
      </c>
      <c r="U527" s="127" t="s">
        <v>248</v>
      </c>
      <c r="V527" s="127" t="s">
        <v>249</v>
      </c>
      <c r="W527" s="127" t="s">
        <v>227</v>
      </c>
      <c r="X527" s="127" t="s">
        <v>258</v>
      </c>
      <c r="Y527" s="127" t="s">
        <v>227</v>
      </c>
      <c r="Z527" s="127" t="s">
        <v>250</v>
      </c>
      <c r="AA527" s="127" t="s">
        <v>227</v>
      </c>
      <c r="AB527" s="127" t="s">
        <v>251</v>
      </c>
      <c r="AC527" s="127" t="s">
        <v>227</v>
      </c>
      <c r="AD527" s="127" t="s">
        <v>252</v>
      </c>
      <c r="AE527" s="127" t="s">
        <v>227</v>
      </c>
      <c r="AF527" s="127" t="s">
        <v>253</v>
      </c>
      <c r="AG527" s="127" t="s">
        <v>227</v>
      </c>
      <c r="AH527" s="127" t="s">
        <v>254</v>
      </c>
      <c r="AI527" s="127" t="s">
        <v>255</v>
      </c>
      <c r="AJ527" s="127" t="s">
        <v>256</v>
      </c>
      <c r="AK527" s="127" t="s">
        <v>257</v>
      </c>
      <c r="AL527" s="127" t="s">
        <v>227</v>
      </c>
      <c r="AS527" s="127" t="s">
        <v>227</v>
      </c>
    </row>
    <row r="528" spans="1:45" s="73" customFormat="1" ht="19.5" customHeight="1" hidden="1">
      <c r="A528" s="113"/>
      <c r="B528" s="127" t="s">
        <v>227</v>
      </c>
      <c r="C528" s="112" t="s">
        <v>226</v>
      </c>
      <c r="D528" s="114" t="s">
        <v>267</v>
      </c>
      <c r="E528" s="95" t="s">
        <v>227</v>
      </c>
      <c r="F528" s="126" t="s">
        <v>228</v>
      </c>
      <c r="G528" s="127" t="s">
        <v>227</v>
      </c>
      <c r="H528" s="127" t="s">
        <v>268</v>
      </c>
      <c r="I528" s="112" t="s">
        <v>230</v>
      </c>
      <c r="J528" s="127" t="s">
        <v>227</v>
      </c>
      <c r="K528" s="126" t="s">
        <v>362</v>
      </c>
      <c r="L528" s="126" t="s">
        <v>231</v>
      </c>
      <c r="M528" s="127" t="s">
        <v>269</v>
      </c>
      <c r="N528" s="127" t="s">
        <v>270</v>
      </c>
      <c r="O528" s="127" t="s">
        <v>363</v>
      </c>
      <c r="P528" s="127" t="s">
        <v>227</v>
      </c>
      <c r="Q528" s="126" t="s">
        <v>232</v>
      </c>
      <c r="R528" s="126" t="s">
        <v>271</v>
      </c>
      <c r="S528" s="127" t="s">
        <v>227</v>
      </c>
      <c r="T528" s="126" t="s">
        <v>233</v>
      </c>
      <c r="U528" s="127" t="s">
        <v>248</v>
      </c>
      <c r="V528" s="127" t="s">
        <v>249</v>
      </c>
      <c r="W528" s="127" t="s">
        <v>227</v>
      </c>
      <c r="X528" s="127" t="s">
        <v>258</v>
      </c>
      <c r="Y528" s="127" t="s">
        <v>272</v>
      </c>
      <c r="Z528" s="127" t="s">
        <v>250</v>
      </c>
      <c r="AA528" s="127" t="s">
        <v>227</v>
      </c>
      <c r="AB528" s="127" t="s">
        <v>251</v>
      </c>
      <c r="AC528" s="127" t="s">
        <v>227</v>
      </c>
      <c r="AD528" s="127" t="s">
        <v>252</v>
      </c>
      <c r="AE528" s="127" t="s">
        <v>227</v>
      </c>
      <c r="AF528" s="127" t="s">
        <v>253</v>
      </c>
      <c r="AG528" s="127" t="s">
        <v>227</v>
      </c>
      <c r="AH528" s="127" t="s">
        <v>254</v>
      </c>
      <c r="AI528" s="127" t="s">
        <v>255</v>
      </c>
      <c r="AJ528" s="127" t="s">
        <v>256</v>
      </c>
      <c r="AK528" s="127" t="s">
        <v>257</v>
      </c>
      <c r="AL528" s="127" t="s">
        <v>227</v>
      </c>
      <c r="AS528" s="127" t="s">
        <v>227</v>
      </c>
    </row>
    <row r="529" spans="1:45" s="73" customFormat="1" ht="19.5" customHeight="1" hidden="1">
      <c r="A529" s="113"/>
      <c r="B529" s="127" t="s">
        <v>227</v>
      </c>
      <c r="C529" s="112" t="s">
        <v>226</v>
      </c>
      <c r="D529" s="114" t="s">
        <v>273</v>
      </c>
      <c r="E529" s="95" t="s">
        <v>227</v>
      </c>
      <c r="F529" s="126" t="s">
        <v>228</v>
      </c>
      <c r="G529" s="127" t="s">
        <v>227</v>
      </c>
      <c r="H529" s="127" t="s">
        <v>274</v>
      </c>
      <c r="I529" s="112" t="s">
        <v>230</v>
      </c>
      <c r="J529" s="127" t="s">
        <v>227</v>
      </c>
      <c r="K529" s="126" t="s">
        <v>362</v>
      </c>
      <c r="L529" s="126" t="s">
        <v>231</v>
      </c>
      <c r="M529" s="127" t="s">
        <v>275</v>
      </c>
      <c r="N529" s="127" t="s">
        <v>276</v>
      </c>
      <c r="O529" s="127" t="s">
        <v>363</v>
      </c>
      <c r="P529" s="127" t="s">
        <v>227</v>
      </c>
      <c r="Q529" s="126" t="s">
        <v>232</v>
      </c>
      <c r="R529" s="127" t="s">
        <v>277</v>
      </c>
      <c r="S529" s="127" t="s">
        <v>227</v>
      </c>
      <c r="T529" s="126" t="s">
        <v>233</v>
      </c>
      <c r="U529" s="127" t="s">
        <v>248</v>
      </c>
      <c r="V529" s="127" t="s">
        <v>249</v>
      </c>
      <c r="W529" s="127" t="s">
        <v>278</v>
      </c>
      <c r="X529" s="127" t="s">
        <v>258</v>
      </c>
      <c r="Y529" s="127" t="s">
        <v>279</v>
      </c>
      <c r="Z529" s="127" t="s">
        <v>250</v>
      </c>
      <c r="AA529" s="127" t="s">
        <v>227</v>
      </c>
      <c r="AB529" s="127" t="s">
        <v>251</v>
      </c>
      <c r="AC529" s="127" t="s">
        <v>227</v>
      </c>
      <c r="AD529" s="127" t="s">
        <v>252</v>
      </c>
      <c r="AE529" s="127" t="s">
        <v>280</v>
      </c>
      <c r="AF529" s="127" t="s">
        <v>253</v>
      </c>
      <c r="AG529" s="127" t="s">
        <v>281</v>
      </c>
      <c r="AH529" s="127" t="s">
        <v>254</v>
      </c>
      <c r="AI529" s="127" t="s">
        <v>255</v>
      </c>
      <c r="AJ529" s="127" t="s">
        <v>256</v>
      </c>
      <c r="AK529" s="127" t="s">
        <v>257</v>
      </c>
      <c r="AL529" s="127" t="s">
        <v>282</v>
      </c>
      <c r="AS529" s="127" t="s">
        <v>227</v>
      </c>
    </row>
    <row r="530" spans="1:45" s="73" customFormat="1" ht="19.5" customHeight="1" hidden="1">
      <c r="A530" s="113"/>
      <c r="B530" s="127" t="s">
        <v>227</v>
      </c>
      <c r="C530" s="112" t="s">
        <v>226</v>
      </c>
      <c r="D530" s="114" t="s">
        <v>283</v>
      </c>
      <c r="E530" s="95" t="s">
        <v>227</v>
      </c>
      <c r="F530" s="126" t="s">
        <v>228</v>
      </c>
      <c r="G530" s="127" t="s">
        <v>227</v>
      </c>
      <c r="H530" s="127" t="s">
        <v>284</v>
      </c>
      <c r="I530" s="112" t="s">
        <v>230</v>
      </c>
      <c r="J530" s="127" t="s">
        <v>227</v>
      </c>
      <c r="K530" s="126" t="s">
        <v>362</v>
      </c>
      <c r="L530" s="126" t="s">
        <v>231</v>
      </c>
      <c r="M530" s="127" t="s">
        <v>285</v>
      </c>
      <c r="N530" s="127" t="s">
        <v>286</v>
      </c>
      <c r="O530" s="127" t="s">
        <v>363</v>
      </c>
      <c r="P530" s="127" t="s">
        <v>227</v>
      </c>
      <c r="Q530" s="126" t="s">
        <v>232</v>
      </c>
      <c r="R530" s="127" t="s">
        <v>287</v>
      </c>
      <c r="S530" s="127" t="s">
        <v>227</v>
      </c>
      <c r="T530" s="126" t="s">
        <v>233</v>
      </c>
      <c r="U530" s="127" t="s">
        <v>248</v>
      </c>
      <c r="V530" s="127" t="s">
        <v>249</v>
      </c>
      <c r="W530" s="127" t="s">
        <v>371</v>
      </c>
      <c r="X530" s="127" t="s">
        <v>258</v>
      </c>
      <c r="Y530" s="127" t="s">
        <v>288</v>
      </c>
      <c r="Z530" s="127" t="s">
        <v>250</v>
      </c>
      <c r="AA530" s="127" t="s">
        <v>227</v>
      </c>
      <c r="AB530" s="127" t="s">
        <v>251</v>
      </c>
      <c r="AC530" s="134" t="s">
        <v>364</v>
      </c>
      <c r="AD530" s="127" t="s">
        <v>252</v>
      </c>
      <c r="AE530" s="127" t="s">
        <v>289</v>
      </c>
      <c r="AF530" s="127" t="s">
        <v>253</v>
      </c>
      <c r="AG530" s="127" t="s">
        <v>290</v>
      </c>
      <c r="AH530" s="127" t="s">
        <v>254</v>
      </c>
      <c r="AI530" s="127" t="s">
        <v>255</v>
      </c>
      <c r="AJ530" s="127" t="s">
        <v>256</v>
      </c>
      <c r="AK530" s="127" t="s">
        <v>257</v>
      </c>
      <c r="AL530" s="127" t="s">
        <v>291</v>
      </c>
      <c r="AS530" s="127" t="s">
        <v>227</v>
      </c>
    </row>
    <row r="531" spans="1:45" s="73" customFormat="1" ht="19.5" customHeight="1" hidden="1">
      <c r="A531" s="111"/>
      <c r="B531" s="127" t="s">
        <v>227</v>
      </c>
      <c r="C531" s="112" t="s">
        <v>226</v>
      </c>
      <c r="D531" s="115" t="s">
        <v>10</v>
      </c>
      <c r="E531" s="95" t="s">
        <v>227</v>
      </c>
      <c r="F531" s="126" t="s">
        <v>228</v>
      </c>
      <c r="G531" s="127" t="s">
        <v>227</v>
      </c>
      <c r="H531" s="128" t="s">
        <v>10</v>
      </c>
      <c r="I531" s="112" t="s">
        <v>230</v>
      </c>
      <c r="J531" s="127" t="s">
        <v>227</v>
      </c>
      <c r="K531" s="126" t="s">
        <v>362</v>
      </c>
      <c r="L531" s="126" t="s">
        <v>231</v>
      </c>
      <c r="M531" s="128" t="s">
        <v>10</v>
      </c>
      <c r="N531" s="128" t="s">
        <v>10</v>
      </c>
      <c r="O531" s="127" t="s">
        <v>363</v>
      </c>
      <c r="P531" s="127" t="s">
        <v>227</v>
      </c>
      <c r="Q531" s="126" t="s">
        <v>232</v>
      </c>
      <c r="R531" s="128" t="s">
        <v>10</v>
      </c>
      <c r="S531" s="127" t="s">
        <v>227</v>
      </c>
      <c r="T531" s="126" t="s">
        <v>233</v>
      </c>
      <c r="U531" s="127" t="s">
        <v>248</v>
      </c>
      <c r="V531" s="127" t="s">
        <v>249</v>
      </c>
      <c r="W531" s="128" t="s">
        <v>10</v>
      </c>
      <c r="X531" s="127" t="s">
        <v>258</v>
      </c>
      <c r="Y531" s="128" t="s">
        <v>10</v>
      </c>
      <c r="Z531" s="127" t="s">
        <v>250</v>
      </c>
      <c r="AA531" s="127" t="s">
        <v>227</v>
      </c>
      <c r="AB531" s="127" t="s">
        <v>251</v>
      </c>
      <c r="AC531" s="128" t="s">
        <v>10</v>
      </c>
      <c r="AD531" s="127" t="s">
        <v>252</v>
      </c>
      <c r="AE531" s="128" t="s">
        <v>10</v>
      </c>
      <c r="AF531" s="127" t="s">
        <v>253</v>
      </c>
      <c r="AG531" s="128" t="s">
        <v>10</v>
      </c>
      <c r="AH531" s="127" t="s">
        <v>254</v>
      </c>
      <c r="AI531" s="127" t="s">
        <v>255</v>
      </c>
      <c r="AJ531" s="127" t="s">
        <v>256</v>
      </c>
      <c r="AK531" s="127" t="s">
        <v>257</v>
      </c>
      <c r="AL531" s="128" t="s">
        <v>10</v>
      </c>
      <c r="AS531" s="128" t="s">
        <v>10</v>
      </c>
    </row>
    <row r="532" spans="1:45" s="73" customFormat="1" ht="19.5" customHeight="1" hidden="1">
      <c r="A532" s="113"/>
      <c r="B532" s="127" t="s">
        <v>227</v>
      </c>
      <c r="C532" s="112" t="s">
        <v>226</v>
      </c>
      <c r="D532" s="112" t="s">
        <v>259</v>
      </c>
      <c r="E532" s="95" t="s">
        <v>227</v>
      </c>
      <c r="F532" s="126" t="s">
        <v>228</v>
      </c>
      <c r="G532" s="127" t="s">
        <v>227</v>
      </c>
      <c r="H532" s="126" t="s">
        <v>229</v>
      </c>
      <c r="I532" s="112" t="s">
        <v>230</v>
      </c>
      <c r="J532" s="127" t="s">
        <v>227</v>
      </c>
      <c r="K532" s="126" t="s">
        <v>362</v>
      </c>
      <c r="L532" s="126" t="s">
        <v>231</v>
      </c>
      <c r="M532" s="126" t="s">
        <v>261</v>
      </c>
      <c r="N532" s="126" t="s">
        <v>262</v>
      </c>
      <c r="O532" s="127" t="s">
        <v>363</v>
      </c>
      <c r="P532" s="127" t="s">
        <v>227</v>
      </c>
      <c r="Q532" s="126" t="s">
        <v>232</v>
      </c>
      <c r="R532" s="126" t="s">
        <v>271</v>
      </c>
      <c r="S532" s="127" t="s">
        <v>227</v>
      </c>
      <c r="T532" s="126" t="s">
        <v>233</v>
      </c>
      <c r="U532" s="127" t="s">
        <v>234</v>
      </c>
      <c r="V532" s="127" t="s">
        <v>235</v>
      </c>
      <c r="W532" s="127" t="s">
        <v>278</v>
      </c>
      <c r="X532" s="127" t="s">
        <v>244</v>
      </c>
      <c r="Y532" s="127" t="s">
        <v>272</v>
      </c>
      <c r="Z532" s="127" t="s">
        <v>236</v>
      </c>
      <c r="AA532" s="127" t="s">
        <v>227</v>
      </c>
      <c r="AB532" s="127" t="s">
        <v>237</v>
      </c>
      <c r="AC532" s="134" t="s">
        <v>364</v>
      </c>
      <c r="AD532" s="127" t="s">
        <v>238</v>
      </c>
      <c r="AE532" s="127" t="s">
        <v>280</v>
      </c>
      <c r="AF532" s="127" t="s">
        <v>239</v>
      </c>
      <c r="AG532" s="127" t="s">
        <v>281</v>
      </c>
      <c r="AH532" s="127" t="s">
        <v>240</v>
      </c>
      <c r="AI532" s="127" t="s">
        <v>241</v>
      </c>
      <c r="AJ532" s="127" t="s">
        <v>242</v>
      </c>
      <c r="AK532" s="127" t="s">
        <v>243</v>
      </c>
      <c r="AL532" s="127" t="s">
        <v>282</v>
      </c>
      <c r="AS532" s="127" t="s">
        <v>245</v>
      </c>
    </row>
    <row r="533" spans="1:45" s="73" customFormat="1" ht="19.5" customHeight="1" hidden="1">
      <c r="A533" s="113"/>
      <c r="B533" s="127" t="s">
        <v>227</v>
      </c>
      <c r="C533" s="112" t="s">
        <v>226</v>
      </c>
      <c r="D533" s="114" t="s">
        <v>263</v>
      </c>
      <c r="E533" s="95" t="s">
        <v>227</v>
      </c>
      <c r="F533" s="126" t="s">
        <v>228</v>
      </c>
      <c r="G533" s="127" t="s">
        <v>227</v>
      </c>
      <c r="H533" s="127" t="s">
        <v>246</v>
      </c>
      <c r="I533" s="112" t="s">
        <v>230</v>
      </c>
      <c r="J533" s="127" t="s">
        <v>227</v>
      </c>
      <c r="K533" s="126" t="s">
        <v>362</v>
      </c>
      <c r="L533" s="126" t="s">
        <v>231</v>
      </c>
      <c r="M533" s="127" t="s">
        <v>265</v>
      </c>
      <c r="N533" s="127" t="s">
        <v>266</v>
      </c>
      <c r="O533" s="127" t="s">
        <v>363</v>
      </c>
      <c r="P533" s="127" t="s">
        <v>227</v>
      </c>
      <c r="Q533" s="126" t="s">
        <v>232</v>
      </c>
      <c r="R533" s="127" t="s">
        <v>277</v>
      </c>
      <c r="S533" s="127" t="s">
        <v>227</v>
      </c>
      <c r="T533" s="126" t="s">
        <v>233</v>
      </c>
      <c r="U533" s="127" t="s">
        <v>234</v>
      </c>
      <c r="V533" s="127" t="s">
        <v>235</v>
      </c>
      <c r="W533" s="127" t="s">
        <v>371</v>
      </c>
      <c r="X533" s="127" t="s">
        <v>244</v>
      </c>
      <c r="Y533" s="127" t="s">
        <v>279</v>
      </c>
      <c r="Z533" s="127" t="s">
        <v>236</v>
      </c>
      <c r="AA533" s="127" t="s">
        <v>227</v>
      </c>
      <c r="AB533" s="127" t="s">
        <v>237</v>
      </c>
      <c r="AC533" s="127" t="s">
        <v>227</v>
      </c>
      <c r="AD533" s="127" t="s">
        <v>238</v>
      </c>
      <c r="AE533" s="127" t="s">
        <v>289</v>
      </c>
      <c r="AF533" s="127" t="s">
        <v>239</v>
      </c>
      <c r="AG533" s="127" t="s">
        <v>290</v>
      </c>
      <c r="AH533" s="127" t="s">
        <v>240</v>
      </c>
      <c r="AI533" s="127" t="s">
        <v>241</v>
      </c>
      <c r="AJ533" s="127" t="s">
        <v>242</v>
      </c>
      <c r="AK533" s="127" t="s">
        <v>243</v>
      </c>
      <c r="AL533" s="127" t="s">
        <v>291</v>
      </c>
      <c r="AS533" s="127" t="s">
        <v>245</v>
      </c>
    </row>
    <row r="534" spans="1:45" s="73" customFormat="1" ht="19.5" customHeight="1" hidden="1">
      <c r="A534" s="113"/>
      <c r="B534" s="127" t="s">
        <v>227</v>
      </c>
      <c r="C534" s="112" t="s">
        <v>226</v>
      </c>
      <c r="D534" s="114" t="s">
        <v>267</v>
      </c>
      <c r="E534" s="95" t="s">
        <v>227</v>
      </c>
      <c r="F534" s="126" t="s">
        <v>228</v>
      </c>
      <c r="G534" s="127" t="s">
        <v>227</v>
      </c>
      <c r="H534" s="127" t="s">
        <v>247</v>
      </c>
      <c r="I534" s="112" t="s">
        <v>230</v>
      </c>
      <c r="J534" s="127" t="s">
        <v>227</v>
      </c>
      <c r="K534" s="126" t="s">
        <v>362</v>
      </c>
      <c r="L534" s="126" t="s">
        <v>231</v>
      </c>
      <c r="M534" s="127" t="s">
        <v>269</v>
      </c>
      <c r="N534" s="127" t="s">
        <v>270</v>
      </c>
      <c r="O534" s="127" t="s">
        <v>363</v>
      </c>
      <c r="P534" s="127" t="s">
        <v>227</v>
      </c>
      <c r="Q534" s="126" t="s">
        <v>232</v>
      </c>
      <c r="R534" s="127" t="s">
        <v>287</v>
      </c>
      <c r="S534" s="127" t="s">
        <v>227</v>
      </c>
      <c r="T534" s="126" t="s">
        <v>233</v>
      </c>
      <c r="U534" s="127" t="s">
        <v>248</v>
      </c>
      <c r="V534" s="127" t="s">
        <v>249</v>
      </c>
      <c r="W534" s="127" t="s">
        <v>227</v>
      </c>
      <c r="X534" s="127" t="s">
        <v>258</v>
      </c>
      <c r="Y534" s="127" t="s">
        <v>288</v>
      </c>
      <c r="Z534" s="127" t="s">
        <v>250</v>
      </c>
      <c r="AA534" s="127" t="s">
        <v>227</v>
      </c>
      <c r="AB534" s="127" t="s">
        <v>251</v>
      </c>
      <c r="AC534" s="127" t="s">
        <v>227</v>
      </c>
      <c r="AD534" s="127" t="s">
        <v>252</v>
      </c>
      <c r="AE534" s="127" t="s">
        <v>227</v>
      </c>
      <c r="AF534" s="127" t="s">
        <v>253</v>
      </c>
      <c r="AG534" s="127" t="s">
        <v>227</v>
      </c>
      <c r="AH534" s="127" t="s">
        <v>254</v>
      </c>
      <c r="AI534" s="127" t="s">
        <v>255</v>
      </c>
      <c r="AJ534" s="127" t="s">
        <v>256</v>
      </c>
      <c r="AK534" s="127" t="s">
        <v>257</v>
      </c>
      <c r="AL534" s="127" t="s">
        <v>227</v>
      </c>
      <c r="AS534" s="127" t="s">
        <v>227</v>
      </c>
    </row>
    <row r="535" spans="1:45" s="73" customFormat="1" ht="19.5" customHeight="1" hidden="1">
      <c r="A535" s="113"/>
      <c r="B535" s="127" t="s">
        <v>227</v>
      </c>
      <c r="C535" s="112" t="s">
        <v>226</v>
      </c>
      <c r="D535" s="114" t="s">
        <v>273</v>
      </c>
      <c r="E535" s="95" t="s">
        <v>227</v>
      </c>
      <c r="F535" s="126" t="s">
        <v>228</v>
      </c>
      <c r="G535" s="127" t="s">
        <v>227</v>
      </c>
      <c r="H535" s="127" t="s">
        <v>260</v>
      </c>
      <c r="I535" s="112" t="s">
        <v>230</v>
      </c>
      <c r="J535" s="127" t="s">
        <v>227</v>
      </c>
      <c r="K535" s="126" t="s">
        <v>362</v>
      </c>
      <c r="L535" s="126" t="s">
        <v>231</v>
      </c>
      <c r="M535" s="127" t="s">
        <v>275</v>
      </c>
      <c r="N535" s="127" t="s">
        <v>276</v>
      </c>
      <c r="O535" s="127" t="s">
        <v>363</v>
      </c>
      <c r="P535" s="127" t="s">
        <v>227</v>
      </c>
      <c r="Q535" s="126" t="s">
        <v>232</v>
      </c>
      <c r="R535" s="127" t="s">
        <v>227</v>
      </c>
      <c r="S535" s="127" t="s">
        <v>227</v>
      </c>
      <c r="T535" s="126" t="s">
        <v>233</v>
      </c>
      <c r="U535" s="127" t="s">
        <v>248</v>
      </c>
      <c r="V535" s="127" t="s">
        <v>249</v>
      </c>
      <c r="W535" s="127" t="s">
        <v>227</v>
      </c>
      <c r="X535" s="127" t="s">
        <v>258</v>
      </c>
      <c r="Y535" s="127" t="s">
        <v>227</v>
      </c>
      <c r="Z535" s="127" t="s">
        <v>250</v>
      </c>
      <c r="AA535" s="127" t="s">
        <v>227</v>
      </c>
      <c r="AB535" s="127" t="s">
        <v>251</v>
      </c>
      <c r="AC535" s="127" t="s">
        <v>227</v>
      </c>
      <c r="AD535" s="127" t="s">
        <v>252</v>
      </c>
      <c r="AE535" s="127" t="s">
        <v>227</v>
      </c>
      <c r="AF535" s="127" t="s">
        <v>253</v>
      </c>
      <c r="AG535" s="127" t="s">
        <v>227</v>
      </c>
      <c r="AH535" s="127" t="s">
        <v>254</v>
      </c>
      <c r="AI535" s="127" t="s">
        <v>255</v>
      </c>
      <c r="AJ535" s="127" t="s">
        <v>256</v>
      </c>
      <c r="AK535" s="127" t="s">
        <v>257</v>
      </c>
      <c r="AL535" s="127" t="s">
        <v>227</v>
      </c>
      <c r="AS535" s="127" t="s">
        <v>227</v>
      </c>
    </row>
    <row r="536" spans="1:45" s="73" customFormat="1" ht="19.5" customHeight="1" hidden="1">
      <c r="A536" s="113"/>
      <c r="B536" s="127" t="s">
        <v>227</v>
      </c>
      <c r="C536" s="112" t="s">
        <v>226</v>
      </c>
      <c r="D536" s="114" t="s">
        <v>283</v>
      </c>
      <c r="E536" s="95" t="s">
        <v>227</v>
      </c>
      <c r="F536" s="126" t="s">
        <v>228</v>
      </c>
      <c r="G536" s="127" t="s">
        <v>227</v>
      </c>
      <c r="H536" s="127" t="s">
        <v>264</v>
      </c>
      <c r="I536" s="112" t="s">
        <v>230</v>
      </c>
      <c r="J536" s="127" t="s">
        <v>227</v>
      </c>
      <c r="K536" s="126" t="s">
        <v>362</v>
      </c>
      <c r="L536" s="126" t="s">
        <v>231</v>
      </c>
      <c r="M536" s="127" t="s">
        <v>285</v>
      </c>
      <c r="N536" s="127" t="s">
        <v>286</v>
      </c>
      <c r="O536" s="127" t="s">
        <v>363</v>
      </c>
      <c r="P536" s="127" t="s">
        <v>227</v>
      </c>
      <c r="Q536" s="126" t="s">
        <v>232</v>
      </c>
      <c r="R536" s="127" t="s">
        <v>227</v>
      </c>
      <c r="S536" s="127" t="s">
        <v>227</v>
      </c>
      <c r="T536" s="126" t="s">
        <v>233</v>
      </c>
      <c r="U536" s="127" t="s">
        <v>248</v>
      </c>
      <c r="V536" s="127" t="s">
        <v>249</v>
      </c>
      <c r="W536" s="127" t="s">
        <v>227</v>
      </c>
      <c r="X536" s="127" t="s">
        <v>258</v>
      </c>
      <c r="Y536" s="127" t="s">
        <v>227</v>
      </c>
      <c r="Z536" s="127" t="s">
        <v>250</v>
      </c>
      <c r="AA536" s="127" t="s">
        <v>227</v>
      </c>
      <c r="AB536" s="127" t="s">
        <v>251</v>
      </c>
      <c r="AC536" s="127" t="s">
        <v>227</v>
      </c>
      <c r="AD536" s="127" t="s">
        <v>252</v>
      </c>
      <c r="AE536" s="127" t="s">
        <v>227</v>
      </c>
      <c r="AF536" s="127" t="s">
        <v>253</v>
      </c>
      <c r="AG536" s="127" t="s">
        <v>227</v>
      </c>
      <c r="AH536" s="127" t="s">
        <v>254</v>
      </c>
      <c r="AI536" s="127" t="s">
        <v>255</v>
      </c>
      <c r="AJ536" s="127" t="s">
        <v>256</v>
      </c>
      <c r="AK536" s="127" t="s">
        <v>257</v>
      </c>
      <c r="AL536" s="127" t="s">
        <v>227</v>
      </c>
      <c r="AS536" s="127" t="s">
        <v>227</v>
      </c>
    </row>
    <row r="537" spans="1:45" s="73" customFormat="1" ht="19.5" customHeight="1" hidden="1">
      <c r="A537" s="113"/>
      <c r="B537" s="127" t="s">
        <v>227</v>
      </c>
      <c r="C537" s="112" t="s">
        <v>226</v>
      </c>
      <c r="D537" s="95" t="s">
        <v>227</v>
      </c>
      <c r="E537" s="95" t="s">
        <v>227</v>
      </c>
      <c r="F537" s="126" t="s">
        <v>228</v>
      </c>
      <c r="G537" s="127" t="s">
        <v>227</v>
      </c>
      <c r="H537" s="127" t="s">
        <v>268</v>
      </c>
      <c r="I537" s="112" t="s">
        <v>230</v>
      </c>
      <c r="J537" s="127" t="s">
        <v>227</v>
      </c>
      <c r="K537" s="126" t="s">
        <v>362</v>
      </c>
      <c r="L537" s="126" t="s">
        <v>231</v>
      </c>
      <c r="M537" s="127" t="s">
        <v>227</v>
      </c>
      <c r="N537" s="127" t="s">
        <v>227</v>
      </c>
      <c r="O537" s="127" t="s">
        <v>363</v>
      </c>
      <c r="P537" s="127" t="s">
        <v>227</v>
      </c>
      <c r="Q537" s="126" t="s">
        <v>232</v>
      </c>
      <c r="R537" s="127" t="s">
        <v>227</v>
      </c>
      <c r="S537" s="127" t="s">
        <v>227</v>
      </c>
      <c r="T537" s="126" t="s">
        <v>233</v>
      </c>
      <c r="U537" s="127" t="s">
        <v>248</v>
      </c>
      <c r="V537" s="127" t="s">
        <v>249</v>
      </c>
      <c r="W537" s="127" t="s">
        <v>227</v>
      </c>
      <c r="X537" s="127" t="s">
        <v>258</v>
      </c>
      <c r="Y537" s="127" t="s">
        <v>227</v>
      </c>
      <c r="Z537" s="127" t="s">
        <v>250</v>
      </c>
      <c r="AA537" s="127" t="s">
        <v>227</v>
      </c>
      <c r="AB537" s="127" t="s">
        <v>251</v>
      </c>
      <c r="AC537" s="127" t="s">
        <v>227</v>
      </c>
      <c r="AD537" s="127" t="s">
        <v>252</v>
      </c>
      <c r="AE537" s="127" t="s">
        <v>227</v>
      </c>
      <c r="AF537" s="127" t="s">
        <v>253</v>
      </c>
      <c r="AG537" s="127" t="s">
        <v>227</v>
      </c>
      <c r="AH537" s="127" t="s">
        <v>254</v>
      </c>
      <c r="AI537" s="127" t="s">
        <v>255</v>
      </c>
      <c r="AJ537" s="127" t="s">
        <v>256</v>
      </c>
      <c r="AK537" s="127" t="s">
        <v>257</v>
      </c>
      <c r="AL537" s="127" t="s">
        <v>227</v>
      </c>
      <c r="AS537" s="127" t="s">
        <v>227</v>
      </c>
    </row>
    <row r="538" spans="1:45" s="73" customFormat="1" ht="19.5" customHeight="1" hidden="1">
      <c r="A538" s="113"/>
      <c r="B538" s="127" t="s">
        <v>227</v>
      </c>
      <c r="C538" s="112" t="s">
        <v>226</v>
      </c>
      <c r="D538" s="95" t="s">
        <v>227</v>
      </c>
      <c r="E538" s="95" t="s">
        <v>227</v>
      </c>
      <c r="F538" s="126" t="s">
        <v>228</v>
      </c>
      <c r="G538" s="127" t="s">
        <v>227</v>
      </c>
      <c r="H538" s="127" t="s">
        <v>274</v>
      </c>
      <c r="I538" s="112" t="s">
        <v>230</v>
      </c>
      <c r="J538" s="127" t="s">
        <v>227</v>
      </c>
      <c r="K538" s="126" t="s">
        <v>362</v>
      </c>
      <c r="L538" s="126" t="s">
        <v>231</v>
      </c>
      <c r="M538" s="127" t="s">
        <v>227</v>
      </c>
      <c r="N538" s="127" t="s">
        <v>227</v>
      </c>
      <c r="O538" s="127" t="s">
        <v>363</v>
      </c>
      <c r="P538" s="127" t="s">
        <v>227</v>
      </c>
      <c r="Q538" s="126" t="s">
        <v>232</v>
      </c>
      <c r="R538" s="127" t="s">
        <v>227</v>
      </c>
      <c r="S538" s="127" t="s">
        <v>227</v>
      </c>
      <c r="T538" s="126" t="s">
        <v>233</v>
      </c>
      <c r="U538" s="127" t="s">
        <v>248</v>
      </c>
      <c r="V538" s="127" t="s">
        <v>249</v>
      </c>
      <c r="W538" s="127" t="s">
        <v>227</v>
      </c>
      <c r="X538" s="127" t="s">
        <v>258</v>
      </c>
      <c r="Y538" s="127" t="s">
        <v>227</v>
      </c>
      <c r="Z538" s="127" t="s">
        <v>250</v>
      </c>
      <c r="AA538" s="127" t="s">
        <v>227</v>
      </c>
      <c r="AB538" s="127" t="s">
        <v>251</v>
      </c>
      <c r="AC538" s="127" t="s">
        <v>227</v>
      </c>
      <c r="AD538" s="127" t="s">
        <v>252</v>
      </c>
      <c r="AE538" s="127" t="s">
        <v>227</v>
      </c>
      <c r="AF538" s="127" t="s">
        <v>253</v>
      </c>
      <c r="AG538" s="127" t="s">
        <v>227</v>
      </c>
      <c r="AH538" s="127" t="s">
        <v>254</v>
      </c>
      <c r="AI538" s="127" t="s">
        <v>255</v>
      </c>
      <c r="AJ538" s="127" t="s">
        <v>256</v>
      </c>
      <c r="AK538" s="127" t="s">
        <v>257</v>
      </c>
      <c r="AL538" s="127" t="s">
        <v>227</v>
      </c>
      <c r="AS538" s="127" t="s">
        <v>227</v>
      </c>
    </row>
    <row r="539" spans="1:45" s="73" customFormat="1" ht="19.5" customHeight="1" hidden="1">
      <c r="A539" s="113"/>
      <c r="B539" s="127" t="s">
        <v>227</v>
      </c>
      <c r="C539" s="112" t="s">
        <v>226</v>
      </c>
      <c r="D539" s="95" t="s">
        <v>227</v>
      </c>
      <c r="E539" s="95" t="s">
        <v>227</v>
      </c>
      <c r="F539" s="126" t="s">
        <v>228</v>
      </c>
      <c r="G539" s="127" t="s">
        <v>227</v>
      </c>
      <c r="H539" s="127" t="s">
        <v>284</v>
      </c>
      <c r="I539" s="112" t="s">
        <v>230</v>
      </c>
      <c r="J539" s="127" t="s">
        <v>227</v>
      </c>
      <c r="K539" s="126" t="s">
        <v>362</v>
      </c>
      <c r="L539" s="126" t="s">
        <v>231</v>
      </c>
      <c r="M539" s="127" t="s">
        <v>227</v>
      </c>
      <c r="N539" s="127" t="s">
        <v>227</v>
      </c>
      <c r="O539" s="127" t="s">
        <v>363</v>
      </c>
      <c r="P539" s="127" t="s">
        <v>227</v>
      </c>
      <c r="Q539" s="126" t="s">
        <v>232</v>
      </c>
      <c r="R539" s="127" t="s">
        <v>227</v>
      </c>
      <c r="S539" s="127" t="s">
        <v>227</v>
      </c>
      <c r="T539" s="126" t="s">
        <v>233</v>
      </c>
      <c r="U539" s="127" t="s">
        <v>248</v>
      </c>
      <c r="V539" s="127" t="s">
        <v>249</v>
      </c>
      <c r="W539" s="127" t="s">
        <v>227</v>
      </c>
      <c r="X539" s="127" t="s">
        <v>258</v>
      </c>
      <c r="Y539" s="127" t="s">
        <v>227</v>
      </c>
      <c r="Z539" s="127" t="s">
        <v>250</v>
      </c>
      <c r="AA539" s="127" t="s">
        <v>227</v>
      </c>
      <c r="AB539" s="127" t="s">
        <v>251</v>
      </c>
      <c r="AC539" s="127" t="s">
        <v>227</v>
      </c>
      <c r="AD539" s="127" t="s">
        <v>252</v>
      </c>
      <c r="AE539" s="127" t="s">
        <v>227</v>
      </c>
      <c r="AF539" s="127" t="s">
        <v>253</v>
      </c>
      <c r="AG539" s="127" t="s">
        <v>227</v>
      </c>
      <c r="AH539" s="127" t="s">
        <v>254</v>
      </c>
      <c r="AI539" s="127" t="s">
        <v>255</v>
      </c>
      <c r="AJ539" s="127" t="s">
        <v>256</v>
      </c>
      <c r="AK539" s="127" t="s">
        <v>257</v>
      </c>
      <c r="AL539" s="127" t="s">
        <v>227</v>
      </c>
      <c r="AS539" s="127" t="s">
        <v>227</v>
      </c>
    </row>
    <row r="540" spans="1:43" s="73" customFormat="1" ht="19.5" customHeight="1" hidden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</row>
    <row r="541" spans="1:43" s="73" customFormat="1" ht="19.5" customHeight="1" hidden="1">
      <c r="A541" s="35" t="s">
        <v>292</v>
      </c>
      <c r="B541" s="35" t="s">
        <v>293</v>
      </c>
      <c r="C541" s="35" t="s">
        <v>294</v>
      </c>
      <c r="D541" s="35" t="s">
        <v>295</v>
      </c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</row>
    <row r="542" spans="1:43" s="73" customFormat="1" ht="19.5" customHeight="1" hidden="1">
      <c r="A542" s="116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</row>
    <row r="543" spans="1:43" s="73" customFormat="1" ht="19.5" customHeight="1" hidden="1">
      <c r="A543" s="116" t="s">
        <v>296</v>
      </c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</row>
    <row r="544" spans="1:43" s="73" customFormat="1" ht="19.5" customHeight="1" hidden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</row>
    <row r="545" spans="1:43" s="73" customFormat="1" ht="19.5" customHeight="1" hidden="1">
      <c r="A545" s="35">
        <v>6</v>
      </c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</row>
    <row r="546" spans="1:43" s="73" customFormat="1" ht="19.5" customHeight="1" hidden="1">
      <c r="A546" s="90" t="s">
        <v>297</v>
      </c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</row>
    <row r="547" spans="1:43" s="73" customFormat="1" ht="19.5" customHeight="1" hidden="1">
      <c r="A547" s="116" t="s">
        <v>298</v>
      </c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</row>
    <row r="548" spans="1:43" s="73" customFormat="1" ht="19.5" customHeight="1" hidden="1">
      <c r="A548" s="116" t="s">
        <v>299</v>
      </c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</row>
    <row r="549" spans="1:43" s="73" customFormat="1" ht="19.5" customHeight="1" hidden="1">
      <c r="A549" s="116" t="s">
        <v>300</v>
      </c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</row>
    <row r="550" spans="1:43" s="73" customFormat="1" ht="19.5" customHeight="1" hidden="1">
      <c r="A550" s="116" t="s">
        <v>301</v>
      </c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</row>
    <row r="551" spans="1:43" s="73" customFormat="1" ht="19.5" customHeight="1" hidden="1">
      <c r="A551" s="116" t="s">
        <v>302</v>
      </c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</row>
    <row r="552" spans="1:43" s="73" customFormat="1" ht="19.5" customHeight="1" hidden="1">
      <c r="A552" s="116" t="s">
        <v>303</v>
      </c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</row>
    <row r="553" spans="1:43" s="73" customFormat="1" ht="19.5" customHeight="1" hidden="1">
      <c r="A553" s="116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</row>
    <row r="554" spans="1:43" s="73" customFormat="1" ht="19.5" customHeight="1" hidden="1">
      <c r="A554" s="116" t="s">
        <v>298</v>
      </c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</row>
    <row r="555" spans="1:43" s="73" customFormat="1" ht="19.5" customHeight="1" hidden="1">
      <c r="A555" s="116" t="s">
        <v>299</v>
      </c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</row>
    <row r="556" spans="1:43" s="73" customFormat="1" ht="19.5" customHeight="1" hidden="1">
      <c r="A556" s="116" t="s">
        <v>300</v>
      </c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</row>
    <row r="557" spans="1:43" s="73" customFormat="1" ht="19.5" customHeight="1" hidden="1">
      <c r="A557" s="116" t="s">
        <v>301</v>
      </c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</row>
    <row r="558" spans="1:43" s="73" customFormat="1" ht="19.5" customHeight="1" hidden="1">
      <c r="A558" s="116" t="s">
        <v>302</v>
      </c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</row>
    <row r="559" spans="1:43" s="73" customFormat="1" ht="19.5" customHeight="1" hidden="1">
      <c r="A559" s="116" t="s">
        <v>303</v>
      </c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</row>
    <row r="560" spans="1:43" s="73" customFormat="1" ht="19.5" customHeight="1" hidden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</row>
    <row r="561" spans="1:43" s="73" customFormat="1" ht="23.25" customHeight="1" hidden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</row>
  </sheetData>
  <sheetProtection password="F729" sheet="1" formatCells="0" selectLockedCells="1" autoFilter="0"/>
  <mergeCells count="105">
    <mergeCell ref="A58:H58"/>
    <mergeCell ref="A59:H59"/>
    <mergeCell ref="C54:H54"/>
    <mergeCell ref="A55:A57"/>
    <mergeCell ref="C55:H55"/>
    <mergeCell ref="B56:B57"/>
    <mergeCell ref="D56:H56"/>
    <mergeCell ref="D57:G57"/>
    <mergeCell ref="B48:H48"/>
    <mergeCell ref="A49:A51"/>
    <mergeCell ref="B49:H49"/>
    <mergeCell ref="B50:H50"/>
    <mergeCell ref="B51:H51"/>
    <mergeCell ref="A52:A53"/>
    <mergeCell ref="B52:H52"/>
    <mergeCell ref="B53:H53"/>
    <mergeCell ref="A43:A47"/>
    <mergeCell ref="B43:H43"/>
    <mergeCell ref="B44:H44"/>
    <mergeCell ref="C45:H45"/>
    <mergeCell ref="C46:H46"/>
    <mergeCell ref="C47:H47"/>
    <mergeCell ref="I40:I41"/>
    <mergeCell ref="J40:J41"/>
    <mergeCell ref="B41:C41"/>
    <mergeCell ref="D41:E41"/>
    <mergeCell ref="B42:C42"/>
    <mergeCell ref="D42:E42"/>
    <mergeCell ref="F42:H42"/>
    <mergeCell ref="A36:A42"/>
    <mergeCell ref="B36:F36"/>
    <mergeCell ref="G36:H36"/>
    <mergeCell ref="B37:F37"/>
    <mergeCell ref="G37:H37"/>
    <mergeCell ref="B38:H38"/>
    <mergeCell ref="B39:H39"/>
    <mergeCell ref="B40:E40"/>
    <mergeCell ref="F40:H41"/>
    <mergeCell ref="B31:E31"/>
    <mergeCell ref="F31:H31"/>
    <mergeCell ref="A32:A35"/>
    <mergeCell ref="B32:G32"/>
    <mergeCell ref="B33:G33"/>
    <mergeCell ref="B34:E34"/>
    <mergeCell ref="F34:H34"/>
    <mergeCell ref="B35:E35"/>
    <mergeCell ref="F35:H35"/>
    <mergeCell ref="B27:E27"/>
    <mergeCell ref="F27:H27"/>
    <mergeCell ref="B28:E28"/>
    <mergeCell ref="B29:E29"/>
    <mergeCell ref="B30:E30"/>
    <mergeCell ref="F30:H30"/>
    <mergeCell ref="A20:A23"/>
    <mergeCell ref="B20:G20"/>
    <mergeCell ref="B21:G21"/>
    <mergeCell ref="B22:E22"/>
    <mergeCell ref="B23:E23"/>
    <mergeCell ref="A24:A31"/>
    <mergeCell ref="B24:H24"/>
    <mergeCell ref="B25:H25"/>
    <mergeCell ref="B26:E26"/>
    <mergeCell ref="F26:H26"/>
    <mergeCell ref="C18:D18"/>
    <mergeCell ref="E18:F18"/>
    <mergeCell ref="G18:H18"/>
    <mergeCell ref="A19:B19"/>
    <mergeCell ref="C19:D19"/>
    <mergeCell ref="E19:F19"/>
    <mergeCell ref="G19:H19"/>
    <mergeCell ref="I13:I14"/>
    <mergeCell ref="J13:J14"/>
    <mergeCell ref="G15:H15"/>
    <mergeCell ref="A16:A17"/>
    <mergeCell ref="B16:C16"/>
    <mergeCell ref="D16:F16"/>
    <mergeCell ref="B17:C17"/>
    <mergeCell ref="A11:D11"/>
    <mergeCell ref="E11:H11"/>
    <mergeCell ref="A12:D12"/>
    <mergeCell ref="E12:H12"/>
    <mergeCell ref="A13:A14"/>
    <mergeCell ref="B13:D13"/>
    <mergeCell ref="E13:E14"/>
    <mergeCell ref="F13:F14"/>
    <mergeCell ref="G13:G14"/>
    <mergeCell ref="H13:H14"/>
    <mergeCell ref="A9:C9"/>
    <mergeCell ref="D9:F9"/>
    <mergeCell ref="G9:H9"/>
    <mergeCell ref="A10:C10"/>
    <mergeCell ref="D10:F10"/>
    <mergeCell ref="G10:H10"/>
    <mergeCell ref="A5:A6"/>
    <mergeCell ref="G5:H5"/>
    <mergeCell ref="A7:A8"/>
    <mergeCell ref="B7:E8"/>
    <mergeCell ref="I7:I8"/>
    <mergeCell ref="J7:J8"/>
    <mergeCell ref="A1:F2"/>
    <mergeCell ref="G1:H1"/>
    <mergeCell ref="A3:F3"/>
    <mergeCell ref="G3:H3"/>
    <mergeCell ref="D4:E4"/>
    <mergeCell ref="G4:H4"/>
  </mergeCells>
  <conditionalFormatting sqref="E145">
    <cfRule type="duplicateValues" priority="102" dxfId="98" stopIfTrue="1">
      <formula>AND(COUNTIF($E$145:$E$145,E145)&gt;1,NOT(ISBLANK(E145)))</formula>
    </cfRule>
  </conditionalFormatting>
  <conditionalFormatting sqref="W146">
    <cfRule type="duplicateValues" priority="101" dxfId="98" stopIfTrue="1">
      <formula>AND(COUNTIF($W$146:$W$146,W146)&gt;1,NOT(ISBLANK(W146)))</formula>
    </cfRule>
  </conditionalFormatting>
  <conditionalFormatting sqref="S147">
    <cfRule type="duplicateValues" priority="100" dxfId="98" stopIfTrue="1">
      <formula>AND(COUNTIF($S$147:$S$147,S147)&gt;1,NOT(ISBLANK(S147)))</formula>
    </cfRule>
  </conditionalFormatting>
  <conditionalFormatting sqref="C15">
    <cfRule type="cellIs" priority="99" dxfId="99" operator="notBetween" stopIfTrue="1">
      <formula>1</formula>
      <formula>12</formula>
    </cfRule>
  </conditionalFormatting>
  <conditionalFormatting sqref="D15">
    <cfRule type="cellIs" priority="98" dxfId="99" operator="notBetween" stopIfTrue="1">
      <formula>1</formula>
      <formula>31</formula>
    </cfRule>
  </conditionalFormatting>
  <conditionalFormatting sqref="E18:F18">
    <cfRule type="expression" priority="97" dxfId="100" stopIfTrue="1">
      <formula>OR($E$18="Choose an option",$E$18="")</formula>
    </cfRule>
  </conditionalFormatting>
  <conditionalFormatting sqref="G18:H18">
    <cfRule type="expression" priority="96" dxfId="100" stopIfTrue="1">
      <formula>OR($G$18="Choose an option",$G$18="")</formula>
    </cfRule>
  </conditionalFormatting>
  <conditionalFormatting sqref="F184">
    <cfRule type="duplicateValues" priority="95" dxfId="98" stopIfTrue="1">
      <formula>AND(COUNTIF($F$184:$F$184,F184)&gt;1,NOT(ISBLANK(F184)))</formula>
    </cfRule>
  </conditionalFormatting>
  <conditionalFormatting sqref="D4:E4">
    <cfRule type="expression" priority="93" dxfId="101" stopIfTrue="1">
      <formula>OR($B$4="",$B$4="Number")</formula>
    </cfRule>
  </conditionalFormatting>
  <conditionalFormatting sqref="B4">
    <cfRule type="expression" priority="92" dxfId="102" stopIfTrue="1">
      <formula>OR($B$4="",$B$4="Number")</formula>
    </cfRule>
  </conditionalFormatting>
  <conditionalFormatting sqref="F290 F275">
    <cfRule type="duplicateValues" priority="91" dxfId="98" stopIfTrue="1">
      <formula>AND(COUNTIF($F$290:$F$290,F275)+COUNTIF($F$275:$F$275,F275)&gt;1,NOT(ISBLANK(F275)))</formula>
    </cfRule>
  </conditionalFormatting>
  <conditionalFormatting sqref="F8">
    <cfRule type="expression" priority="88" dxfId="103" stopIfTrue="1">
      <formula>$B$7&lt;&gt;"India"</formula>
    </cfRule>
    <cfRule type="expression" priority="90" dxfId="104" stopIfTrue="1">
      <formula>AND($B$7="India",$F$8="Choose an option")</formula>
    </cfRule>
  </conditionalFormatting>
  <conditionalFormatting sqref="F7">
    <cfRule type="expression" priority="89" dxfId="105" stopIfTrue="1">
      <formula>$B$7&lt;&gt;"India"</formula>
    </cfRule>
  </conditionalFormatting>
  <conditionalFormatting sqref="F224 E154:E161 E166:E169 E171:E183 E143:E144 E146:E152 E163:E164 F185:F187 F207:F209">
    <cfRule type="duplicateValues" priority="105" dxfId="98" stopIfTrue="1">
      <formula>AND(COUNTIF($F$224:$F$224,E143)+COUNTIF($E$154:$E$161,E143)+COUNTIF($E$166:$E$169,E143)+COUNTIF($E$171:$E$183,E143)+COUNTIF($E$143:$E$144,E143)+COUNTIF($E$146:$E$152,E143)+COUNTIF($E$163:$E$164,E143)+COUNTIF($F$185:$F$187,E143)+COUNTIF($F$207:$F$209,E143)&gt;1,NOT(ISBLANK(E143)))</formula>
    </cfRule>
  </conditionalFormatting>
  <conditionalFormatting sqref="H21">
    <cfRule type="expression" priority="86" dxfId="106" stopIfTrue="1">
      <formula>OR($H$21="Grade9",$H$21="Grade10",$H$21="Grade11",$H$21="Grade12")</formula>
    </cfRule>
  </conditionalFormatting>
  <conditionalFormatting sqref="A43:A47">
    <cfRule type="expression" priority="85" dxfId="107" stopIfTrue="1">
      <formula>$G$3&lt;&gt;"Student"</formula>
    </cfRule>
  </conditionalFormatting>
  <conditionalFormatting sqref="A24:A31">
    <cfRule type="expression" priority="84" dxfId="107" stopIfTrue="1">
      <formula>$G$3="Student"</formula>
    </cfRule>
  </conditionalFormatting>
  <conditionalFormatting sqref="A20:A23">
    <cfRule type="expression" priority="83" dxfId="107" stopIfTrue="1">
      <formula>$G$3&lt;&gt;"Student"</formula>
    </cfRule>
  </conditionalFormatting>
  <conditionalFormatting sqref="A10:C10">
    <cfRule type="containsBlanks" priority="80" dxfId="0" stopIfTrue="1">
      <formula>LEN(TRIM(A10))=0</formula>
    </cfRule>
  </conditionalFormatting>
  <conditionalFormatting sqref="D10:F10">
    <cfRule type="containsBlanks" priority="79" dxfId="0" stopIfTrue="1">
      <formula>LEN(TRIM(D10))=0</formula>
    </cfRule>
  </conditionalFormatting>
  <conditionalFormatting sqref="G10:H10">
    <cfRule type="containsBlanks" priority="78" dxfId="0" stopIfTrue="1">
      <formula>LEN(TRIM(G10))=0</formula>
    </cfRule>
  </conditionalFormatting>
  <conditionalFormatting sqref="H13:H14">
    <cfRule type="expression" priority="76" dxfId="102" stopIfTrue="1">
      <formula>AND($G$13="Other",$H$13="If Other, please specify here")</formula>
    </cfRule>
    <cfRule type="expression" priority="77" dxfId="108" stopIfTrue="1">
      <formula>$G$13&lt;&gt;"Other"</formula>
    </cfRule>
  </conditionalFormatting>
  <conditionalFormatting sqref="G13:G14">
    <cfRule type="expression" priority="75" dxfId="0" stopIfTrue="1">
      <formula>OR($B$7="Choose an option",$B$7="")</formula>
    </cfRule>
  </conditionalFormatting>
  <conditionalFormatting sqref="G15:H15">
    <cfRule type="containsBlanks" priority="74" dxfId="0" stopIfTrue="1">
      <formula>LEN(TRIM(G15))=0</formula>
    </cfRule>
  </conditionalFormatting>
  <conditionalFormatting sqref="B17:C17">
    <cfRule type="containsBlanks" priority="70" dxfId="0" stopIfTrue="1">
      <formula>LEN(TRIM(B17))=0</formula>
    </cfRule>
  </conditionalFormatting>
  <conditionalFormatting sqref="G17">
    <cfRule type="expression" priority="69" dxfId="0" stopIfTrue="1">
      <formula>$I$17=""</formula>
    </cfRule>
  </conditionalFormatting>
  <conditionalFormatting sqref="H17">
    <cfRule type="expression" priority="68" dxfId="0" stopIfTrue="1">
      <formula>$J$17=""</formula>
    </cfRule>
  </conditionalFormatting>
  <conditionalFormatting sqref="B18">
    <cfRule type="expression" priority="67" dxfId="0" stopIfTrue="1">
      <formula>$I$18=""</formula>
    </cfRule>
  </conditionalFormatting>
  <conditionalFormatting sqref="C19:D19">
    <cfRule type="expression" priority="66" dxfId="0" stopIfTrue="1">
      <formula>OR($B$4="Number",$B$4="")</formula>
    </cfRule>
  </conditionalFormatting>
  <conditionalFormatting sqref="G19:H19">
    <cfRule type="expression" priority="65" dxfId="0" stopIfTrue="1">
      <formula>OR($B$4="Number",$B$4="")</formula>
    </cfRule>
  </conditionalFormatting>
  <conditionalFormatting sqref="B25:H25">
    <cfRule type="containsBlanks" priority="64" dxfId="0" stopIfTrue="1">
      <formula>LEN(TRIM(B25))=0</formula>
    </cfRule>
  </conditionalFormatting>
  <conditionalFormatting sqref="F27:H27">
    <cfRule type="containsBlanks" priority="63" dxfId="0" stopIfTrue="1">
      <formula>LEN(TRIM(F27))=0</formula>
    </cfRule>
  </conditionalFormatting>
  <conditionalFormatting sqref="B27:E27">
    <cfRule type="containsBlanks" priority="62" dxfId="0" stopIfTrue="1">
      <formula>LEN(TRIM(B27))=0</formula>
    </cfRule>
  </conditionalFormatting>
  <conditionalFormatting sqref="H29">
    <cfRule type="containsBlanks" priority="61" dxfId="0" stopIfTrue="1">
      <formula>LEN(TRIM(H29))=0</formula>
    </cfRule>
  </conditionalFormatting>
  <conditionalFormatting sqref="B29:E29">
    <cfRule type="containsBlanks" priority="60" dxfId="0" stopIfTrue="1">
      <formula>LEN(TRIM(B29))=0</formula>
    </cfRule>
  </conditionalFormatting>
  <conditionalFormatting sqref="F29">
    <cfRule type="containsBlanks" priority="59" dxfId="0" stopIfTrue="1">
      <formula>LEN(TRIM(F29))=0</formula>
    </cfRule>
  </conditionalFormatting>
  <conditionalFormatting sqref="G29">
    <cfRule type="containsBlanks" priority="58" dxfId="0" stopIfTrue="1">
      <formula>LEN(TRIM(G29))=0</formula>
    </cfRule>
  </conditionalFormatting>
  <conditionalFormatting sqref="B31:E31">
    <cfRule type="containsBlanks" priority="57" dxfId="0" stopIfTrue="1">
      <formula>LEN(TRIM(B31))=0</formula>
    </cfRule>
  </conditionalFormatting>
  <conditionalFormatting sqref="F31:H31">
    <cfRule type="containsBlanks" priority="56" dxfId="0" stopIfTrue="1">
      <formula>LEN(TRIM(F31))=0</formula>
    </cfRule>
  </conditionalFormatting>
  <conditionalFormatting sqref="B33:G33">
    <cfRule type="containsBlanks" priority="55" dxfId="0" stopIfTrue="1">
      <formula>LEN(TRIM(B33))=0</formula>
    </cfRule>
  </conditionalFormatting>
  <conditionalFormatting sqref="H33">
    <cfRule type="containsBlanks" priority="54" dxfId="0" stopIfTrue="1">
      <formula>LEN(TRIM(H33))=0</formula>
    </cfRule>
  </conditionalFormatting>
  <conditionalFormatting sqref="B35:E35">
    <cfRule type="containsBlanks" priority="53" dxfId="0" stopIfTrue="1">
      <formula>LEN(TRIM(B35))=0</formula>
    </cfRule>
  </conditionalFormatting>
  <conditionalFormatting sqref="F35:H35">
    <cfRule type="containsBlanks" priority="52" dxfId="0" stopIfTrue="1">
      <formula>LEN(TRIM(F35))=0</formula>
    </cfRule>
  </conditionalFormatting>
  <conditionalFormatting sqref="B37:F37">
    <cfRule type="containsBlanks" priority="51" dxfId="0" stopIfTrue="1">
      <formula>LEN(TRIM(B37))=0</formula>
    </cfRule>
  </conditionalFormatting>
  <conditionalFormatting sqref="G37:H37">
    <cfRule type="expression" priority="50" dxfId="0" stopIfTrue="1">
      <formula>$I$37=""</formula>
    </cfRule>
  </conditionalFormatting>
  <conditionalFormatting sqref="B39:H39">
    <cfRule type="containsBlanks" priority="49" dxfId="0" stopIfTrue="1">
      <formula>LEN(TRIM(B39))=0</formula>
    </cfRule>
  </conditionalFormatting>
  <conditionalFormatting sqref="F42:H42">
    <cfRule type="containsBlanks" priority="48" dxfId="0" stopIfTrue="1">
      <formula>LEN(TRIM(F42))=0</formula>
    </cfRule>
  </conditionalFormatting>
  <conditionalFormatting sqref="B42:C42">
    <cfRule type="expression" priority="46" dxfId="48" stopIfTrue="1">
      <formula>OR($I$40=2,$I$40="")</formula>
    </cfRule>
    <cfRule type="expression" priority="47" dxfId="0" stopIfTrue="1">
      <formula>AND($I$40&lt;&gt;2,$B$42="")</formula>
    </cfRule>
  </conditionalFormatting>
  <conditionalFormatting sqref="D42:E42">
    <cfRule type="expression" priority="44" dxfId="10" stopIfTrue="1">
      <formula>OR($I$40=1,$I$40="")</formula>
    </cfRule>
    <cfRule type="expression" priority="45" dxfId="0" stopIfTrue="1">
      <formula>AND($I$40&lt;&gt;1,$D$42="")</formula>
    </cfRule>
  </conditionalFormatting>
  <conditionalFormatting sqref="B48:H48">
    <cfRule type="expression" priority="43" dxfId="0" stopIfTrue="1">
      <formula>$I$48=""</formula>
    </cfRule>
  </conditionalFormatting>
  <conditionalFormatting sqref="H57">
    <cfRule type="expression" priority="41" dxfId="109" stopIfTrue="1">
      <formula>OR($I$55=1,$I$55="",$S$57=FALSE)</formula>
    </cfRule>
    <cfRule type="expression" priority="42" dxfId="102" stopIfTrue="1">
      <formula>AND($I$55=2,$H$57="If Other, please specify here")</formula>
    </cfRule>
  </conditionalFormatting>
  <conditionalFormatting sqref="D56:H56">
    <cfRule type="expression" priority="39" dxfId="41" stopIfTrue="1">
      <formula>OR($I$55="",$I$55=1)</formula>
    </cfRule>
    <cfRule type="expression" priority="40" dxfId="0" stopIfTrue="1">
      <formula>AND($I$55=2,ISERROR(MATCH(TRUE,I56:K56,0)=FALSE))</formula>
    </cfRule>
  </conditionalFormatting>
  <conditionalFormatting sqref="D57:G57">
    <cfRule type="expression" priority="37" dxfId="10" stopIfTrue="1">
      <formula>OR($I$55=1,$I$55="")</formula>
    </cfRule>
    <cfRule type="expression" priority="38" dxfId="0" stopIfTrue="1">
      <formula>AND($I$55=2,ISERROR(MATCH(TRUE,I57:S57,0)=FALSE))</formula>
    </cfRule>
  </conditionalFormatting>
  <conditionalFormatting sqref="C55:H55">
    <cfRule type="expression" priority="29" dxfId="110" stopIfTrue="1">
      <formula>$I$55=""</formula>
    </cfRule>
    <cfRule type="expression" priority="36" dxfId="109" stopIfTrue="1">
      <formula>$I$55=2</formula>
    </cfRule>
  </conditionalFormatting>
  <conditionalFormatting sqref="B55">
    <cfRule type="expression" priority="33" dxfId="10" stopIfTrue="1">
      <formula>$I$55=2</formula>
    </cfRule>
    <cfRule type="expression" priority="35" dxfId="0" stopIfTrue="1">
      <formula>$I$55=""</formula>
    </cfRule>
  </conditionalFormatting>
  <conditionalFormatting sqref="B56:B57">
    <cfRule type="expression" priority="32" dxfId="10" stopIfTrue="1">
      <formula>$I$55=1</formula>
    </cfRule>
    <cfRule type="expression" priority="34" dxfId="0" stopIfTrue="1">
      <formula>$I$55=""</formula>
    </cfRule>
  </conditionalFormatting>
  <conditionalFormatting sqref="C56">
    <cfRule type="expression" priority="31" dxfId="10" stopIfTrue="1">
      <formula>$I$55=1</formula>
    </cfRule>
  </conditionalFormatting>
  <conditionalFormatting sqref="C57">
    <cfRule type="expression" priority="30" dxfId="10" stopIfTrue="1">
      <formula>$I$55=1</formula>
    </cfRule>
  </conditionalFormatting>
  <conditionalFormatting sqref="B43:H43">
    <cfRule type="expression" priority="28" dxfId="0" stopIfTrue="1">
      <formula>$I$43=""</formula>
    </cfRule>
  </conditionalFormatting>
  <conditionalFormatting sqref="B49:H49">
    <cfRule type="expression" priority="27" dxfId="0" stopIfTrue="1">
      <formula>$I$49=""</formula>
    </cfRule>
  </conditionalFormatting>
  <conditionalFormatting sqref="B51:H51">
    <cfRule type="expression" priority="25" dxfId="10" stopIfTrue="1">
      <formula>OR($I$49=2,$I$49="")</formula>
    </cfRule>
    <cfRule type="expression" priority="26" dxfId="0" stopIfTrue="1">
      <formula>AND($I$49=1,$B$51="")</formula>
    </cfRule>
  </conditionalFormatting>
  <conditionalFormatting sqref="A49:A51">
    <cfRule type="expression" priority="24" dxfId="107" stopIfTrue="1">
      <formula>$G$3&lt;&gt;"Student"</formula>
    </cfRule>
  </conditionalFormatting>
  <conditionalFormatting sqref="B53:H53">
    <cfRule type="containsBlanks" priority="23" dxfId="0" stopIfTrue="1">
      <formula>LEN(TRIM(B53))=0</formula>
    </cfRule>
  </conditionalFormatting>
  <conditionalFormatting sqref="A52:A53">
    <cfRule type="expression" priority="22" dxfId="107" stopIfTrue="1">
      <formula>$G$3="Student"</formula>
    </cfRule>
  </conditionalFormatting>
  <conditionalFormatting sqref="C45:H45">
    <cfRule type="expression" priority="20" dxfId="10" stopIfTrue="1">
      <formula>OR($I$43=2,$I$43="")</formula>
    </cfRule>
    <cfRule type="expression" priority="21" dxfId="0" stopIfTrue="1">
      <formula>AND($I$43=1,$C$45:$H$47="")</formula>
    </cfRule>
  </conditionalFormatting>
  <conditionalFormatting sqref="C46:H47">
    <cfRule type="expression" priority="18" dxfId="10" stopIfTrue="1">
      <formula>OR($I$43=2,$I$43="")</formula>
    </cfRule>
    <cfRule type="expression" priority="19" dxfId="0" stopIfTrue="1">
      <formula>AND($I$43=1,$C$45:$H$47="")</formula>
    </cfRule>
  </conditionalFormatting>
  <conditionalFormatting sqref="B21:G21">
    <cfRule type="containsBlanks" priority="17" dxfId="0" stopIfTrue="1">
      <formula>LEN(TRIM(B21))=0</formula>
    </cfRule>
  </conditionalFormatting>
  <conditionalFormatting sqref="B23:E23">
    <cfRule type="containsBlanks" priority="16" dxfId="0" stopIfTrue="1">
      <formula>LEN(TRIM(B23))=0</formula>
    </cfRule>
  </conditionalFormatting>
  <conditionalFormatting sqref="F23">
    <cfRule type="containsBlanks" priority="15" dxfId="0" stopIfTrue="1">
      <formula>LEN(TRIM(F23))=0</formula>
    </cfRule>
  </conditionalFormatting>
  <conditionalFormatting sqref="G23">
    <cfRule type="containsBlanks" priority="14" dxfId="0" stopIfTrue="1">
      <formula>LEN(TRIM(G23))=0</formula>
    </cfRule>
  </conditionalFormatting>
  <conditionalFormatting sqref="H23">
    <cfRule type="containsBlanks" priority="13" dxfId="0" stopIfTrue="1">
      <formula>LEN(TRIM(H23))=0</formula>
    </cfRule>
  </conditionalFormatting>
  <conditionalFormatting sqref="A12:D12">
    <cfRule type="expression" priority="11" dxfId="0" stopIfTrue="1">
      <formula>AND($B$7="China",$A$12="")</formula>
    </cfRule>
    <cfRule type="expression" priority="12" dxfId="10" stopIfTrue="1">
      <formula>$B$7&lt;&gt;"China"</formula>
    </cfRule>
  </conditionalFormatting>
  <conditionalFormatting sqref="E12:H12">
    <cfRule type="expression" priority="9" dxfId="0" stopIfTrue="1">
      <formula>AND($B$7="China",$E$12="")</formula>
    </cfRule>
    <cfRule type="expression" priority="10" dxfId="10" stopIfTrue="1">
      <formula>$B$7&lt;&gt;"China"</formula>
    </cfRule>
  </conditionalFormatting>
  <conditionalFormatting sqref="B54">
    <cfRule type="cellIs" priority="108" dxfId="99" operator="equal" stopIfTrue="1">
      <formula>0</formula>
    </cfRule>
  </conditionalFormatting>
  <conditionalFormatting sqref="A15">
    <cfRule type="expression" priority="7" dxfId="0" stopIfTrue="1">
      <formula>$I$10=""</formula>
    </cfRule>
  </conditionalFormatting>
  <conditionalFormatting sqref="B7">
    <cfRule type="expression" priority="6" dxfId="102" stopIfTrue="1">
      <formula>OR($B$7="",$B$7="Choose an option",$B$7="―")</formula>
    </cfRule>
  </conditionalFormatting>
  <conditionalFormatting sqref="T522">
    <cfRule type="duplicateValues" priority="5" dxfId="98" stopIfTrue="1">
      <formula>AND(COUNTIF($T$522:$T$522,T522)&gt;1,NOT(ISBLANK(T522)))</formula>
    </cfRule>
  </conditionalFormatting>
  <conditionalFormatting sqref="AD522:AL522 AS522 S522:AB522 G522 B522">
    <cfRule type="duplicateValues" priority="128" dxfId="98" stopIfTrue="1">
      <formula>AND(COUNTIF($AD$522:$AL$522,B522)+COUNTIF($AS$522:$AS$522,B522)+COUNTIF($S$522:$AB$522,B522)+COUNTIF($G$522:$G$522,B522)+COUNTIF($B$522:$B$522,B522)&gt;1,NOT(ISBLANK(B522)))</formula>
    </cfRule>
  </conditionalFormatting>
  <conditionalFormatting sqref="AC522 C522:F522 H522 K522:S522">
    <cfRule type="duplicateValues" priority="129" dxfId="98" stopIfTrue="1">
      <formula>AND(COUNTIF($AC$522:$AC$522,C522)+COUNTIF($C$522:$F$522,C522)+COUNTIF($H$522:$H$522,C522)+COUNTIF($K$522:$S$522,C522)&gt;1,NOT(ISBLANK(C522)))</formula>
    </cfRule>
  </conditionalFormatting>
  <conditionalFormatting sqref="B15">
    <cfRule type="cellIs" priority="4" dxfId="99" operator="notBetween" stopIfTrue="1">
      <formula>1946</formula>
      <formula>2010</formula>
    </cfRule>
  </conditionalFormatting>
  <conditionalFormatting sqref="D17">
    <cfRule type="cellIs" priority="3" dxfId="102" operator="notBetween" stopIfTrue="1">
      <formula>2020</formula>
      <formula>2037</formula>
    </cfRule>
  </conditionalFormatting>
  <conditionalFormatting sqref="E17">
    <cfRule type="cellIs" priority="2" dxfId="102" operator="notBetween" stopIfTrue="1">
      <formula>1</formula>
      <formula>12</formula>
    </cfRule>
  </conditionalFormatting>
  <conditionalFormatting sqref="F17">
    <cfRule type="cellIs" priority="1" dxfId="102" operator="notBetween" stopIfTrue="1">
      <formula>1</formula>
      <formula>31</formula>
    </cfRule>
  </conditionalFormatting>
  <dataValidations count="5">
    <dataValidation type="list" allowBlank="1" showInputMessage="1" showErrorMessage="1" sqref="F8">
      <formula1>"Choose an option,No,Yes"</formula1>
    </dataValidation>
    <dataValidation type="list" showInputMessage="1" showErrorMessage="1" sqref="G3:H3">
      <formula1>"Student,Supervisor,Administrator,ASEAN_Secretariat"</formula1>
    </dataValidation>
    <dataValidation type="list" allowBlank="1" showInputMessage="1" showErrorMessage="1" sqref="A10:H10 E12:H12 G23:H23 B27:E27 G29:H29 H33 F42:H42">
      <formula1>NAList</formula1>
    </dataValidation>
    <dataValidation type="custom" allowBlank="1" showInputMessage="1" showErrorMessage="1" sqref="U8">
      <formula1>_xlfn.IFERROR(INDEX(INDIRECT($B$4),9-$A$187,0),"")</formula1>
    </dataValidation>
    <dataValidation type="custom" allowBlank="1" showInputMessage="1" showErrorMessage="1" sqref="T8">
      <formula1>HLOOKUP($B$4,$A$188:$H$205,2,FALSE)</formula1>
    </dataValidation>
  </dataValidations>
  <printOptions horizontalCentered="1"/>
  <pageMargins left="0.5905511811023623" right="0.5905511811023623" top="0.35433070866141736" bottom="0" header="0.31496062992125984" footer="0.16"/>
  <pageSetup fitToHeight="1" fitToWidth="1" horizontalDpi="600" verticalDpi="600" orientation="portrait" paperSize="8" scale="63" r:id="rId2"/>
  <headerFooter>
    <oddFooter>&amp;R&amp;14&amp;F</oddFooter>
  </headerFooter>
  <ignoredErrors>
    <ignoredError sqref="I15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高木 紀子</dc:creator>
  <cp:keywords/>
  <dc:description/>
  <cp:lastModifiedBy>表野 浩一</cp:lastModifiedBy>
  <dcterms:created xsi:type="dcterms:W3CDTF">2019-10-25T05:26:58Z</dcterms:created>
  <dcterms:modified xsi:type="dcterms:W3CDTF">2022-12-23T06:31:39Z</dcterms:modified>
  <cp:category/>
  <cp:version/>
  <cp:contentType/>
  <cp:contentStatus/>
</cp:coreProperties>
</file>