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ocuments\ICETEX PLANEACIÓN\PUBLICACION EN PAGINA WEB\29 de enero de 2021\"/>
    </mc:Choice>
  </mc:AlternateContent>
  <xr:revisionPtr revIDLastSave="0" documentId="13_ncr:1_{8A132230-10B4-4F8B-A3CD-797718AFA2EB}" xr6:coauthVersionLast="46" xr6:coauthVersionMax="46" xr10:uidLastSave="{00000000-0000-0000-0000-000000000000}"/>
  <bookViews>
    <workbookView xWindow="-120" yWindow="-120" windowWidth="20730" windowHeight="11160" xr2:uid="{E6A52436-5569-49B0-90ED-05A5B4A5BBE0}"/>
  </bookViews>
  <sheets>
    <sheet name="Ind Corporativos 2020 Tr 2" sheetId="1" r:id="rId1"/>
  </sheets>
  <definedNames>
    <definedName name="_xlnm._FilterDatabase" localSheetId="0" hidden="1">'Ind Corporativos 2020 Tr 2'!$3:$21</definedName>
    <definedName name="_xlnm.Print_Area" localSheetId="0">'Ind Corporativos 2020 Tr 2'!$A$1:$G$21</definedName>
    <definedName name="_xlnm.Print_Titles" localSheetId="0">'Ind Corporativos 2020 Tr 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<sst xmlns="http://schemas.openxmlformats.org/spreadsheetml/2006/main" count="60" uniqueCount="54">
  <si>
    <t>INDICADORES CORPORATIVOS 2020</t>
  </si>
  <si>
    <t>Perspectiva</t>
  </si>
  <si>
    <t>Objetivo Corporativo PE 2016-2020</t>
  </si>
  <si>
    <t>Indicador PE 2016-2020</t>
  </si>
  <si>
    <t>Fórmula</t>
  </si>
  <si>
    <t>Resultado</t>
  </si>
  <si>
    <t>Cumplimiento</t>
  </si>
  <si>
    <t>Clientes, comunidad e impacto social</t>
  </si>
  <si>
    <t>Contribuir a la cobertura en la oferta y demanda y en la calidad de la educación del país</t>
  </si>
  <si>
    <t>Nuevos Beneficiarios de Crédito Educativo</t>
  </si>
  <si>
    <t>Nuevos beneficiarios de crédito en la vigencia</t>
  </si>
  <si>
    <t>Liderar y contribuir en la articulación de la política pública</t>
  </si>
  <si>
    <t>Nuevos Beneficiarios Componente de Equidad de Generación E</t>
  </si>
  <si>
    <t>Nuevos beneficiarios componente de equidad de Generación E</t>
  </si>
  <si>
    <t>Captar, fidelizar, crecer y retener los clientes mediante segmentación adecuada</t>
  </si>
  <si>
    <t>Número de Créditos Aprobados a través de la Estrategia Digital</t>
  </si>
  <si>
    <t>(Número de créditos aprobados obtenidos a través de la estrategia digital / 
Número de prospectos atraídos por la estrategia digital durante la convocatoria) *100</t>
  </si>
  <si>
    <t>Contribuir a la Experiencia de Servicio centrada en el cliente</t>
  </si>
  <si>
    <t>Experiencia de Servicio en Canales de Contacto</t>
  </si>
  <si>
    <t>(Encuestas contestadas como satisfactorias (con calificación igual o superior a 7) / Total de encuestas realizadas) *100</t>
  </si>
  <si>
    <t>Contribuir a la alta regionalización de la educación superior en Colombia</t>
  </si>
  <si>
    <t>Contribuir a la internacionalización de la educación superior en Colombia</t>
  </si>
  <si>
    <t>Número de Becas Otorgadas para Colombianos en el Exterior</t>
  </si>
  <si>
    <t>Número de becas otorgadas</t>
  </si>
  <si>
    <t>Gestión Financiera</t>
  </si>
  <si>
    <t>Diversificar las fuentes de fondos para responder a los retos de crecimiento</t>
  </si>
  <si>
    <t>Diversificación de fuentes de financiación y optimización de la estructura financiera</t>
  </si>
  <si>
    <t>% de avance de actividades del plan de acción</t>
  </si>
  <si>
    <t>Asegurar la sostenibilidad de los servicios manteniendo niveles competitivos de cartera y rentabilidad</t>
  </si>
  <si>
    <t>Índice de Cartera Vencida</t>
  </si>
  <si>
    <t>[Valor de cartera activa con mora mayor a 30 días  / Valor Total de cartera activa] *100%</t>
  </si>
  <si>
    <t>Mejorar el Gobierno Corporativo</t>
  </si>
  <si>
    <t>Se encuentra suspendido</t>
  </si>
  <si>
    <t>Procesos internos y organización</t>
  </si>
  <si>
    <t>Optimizar los procesos clave y fortalecer el sistema de administración de riesgo</t>
  </si>
  <si>
    <t>Perfil de Riesgo Operativo de la Entidad</t>
  </si>
  <si>
    <t>Calificación riesgo del Aplicativo VIGIA</t>
  </si>
  <si>
    <t>Consolidar y optimizar la gestión de alianzas y convenios regionales, nacionales e internacionales</t>
  </si>
  <si>
    <t>Alianzas de Cooperación Generadas con Países</t>
  </si>
  <si>
    <t>Número de alianzas de cooperación generadas por países</t>
  </si>
  <si>
    <t>Garantizar con calidad, un eficiente y efectivo servicio al cliente</t>
  </si>
  <si>
    <t>Oportunidad en la Atención de Clientes</t>
  </si>
  <si>
    <t>[Número de peticiones, quejas, reclamos y solicitudes atendidas oportunamente /
Total PQRS cerradas en el mes] * 100</t>
  </si>
  <si>
    <t>Armonizar los procesos de la entidad, acordes con la nueva estructura, enfocados en la excelencia</t>
  </si>
  <si>
    <t>Banca Abierta y Transparente / Modernización de las Funciones Financieras</t>
  </si>
  <si>
    <t>Aprendizaje, innovación y crecimiento</t>
  </si>
  <si>
    <t>Innovar en el portafolio de productos orientados a activos, pasivos y patrimonio</t>
  </si>
  <si>
    <t>Convertir las tecnologías de la información en una ventaja competitiva del negocio</t>
  </si>
  <si>
    <t>Implementación Políticas de Gobierno Digital</t>
  </si>
  <si>
    <t>Asegurar el talento humano de la organización</t>
  </si>
  <si>
    <t>Indice de Satisfacción del Plan Estratégico de Talento Humano</t>
  </si>
  <si>
    <t>Promedio de Calificación de las Encuestas recibidas en el Período</t>
  </si>
  <si>
    <t>Frecuencia Medición Anual</t>
  </si>
  <si>
    <t>Meta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</si>
</sst>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002060"/>
      <name val="Calibri Light"/>
      <family val="2"/>
      <scheme val="major"/>
    </font>
    <font>
      <b/>
      <sz val="24"/>
      <color rgb="FF002060"/>
      <name val="Calibri Light"/>
      <family val="2"/>
      <scheme val="major"/>
    </font>
    <font>
      <b/>
      <sz val="18"/>
      <color rgb="FF002060"/>
      <name val="Calibri Light"/>
      <family val="2"/>
      <scheme val="major"/>
    </font>
    <font>
      <sz val="18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0" fontId="5" fillId="5" borderId="0" xfId="0" applyFont="1" applyFill="1"/>
    <xf numFmtId="0" fontId="7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10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0" fontId="9" fillId="2" borderId="2" xfId="1" applyNumberFormat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5" fillId="7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9" borderId="3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128927</xdr:colOff>
      <xdr:row>0</xdr:row>
      <xdr:rowOff>40821</xdr:rowOff>
    </xdr:from>
    <xdr:to>
      <xdr:col>1</xdr:col>
      <xdr:colOff>1368524</xdr:colOff>
      <xdr:row>1</xdr:row>
      <xdr:rowOff>329745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00E96E-06EF-49E7-9C09-6AAA7D7F25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128927" y="40821"/>
          <a:ext cx="2792172" cy="688974"/>
        </a:xfrm>
        <a:prstGeom prst="rect">
          <a:avLst/>
        </a:prstGeom>
      </xdr:spPr>
    </xdr:pic>
    <xdr:clientData/>
  </xdr:twoCellAnchor>
  <xdr:twoCellAnchor editAs="oneCell">
    <xdr:from>
      <xdr:col>5</xdr:col>
      <xdr:colOff>1106714</xdr:colOff>
      <xdr:row>0</xdr:row>
      <xdr:rowOff>131329</xdr:rowOff>
    </xdr:from>
    <xdr:to>
      <xdr:col>6</xdr:col>
      <xdr:colOff>1594716</xdr:colOff>
      <xdr:row>1</xdr:row>
      <xdr:rowOff>237919</xdr:rowOff>
    </xdr:to>
    <xdr:pic>
      <xdr:nvPicPr>
        <xdr:cNvPr id="3" name="Imagen 2" descr="Firma2">
          <a:extLst>
            <a:ext uri="{FF2B5EF4-FFF2-40B4-BE49-F238E27FC236}">
              <a16:creationId xmlns:a16="http://schemas.microsoft.com/office/drawing/2014/main" id="{F132EBFE-CB07-4EE0-A2EC-9E8EEB842E2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5189" y="131329"/>
          <a:ext cx="2335852" cy="506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BC50A-386A-4CF3-A261-806CB5E7A28C}">
  <dimension ref="A1:XEY23"/>
  <sheetViews>
    <sheetView tabSelected="1" view="pageBreakPreview" zoomScale="55" zoomScaleNormal="55" zoomScaleSheetLayoutView="55" workbookViewId="0">
      <selection activeCell="F4" sqref="F4"/>
    </sheetView>
  </sheetViews>
  <sheetFormatPr baseColWidth="10" defaultColWidth="0" defaultRowHeight="23.25" x14ac:dyDescent="0.35"/>
  <cols>
    <col min="1" max="1" width="23.28515625" style="2" customWidth="1"/>
    <col min="2" max="2" width="51.85546875" style="2" customWidth="1"/>
    <col min="3" max="3" width="51.85546875" style="28" customWidth="1"/>
    <col min="4" max="4" width="71.5703125" style="28" customWidth="1"/>
    <col min="5" max="5" width="18.42578125" style="28" bestFit="1" customWidth="1"/>
    <col min="6" max="6" width="27.7109375" style="28" bestFit="1" customWidth="1"/>
    <col min="7" max="7" width="25.140625" style="27" bestFit="1" customWidth="1"/>
    <col min="8" max="16376" width="2" style="5" hidden="1"/>
    <col min="16377" max="16377" width="25.7109375" style="5" hidden="1"/>
    <col min="16378" max="16378" width="25.7109375" style="2" hidden="1"/>
    <col min="16379" max="16379" width="2" style="2" hidden="1"/>
    <col min="16380" max="16384" width="25.7109375" style="2" hidden="1"/>
  </cols>
  <sheetData>
    <row r="1" spans="1:16378" ht="31.5" x14ac:dyDescent="0.35">
      <c r="A1" s="35" t="s">
        <v>0</v>
      </c>
      <c r="B1" s="35"/>
      <c r="C1" s="35"/>
      <c r="D1" s="35"/>
      <c r="E1" s="35"/>
      <c r="F1" s="1"/>
      <c r="G1" s="3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</row>
    <row r="2" spans="1:16378" ht="32.25" thickBot="1" x14ac:dyDescent="0.4">
      <c r="A2" s="35"/>
      <c r="B2" s="35"/>
      <c r="C2" s="35"/>
      <c r="D2" s="35"/>
      <c r="E2" s="35"/>
      <c r="F2" s="1"/>
      <c r="G2" s="3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</row>
    <row r="3" spans="1:16378" ht="46.5" x14ac:dyDescent="0.3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53</v>
      </c>
      <c r="G3" s="4" t="s">
        <v>6</v>
      </c>
    </row>
    <row r="4" spans="1:16378" s="11" customFormat="1" ht="93" x14ac:dyDescent="0.35">
      <c r="A4" s="37" t="s">
        <v>7</v>
      </c>
      <c r="B4" s="6" t="s">
        <v>8</v>
      </c>
      <c r="C4" s="7" t="s">
        <v>9</v>
      </c>
      <c r="D4" s="8" t="s">
        <v>10</v>
      </c>
      <c r="E4" s="9">
        <v>20024</v>
      </c>
      <c r="F4" s="9">
        <v>33000</v>
      </c>
      <c r="G4" s="10">
        <f t="shared" ref="G4:G9" si="0">E4/F4</f>
        <v>0.60678787878787876</v>
      </c>
    </row>
    <row r="5" spans="1:16378" s="11" customFormat="1" ht="69.75" x14ac:dyDescent="0.35">
      <c r="A5" s="37"/>
      <c r="B5" s="6" t="s">
        <v>11</v>
      </c>
      <c r="C5" s="12" t="s">
        <v>12</v>
      </c>
      <c r="D5" s="8" t="s">
        <v>13</v>
      </c>
      <c r="E5" s="9">
        <v>18120</v>
      </c>
      <c r="F5" s="9">
        <v>37200</v>
      </c>
      <c r="G5" s="10">
        <f t="shared" si="0"/>
        <v>0.48709677419354841</v>
      </c>
    </row>
    <row r="6" spans="1:16378" ht="116.25" x14ac:dyDescent="0.35">
      <c r="A6" s="37"/>
      <c r="B6" s="13" t="s">
        <v>14</v>
      </c>
      <c r="C6" s="7" t="s">
        <v>15</v>
      </c>
      <c r="D6" s="8" t="s">
        <v>16</v>
      </c>
      <c r="E6" s="14">
        <v>0.2152</v>
      </c>
      <c r="F6" s="14">
        <v>0.17</v>
      </c>
      <c r="G6" s="14">
        <f t="shared" si="0"/>
        <v>1.2658823529411765</v>
      </c>
    </row>
    <row r="7" spans="1:16378" ht="69.75" x14ac:dyDescent="0.35">
      <c r="A7" s="37"/>
      <c r="B7" s="6" t="s">
        <v>17</v>
      </c>
      <c r="C7" s="7" t="s">
        <v>18</v>
      </c>
      <c r="D7" s="8" t="s">
        <v>19</v>
      </c>
      <c r="E7" s="15">
        <v>0.54110000000000003</v>
      </c>
      <c r="F7" s="14">
        <v>0.78</v>
      </c>
      <c r="G7" s="15">
        <f t="shared" si="0"/>
        <v>0.69371794871794867</v>
      </c>
    </row>
    <row r="8" spans="1:16378" ht="116.25" x14ac:dyDescent="0.35">
      <c r="A8" s="37"/>
      <c r="B8" s="13" t="s">
        <v>20</v>
      </c>
      <c r="C8" s="7" t="s">
        <v>15</v>
      </c>
      <c r="D8" s="8" t="s">
        <v>16</v>
      </c>
      <c r="E8" s="14">
        <v>0.2152</v>
      </c>
      <c r="F8" s="14">
        <v>0.17</v>
      </c>
      <c r="G8" s="14">
        <f t="shared" si="0"/>
        <v>1.2658823529411765</v>
      </c>
    </row>
    <row r="9" spans="1:16378" ht="93" x14ac:dyDescent="0.35">
      <c r="A9" s="37"/>
      <c r="B9" s="13" t="s">
        <v>21</v>
      </c>
      <c r="C9" s="12" t="s">
        <v>22</v>
      </c>
      <c r="D9" s="16" t="s">
        <v>23</v>
      </c>
      <c r="E9" s="17">
        <v>168</v>
      </c>
      <c r="F9" s="17">
        <v>138</v>
      </c>
      <c r="G9" s="15">
        <f t="shared" si="0"/>
        <v>1.2173913043478262</v>
      </c>
    </row>
    <row r="10" spans="1:16378" hidden="1" x14ac:dyDescent="0.35">
      <c r="A10" s="18"/>
      <c r="B10" s="13"/>
      <c r="C10" s="12"/>
      <c r="D10" s="16"/>
      <c r="E10" s="17">
        <v>100</v>
      </c>
      <c r="F10" s="17">
        <v>80</v>
      </c>
      <c r="G10" s="15">
        <f>+((E9+E10)/(F9+F10))</f>
        <v>1.2293577981651376</v>
      </c>
    </row>
    <row r="11" spans="1:16378" hidden="1" x14ac:dyDescent="0.35">
      <c r="A11" s="18"/>
      <c r="B11" s="13"/>
      <c r="C11" s="12"/>
      <c r="D11" s="16"/>
      <c r="E11" s="17"/>
      <c r="F11" s="17"/>
      <c r="G11" s="19">
        <f>+(0.536)</f>
        <v>0.53600000000000003</v>
      </c>
    </row>
    <row r="12" spans="1:16378" ht="69.75" x14ac:dyDescent="0.35">
      <c r="A12" s="38" t="s">
        <v>24</v>
      </c>
      <c r="B12" s="13" t="s">
        <v>25</v>
      </c>
      <c r="C12" s="12" t="s">
        <v>26</v>
      </c>
      <c r="D12" s="16" t="s">
        <v>27</v>
      </c>
      <c r="E12" s="20">
        <v>1</v>
      </c>
      <c r="F12" s="20">
        <v>1</v>
      </c>
      <c r="G12" s="14">
        <f t="shared" ref="G12" si="1">E12/F12</f>
        <v>1</v>
      </c>
    </row>
    <row r="13" spans="1:16378" s="11" customFormat="1" ht="93" x14ac:dyDescent="0.35">
      <c r="A13" s="38"/>
      <c r="B13" s="13" t="s">
        <v>28</v>
      </c>
      <c r="C13" s="12" t="s">
        <v>29</v>
      </c>
      <c r="D13" s="16" t="s">
        <v>30</v>
      </c>
      <c r="E13" s="10">
        <v>0.13600000000000001</v>
      </c>
      <c r="F13" s="10">
        <v>0.13389999999999999</v>
      </c>
      <c r="G13" s="10">
        <f>F13/E13</f>
        <v>0.9845588235294116</v>
      </c>
    </row>
    <row r="14" spans="1:16378" s="23" customFormat="1" x14ac:dyDescent="0.35">
      <c r="A14" s="38"/>
      <c r="B14" s="21" t="s">
        <v>31</v>
      </c>
      <c r="C14" s="39" t="s">
        <v>32</v>
      </c>
      <c r="D14" s="40"/>
      <c r="E14" s="40"/>
      <c r="F14" s="40"/>
      <c r="G14" s="40"/>
      <c r="H14" s="22"/>
    </row>
    <row r="15" spans="1:16378" s="5" customFormat="1" ht="69.75" x14ac:dyDescent="0.35">
      <c r="A15" s="41" t="s">
        <v>33</v>
      </c>
      <c r="B15" s="13" t="s">
        <v>34</v>
      </c>
      <c r="C15" s="12" t="s">
        <v>35</v>
      </c>
      <c r="D15" s="13" t="s">
        <v>36</v>
      </c>
      <c r="E15" s="20">
        <v>1</v>
      </c>
      <c r="F15" s="20">
        <v>1</v>
      </c>
      <c r="G15" s="14">
        <f t="shared" ref="G15:G16" si="2">E15/F15</f>
        <v>1</v>
      </c>
      <c r="XEX15" s="2"/>
    </row>
    <row r="16" spans="1:16378" s="5" customFormat="1" ht="93" x14ac:dyDescent="0.35">
      <c r="A16" s="41"/>
      <c r="B16" s="13" t="s">
        <v>37</v>
      </c>
      <c r="C16" s="12" t="s">
        <v>38</v>
      </c>
      <c r="D16" s="16" t="s">
        <v>39</v>
      </c>
      <c r="E16" s="17">
        <v>2</v>
      </c>
      <c r="F16" s="17">
        <v>2</v>
      </c>
      <c r="G16" s="14">
        <f t="shared" si="2"/>
        <v>1</v>
      </c>
      <c r="XEX16" s="2"/>
    </row>
    <row r="17" spans="1:16378" s="5" customFormat="1" ht="69.75" x14ac:dyDescent="0.35">
      <c r="A17" s="41"/>
      <c r="B17" s="13" t="s">
        <v>40</v>
      </c>
      <c r="C17" s="12" t="s">
        <v>41</v>
      </c>
      <c r="D17" s="16" t="s">
        <v>42</v>
      </c>
      <c r="E17" s="15">
        <v>0.99790000000000001</v>
      </c>
      <c r="F17" s="20">
        <v>1</v>
      </c>
      <c r="G17" s="10">
        <f>E17/F17</f>
        <v>0.99790000000000001</v>
      </c>
      <c r="XEX17" s="2"/>
    </row>
    <row r="18" spans="1:16378" s="23" customFormat="1" ht="93" x14ac:dyDescent="0.35">
      <c r="A18" s="41"/>
      <c r="B18" s="24" t="s">
        <v>43</v>
      </c>
      <c r="C18" s="12" t="s">
        <v>44</v>
      </c>
      <c r="D18" s="16" t="s">
        <v>27</v>
      </c>
      <c r="E18" s="20">
        <v>1</v>
      </c>
      <c r="F18" s="20">
        <v>1</v>
      </c>
      <c r="G18" s="14">
        <f t="shared" ref="G18:G20" si="3">E18/F18</f>
        <v>1</v>
      </c>
    </row>
    <row r="19" spans="1:16378" s="5" customFormat="1" ht="69.75" x14ac:dyDescent="0.35">
      <c r="A19" s="29" t="s">
        <v>45</v>
      </c>
      <c r="B19" s="13" t="s">
        <v>46</v>
      </c>
      <c r="C19" s="12" t="s">
        <v>44</v>
      </c>
      <c r="D19" s="16" t="s">
        <v>27</v>
      </c>
      <c r="E19" s="20">
        <v>1</v>
      </c>
      <c r="F19" s="20">
        <v>1</v>
      </c>
      <c r="G19" s="14">
        <f t="shared" si="3"/>
        <v>1</v>
      </c>
      <c r="XEX19" s="2"/>
    </row>
    <row r="20" spans="1:16378" s="5" customFormat="1" ht="69.75" x14ac:dyDescent="0.35">
      <c r="A20" s="29"/>
      <c r="B20" s="25" t="s">
        <v>47</v>
      </c>
      <c r="C20" s="12" t="s">
        <v>48</v>
      </c>
      <c r="D20" s="16" t="s">
        <v>27</v>
      </c>
      <c r="E20" s="20">
        <v>0.5</v>
      </c>
      <c r="F20" s="20">
        <v>1</v>
      </c>
      <c r="G20" s="14">
        <f t="shared" si="3"/>
        <v>0.5</v>
      </c>
      <c r="XEX20" s="2"/>
    </row>
    <row r="21" spans="1:16378" s="5" customFormat="1" ht="70.5" thickBot="1" x14ac:dyDescent="0.4">
      <c r="A21" s="30"/>
      <c r="B21" s="13" t="s">
        <v>49</v>
      </c>
      <c r="C21" s="12" t="s">
        <v>50</v>
      </c>
      <c r="D21" s="16" t="s">
        <v>51</v>
      </c>
      <c r="E21" s="31" t="s">
        <v>52</v>
      </c>
      <c r="F21" s="32"/>
      <c r="G21" s="33"/>
      <c r="XEX21" s="2"/>
    </row>
    <row r="22" spans="1:16378" s="28" customFormat="1" x14ac:dyDescent="0.35">
      <c r="A22" s="34"/>
      <c r="B22" s="34"/>
      <c r="C22" s="34"/>
      <c r="D22" s="34"/>
      <c r="E22" s="34"/>
      <c r="F22" s="26"/>
      <c r="G22" s="2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2"/>
    </row>
    <row r="23" spans="1:16378" s="28" customFormat="1" x14ac:dyDescent="0.35">
      <c r="A23" s="2"/>
      <c r="B23" s="2"/>
      <c r="G23" s="2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2"/>
    </row>
  </sheetData>
  <mergeCells count="9">
    <mergeCell ref="A19:A21"/>
    <mergeCell ref="E21:G21"/>
    <mergeCell ref="A22:E22"/>
    <mergeCell ref="A1:E2"/>
    <mergeCell ref="G1:G2"/>
    <mergeCell ref="A4:A9"/>
    <mergeCell ref="A12:A14"/>
    <mergeCell ref="C14:G14"/>
    <mergeCell ref="A15:A18"/>
  </mergeCells>
  <pageMargins left="0.70866141732283472" right="0.70866141732283472" top="0.74803149606299213" bottom="0.74803149606299213" header="0.31496062992125984" footer="0.31496062992125984"/>
  <pageSetup scale="32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Corporativos 2020 Tr 2</vt:lpstr>
      <vt:lpstr>'Ind Corporativos 2020 Tr 2'!Área_de_impresión</vt:lpstr>
      <vt:lpstr>'Ind Corporativos 2020 Tr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NIÑO ACOSTA</dc:creator>
  <cp:lastModifiedBy>JOHANA NIÑO ACOSTA</cp:lastModifiedBy>
  <dcterms:created xsi:type="dcterms:W3CDTF">2021-01-29T19:02:38Z</dcterms:created>
  <dcterms:modified xsi:type="dcterms:W3CDTF">2021-01-29T19:05:36Z</dcterms:modified>
</cp:coreProperties>
</file>