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C:\Users\dbarrera\Documents\INSTITUCIONAL\2023\DIVULGACIÓN PLAN ANUAL-2024\"/>
    </mc:Choice>
  </mc:AlternateContent>
  <xr:revisionPtr revIDLastSave="0" documentId="8_{3957B3AD-F912-4979-BE1E-0474E755BBC3}" xr6:coauthVersionLast="47" xr6:coauthVersionMax="47" xr10:uidLastSave="{00000000-0000-0000-0000-000000000000}"/>
  <bookViews>
    <workbookView xWindow="-120" yWindow="-120" windowWidth="20730" windowHeight="11160" tabRatio="652" xr2:uid="{542DA5E0-4BCD-4D0F-8BDC-8BCE77E3F6FB}"/>
  </bookViews>
  <sheets>
    <sheet name="PAA GENERAL" sheetId="1" r:id="rId1"/>
    <sheet name="Reparto PS" sheetId="20" state="hidden" r:id="rId2"/>
  </sheets>
  <definedNames>
    <definedName name="_xlnm._FilterDatabase" localSheetId="0" hidden="1">'PAA GENERAL'!$A$1:$Q$842</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0" i="1" l="1"/>
  <c r="N300" i="1"/>
  <c r="M301" i="1"/>
  <c r="N301" i="1"/>
  <c r="M302" i="1"/>
  <c r="N302" i="1"/>
  <c r="M303" i="1"/>
  <c r="N303" i="1"/>
  <c r="M304" i="1"/>
  <c r="N304" i="1"/>
  <c r="M305" i="1"/>
  <c r="N305" i="1"/>
  <c r="M306" i="1"/>
  <c r="N306" i="1"/>
  <c r="M307" i="1"/>
  <c r="N307" i="1"/>
  <c r="M308" i="1"/>
  <c r="N308" i="1"/>
  <c r="M309" i="1"/>
  <c r="N309" i="1"/>
  <c r="M310" i="1"/>
  <c r="N310" i="1"/>
  <c r="M311" i="1"/>
  <c r="M312" i="1"/>
  <c r="M313" i="1"/>
  <c r="M314" i="1"/>
  <c r="M315" i="1"/>
  <c r="M316" i="1"/>
  <c r="M317" i="1"/>
  <c r="M318" i="1"/>
  <c r="M319" i="1"/>
  <c r="M320" i="1"/>
  <c r="M321" i="1"/>
  <c r="M322" i="1"/>
  <c r="M323" i="1"/>
  <c r="M324" i="1"/>
  <c r="M326" i="1"/>
  <c r="M327" i="1"/>
  <c r="M328" i="1"/>
  <c r="M329" i="1"/>
  <c r="M330" i="1"/>
  <c r="M331" i="1"/>
  <c r="M332" i="1"/>
  <c r="M333" i="1"/>
  <c r="M334" i="1"/>
  <c r="M335" i="1"/>
  <c r="M336" i="1"/>
  <c r="O46" i="20" l="1"/>
  <c r="N46" i="20"/>
  <c r="M46" i="20"/>
  <c r="L46" i="20"/>
  <c r="K46" i="20"/>
  <c r="J46" i="20"/>
  <c r="I46" i="20"/>
  <c r="H46" i="20"/>
  <c r="G46" i="20"/>
  <c r="F46" i="20"/>
  <c r="E46" i="20"/>
  <c r="D46" i="20"/>
  <c r="C46" i="20"/>
  <c r="M54" i="1" l="1"/>
  <c r="N54" i="1" s="1"/>
  <c r="M53" i="1"/>
  <c r="N53" i="1" s="1"/>
  <c r="M52" i="1"/>
  <c r="N52" i="1" s="1"/>
  <c r="M51" i="1"/>
  <c r="N51" i="1" s="1"/>
  <c r="M50" i="1"/>
  <c r="N50" i="1" s="1"/>
  <c r="M49" i="1"/>
  <c r="N49" i="1" s="1"/>
  <c r="M48" i="1"/>
  <c r="N48" i="1" s="1"/>
  <c r="M47" i="1"/>
  <c r="N47" i="1" s="1"/>
  <c r="M46" i="1"/>
  <c r="N46" i="1" s="1"/>
  <c r="M45" i="1"/>
  <c r="N45" i="1" s="1"/>
  <c r="M44" i="1"/>
  <c r="N44" i="1" s="1"/>
  <c r="M43" i="1"/>
  <c r="N43" i="1" s="1"/>
  <c r="M42" i="1"/>
  <c r="N42" i="1" s="1"/>
  <c r="M41" i="1"/>
  <c r="N41" i="1" s="1"/>
  <c r="M39" i="1"/>
  <c r="N39" i="1" s="1"/>
  <c r="M38" i="1"/>
  <c r="N38" i="1" s="1"/>
  <c r="M37" i="1"/>
  <c r="N37" i="1" s="1"/>
  <c r="M36" i="1"/>
  <c r="N36" i="1" s="1"/>
  <c r="M35" i="1"/>
  <c r="N35" i="1" s="1"/>
  <c r="M34" i="1"/>
  <c r="N34" i="1" s="1"/>
  <c r="M33" i="1"/>
  <c r="N33" i="1" s="1"/>
  <c r="M32" i="1"/>
  <c r="N32" i="1" s="1"/>
  <c r="M31" i="1"/>
  <c r="N31" i="1" s="1"/>
  <c r="M30" i="1"/>
  <c r="N30" i="1" s="1"/>
  <c r="M29" i="1"/>
  <c r="N29" i="1" s="1"/>
  <c r="M28" i="1"/>
  <c r="N28" i="1" s="1"/>
  <c r="M27" i="1"/>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N250" i="1" l="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3" i="1"/>
  <c r="N202" i="1"/>
  <c r="N201" i="1"/>
  <c r="N200" i="1"/>
  <c r="N199" i="1"/>
  <c r="N198" i="1"/>
  <c r="N197" i="1"/>
  <c r="N196" i="1"/>
  <c r="N195" i="1"/>
  <c r="N194" i="1"/>
  <c r="N193" i="1"/>
  <c r="N192"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L153" i="1"/>
  <c r="N152" i="1"/>
  <c r="N151" i="1"/>
  <c r="N150" i="1"/>
  <c r="N149" i="1"/>
  <c r="N148" i="1"/>
  <c r="N147" i="1"/>
  <c r="N146" i="1"/>
  <c r="N145" i="1"/>
  <c r="N144" i="1"/>
  <c r="L144" i="1"/>
  <c r="N143" i="1"/>
  <c r="L143" i="1"/>
  <c r="N142" i="1"/>
  <c r="L142" i="1"/>
  <c r="N140" i="1"/>
  <c r="L140" i="1"/>
  <c r="N139" i="1"/>
  <c r="N137" i="1"/>
  <c r="N136" i="1"/>
  <c r="N135" i="1"/>
  <c r="N134" i="1"/>
  <c r="N133" i="1"/>
  <c r="N132" i="1"/>
  <c r="L132" i="1"/>
  <c r="N131" i="1"/>
  <c r="L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271" i="1" l="1"/>
  <c r="M271" i="1"/>
  <c r="A271" i="1"/>
  <c r="N270" i="1"/>
  <c r="M270" i="1"/>
  <c r="A270" i="1"/>
  <c r="N269" i="1"/>
  <c r="M269" i="1"/>
  <c r="A269" i="1"/>
  <c r="N268" i="1"/>
  <c r="M268" i="1"/>
  <c r="A268" i="1"/>
  <c r="N267" i="1"/>
  <c r="M267" i="1"/>
  <c r="A267" i="1"/>
  <c r="N266" i="1"/>
  <c r="M266" i="1"/>
  <c r="A266" i="1"/>
  <c r="N265" i="1"/>
  <c r="M265" i="1"/>
  <c r="A265" i="1"/>
  <c r="N264" i="1"/>
  <c r="M264" i="1"/>
  <c r="A264" i="1"/>
  <c r="N263" i="1"/>
  <c r="M263" i="1"/>
  <c r="A263" i="1"/>
  <c r="N262" i="1"/>
  <c r="M262" i="1"/>
  <c r="A262" i="1"/>
  <c r="N261" i="1"/>
  <c r="M261" i="1"/>
  <c r="A261" i="1"/>
  <c r="N260" i="1"/>
  <c r="M260" i="1"/>
  <c r="A260" i="1"/>
  <c r="N259" i="1"/>
  <c r="M259" i="1"/>
  <c r="A259" i="1"/>
  <c r="N258" i="1"/>
  <c r="M258" i="1"/>
  <c r="A258" i="1"/>
  <c r="N257" i="1"/>
  <c r="M257" i="1"/>
  <c r="A257" i="1"/>
  <c r="N256" i="1"/>
  <c r="M256" i="1"/>
  <c r="A256" i="1"/>
  <c r="N255" i="1"/>
  <c r="M255" i="1"/>
  <c r="A255" i="1"/>
  <c r="F769" i="1" l="1"/>
</calcChain>
</file>

<file path=xl/sharedStrings.xml><?xml version="1.0" encoding="utf-8"?>
<sst xmlns="http://schemas.openxmlformats.org/spreadsheetml/2006/main" count="8658" uniqueCount="2019">
  <si>
    <t>Código UNSPSC</t>
  </si>
  <si>
    <t>Objeto</t>
  </si>
  <si>
    <t>Fecha Estimada de Inicio de Proceso de Selección</t>
  </si>
  <si>
    <t>Fecha Estimada de Presentación de Ofertas</t>
  </si>
  <si>
    <t>Duración del Contrato</t>
  </si>
  <si>
    <t>Intervalo de Duración del Contrato</t>
  </si>
  <si>
    <t>Modalidad de Selección</t>
  </si>
  <si>
    <t>Fuente de los Recursos</t>
  </si>
  <si>
    <t>Código del Rubro/Proyecto de Inversión</t>
  </si>
  <si>
    <t>Nombre del Rubro / Proyecto de Inversión</t>
  </si>
  <si>
    <t>Honorarios Mensuales</t>
  </si>
  <si>
    <t>Valor Total del Contrato</t>
  </si>
  <si>
    <t>Valor en el 2024</t>
  </si>
  <si>
    <t>Se requieren vigencias futuras</t>
  </si>
  <si>
    <t>Nombre del Área Solicitante</t>
  </si>
  <si>
    <t>Meses</t>
  </si>
  <si>
    <t>Contratación Directa Prestación de Servicios Profesionales y Apoyo a la Gestión</t>
  </si>
  <si>
    <t>Funcionamiento</t>
  </si>
  <si>
    <t>IG312001020230012</t>
  </si>
  <si>
    <t>HONORARIOS - ODC</t>
  </si>
  <si>
    <t>NO</t>
  </si>
  <si>
    <t>Oficina Asesora de Comunicaciones</t>
  </si>
  <si>
    <t>IG312001020230014</t>
  </si>
  <si>
    <t>REMUNERACIÓN SERVICIOS TECNICOS - ODC</t>
  </si>
  <si>
    <t>N/A</t>
  </si>
  <si>
    <t>82111901;86131504;43232312</t>
  </si>
  <si>
    <t>Invitación Menor Cuantía</t>
  </si>
  <si>
    <t>IG311002004007070</t>
  </si>
  <si>
    <t>PLAN DE DIFUSIÓN SERVICIOS DEL ICETEX</t>
  </si>
  <si>
    <t>Invitación Pública</t>
  </si>
  <si>
    <t>IG312001020230100</t>
  </si>
  <si>
    <t>OTROS SERVICIOS OPERATIVOS -ODC</t>
  </si>
  <si>
    <t>43201803;43211609;43211712;45111703;45111704;45111713;45121504;45121510;45121601;45121602;45121603;45121624;52161514</t>
  </si>
  <si>
    <t>IG311002004001004</t>
  </si>
  <si>
    <t>AUDIOVISUALES Y ACCESORIOS</t>
  </si>
  <si>
    <t>78111502;78111704;78111803;80111701;80141607;80141902;82101501;82101502;82101505;82101802;82121503;82121505;82141502;82141504;90101603;90101801;90111501;90111502;90111503;90111601;90111602;90111603</t>
  </si>
  <si>
    <t>IG311002004041230;IG311002004041240;IG311002004041270;IG11002004041001;IG311002004041700</t>
  </si>
  <si>
    <t>APOYO LOGÍSTICO EVENTOS - ODC;APOYO LOGISTICO EVENTOS-OCM;APOYO LOGISTICO EVENTOS -ORI; APOYO LOGÍSTICO EVENTOS INSTITUCIONALES - SG;APOYO LOGÍSTICO EVENTOS - VFA</t>
  </si>
  <si>
    <t>Dias</t>
  </si>
  <si>
    <t>IG312001020210012</t>
  </si>
  <si>
    <t>Honorarios OAP</t>
  </si>
  <si>
    <t>Oficina Asesora de Planeación</t>
  </si>
  <si>
    <t>Invitación Simplificada</t>
  </si>
  <si>
    <t>IG312001020210100</t>
  </si>
  <si>
    <t>Otros servicios operativos OAP</t>
  </si>
  <si>
    <t>SI</t>
  </si>
  <si>
    <t>Contratación Directa Persona Juridica</t>
  </si>
  <si>
    <t>80000000;80100000;80101500</t>
  </si>
  <si>
    <t>IG312001020220014</t>
  </si>
  <si>
    <t>REMUNERACIÓN SERVICIOS TÉCNICOS - OJU</t>
  </si>
  <si>
    <t>Oficina Asesora Juridica</t>
  </si>
  <si>
    <t>IG312001020220012</t>
  </si>
  <si>
    <t>HONORARIOS - OJU</t>
  </si>
  <si>
    <t>Días</t>
  </si>
  <si>
    <t>IG312001020240012</t>
  </si>
  <si>
    <t>Honorarios - OCM</t>
  </si>
  <si>
    <t>No</t>
  </si>
  <si>
    <t>Oficina Comercial y de Mercadeo - Desarrollo y Gobierno de Datos</t>
  </si>
  <si>
    <t>IG312001020240014</t>
  </si>
  <si>
    <t>Remuneración Servicios Técnicos - OCM</t>
  </si>
  <si>
    <t>Oficina Comercial y de Mercadeo - Aseguramiento</t>
  </si>
  <si>
    <t>Oficina Comercial y de Mercadeo - Servicios</t>
  </si>
  <si>
    <t>Inversión</t>
  </si>
  <si>
    <t>Oficina Comercial y de Mercadeo - PQRs</t>
  </si>
  <si>
    <t>Oficina Comercial y de Mercadeo - Experiencia</t>
  </si>
  <si>
    <t>IG332911001</t>
  </si>
  <si>
    <t>Comunidad Icetex</t>
  </si>
  <si>
    <t>Oficina Comercial y de Mercadeo - Comunidad ICETEX</t>
  </si>
  <si>
    <t>Oficina Comercial y de Mercadeo - Comercial y Mercadeo</t>
  </si>
  <si>
    <t>IG332550001</t>
  </si>
  <si>
    <t>Estudios de Mercado y Servicio</t>
  </si>
  <si>
    <t>IG332550002</t>
  </si>
  <si>
    <t>Gestion Comercial y Mercadeo</t>
  </si>
  <si>
    <t>Oficina Comercial y de Mercadeo - Territorial Suroccidente</t>
  </si>
  <si>
    <t>Arrendamiento Bienes
Inmuebles</t>
  </si>
  <si>
    <t>Oficina Comercial y de Mercadeo - Territorial Noroccidente</t>
  </si>
  <si>
    <t>IG311002004010002</t>
  </si>
  <si>
    <t>Oficina Comercial y de Mercadeo - Territorial Centro</t>
  </si>
  <si>
    <t>Remuneración Servicios Técnicos - Ocm</t>
  </si>
  <si>
    <t>Oficina Comercial y de Mercadeo - Territorial Oriente</t>
  </si>
  <si>
    <t>Oficina Comercial y de Mercadeo - Territorial Norte</t>
  </si>
  <si>
    <t>IG312001020260012</t>
  </si>
  <si>
    <t>HONORARIOS - OCI</t>
  </si>
  <si>
    <t>Oficina de Control Interno</t>
  </si>
  <si>
    <t>IG312001020270012</t>
  </si>
  <si>
    <t>HONORARIOS - ORI</t>
  </si>
  <si>
    <t>Oficina de Relaciones Internacionales</t>
  </si>
  <si>
    <t>IG312001020270014</t>
  </si>
  <si>
    <t>REMUNERACIÓN SERVICIOS TÉCNICOS - ORI</t>
  </si>
  <si>
    <t>IG332904001</t>
  </si>
  <si>
    <t xml:space="preserve">	
FOMENTO E INNOVACIÓN DE LA INTERNACIONAL</t>
  </si>
  <si>
    <t>RECIPROCIDAD EXTRANJEROS EN COLOMBIA</t>
  </si>
  <si>
    <t>IG312001020250012</t>
  </si>
  <si>
    <t>HONORARIOS - ODR</t>
  </si>
  <si>
    <t>Oficina de Riesgos</t>
  </si>
  <si>
    <t>FUNCIONAMIENTO</t>
  </si>
  <si>
    <t>IG312001020600014</t>
  </si>
  <si>
    <t>REMUNERACIÓN SERVICIOS TÉCNICOS -VCC</t>
  </si>
  <si>
    <t>Vicepresidencia de Crédito y Cobranza - Dirección de Crédito</t>
  </si>
  <si>
    <t>IG312001020600012</t>
  </si>
  <si>
    <t>HONORARIOS VCC</t>
  </si>
  <si>
    <t>IG312001020600100</t>
  </si>
  <si>
    <t>OTROS SERVICIOS OPERATIVOS - VCC</t>
  </si>
  <si>
    <t>Vicepresidencia de Crédito y Cobranza - Dirección de Cobranzas</t>
  </si>
  <si>
    <t>Vicepresidencia de Crédito y Cobranza - Despacho</t>
  </si>
  <si>
    <t>Acuerdo Marco de Precios</t>
  </si>
  <si>
    <t>IG312001020600081</t>
  </si>
  <si>
    <t>GESTION COBRANZA ADMINISTRATIVA</t>
  </si>
  <si>
    <t>IG312001020600085</t>
  </si>
  <si>
    <t>GESTION COBRO JUDICIAL</t>
  </si>
  <si>
    <t>81112002;80121609</t>
  </si>
  <si>
    <t>IG312001020700012</t>
  </si>
  <si>
    <t>HONORARIOS - VFA</t>
  </si>
  <si>
    <t>Vicepresidencia de Fondos en Administración - Despacho</t>
  </si>
  <si>
    <t>IG312001020700014</t>
  </si>
  <si>
    <t>REMUNERACIÓN SERVICIOS TÉCNICOS - VFA</t>
  </si>
  <si>
    <t xml:space="preserve">Vicepresidencia de Fondos en Administración - </t>
  </si>
  <si>
    <t>IG331620620040620</t>
  </si>
  <si>
    <t>CONDONACIONES SABER PRO</t>
  </si>
  <si>
    <t>Vicepresidencia de Operaciones y Tecnología - Dirección de Operaciones</t>
  </si>
  <si>
    <t>81111600;43231500</t>
  </si>
  <si>
    <t>IG312001020510100</t>
  </si>
  <si>
    <t>OTROS SERVICIOS OPERATIVOS - VOT</t>
  </si>
  <si>
    <t>Vicepresidencia de Operaciones y Tecnología - Dirección de Tecnología</t>
  </si>
  <si>
    <t>80111609;81111800;81111800</t>
  </si>
  <si>
    <t>43232300;81111500;81111800</t>
  </si>
  <si>
    <t>IG311002004005003</t>
  </si>
  <si>
    <t>MANTENIMIENTO SOFTWARE Y SUMINISTRO DE I</t>
  </si>
  <si>
    <t>84111506;81111508</t>
  </si>
  <si>
    <t>43231500;81112209</t>
  </si>
  <si>
    <t>81161801;43231500</t>
  </si>
  <si>
    <t>43231513;81112200</t>
  </si>
  <si>
    <t>43233701;81161501;43231500</t>
  </si>
  <si>
    <t>43233200;43232312</t>
  </si>
  <si>
    <t>81111500;81111800;43232403</t>
  </si>
  <si>
    <t>43233205;81112208;81111801</t>
  </si>
  <si>
    <t>IG332903001</t>
  </si>
  <si>
    <t>MODERNIZACIÓN DIGITAL Y ARQUITECTURA TEC</t>
  </si>
  <si>
    <t xml:space="preserve">
43232403</t>
  </si>
  <si>
    <t>43231512;81112501</t>
  </si>
  <si>
    <t>81161501;93151501</t>
  </si>
  <si>
    <t>81111803;81111801;43222610;81161801;43223100;43191511;81161700;81161800;81161712</t>
  </si>
  <si>
    <t>IG311002004005004</t>
  </si>
  <si>
    <t>MANTENIMIENTO DE VÍAS, ESTRUCTURAS Y RED</t>
  </si>
  <si>
    <t>43233004;32101600;43233200</t>
  </si>
  <si>
    <t>43232802;43232804;43231511</t>
  </si>
  <si>
    <t>IG312001020510012</t>
  </si>
  <si>
    <t>HONORARIOS - VOT</t>
  </si>
  <si>
    <t>Vicepresidencia de Operaciones y Tecnología - Despacho</t>
  </si>
  <si>
    <t>IG312001020510014</t>
  </si>
  <si>
    <t>REMUNERACIÓN SERVICIOS TÉCNICOS - VOT</t>
  </si>
  <si>
    <t>IG332902004</t>
  </si>
  <si>
    <t>OPTIMIZACIÓN DEL PASIVO Y DIVERSIFICACIÓ</t>
  </si>
  <si>
    <t>Vicepresidencia Financiera - Despacho</t>
  </si>
  <si>
    <t>IG312001020400012</t>
  </si>
  <si>
    <t>HONORARIOS - VFN</t>
  </si>
  <si>
    <t>IG332902005</t>
  </si>
  <si>
    <t>BANCA ABIERTA Y TRANSPARENTE E INHOUSE B</t>
  </si>
  <si>
    <t>Vicepresidencia Financiera - Grupo de Presupuesto</t>
  </si>
  <si>
    <t>Vicepresidencia Financiera - Dirección de Tesorería</t>
  </si>
  <si>
    <t>Vicepresidencia Financiera - Dirección de Contabilidad</t>
  </si>
  <si>
    <t>IG312001020400032</t>
  </si>
  <si>
    <t>ADMÓN. Y CUSTODIA DE TÍTULOS VALORES</t>
  </si>
  <si>
    <t>IG321001010</t>
  </si>
  <si>
    <t>ESTRUCTURACIÓN NUEVO ENDEUDAMIENTO</t>
  </si>
  <si>
    <t>MANTENIMIENTO SOFTWARE Y SUMINISTRO DE INFORMACIÓN</t>
  </si>
  <si>
    <t xml:space="preserve">IG312001020400033 </t>
  </si>
  <si>
    <t>SUMINISTRO INFORMACIÓN BOLSA DE VALORES</t>
  </si>
  <si>
    <t>IG313090002</t>
  </si>
  <si>
    <t>REVISORÍA FISCAL</t>
  </si>
  <si>
    <t xml:space="preserve">IG311002004005003 </t>
  </si>
  <si>
    <t>80101500;81131500;84111500;84101500;93141600</t>
  </si>
  <si>
    <t>84111600;84121800</t>
  </si>
  <si>
    <t>IG332901003</t>
  </si>
  <si>
    <t xml:space="preserve">Fortalecimiento Organizacional </t>
  </si>
  <si>
    <t>Secretaría General - Despacho</t>
  </si>
  <si>
    <t>Secretaría General - Grupo de Gestión Documental</t>
  </si>
  <si>
    <t>Secretaría General - Grupo de Control Interno Disciplinario</t>
  </si>
  <si>
    <t>FORTALECIMIENTO ORGANIZACIONAL</t>
  </si>
  <si>
    <t>Secretaría General - Grupo de Contratación</t>
  </si>
  <si>
    <t>IG312001020300012</t>
  </si>
  <si>
    <t>HONORARIOS - SGN</t>
  </si>
  <si>
    <t>Secretaría General - Grupo de Talento Humano</t>
  </si>
  <si>
    <t>IG312001020300014</t>
  </si>
  <si>
    <t>REMUNERACIÓN SERVICIOS TÉCNICOS - SGN</t>
  </si>
  <si>
    <t>INVERSIÓN</t>
  </si>
  <si>
    <t>IG332901001</t>
  </si>
  <si>
    <t>TRANSFORMACION DE LA ARQUITECTURA Y LA CULTURA ORGANIZACIONAL</t>
  </si>
  <si>
    <t>SECRETARIA GENERAL - GRUPO DESARROLLO Y TRANSFORMACION ORGANIZACIONAL</t>
  </si>
  <si>
    <t>IG311002004020005</t>
  </si>
  <si>
    <t>SERVICIOS PARA CAPACITACIÓN</t>
  </si>
  <si>
    <t>IG311002004021004</t>
  </si>
  <si>
    <t>SERVICIOS DE BIENESTAR SOCIAL</t>
  </si>
  <si>
    <t>Secretaría General - Grupo de Acuerdos Estrategicos</t>
  </si>
  <si>
    <t>1</t>
  </si>
  <si>
    <t>IG332113022001</t>
  </si>
  <si>
    <t>ADECUACION E INTERVENTORIA PUNTOS DE ATENCION</t>
  </si>
  <si>
    <t>Secretaría General - Grupo de Recursos Fisicos</t>
  </si>
  <si>
    <t>IG 312001020300092</t>
  </si>
  <si>
    <t>GESTION DOCUMENTAL</t>
  </si>
  <si>
    <t>Año</t>
  </si>
  <si>
    <t>IG311002004006002</t>
  </si>
  <si>
    <t>Servicios Postales</t>
  </si>
  <si>
    <t>Secretaría General - Grupo de Gestión de Correspondencia</t>
  </si>
  <si>
    <t>Presidencia</t>
  </si>
  <si>
    <t>IG311002004020003</t>
  </si>
  <si>
    <t>IG311002004020003 Selección y Reclutamiento de Personal</t>
  </si>
  <si>
    <t>46182205;56112004;56112005</t>
  </si>
  <si>
    <t>IG311002004021009</t>
  </si>
  <si>
    <t>SERVICIOS DE SALUD OCUPACIONAL</t>
  </si>
  <si>
    <t>85122201;80111509;85121702;85121801;85101500</t>
  </si>
  <si>
    <t>80111509;80101511;85122201</t>
  </si>
  <si>
    <t>12352104;51102722;42311505;42311511;42311503;41104102;41116106;46181702;42132203;42311700;42172001;42172002;42291614;42201714;42182103;41111508;42171608;42241803;56121201;46181533;42143603;46181804;46181800;42312313;24111514</t>
  </si>
  <si>
    <t>80101511;86111604;85101702</t>
  </si>
  <si>
    <t>86101714;86101807;92101901;92101601;92101602;92101603;92101604</t>
  </si>
  <si>
    <t>80111707;53101900;53101902;53101904;53101500;53101502;53101504;53101600;53101602;53101604;53101800;53101802;53101804;53102002;53102500;53102502;53111600;53111601;53111602;</t>
  </si>
  <si>
    <t>IG311002004004002</t>
  </si>
  <si>
    <t>DOTACIONES</t>
  </si>
  <si>
    <t>IG311002004011003</t>
  </si>
  <si>
    <t>PASAJES</t>
  </si>
  <si>
    <t>IG311002004007006</t>
  </si>
  <si>
    <t>OTROS GASTOS IMPRESOS Y PUBLICACIONES</t>
  </si>
  <si>
    <t>IG312001020200014</t>
  </si>
  <si>
    <t>REMUNERACION SERVICIOS TECNICOS PRE</t>
  </si>
  <si>
    <t>IG312001020200012</t>
  </si>
  <si>
    <t>HONORARIOS PRE</t>
  </si>
  <si>
    <t>Total general</t>
  </si>
  <si>
    <t>AREA GRANDE</t>
  </si>
  <si>
    <t>Oficina Comercial y de Mercadeo</t>
  </si>
  <si>
    <t>Vicepresidencia de Crédito y Cobranza</t>
  </si>
  <si>
    <t>Vicepresidencia de Fondos en Administración</t>
  </si>
  <si>
    <t>Vicepresidencia Financiera</t>
  </si>
  <si>
    <t>Secretaría General</t>
  </si>
  <si>
    <t>80111500;86101700;86101705;86101714;86101807</t>
  </si>
  <si>
    <t>93141506;86101807;86101700</t>
  </si>
  <si>
    <t>2</t>
  </si>
  <si>
    <t>IG311002004001016</t>
  </si>
  <si>
    <t>ADQUISICIÓN DE VEHÍCULOS</t>
  </si>
  <si>
    <t>10</t>
  </si>
  <si>
    <t>11</t>
  </si>
  <si>
    <t>IG311002004004001</t>
  </si>
  <si>
    <t>COMBUSTIBLES Y LUBRICANTES</t>
  </si>
  <si>
    <t>7</t>
  </si>
  <si>
    <t>8</t>
  </si>
  <si>
    <t>IG311002004004015</t>
  </si>
  <si>
    <t>PAPELERÍA, ÚTILES DE ESCRITORIO Y OFICIN</t>
  </si>
  <si>
    <t>IG311002004004023</t>
  </si>
  <si>
    <t>OTROS MATERIALES Y SUMINISTROS</t>
  </si>
  <si>
    <t>12</t>
  </si>
  <si>
    <t>IG311002004005001</t>
  </si>
  <si>
    <t>MANTENIMIENTO DE BIENES INMUEBLES</t>
  </si>
  <si>
    <t>6</t>
  </si>
  <si>
    <t>IG311002004005002</t>
  </si>
  <si>
    <t>MANTENIMIENTO DE BIENES MUEBLES, EQUIPOS</t>
  </si>
  <si>
    <t>3</t>
  </si>
  <si>
    <t>Invitación Privada o por Sorteo</t>
  </si>
  <si>
    <t>IG311002004005006</t>
  </si>
  <si>
    <t>MANTENIMIENTO EQUIPO DE TRANSPORTE</t>
  </si>
  <si>
    <t>9</t>
  </si>
  <si>
    <t>IG311002004005008</t>
  </si>
  <si>
    <t>SERVICIO DE ASEO Y CAFETERIA</t>
  </si>
  <si>
    <t>4</t>
  </si>
  <si>
    <t>IG311002004005010</t>
  </si>
  <si>
    <t>SERVICIO DE SEGURIDAD Y VIGILANCIA</t>
  </si>
  <si>
    <t>IG311002004009011</t>
  </si>
  <si>
    <t>SEGUROS GENERALES</t>
  </si>
  <si>
    <t>IG311002004009005</t>
  </si>
  <si>
    <t>SEGURO DE INFIDELIDAD Y RIESGOS FINANCIEROS</t>
  </si>
  <si>
    <t>ARRENDAMIENTOS BIENES INMUEBLES</t>
  </si>
  <si>
    <t>IG312001020300100</t>
  </si>
  <si>
    <t>OTROS SERVICIOS OPERATIVOS - SGN</t>
  </si>
  <si>
    <t>IG311002004005001 - IG332113020090</t>
  </si>
  <si>
    <t>MANTENIMIENTO DE BIENES INMUEBLES - MEJORAMIENTO, ADECUACIÓN Y MANTENIMIENTO</t>
  </si>
  <si>
    <t>5</t>
  </si>
  <si>
    <t>43222501;43233204;81112501;81111809</t>
  </si>
  <si>
    <t>IG332211005044</t>
  </si>
  <si>
    <t>CRECIMIENTO PLATAFORMAS PRODUCTIVAS DESA</t>
  </si>
  <si>
    <t>81111800;80111609;80101507;81112204</t>
  </si>
  <si>
    <t>IG332211003004</t>
  </si>
  <si>
    <t>NUEVO SISTEMA DE INFORMACIÓN CORE</t>
  </si>
  <si>
    <t>Vicepresidencia de Operaciones y Tecnologia</t>
  </si>
  <si>
    <t>Cuenta de Nombre del Área Solicitante</t>
  </si>
  <si>
    <t>Laura Naranjo</t>
  </si>
  <si>
    <t>Amanda Carreño</t>
  </si>
  <si>
    <t>Bresman Sanchez</t>
  </si>
  <si>
    <t>Camilo Cediel</t>
  </si>
  <si>
    <t>Jose Sarmiento</t>
  </si>
  <si>
    <t>Claudia Melo</t>
  </si>
  <si>
    <t>Diana Gonzalez</t>
  </si>
  <si>
    <t>Diana Guevara</t>
  </si>
  <si>
    <t>Diana Jaller</t>
  </si>
  <si>
    <t>Edward Moyano</t>
  </si>
  <si>
    <t>Ingrid Pinedo</t>
  </si>
  <si>
    <t>Dayhana Angarita</t>
  </si>
  <si>
    <t>Natalia Murcia</t>
  </si>
  <si>
    <t>Sebastian Ayala</t>
  </si>
  <si>
    <t>TOTAL</t>
  </si>
  <si>
    <t>Giohanna Catarine</t>
  </si>
  <si>
    <t>Laura Luque</t>
  </si>
  <si>
    <t>Katerin Lopez</t>
  </si>
  <si>
    <t>Henry</t>
  </si>
  <si>
    <t>Yudy Rocio</t>
  </si>
  <si>
    <t>Tecnicos  Hojas de Vida</t>
  </si>
  <si>
    <t>SARLAFT</t>
  </si>
  <si>
    <t>Angela Sanchez</t>
  </si>
  <si>
    <t>Raul Quevedo</t>
  </si>
  <si>
    <t>IG312001020240100</t>
  </si>
  <si>
    <t>Otros servicios Operativos - OCM</t>
  </si>
  <si>
    <t>Asignación Abogados</t>
  </si>
  <si>
    <t>Asignación Revisores</t>
  </si>
  <si>
    <t>Vicepresidencia de Crédito y Cobranza - Grupo de Crédito</t>
  </si>
  <si>
    <t>IG332113023001</t>
  </si>
  <si>
    <t>IMPLEMENTACIÓN DIAGNOSTICO SISTEMA ELECTRICO A NIVEL NACIONAL</t>
  </si>
  <si>
    <t>IG332113020090</t>
  </si>
  <si>
    <t>IG332113023002</t>
  </si>
  <si>
    <t>INTERVENTORÍA IMPLEMENTACIÓN DIAGNOSTICO SISTEMA ELÉCTRICO</t>
  </si>
  <si>
    <t>Etiquetas de fila</t>
  </si>
  <si>
    <t>ITEM</t>
  </si>
  <si>
    <t>1.1</t>
  </si>
  <si>
    <t>2.2</t>
  </si>
  <si>
    <t>4.4</t>
  </si>
  <si>
    <t>1.2</t>
  </si>
  <si>
    <t>2.1</t>
  </si>
  <si>
    <t>1.3</t>
  </si>
  <si>
    <t>1.4</t>
  </si>
  <si>
    <t>1.5</t>
  </si>
  <si>
    <t>1.6</t>
  </si>
  <si>
    <t>1.7</t>
  </si>
  <si>
    <t>1.8</t>
  </si>
  <si>
    <t>1.9</t>
  </si>
  <si>
    <t>1.10</t>
  </si>
  <si>
    <t>1.11</t>
  </si>
  <si>
    <t>1.12</t>
  </si>
  <si>
    <t>1.13</t>
  </si>
  <si>
    <t>1.14</t>
  </si>
  <si>
    <t>1.15</t>
  </si>
  <si>
    <t>1.16</t>
  </si>
  <si>
    <t>1.17</t>
  </si>
  <si>
    <t>1.18</t>
  </si>
  <si>
    <t>1.19</t>
  </si>
  <si>
    <t>1.20</t>
  </si>
  <si>
    <t>1.21</t>
  </si>
  <si>
    <t>1.22</t>
  </si>
  <si>
    <t>1.23</t>
  </si>
  <si>
    <t>1.24</t>
  </si>
  <si>
    <t>1.25</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</si>
  <si>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</si>
  <si>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</si>
  <si>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</si>
  <si>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</si>
  <si>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</si>
  <si>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</si>
  <si>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</si>
  <si>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</si>
  <si>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</si>
  <si>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</si>
  <si>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</si>
  <si>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</si>
  <si>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</si>
  <si>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</si>
  <si>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</si>
  <si>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</si>
  <si>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</si>
  <si>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</si>
  <si>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</si>
  <si>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</si>
  <si>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</si>
  <si>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</si>
  <si>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</si>
  <si>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</si>
  <si>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</si>
  <si>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</si>
  <si>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</si>
  <si>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</si>
  <si>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</si>
  <si>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</si>
  <si>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3.1</t>
  </si>
  <si>
    <t>3.2</t>
  </si>
  <si>
    <t>3.3</t>
  </si>
  <si>
    <t>3.4</t>
  </si>
  <si>
    <t>3.5</t>
  </si>
  <si>
    <t>3.6</t>
  </si>
  <si>
    <t>3.7</t>
  </si>
  <si>
    <t>3.8</t>
  </si>
  <si>
    <t>3.9</t>
  </si>
  <si>
    <t>3.10</t>
  </si>
  <si>
    <t>3.11</t>
  </si>
  <si>
    <t>3.12</t>
  </si>
  <si>
    <t>3.13</t>
  </si>
  <si>
    <t>3.14</t>
  </si>
  <si>
    <t>3.15</t>
  </si>
  <si>
    <t>3.16</t>
  </si>
  <si>
    <t>3.17</t>
  </si>
  <si>
    <t>4.1</t>
  </si>
  <si>
    <t>4.2</t>
  </si>
  <si>
    <t>4.3</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</si>
  <si>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</si>
  <si>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</si>
  <si>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</si>
  <si>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</si>
  <si>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</si>
  <si>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</si>
  <si>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</si>
  <si>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</si>
  <si>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</si>
  <si>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</si>
  <si>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</si>
  <si>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</si>
  <si>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</si>
  <si>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</si>
  <si>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</si>
  <si>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</si>
  <si>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</si>
  <si>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</si>
  <si>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</si>
  <si>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</si>
  <si>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</si>
  <si>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</si>
  <si>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</si>
  <si>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</si>
  <si>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</si>
  <si>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</si>
  <si>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</si>
  <si>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</si>
  <si>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</si>
  <si>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</si>
  <si>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</si>
  <si>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</si>
  <si>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</si>
  <si>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</si>
  <si>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</si>
  <si>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</si>
  <si>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</si>
  <si>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</si>
  <si>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</si>
  <si>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</si>
  <si>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</si>
  <si>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</si>
  <si>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</si>
  <si>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</si>
  <si>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</si>
  <si>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</si>
  <si>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</si>
  <si>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</si>
  <si>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</si>
  <si>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</si>
  <si>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</si>
  <si>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</si>
  <si>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</si>
  <si>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</si>
  <si>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</si>
  <si>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</si>
  <si>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</si>
  <si>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</si>
  <si>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</si>
  <si>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</si>
  <si>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</si>
  <si>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</si>
  <si>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</si>
  <si>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</si>
  <si>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</si>
  <si>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</si>
  <si>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</si>
  <si>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</si>
  <si>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</si>
  <si>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</si>
  <si>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</si>
  <si>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</si>
  <si>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</si>
  <si>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</si>
  <si>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</si>
  <si>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</si>
  <si>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</si>
  <si>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</si>
  <si>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</si>
  <si>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</si>
  <si>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</si>
  <si>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</si>
  <si>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</si>
  <si>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</si>
  <si>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</si>
  <si>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</si>
  <si>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</si>
  <si>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</si>
  <si>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</si>
  <si>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</si>
  <si>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</si>
  <si>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</si>
  <si>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</si>
  <si>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</si>
  <si>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</si>
  <si>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</si>
  <si>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</si>
  <si>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</si>
  <si>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</si>
  <si>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</si>
  <si>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</si>
  <si>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</si>
  <si>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</si>
  <si>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</si>
  <si>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</si>
  <si>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</si>
  <si>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</si>
  <si>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</si>
  <si>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</si>
  <si>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</si>
  <si>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</si>
  <si>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</si>
  <si>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</si>
  <si>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</si>
  <si>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</si>
  <si>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</si>
  <si>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</si>
  <si>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</si>
  <si>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</si>
  <si>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</si>
  <si>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</si>
  <si>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</si>
  <si>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</si>
  <si>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</si>
  <si>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</si>
  <si>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</si>
  <si>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</si>
  <si>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</si>
  <si>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</si>
  <si>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</si>
  <si>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</si>
  <si>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</si>
  <si>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</si>
  <si>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</si>
  <si>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</si>
  <si>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</si>
  <si>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</si>
  <si>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</si>
  <si>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</si>
  <si>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</si>
  <si>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</si>
  <si>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</si>
  <si>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</si>
  <si>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</si>
  <si>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</si>
  <si>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</si>
  <si>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</si>
  <si>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</si>
  <si>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</si>
  <si>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</si>
  <si>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</si>
  <si>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</si>
  <si>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</si>
  <si>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</si>
  <si>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</si>
  <si>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</si>
  <si>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</si>
  <si>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</si>
  <si>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</si>
  <si>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</si>
  <si>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</si>
  <si>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</si>
  <si>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</si>
  <si>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</si>
  <si>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</si>
  <si>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</si>
  <si>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</si>
  <si>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</si>
  <si>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</si>
  <si>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</si>
  <si>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</si>
  <si>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5.1</t>
  </si>
  <si>
    <t>5.2</t>
  </si>
  <si>
    <t>5.3</t>
  </si>
  <si>
    <t>5.4</t>
  </si>
  <si>
    <t>6.1</t>
  </si>
  <si>
    <t>6.2</t>
  </si>
  <si>
    <t>6.3</t>
  </si>
  <si>
    <t>6.4</t>
  </si>
  <si>
    <t>6.5</t>
  </si>
  <si>
    <t>6.6</t>
  </si>
  <si>
    <t>6.7</t>
  </si>
  <si>
    <t>6.8</t>
  </si>
  <si>
    <t>6.9</t>
  </si>
  <si>
    <t>6.10</t>
  </si>
  <si>
    <t>6.11</t>
  </si>
  <si>
    <t>6.12</t>
  </si>
  <si>
    <t>6.13</t>
  </si>
  <si>
    <t>6.14</t>
  </si>
  <si>
    <t>6.15</t>
  </si>
  <si>
    <t>6.16</t>
  </si>
  <si>
    <t>6.17</t>
  </si>
  <si>
    <t>6.18</t>
  </si>
  <si>
    <t>6.19</t>
  </si>
  <si>
    <t>6.20</t>
  </si>
  <si>
    <t>6.21</t>
  </si>
  <si>
    <t>7.1</t>
  </si>
  <si>
    <t>7.2</t>
  </si>
  <si>
    <t>7.3</t>
  </si>
  <si>
    <t>7.4</t>
  </si>
  <si>
    <t>7.5</t>
  </si>
  <si>
    <t>7.6</t>
  </si>
  <si>
    <t>7.7</t>
  </si>
  <si>
    <t>7.8</t>
  </si>
  <si>
    <t>7.9</t>
  </si>
  <si>
    <t>7.10</t>
  </si>
  <si>
    <t>7.11</t>
  </si>
  <si>
    <t>7.12</t>
  </si>
  <si>
    <t>7.13</t>
  </si>
  <si>
    <t>8.1</t>
  </si>
  <si>
    <t>8.2</t>
  </si>
  <si>
    <t>8.3</t>
  </si>
  <si>
    <t>8.4</t>
  </si>
  <si>
    <t>8.5</t>
  </si>
  <si>
    <t>8.6</t>
  </si>
  <si>
    <t>8.7</t>
  </si>
  <si>
    <t>8.8</t>
  </si>
  <si>
    <t>8.9</t>
  </si>
  <si>
    <t>8.10</t>
  </si>
  <si>
    <t>8.11</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</si>
  <si>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</si>
  <si>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</si>
  <si>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</si>
  <si>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</si>
  <si>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</si>
  <si>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</si>
  <si>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</si>
  <si>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</si>
  <si>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</si>
  <si>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</si>
  <si>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</si>
  <si>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</si>
  <si>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</si>
  <si>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</si>
  <si>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</si>
  <si>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</si>
  <si>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</si>
  <si>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</si>
  <si>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</si>
  <si>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</si>
  <si>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</si>
  <si>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</si>
  <si>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</si>
  <si>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</si>
  <si>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</si>
  <si>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</si>
  <si>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</si>
  <si>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</si>
  <si>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</si>
  <si>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</si>
  <si>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</si>
  <si>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</si>
  <si>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</si>
  <si>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</si>
  <si>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</si>
  <si>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</si>
  <si>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</si>
  <si>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</si>
  <si>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</si>
  <si>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</si>
  <si>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</si>
  <si>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</si>
  <si>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</si>
  <si>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</si>
  <si>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</si>
  <si>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</si>
  <si>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</si>
  <si>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</si>
  <si>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</si>
  <si>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</si>
  <si>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</si>
  <si>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</si>
  <si>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</si>
  <si>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</si>
  <si>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</si>
  <si>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</si>
  <si>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</si>
  <si>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</si>
  <si>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</si>
  <si>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</si>
  <si>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</si>
  <si>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</si>
  <si>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</si>
  <si>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</si>
  <si>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</si>
  <si>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</si>
  <si>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</si>
  <si>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</si>
  <si>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</si>
  <si>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</si>
  <si>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</si>
  <si>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</si>
  <si>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</si>
  <si>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</si>
  <si>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</si>
  <si>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</si>
  <si>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</si>
  <si>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</si>
  <si>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</si>
  <si>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</si>
  <si>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</si>
  <si>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</si>
  <si>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</si>
  <si>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</si>
  <si>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</si>
  <si>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</si>
  <si>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</si>
  <si>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</si>
  <si>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</si>
  <si>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</si>
  <si>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</si>
  <si>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</si>
  <si>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</si>
  <si>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</si>
  <si>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</si>
  <si>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</si>
  <si>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</si>
  <si>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</si>
  <si>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</si>
  <si>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</si>
  <si>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</si>
  <si>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</si>
  <si>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</si>
  <si>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</si>
  <si>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</si>
  <si>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</si>
  <si>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</si>
  <si>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</si>
  <si>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</si>
  <si>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</si>
  <si>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</si>
  <si>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</si>
  <si>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</si>
  <si>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</si>
  <si>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</si>
  <si>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</si>
  <si>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</si>
  <si>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</si>
  <si>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</si>
  <si>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</si>
  <si>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</si>
  <si>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</si>
  <si>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</si>
  <si>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</si>
  <si>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</si>
  <si>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</si>
  <si>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</si>
  <si>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</si>
  <si>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</si>
  <si>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</si>
  <si>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</si>
  <si>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</si>
  <si>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</si>
  <si>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</si>
  <si>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</si>
  <si>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</si>
  <si>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</si>
  <si>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</si>
  <si>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</si>
  <si>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</si>
  <si>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</si>
  <si>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</si>
  <si>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</si>
  <si>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</si>
  <si>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</si>
  <si>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</si>
  <si>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</si>
  <si>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</si>
  <si>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</si>
  <si>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</si>
  <si>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</si>
  <si>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</si>
  <si>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</si>
  <si>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</si>
  <si>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</si>
  <si>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</si>
  <si>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</si>
  <si>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</si>
  <si>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</si>
  <si>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</si>
  <si>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</si>
  <si>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</si>
  <si>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</si>
  <si>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</si>
  <si>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</si>
  <si>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</si>
  <si>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</si>
  <si>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</si>
  <si>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</si>
  <si>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</si>
  <si>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</si>
  <si>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</si>
  <si>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</si>
  <si>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</si>
  <si>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</si>
  <si>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</si>
  <si>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</si>
  <si>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</si>
  <si>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</si>
  <si>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</si>
  <si>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</si>
  <si>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</si>
  <si>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</si>
  <si>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</si>
  <si>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</si>
  <si>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</si>
  <si>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</si>
  <si>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</si>
  <si>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</si>
  <si>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</si>
  <si>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</si>
  <si>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</si>
  <si>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</si>
  <si>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</si>
  <si>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</si>
  <si>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</si>
  <si>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</si>
  <si>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</si>
  <si>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</si>
  <si>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</si>
  <si>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</si>
  <si>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</si>
  <si>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</si>
  <si>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</si>
  <si>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</si>
  <si>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</si>
  <si>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</si>
  <si>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</si>
  <si>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</si>
  <si>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</si>
  <si>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</si>
  <si>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</si>
  <si>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</si>
  <si>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</si>
  <si>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</si>
  <si>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</si>
  <si>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</si>
  <si>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</si>
  <si>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</si>
  <si>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</si>
  <si>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</si>
  <si>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</si>
  <si>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</si>
  <si>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</si>
  <si>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</si>
  <si>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</si>
  <si>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</si>
  <si>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</si>
  <si>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</si>
  <si>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</si>
  <si>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</si>
  <si>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</si>
  <si>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</si>
  <si>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</si>
  <si>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</si>
  <si>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</si>
  <si>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</si>
  <si>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</si>
  <si>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</si>
  <si>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</si>
  <si>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</si>
  <si>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</si>
  <si>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</si>
  <si>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</si>
  <si>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</si>
  <si>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</si>
  <si>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</si>
  <si>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</si>
  <si>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</si>
  <si>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</si>
  <si>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</si>
  <si>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</si>
  <si>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</si>
  <si>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</si>
  <si>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</si>
  <si>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</si>
  <si>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</si>
  <si>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</si>
  <si>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</si>
  <si>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</si>
  <si>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</si>
  <si>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</si>
  <si>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</si>
  <si>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</si>
  <si>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</si>
  <si>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</si>
  <si>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</si>
  <si>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</si>
  <si>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</si>
  <si>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</si>
  <si>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</si>
  <si>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</si>
  <si>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</si>
  <si>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</si>
  <si>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</si>
  <si>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</si>
  <si>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</si>
  <si>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</si>
  <si>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</si>
  <si>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</si>
  <si>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</si>
  <si>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</si>
  <si>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</si>
  <si>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</si>
  <si>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</si>
  <si>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</si>
  <si>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</si>
  <si>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</si>
  <si>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</si>
  <si>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</si>
  <si>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</si>
  <si>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</si>
  <si>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</si>
  <si>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</si>
  <si>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</si>
  <si>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</si>
  <si>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</si>
  <si>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</si>
  <si>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</si>
  <si>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</si>
  <si>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</si>
  <si>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</si>
  <si>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</si>
  <si>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</si>
  <si>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</si>
  <si>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</si>
  <si>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</si>
  <si>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</si>
  <si>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</si>
  <si>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</si>
  <si>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</si>
  <si>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</si>
  <si>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</si>
  <si>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</si>
  <si>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</si>
  <si>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</si>
  <si>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</si>
  <si>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</si>
  <si>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</si>
  <si>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</si>
  <si>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</si>
  <si>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</si>
  <si>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</si>
  <si>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</si>
  <si>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</si>
  <si>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</si>
  <si>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</si>
  <si>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</si>
  <si>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</si>
  <si>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</si>
  <si>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</si>
  <si>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</si>
  <si>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</si>
  <si>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</si>
  <si>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</si>
  <si>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</si>
  <si>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</si>
  <si>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</si>
  <si>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</si>
  <si>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</si>
  <si>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</si>
  <si>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</si>
  <si>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</si>
  <si>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</si>
  <si>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</si>
  <si>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</si>
  <si>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</si>
  <si>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</si>
  <si>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</si>
  <si>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</si>
  <si>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</si>
  <si>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</si>
  <si>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</si>
  <si>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</si>
  <si>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</si>
  <si>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</si>
  <si>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</si>
  <si>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</si>
  <si>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</si>
  <si>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</si>
  <si>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</si>
  <si>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</si>
  <si>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</si>
  <si>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</si>
  <si>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</si>
  <si>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</si>
  <si>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</si>
  <si>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</si>
  <si>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</si>
  <si>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</si>
  <si>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</si>
  <si>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</si>
  <si>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</si>
  <si>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</si>
  <si>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</si>
  <si>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</si>
  <si>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</si>
  <si>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</si>
  <si>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</si>
  <si>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</si>
  <si>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</si>
  <si>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13.4</t>
  </si>
  <si>
    <t>13.1</t>
  </si>
  <si>
    <t>13.2</t>
  </si>
  <si>
    <t>13.3</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</si>
  <si>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</si>
  <si>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</si>
  <si>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</si>
  <si>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</si>
  <si>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</si>
  <si>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</si>
  <si>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</si>
  <si>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</si>
  <si>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</si>
  <si>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</si>
  <si>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</si>
  <si>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</si>
  <si>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</si>
  <si>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</si>
  <si>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</si>
  <si>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</si>
  <si>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</si>
  <si>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</si>
  <si>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</si>
  <si>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</si>
  <si>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</si>
  <si>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</si>
  <si>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</si>
  <si>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</si>
  <si>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</si>
  <si>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</si>
  <si>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</si>
  <si>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</si>
  <si>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</si>
  <si>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</si>
  <si>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</si>
  <si>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</si>
  <si>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</si>
  <si>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</si>
  <si>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</si>
  <si>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</si>
  <si>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</si>
  <si>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</si>
  <si>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</si>
  <si>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</si>
  <si>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</si>
  <si>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</si>
  <si>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</si>
  <si>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</si>
  <si>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</si>
  <si>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</si>
  <si>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</si>
  <si>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</si>
  <si>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</si>
  <si>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</si>
  <si>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</si>
  <si>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</si>
  <si>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</si>
  <si>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</si>
  <si>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</si>
  <si>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</si>
  <si>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</si>
  <si>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</si>
  <si>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</si>
  <si>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</si>
  <si>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</si>
  <si>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</si>
  <si>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</si>
  <si>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</si>
  <si>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</si>
  <si>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</si>
  <si>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</si>
  <si>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</si>
  <si>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</si>
  <si>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</si>
  <si>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</si>
  <si>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</si>
  <si>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</si>
  <si>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</si>
  <si>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</si>
  <si>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</si>
  <si>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</si>
  <si>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</si>
  <si>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</si>
  <si>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</si>
  <si>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</si>
  <si>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</si>
  <si>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</si>
  <si>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</si>
  <si>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</si>
  <si>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</si>
  <si>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</si>
  <si>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</si>
  <si>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</si>
  <si>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</si>
  <si>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</si>
  <si>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</si>
  <si>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</si>
  <si>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</si>
  <si>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</si>
  <si>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</si>
  <si>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13.101</t>
  </si>
  <si>
    <t>13.102</t>
  </si>
  <si>
    <t>13.103</t>
  </si>
  <si>
    <t>13.104</t>
  </si>
  <si>
    <t>13.105</t>
  </si>
  <si>
    <t>13.106</t>
  </si>
  <si>
    <t>13.107</t>
  </si>
  <si>
    <t>13.108</t>
  </si>
  <si>
    <t>13.109</t>
  </si>
  <si>
    <t>13.110</t>
  </si>
  <si>
    <t>13.111</t>
  </si>
  <si>
    <t>13.112</t>
  </si>
  <si>
    <t>13.113</t>
  </si>
  <si>
    <t>13.114</t>
  </si>
  <si>
    <t>13.115</t>
  </si>
  <si>
    <t>13.116</t>
  </si>
  <si>
    <t>13.117</t>
  </si>
  <si>
    <t>13.118</t>
  </si>
  <si>
    <t>13.119</t>
  </si>
  <si>
    <t>13.120</t>
  </si>
  <si>
    <t>13.121</t>
  </si>
  <si>
    <t>13.122</t>
  </si>
  <si>
    <t>13.123</t>
  </si>
  <si>
    <t>13.124</t>
  </si>
  <si>
    <t>13.125</t>
  </si>
  <si>
    <t>13.126</t>
  </si>
  <si>
    <t>13.127</t>
  </si>
  <si>
    <t>13.128</t>
  </si>
  <si>
    <t>13.129</t>
  </si>
  <si>
    <t>13.130</t>
  </si>
  <si>
    <t>13.131</t>
  </si>
  <si>
    <t>13.132</t>
  </si>
  <si>
    <t>13.133</t>
  </si>
  <si>
    <t>13.134</t>
  </si>
  <si>
    <t>13.135</t>
  </si>
  <si>
    <t>13.136</t>
  </si>
  <si>
    <t>13.137</t>
  </si>
  <si>
    <t>13.138</t>
  </si>
  <si>
    <t>13.139</t>
  </si>
  <si>
    <t>13.140</t>
  </si>
  <si>
    <t>13.141</t>
  </si>
  <si>
    <t>13.142</t>
  </si>
  <si>
    <t>13.143</t>
  </si>
  <si>
    <t>13.144</t>
  </si>
  <si>
    <t>13.145</t>
  </si>
  <si>
    <t>13.146</t>
  </si>
  <si>
    <t>13.147</t>
  </si>
  <si>
    <t>13.148</t>
  </si>
  <si>
    <t>13.149</t>
  </si>
  <si>
    <t>13.150</t>
  </si>
  <si>
    <t>13.151</t>
  </si>
  <si>
    <t>13.152</t>
  </si>
  <si>
    <t>13.153</t>
  </si>
  <si>
    <t>13.154</t>
  </si>
  <si>
    <t>13.155</t>
  </si>
  <si>
    <t>13.156</t>
  </si>
  <si>
    <t>13.157</t>
  </si>
  <si>
    <t>13.158</t>
  </si>
  <si>
    <t>13.159</t>
  </si>
  <si>
    <t>13.160</t>
  </si>
  <si>
    <t>13.161</t>
  </si>
  <si>
    <t>13.162</t>
  </si>
  <si>
    <t>1.1 Prestar los servicios profesionales especializados en comunicaciones para gestionar el desarrollo y el seguimiento de las estrategias de comunicaciones.</t>
  </si>
  <si>
    <t>1.2 Prestar los servicios profesionales para apoyar jurídicamente los aspectos contractual y legales de la Oficina Asesora de Comunicaciones.</t>
  </si>
  <si>
    <t xml:space="preserve">1.3 Prestar los servicios profesionales para gestionar actividades administrativas y operativas que se requieran la Oficina Asesora de comunicaciones. </t>
  </si>
  <si>
    <t>1.4 Prestar los servicios profesionales para la realización de producción audiovisual para la divulgación de la gestión e información de la entidad, de acuerdo a los lineamientos de la Oficina Asesora de comunicaciones.</t>
  </si>
  <si>
    <t>1.5 Prestar los servicios profesionales para el desarrollar los contenidos escritos y periodísticos para la divulgación de la gestión e información de la entidad, de acuerdo a los lineamientos de la Oficina Asesora de comunicaciones</t>
  </si>
  <si>
    <t>1.6 Prestar los servicios profesionales especializados para la planificación, desarrollo y realización de producción audiovisual para la divulgación de la gestión e información de la entidad, de acuerdo a los lineamientos de la Oficina Asesora de comunicaciones</t>
  </si>
  <si>
    <t>1.7 Prestar los servicios profesionales para la realización de producción audiovisual para la divulgación de la gestión e información de la entidad, de acuerdo a los lineamientos de la Oficina Asesora de comunicaciones.</t>
  </si>
  <si>
    <t>1.8 Prestar los servicios profesionales planificar y desarrollar contenidos e insumos para la implementación de estrategias de comunicación interna de la entidad en articulación con las diferentes dependencias involucradas, de acuerdo a los lineamientos de la Oficina Asesora de comunicaciones.</t>
  </si>
  <si>
    <t>1.9 Prestar los servicios profesionales especializados para gestionar el relacionamiento con medios de comunicación y la ciudadanía y generación de productos periodísticos en articulación con las áreas involucradas, de acuerdo a los lineamientos de la Oficina Asesora de comunicaciones</t>
  </si>
  <si>
    <t>1.10 Prestar los servicios profesionales especializados para estructurar y realizar los contenidos editoriales y periodísticos con las dependencias involucradas, en línea con la estrategia narrativa de la Oficina Asesora de Comunicaciones.</t>
  </si>
  <si>
    <t>1.11 Prestar los servicios profesionales para gestionar la administración, implementación y seguimiento de estrategias de comunicación digital, así como la atención de servicio a través de las plataformas digitales con los que cuenta la entidad y maneja la Oficina Asesora de Comunicaciones.</t>
  </si>
  <si>
    <t>1.12 Prestar servicios profesionales especializados para apoyar la implementación y seguimiento de estrategias de comunicación digital para la divulgación de información y gestión de la entidad en los entornos digitales que maneja la Oficina Asesora de comunicación</t>
  </si>
  <si>
    <t xml:space="preserve">1.13 Prestar los servicios para el diseño de contenido gráfico para la divulgación de la gestión e información de la entidad, de acuerdo a los lineamientos de la Oficina Asesora de comunicaciones. </t>
  </si>
  <si>
    <t xml:space="preserve">1.14 Prestar los servicios profesionales especializados generar contenidos gráficos para la divulgación de la gestión e información de la entidad, de acuerdo a los lineamientos de la Oficina Asesora de comunicaciones. </t>
  </si>
  <si>
    <t>1.15 Prestar los servicios profesionales para la generación de contenido gráfico, animando y multimedia relacionado con la gestión e información de la entidad de acuerdo con los lineamientos de la Oficina Asesora de comunicaciones</t>
  </si>
  <si>
    <t xml:space="preserve">1.16 Prestar los servicios técnicos para apoyar la elaboración y realización de productos fotográficos y audiovisuales para la difusión de información interna de la Oficina Asesora de Comunicaciones del ICETEX. </t>
  </si>
  <si>
    <t xml:space="preserve">1.17 Prestar los servicios técnicos para el diseño de contenidos gráficas para los entornos digitales que maneja la Oficina Asesora de comunicación. </t>
  </si>
  <si>
    <t xml:space="preserve">1.18 Prestar los servicios técnicos para apoyar la administración funcional de los micrositios que administra la Oficina Asesora de Comunicaciones, así́ como hacer seguimiento y análisis de los contenidos publicados en el portal web de la entidad. </t>
  </si>
  <si>
    <t>1.19 Prestar los servicios profesionales especializados para estructurar y gestionar contenidos gráficos, animados y multimedia para los diversos entornos digitales que maneja la Oficina Asesora de comunicaciones</t>
  </si>
  <si>
    <t>1.20 Prestar los servicios profesionales para la generación de contenido gráfico, animando y multimedia relacionado con la gestión e información de la entidad de acuerdo a los lineamientos de la Oficina Asesora de comunicaciones</t>
  </si>
  <si>
    <t>1.21 Prestar los servicios profesionales para la generación de contenido gráfico, animando y multimedia relacionado con la gestión e información de la entidad de acuerdo a los lineamientos de la Oficina Asesora de comunicaciones</t>
  </si>
  <si>
    <t>1.22 Prestar el servicio permanente de monitoreo, clasificación, análisis y seguimiento de las noticias y menciones del ICETEX que se publican en los medios de comunicación a nivel nacional y regional (escritos, digitales, televisivos y radiales), así como en redes sociales.</t>
  </si>
  <si>
    <t>1.23 Prestar los servicios para planeación o ejecución o seguimiento y control a los planes de medios necesarios para difundir las estrategias misionales de ICETEX o promocionar el portafolio de la entidad en todo el territorio nacional, así como, la pre producción, producción, postproducción, realización y emisión de productos audiovisuales que se requieran.</t>
  </si>
  <si>
    <t>1.24 Adquisición de equipos y accesorios para la producción y transmisión de contenidos audiovisuales para el fortalecimiento de las comunicaciones del ICETEX.</t>
  </si>
  <si>
    <t xml:space="preserve">1.25 Contratar los servicios de un operador logístico con los elementos necesarios para la organización de eventos y actividades necesarias que involucren las estrategias de gestión, promoción del portafolio de productos y servicios del ICETEX y los distintos programas y proyectos de la entidad.  </t>
  </si>
  <si>
    <t>2.1 Prestar los servicios profesionales especializados para realizar el seguimiento de la ejecución de los empréstitos BIRF 8701-CO y BIRF 8836, así como la generación de informes.</t>
  </si>
  <si>
    <t>2.2 Prestar los servicios profesionales especializados en la planeación financiera y presupuestal del ICETEX, velando por el uso eficiente de los recursos que garanticen la sostenibilidad de la operación de la entidad en el mediano y largo plazo, de acuerdo con la planeación estratégica del Instituto.</t>
  </si>
  <si>
    <t>2.3 Prestar los servicios profesionales especializados para la investigación, elaboración, puesta en marcha y verificación de la aplicación de políticas públicas, económicas, presupuestales y legislativas asociadas a la misión institucional del ICETEX. </t>
  </si>
  <si>
    <t>2.4 Prestar los servicios profesionales especializados para la investigación, elaboración, puesta en marcha y verificación de la aplicación de políticas públicas, económicas, presupuestales y legislativas asociadas a la misión institucional del ICETEX. </t>
  </si>
  <si>
    <t>2.5 Prestar los servicios profesionales especializados para analizar la información estadística de la entidad y del sector para el desarrollo de evaluaciones internas, estudios económicos y/o estadísticos de programas y/o proyectos relacionados con la misionalidad del ICETEX; así como brindar apoyo técnico en el proceso de reglamentación e implementación del mecanismo de Pago Contingente al Ingreso</t>
  </si>
  <si>
    <t>2.6 Prestar los servicios profesionales especializados para llevar a cabo estudios e investigaciones con relación a la financiación de la educación superior, así como proveer asistencia técnica para la reglamentación y operativización del modelo de seguimiento y recaudo del mecanismo de Pago Contingente al Ingreso</t>
  </si>
  <si>
    <t>2.7 Prestar servicios profesionales para apoyar el procesamiento y análisis de información para la elaboración de informes y documentos técnicos relacionados con programas y políticas de financiación de la educación superior que soporten la toma de decisiones de la entidad.</t>
  </si>
  <si>
    <t>2.8 Prestar los servicios profesionales especializados para realizar las actividades derivadas de los lineamientos del proceso estadístico del Sistema Estadístico Nacional, así como en el procesamiento de las Bases de Datos y en la construcción y mantenimiento de tableros de la operación estadística de Fondos en Administración.</t>
  </si>
  <si>
    <t>2.9 Prestar los servicios profesionales especializados para el seguimiento a la gestión a través de los diferentes instrumentos o herramientas de la entidad en el marco del Sistema Integrado de Gestión.</t>
  </si>
  <si>
    <t>2.10 Prestar servicios profesionales especializados para desarrollar el acompañamiento a la implementación, seguimiento y fortalecimiento de las políticas que conforman el Modelo Integrado de Planeación y Gestión- MIPG.</t>
  </si>
  <si>
    <t>2.11 Prestar los servicios profesionales especializados para realizar el análisis, mejora y optimización de los componentes y metodologías relacionados con el Sistema de Gestión Integral.</t>
  </si>
  <si>
    <t>2.12 Prestar los servicios profesionales para ejecutar las actividades relacionadas con la elaboración, actualización, mejora y optimización de los documentos que hacen parte del Sistema de Gestión de la Calidad del Icetex.</t>
  </si>
  <si>
    <t>2.13 Prestar los servicios profesionales especializados para realizar las actividades derivadas de los lineamientos del proceso estadístico del Sistema Estadístico Nacional, así como en el procesamiento de las Bases de Datos y en la construcción y en el mantenimiento de tableros de la operación estadística de crédito educativo.</t>
  </si>
  <si>
    <t>2.14 Prestar los servicios profesionales para para la gestión de proyectos de innovación y tecnológicos en los que participe la Oficina Asesora de Planeación, así como en la actualización y mejoramiento de los procesos y procedimientos del sistema de gestión de calidad.</t>
  </si>
  <si>
    <t>2.15 Prestar los servicios profesionales especializados como líder del equipo de  innovación del ICETEX, identificando oportunidades para la generación de capacidades de innovación, así como guiar la mejora y creación de procesos, productos y servicios en la entidad.</t>
  </si>
  <si>
    <t>2.16 Prestar servicios profesionales especializados en la gestión y control de proyectos de innovación de la entidad, garantizando la alineación con el Plan Estratégico, la gestión eficiente y la entrega de resultados.</t>
  </si>
  <si>
    <t>2.17 Prestar servicios profesionales especializados como abogado para el apoyo, gestión y acompañamiento de asuntos legales que se encuentren a cargo o en los que se encuentre brindando apoyo el equipo de innovación de la entidad.</t>
  </si>
  <si>
    <t>2.18 Prestar servicios profesionales especializados para la creación de estrategias y metodologías que generen capacidades en el equipo de innovación y contribuyan con la política de gestión del conocimiento e innovación de la entidad.</t>
  </si>
  <si>
    <t>2.19 Prestar servicios profesionales especializados para  gestionar alianzas estratégicas que permitan el desarrollo u optimización de las capacidades e iniciativas que desde el equipo de innovación se lideren o cuando se apoye transversalmente proyectos con componentes de innovación.</t>
  </si>
  <si>
    <t>2.20 Prestar servicios profesionales especializados para apoyar al equipo de innovación de la entidad en la promoción y divulgación de los avances, resultados y logros alcanzados en las iniciativas que desde el equipo de innovación se lideren o cuando se apoye transversalmente proyectos con componentes de innovación.</t>
  </si>
  <si>
    <t xml:space="preserve">2.21 Prestar servicios profesionales especializados como analista tecnológico para la construcción de requerimientos, prototipos, realización de pruebas, soporte funcional y técnico de acuerdo con lo requerido en las actividades y proyectos que desarrolle o apoye el equipo de innovación de la entidad. </t>
  </si>
  <si>
    <t xml:space="preserve">2.22 Prestar servicios profesionales especializados para la estructuración y desarrollo de los lineamientos operativos y funcionales en las iniciativas que se lideren desde el equipo de innovación o cuando se apoye transversalmente en acciones o proyectos con componentes de innovación. </t>
  </si>
  <si>
    <t>2.23 Prestar servicios profesionales para soportar la estructuración y análisis, proyecciones y modelos financieros requeridos para respaldar las iniciativas que desde el equipo de innovación se lideren o cuando se apoye transversalmente proyectos con componentes de innovación.</t>
  </si>
  <si>
    <t>2.24 Prestar servicios profesionales en analítica de datos de acuerdo con los requerimientos, propuestas y necesidades técnicas que puedan surgir en las iniciativas y proyectos que se lideren o apoyen desde el equipo de innovación.</t>
  </si>
  <si>
    <t>2.25 Prestar servicios profesionales especializados para efectuar análisis de contexto, mercado, y soporte para elaboración de estudios técnicos en el proceso de formulación de iniciativas y proyectos que desde el equipo de innovación se lideren o cuando se apoye transversalmente proyectos con componentes de innovación.</t>
  </si>
  <si>
    <t>2.26 Prestar servicios profesionales para la producción del material gráfico que se requiera para la divulgación, promoción, socialización, capacitación y lanzamiento de las acciones y proyectos liderados o apoyados desde el equipo de innovación de la entidad.</t>
  </si>
  <si>
    <t>2.27 Prestar servicios profesionales especializados como gestor de innovación para la generación de estrategias que fomenten una cultura de innovación y faciliten la adopción y apropiación de proyectos e iniciativas que desde el equipo se lideren o cuando se apoye transversalmente.</t>
  </si>
  <si>
    <t>2.28 Prestar servicios profesionales especializados como gestor de inteligencia competitiva, para recopilar, analizar y utilizar la información identificando oportunidades y ventajas competitivas del mercado que propicien el desarrollo de iniciativas y proyectos liderados o apoyados desde el equipo de innovación de la entidad.</t>
  </si>
  <si>
    <t>2.29 Emitir una opinión profesional (o una aseveración acerca de la imposibilidad de expresar la misma si ello fuera necesario) sobre si los Estados Financieros de propósito especial del préstamo BIRF 8836-CO y recursos de contrapartida), han sido preparados, en todos sus aspectos importantes, de conformidad con los requerimientos del marco de información financiera aplicable y de acuerdo con los requisitos de los contratos de préstamos con el Banco Mundial y el ICETEX; y evaluar y conceptuar sobre la efectividad del sistema de control interno que deberá efectuar con el alcance previsto en las Normas Internacionales de Auditoría para las vigencias 2024, 2025, 2026 y el periodo de gracia.</t>
  </si>
  <si>
    <t>2.30 Prestar servicio de auditoria de segundo seguimiento del Certificado No. SC7150-1, para el Sistema de Gestión de Calidad del ICETEX bajo la norma ISO 9001:2015, en la vigencia 2024.</t>
  </si>
  <si>
    <t>2.31 Prestar los servicios del DANE - FONDANE para realizar el proceso de evaluación y certificación de la calidad del proceso estadístico implementado en la operación de créditos educativos a cargo de ICETEX, en el marco de los requisitos establecidos en la Norma Técnica de la Calidad del Proceso Estadístico (NTCPE1000:2020)</t>
  </si>
  <si>
    <t>2.32 Prestar los servicios profesionales especializados de consultoría para adelantar las acciones de reingeniería de los procesos misionales, estratégicos, de apoyo y evaluación de la entidad, de conformidad con el nuevo modelo operativo de la entidad y los requisitos establecidos en las normas técnicas de calidad, en articulación con las políticas de gestión y desempeño institucionales.</t>
  </si>
  <si>
    <t>3.1 Prestar los servicios técnicos a la Oficina Asesora Jurídica en cuanto al desarrollo de las actividades requeridas para la gestión de las comunicaciones recibidas y generadas a través del sistema de gestión documental y del canal digital de la entidad.</t>
  </si>
  <si>
    <t>3.2 Prestar los servicios profesionales jurídicos especializados para atender la actividad jurídica del ICETEX, dirigido a la implementación de la Defensa Jurídica de la entidad en Acciones de Tutela.</t>
  </si>
  <si>
    <t>3.3 Prestar los servicios profesionales jurídicos especializados para atender la actividad jurídica del ICETEX, dirigido a la implementación de la Defensa Jurídica de la entidad en Acciones de Tutela.</t>
  </si>
  <si>
    <t>3.4 Prestar los servicios profesionales jurídicos especializados para atender la actividad jurídica del ICETEX, dirigido a la implementación de la Defensa Jurídica de la entidad en Acciones de Tutela.</t>
  </si>
  <si>
    <t>3.5 Prestar los servicios profesionales jurídicos especializados para atender la actividad jurídica del ICETEX, dirigido a la implementación de la Defensa Jurídica de la entidad en Acciones de Tutela.</t>
  </si>
  <si>
    <t>3.6 Prestar los servicios profesionales jurídicos especializados para atender la actividad jurídica del ICETEX, dirigido a la implementación de la Defensa Jurídica de la entidad en Acciones de Tutela.</t>
  </si>
  <si>
    <t>3.7 Prestar los servicios profesionales jurídicos especializados para atender la actividad jurídica del ICETEX, dirigido a la implementación de la Defensa Jurídica de la entidad en Acciones de Tutela.</t>
  </si>
  <si>
    <t>3.8 Prestar los Servicios Profesionales jurídicos especializados en el desarrollo y representación del ICETEX, dirigido a la implementación de la Defensa Jurídica de la entidad ante la Superintendencia de Industria y Comercio y Superintendencia Financiera y desarrollo de actividades adicionales relacionadas con las mismas entidades o cualquier ente de control de similar naturaleza.</t>
  </si>
  <si>
    <t>3.9 Prestar los servicios técnicos a la Oficina Asesora Jurídica en cuanto al desarrollo de las actividades requeridas para la gestión de las comunicaciones recibidas y generadas a través del sistema de gestión documental y del canal digital de la entidad.</t>
  </si>
  <si>
    <t>3.10 Prestar los Servicios Profesionales jurídicos especializados en el desarrollo y representación del ICETEX, dirigido a la implementación de la Defensa Jurídica de la entidad en materia Penal.</t>
  </si>
  <si>
    <t>3.11 Prestar los Servicios Profesionales jurídicos especializados en el desarrollo y representación del ICETEX, dirigido a la implementación de la Defensa Jurídica de la entidad en materia civil, liquidaciones patrimoniale y asuntos relacionados con el cobro coactivo de la entidad.</t>
  </si>
  <si>
    <t>3.12 Prestar los Servicios Profesionales jurídicos especializados en el desarrollo y representación del ICETEX, dirigido a la implementación de la Defensa Jurídica de la entidad en la jurisdicción de lo contencioso administrativo y en asuntos contractuales.</t>
  </si>
  <si>
    <t xml:space="preserve">3.13 Prestar los Servicios Profesionales jurídicos especializados en el desarrollo y representación del ICETEX, dirigido a la implementación de la Defensa Jurídica de la entidad en materia Laboral. </t>
  </si>
  <si>
    <t xml:space="preserve">3.14 Prestar los Servicios Profesionales jurídicos especializados en el desarrollo y representación del ICETEX, dirigido a la implementación de la Defensa Jurídica de la entidad en temas relacionados con liquidaciones patrimoniales y la sustanciación en materia relacionada a procesos Disciplonarios que se adelanten en la entidad.  </t>
  </si>
  <si>
    <t>3.15 Prestar los Servicios Profesionales jurídicos especializados para atender la actividad jurídica del ICETEX, dirigido a la implementación de la política de mejora normativa de la entidad, y apoyo a las areas misionales.</t>
  </si>
  <si>
    <t xml:space="preserve">3.16 Prestar los servicios profesionales jurídicos para apoyar la actividad precontractual, contractual y post contractual relacionados con el apoyo a la supervición contractual a cargo de la Oficina Asesora Jurídica, la respuesta a las peticiones, y demás solicitudes que le sean asignadas. Apoyar el trámite y seguimiento en la etapa de juzgamiento en lo asuntos disciplinarios que se le asignen a la Oficina Asesora Juridíca. </t>
  </si>
  <si>
    <t xml:space="preserve">3.17 Prestar los servicios profesionales jurídicos para apoyar la actividad precontractual, contractual y post contractual relacionados con el apoyo a la supervisión contractual a cargo de la Oficina Asesora Jurídica, la respuesta a las peticiones, y demás solicitudes que le sean asignadas. Apoyar el trámite y seguimiento en la etapa de juzgamiento en los asuntos disciplinarios que se le asignen a la Oficina Asesora Jurídica. </t>
  </si>
  <si>
    <t>4.1 Prestar servicios profesionales especializados para garantizar la mejora continua, desarrollos, automatizaciones y eficiencias en el marco de los procesos de la Oficina Comercial y de Mercadeo y sus diferentes equipos de trabajo.</t>
  </si>
  <si>
    <t>4.2 Prestar servicios profesionales especializados, para adelantar la gestión jurídica idónea de apoyo y acompañamiento que surjan con ocasión al desarrollo administrativo, operativo y contractual de los procesos y proyectos de la Oficina de Comercial y de Mercadeo y sus diferentes equipos de trabajo.</t>
  </si>
  <si>
    <t>4.3 Prestar servicios profesionales especializados para liderar el desarrollo, administración y generación de data, en el marco del desarrollo de la gestión del Gobierno de Datos de la Oficina Comercial y de Mercadeo, así como la administración funcional del CRM de la entidad.</t>
  </si>
  <si>
    <t>4.4 Prestar servicios profesionales especializados, para desarrollar actividades de extracción, transformación y depuración de data, a partir de automatizaciones, en el marco del desarrollo de la gestión del Gobierno de Datos de la Oficina Comercial y de Mercadeo</t>
  </si>
  <si>
    <t>4.5 Prestar servicios profesionales, para la extracción, revisión, depuración, generación y mantenimiento de informes, para efectos del seguimiento operativo, generación y medición de KPI, en el marco de las actividades del servicio de atención al usuario y actividades de gestión comercial, en el marco del desarrollo de la gestión del Gobierno de Datos de la Oficina Comercial y de Mercadeo</t>
  </si>
  <si>
    <t>4.6 Prestar servicios profesionales, para la extracción, revisión, depuración, generación y mantenimiento de informes, para efectos del seguimiento operativo, generación y medición de KPI, en el marco de las actividades del servicio de atención al usuario y actividades de gestión comercial, en el marco del desarrollo de la gestión del Gobierno de Datos de la Oficina Comercial y de Mercadeo</t>
  </si>
  <si>
    <t xml:space="preserve">4.7 Prestar servicios profesionales, para el desarrollo de actividades de construcción de informes de analítica, dimensionamiento, seguimiento operativo, de personal y contractual, en el marco de las actividades del servicio de atención al usuario así como de la gestión del Gobierno de Datos de la Oficina Comercial y de Mercadeo </t>
  </si>
  <si>
    <t>4.8 Prestar servicios de apoyo técnico, para la extracción, revisión, depuración, generación y mantenimiento de informes, para efectos del seguimiento operativo, generación y medición de KPI, en el marco de las actividades del servicio de atención al usuario y actividades de gestión comercial, en el marco de las actividades del equipo de Gobierno de Datos de la Oficina Comercial y de Mercadeo</t>
  </si>
  <si>
    <t>4.9 Prestar servicios de apoyo técnico, para la extracción, revisión, depuración, generación y mantenimiento de informes, para efectos del seguimiento operativo, generación y medición de KPI, en el marco de las actividades del servicio de atención al usuario y actividades de gestión comercial, en el marco de las actividades del equipo de Gobierno de Datos de la Oficina Comercial y de Mercadeo</t>
  </si>
  <si>
    <t>4.10 Prestar servicios profesionales especializados para dirigir y proponer la ejecución de actividades asociadas al desarrollo, seguimiento, control y aseguramiento de los proyectos de mejora continua que le sean asignados en el marco de los procesos de la Oficina Comercial y de Mercadeo y sus diferentes equipos de trabajo</t>
  </si>
  <si>
    <t>4.11 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</si>
  <si>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4.12 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</si>
  <si>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4.13 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</si>
  <si>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4.14 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</si>
  <si>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4.15 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</si>
  <si>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4.16 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t>
  </si>
  <si>
    <t>4.17 Prestar los servicios profesionales especializados para direccionar estratégicamente la estructuración, seguimiento y control de los procesos, políticas públicas, gestión del riesgo, gestión del crédito y demás planes de gestión y autocontrol, de conformidad con los requerimientos organizacionales y normativos del ICETEX.</t>
  </si>
  <si>
    <t>4.18 Prestar los servicios profesionales especializados para control y cumplimiento de  los programas, procesos, tareas, operaciones y actividades relacionados con los procesos, auditorías, políticas públicas, gestión del riesgo, gestión del crédito y demás planes de gestión y autocontrol, de conformidad con los requerimientos organizacionales y normativos del ICETEX.</t>
  </si>
  <si>
    <t>4.19 Prestar los servicios profesionales especializados para el seguimiento y control de  los programas, procesos  y actividades relacionados con la gestión del riesgo, gestión del crédito y demás planes de gestión y autocontrol, de conformidad con los requerimientos organizacionales y normativos del ICETEX.</t>
  </si>
  <si>
    <t>4.20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</si>
  <si>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4.21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</si>
  <si>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4.22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</si>
  <si>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4.23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</si>
  <si>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4.24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</si>
  <si>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4.25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</si>
  <si>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4.26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</si>
  <si>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4.27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</si>
  <si>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4.28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</si>
  <si>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4.29 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t>
  </si>
  <si>
    <t>4.30 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t>
  </si>
  <si>
    <t>4.31 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t>
  </si>
  <si>
    <t>4.32 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t>
  </si>
  <si>
    <t>4.33 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t>
  </si>
  <si>
    <t>4.34 Prestar los servicios de  apoyo técnico para el seguimiento y la debida gestión de  planes de control y autocontrol, de conformidad con los procesos y procedimientos organizacionales y normativos del ICETEX.</t>
  </si>
  <si>
    <t xml:space="preserve">4.35 Prestar servicios profesionales especializados para la identificación de oportunidades de mejora en los procesos y procedimientos de la entidad, así como implementar estrategias que permitan aumentar la experiencia y satisfacción de los beneficiarios, ciudadanos e IES en los canales de atención y gestión. </t>
  </si>
  <si>
    <t>4.36 Prestar servicios técnicos de apoyo a la mejora en los procesos y procedimientos en los canales de atención y gestión de la entidad.</t>
  </si>
  <si>
    <t xml:space="preserve">4.37 Prestar servicios profesionales para la identificación de oportunidades de mejora en los procesos y procedimientos de la entidad, así como acompañar operativa y administrativamente el seguimiento y el control de los canales de atención y gestión. </t>
  </si>
  <si>
    <t xml:space="preserve">4.38 Prestar servicios profesionales para la identificación de oportunidades de mejora en los procesos y procedimientos de la entidad, así como acompañar operativa y administrativamente el seguimiento y el control de los canales de atención y gestión. </t>
  </si>
  <si>
    <t xml:space="preserve">4.39 Prestar servicios profesionales especializados para la identificación de oportunidades de mejora en los procesos y procedimientos de la entidad, así como implementar estrategias que permitan aumentar la experiencia y satisfacción de los beneficiarios, ciudadanos e IES en los canales de atención y gestión. </t>
  </si>
  <si>
    <t>4.40 Prestar servicios técnicos de apoyo a la mejora en los procesos y procedimientos en los canales de atención y gestión de la entidad.</t>
  </si>
  <si>
    <t>4.41 Prestar servicios profesionales especializados para la ejecución de estrategias encaminadas al aseguramiento de la calidad en los canales de atención y gestión, así como a la mejora en la experiencia y satisfacción de los grupos de interés (beneficiarios, ciudadanos, IES).</t>
  </si>
  <si>
    <t>4.42 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t>
  </si>
  <si>
    <t>4.43 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t>
  </si>
  <si>
    <t>4.44 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t>
  </si>
  <si>
    <t>4.45 Prestar servicios técnicos de apoyo al seguimiento y control del proceso calidad operativa y mejora continua en los distintos canales de atención y gestión de la entidad con el fin de mejorar la experiencia y satisfacción de los grupos de interés (beneficiarios, ciudadanos e IES)</t>
  </si>
  <si>
    <t>4.46 Prestar servicios profesionales especializados para el direccionamiento de la estrategia de formación y entrenamiento de la Oficina Comercial y de Mercadeo, incluyendo los canales de atención y gestión, las oficinas territoriales e IES; con el fin de garantizar el fortalecimiento de los conocimientos del portafolio de servicios y procesos de la entidad.</t>
  </si>
  <si>
    <t>4.47 Prestar servicios profesionales para la gestión, medición de resultados y acompañamiento a la estrategia de formación y de entrenamiento de los equipos de servicio y comercial de la Oficina Comercial y de Mercadeo.</t>
  </si>
  <si>
    <t>4.48 Prestar servicios técnicos de apoyo a la gestión, medición de resultados y acompañamiento a la estrategia de formación y de entrenamiento de los equipos de servicio y comercial de la Oficina Comercial y de Mercadeo.</t>
  </si>
  <si>
    <t>4.49 Prestar servicios profesionales para la gestión, medición de resultados y acompañamiento a la estrategia de formación y de entrenamiento de los equipos de servicio y comercial de la Oficina Comercial y de Mercadeo.</t>
  </si>
  <si>
    <t>4.50 Prestar servicios profesionales para la gestión, medición de resultados y acompañamiento a la estrategia de formación y de entrenamiento de los equipos de servicio y comercial de la Oficina Comercial y de Mercadeo.</t>
  </si>
  <si>
    <t>4.51 Prestar servicios profesionales especializados para el seguimiento y control de los procesos, procedimientos y estrategias de mejora en los canales de atención y gestión implementados por la Entidad con el fin de mejorar el fin de mejorar la experiencia y satisfacción de los grupos de interés (beneficiarios, ciudadanos e IES)</t>
  </si>
  <si>
    <t>4.52 Prestar servicios profesionales Especializados para apoyar la supervisión del contrato No. 2022-0770 de atención al usuario, en la gestión integral requerida para el cumplimento y el adecuado desarrollo del objeto contractual.</t>
  </si>
  <si>
    <t>4.53 Prestar servicios profesionales especializados para realizar seguimiento , desarrollo y ejecución de la supervisión técnica al contrato 2023 - 0704; UT INTERVENTORÍA BOP 2023.</t>
  </si>
  <si>
    <t>4.54 Prestar servicios profesionales para el seguimiento, control y mitigación de la radicación de PQRSD y requerimientos de entes de Control y CANAL SIC FACILITA: Análisis causa raíz.
Apoyo gestión documental del contrato 2023 - 0704; UT INTERVENTORÍA BOP 2023.</t>
  </si>
  <si>
    <t>4.55 Prestar servicios profesionales para el seguimiento, control y mitigación de la radicación de PQRSD y requerimientos de tutelas y/o entes de Control: Análisis causa raíz.
Apoyo gestión documental del contrato 2023 - 0704; UT INTERVENTORÍA BOP 2023.</t>
  </si>
  <si>
    <t>4.56 Prestar servicios profesionales especializados con el fin de ejecutar estrategias para el mejoramiento de la satisfacción de los grupos de interés Icetex (beneficiarios, ciudadanos, IES) en sus interacciones con la Entidad.</t>
  </si>
  <si>
    <t>4.57 Prestar servicios profesionales especializados con el fin de ejecutar estrategias para el mejoramiento de la satisfacción de los grupos de interés Icetex (beneficiarios, ciudadanos, IES) en sus interacciones con la Entidad.</t>
  </si>
  <si>
    <t>4.58 Prestar servicios profesionales especializados con el fin de analizar, evaluar y ejecutar estrategias, enfocadas al mejoramiento de la experiencia y satisfacción de los grupos de interés Icetex (beneficiarios, ciudadanos, IES) en sus interacciones con la Entidad.</t>
  </si>
  <si>
    <t>4.59 Prestar servicios profesionales especializados con el fin de analizar, evaluar y ejecutar estrategias, enfocadas al aseguramiento de la experiencia y satisfacción de los grupos de interés de Comunidad ICETEX.</t>
  </si>
  <si>
    <t>4.60 Prestar servicios profesionales especializados con el fin de analizar, evaluar y
ejecutar estrategias, enfocadas al mejoramiento comercial de
los grupos de interés Icetex (beneficiarios, ciudadanos IES) en sus interacciones con
la entidad.</t>
  </si>
  <si>
    <t>4.61 Prestar servicios profesionales especializados con el fin de analizar, evaluar y ejecutar estrategias, enfocadas al mejoramiento de la experiencia y satisfacción de los grupos de interés Icetex (beneficiarios, ciudadanos, IES) en sus interacciones con la Entidad</t>
  </si>
  <si>
    <t>4.62 Prestar servicios profesionales especializados con el fin de analizar, evaluar y
ejecutar estrategias, enfocadas al mejoramiento de la experiencia y satisfacción de
los grupos de interés Icetex (beneficiarios, ciudadanos IES) en sus interacciones con
la entidad.</t>
  </si>
  <si>
    <t>4.63 Prestar servicios profesionales con el fin de analizar, evaluar y medir estrategias, enfocadas al mejoramiento de la experiencia de los grupos de interés Icetex (beneficiarios, ciudadanos, IES) en sus interacciones con la Entidad</t>
  </si>
  <si>
    <t>4.64 Prestar servicios profesionales con el 
fin de analizar, evaluar y medir estrategias, enfocadas al mejoramiento de la experiencia de los grupos de interés Icetex (beneficiarios,
ciudadanos, IES) en sus interacciones con la Entidad</t>
  </si>
  <si>
    <t>4.65 Prestar servicios profesionales con el fin de analizar, evaluar y medir estrategias, enfocadas al mejoramiento de la experiencia de los grupos de interés ICETEX (beneficiarios, ciudadanos, IES) en sus interacciones con la Entidad</t>
  </si>
  <si>
    <t xml:space="preserve">4.66 Prestar servicios profesionales de apoyo al seguimiento y medición de la experiencia laboral de los colaboradores relacionados con los procesos de atención al usuario en los diferentes canales de atención y gestión. </t>
  </si>
  <si>
    <t>4.67 Prestar servicios técnicos de apoyo para la gestión del mejoramiento de la experiencia de los grupos de interés Icetex (beneficiarios,  ciudadanos, IES) en sus interacciones con la entidad</t>
  </si>
  <si>
    <t>4.68 Prestar servicios técnicos para el apoyo en la gestión de mejora en los procesos y procedimiento de los canales de atención implementado por la entidad</t>
  </si>
  <si>
    <t>4.69 Prestar servicios técnicos para el apoyo en la gestión de mejora en los procesos y procedimiento de los canales de atención implementado por la Entidad.</t>
  </si>
  <si>
    <t>4.70 Prestar servicios profesionales especializados para administrar, establecer y monitorear la evolución de iniciativas bajo estándares de innovación social y educativa, coordinándose con las áreas relevantes y siguiendo el plan estratégico de la entidad y la "Política de Guía, Información y Acompañamiento".</t>
  </si>
  <si>
    <t>4.71 Prestar servicios profesionales especializados para administrar y coordinar actividades contractuales y administrativas necesarias en el contexto del avance de proyectos relacionados con el desarrollo del plan estratégico de la entidad y la "Política de Guía, Información y Acompañamiento".</t>
  </si>
  <si>
    <t>4.72 Prestar servicios profesionales para asesorar en materias jurídicas, administrativas y contractuales en el contexto del avance de proyectos relacionados con el desarrollo del plan estratégico de la entidad y la "Política de Guía, Información y Acompañamiento".</t>
  </si>
  <si>
    <t>4.73 Prestar servicios profesionales especializados para liderar la "Unidad de Comunicaciones y Desarrollos" en el marco de la implementación del plan estratégico de la entidad y la "Política de Guía, Información y Acompañamiento".</t>
  </si>
  <si>
    <t>4.74 Prestar servicios profesionales para respaldar la ejecución de la estrategia de comunicación, marca y cultura dentro del desarrollo del plan estratégico de la entidad y la "Política de Guía, Información y Acompañamiento" de la Oficina Comercial y de Mercadeo.</t>
  </si>
  <si>
    <t>4.75 Prestar servicios profesionales especializados para dirigir la "Unidad de Entendimiento y Diseño de Experiencias" en el contexto del desarrollo del plan estratégico de la entidad y la "Política de Guía, Información y Acompañamiento".</t>
  </si>
  <si>
    <t>4.76 Prestar servicios profesionales para ofrecer soporte técnico en la recolección, procesamiento y tratamiento de la información a la "Unidad de Entendimiento y Diseño de Experiencias" en el marco del desarrollo del plan estratégico de la entidad y la "Política de Guía, Información y Acompañamiento".</t>
  </si>
  <si>
    <t>4.77 Prestar servicios profesionales especializados para ofrecer acompañamiento técnico, respaldar en materia de metodologías de investigación y brindar soporte logístico a la "Unidad de Entendimiento y Diseño de Experiencias" en el contexto del desarrollo del plan estratégico de la entidad y la "Política de Guía, Información y Acompañamiento".</t>
  </si>
  <si>
    <t>4.78 Prestar servicios profesionales para ofrecer soporte técnico a la "Unidad de Diseño de Experiencia" en el marco del desarrollo del plan estratégico de la entidad y la "Política de Guía, Información y Acompañamiento".</t>
  </si>
  <si>
    <t>4.79 Prestar servicios profesionales para respaldar y orientar en los procesos relacionados con el desarrollo UX/UI necesarios para la implementación del plan estratégico de la entidad y la "Política de Guía, Información y Acompañamiento".</t>
  </si>
  <si>
    <t>4.80 Prestar servicios profesionales para respaldar y orientar en los procesos de ideación, puesta en marcha y gestión del desarrollo web del ecosistema digital en el marco del desarrollo del plan estratégico de la entidad y la "Política de Guía, Información y Acompañamiento".</t>
  </si>
  <si>
    <t>4.81 Prestar servicios de apoyo a la gestión para respaldar y orientar en los procesos de ideación, puesta en marcha y gestión del desarrollo web del ecosistema digital en el marco del desarrollo del plan estratégico de la entidad y la "Política de Guía, Información y Acompañamiento".</t>
  </si>
  <si>
    <t>4.82 Prestar servicios profesionales para la gestión de alianzas en el marco del desarrollo del plan estratégico de la entidad y la "Política de Guía, Información y Acompañamiento".</t>
  </si>
  <si>
    <t>4.83 Prestar servicios profesionales para ofrecer soporte técnico, respaldar en metodologías y brindar apoyo logístico para la gestión de alianzas dentro del desarrollo del plan estratégico de la entidad y la "Política de Guía, Información y Acompañamiento".</t>
  </si>
  <si>
    <t>4.84 Prestar servicios profesionales especializados para liderar la "Unidad de Operación" en el contexto del desarrollo del plan estratégico de la entidad y la "Política de Guía, Información y Acompañamiento".</t>
  </si>
  <si>
    <t>4.85 Prestar servicios profesionales para proporcionar acompañamiento técnico, asistencia metodológica y soporte logístico en la "Unidad de Operación" en el marco del desarrollo del plan estratégico de la entidad y la "Política de Guía, Información y Acompañamiento".</t>
  </si>
  <si>
    <t>4.86 Prestar servicios profesionales para proporcionar acompañamiento técnico, asistencia metodológica y soporte logístico en la "Unidad de Operación" en el marco del desarrollo del plan estratégico de la entidad y la "Política de Guía, Información y Acompañamiento".</t>
  </si>
  <si>
    <t>4.87 Prestar servicios profesionales para proporcionar acompañamiento técnico, asistencia metodológica y soporte logístico en la "Unidad de Operación" en el marco del desarrollo del plan estratégico de la entidad y la "Política de Guía, Información y Acompañamiento".</t>
  </si>
  <si>
    <t>4.88 Prestar servicios profesionales en materia de educación financiera en el contexto del desarrollo del plan estratégico de la entidad y la "Política de Guía, Información y Acompañamiento".</t>
  </si>
  <si>
    <t>4.89 Prestar servicios profesionales para brindar soporte técnico, asesoramiento metodológico y apoyo logístico orientados a la educación financiera en el marco del desarrollo del plan estratégico de la entidad y la "Política de Guía, Información y Acompañamiento".</t>
  </si>
  <si>
    <t>4.90 Prestar los servicios profesionales especializados, liderando el montaje, desarrollo, seguimiento, control y mejora continua de los canales comerciales del ICETEX destinados a la promoción y otorgamiento del portafolio de productos del ICETEX.</t>
  </si>
  <si>
    <t>4.91 Prestar los servicios profesionales especializados para el diseño, implementación, ejecución, supervisión, control y mejora continua de estrategias comerciales orientadas a la promoción y otorgamiento del portafolio de productos del ICETEX y liderando el equipo comercial de la Entidad.</t>
  </si>
  <si>
    <t>4.92 Prestar los servicios profesionales especializados para el diseño, implementación, ejecución, supervisión, control y mejora continua de estrategias comerciales orientadas a la promoción y otorgamiento de los créditos educativos del ICETEX a través de Fondos en Administración, con el fin de fomentar el acceso a la educación mediante el financiamiento adecuado para los estudiantes.</t>
  </si>
  <si>
    <t>4.93 Prestar los servicios profesionales especializados para el diseño, implementación, ejecución, supervisión, control y mejora continua de estrategias orientadas a optimizar el embudo de conversión, en el marco del proceso de otorgamiento de productos del portafolio ICETEX.</t>
  </si>
  <si>
    <t>4.94 Prestar los servicios profesionales especializados para el diseño, implementación, ejecución, supervisión, control y mejora continua de las estrategias de mercadeo que contribuyan a la promoción y otorgamiento del portafolio de productos del ICETEX.</t>
  </si>
  <si>
    <t>4.95 Prestar los servicios profesionales especializados para el diseño, implementación, ejecución, supervisión, control y mejora continua de las estrategias de mercadeo digital que contribuyan a la promoción y otorgamiento del portafolio de productos del ICETEX.</t>
  </si>
  <si>
    <t>4.96 Prestar los servicios profesionales especializados para el diseño, implementación, ejecución, supervisión, control y mejora continua de investigaciones y estrategias que contribuyan a enriquecer la promoción y otorgamiento del portafolio de productos del ICETEX.</t>
  </si>
  <si>
    <t>4.97 Prestar los servicios profesionales de analista de datos, al recopilar, analizar y presentar datos relevantes y estratégicos que permitan tomar decisiones que contribuyan a la promoción y otorgamiento del portafolio de productos del ICETEX</t>
  </si>
  <si>
    <t>4.98 Prestar los servicios profesionales para apoyar el montaje, desarrollo, seguimiento, control y mejora continua de los canales comerciales destinados a la promoción y otorgamiento del portafolio de productos del ICETEX</t>
  </si>
  <si>
    <t>4.99 Prestar los servicios profesionales para apoyar el montaje, desarrollo, seguimiento, control y mejora continua de los canales comerciales destinados a la promoción y otorgamiento del portafolio de productos del ICETEX</t>
  </si>
  <si>
    <t>4.100 Prestar los servicios profesionales para liderar el planteamiento, desarrollo y mejora continua de la estrategia audiovisual aplicada a la promoción y divulgación del portafolio de productos ICETEX o proyectos de la Oficina Comercial y de Mercadeo</t>
  </si>
  <si>
    <t>4.101 Prestar los servicios profesionales para liderar el planteamiento, desarrollo y mejora continua de producciones fotográficas, así como el servicio de locuciones para la promoción y divulgación del portafolio de productos de ICETEX o proyectos de la Oficina Comercial y de Mercadeo o proyectos de la Oficina Comercial y de Mercadeo</t>
  </si>
  <si>
    <t>4.102 Prestar servicios profesionales para el planteamiento, desarrollo, seguimiento, control y mejora continua de estrategias de marketing de contenidos aplicadas a la promoción y divulgación del portafolio de productos de la Entidad o proyectos de la Oficina Comercial y de Mercadeo</t>
  </si>
  <si>
    <t>4.103 Prestar los servicios profesionales para apoyar el diseño, implementación, ejecución, supervisión, control y mejora continua de las estrategias de mercadeo que contribuyan a la promoción y otorgamiento del portafolio de productos del ICETEX</t>
  </si>
  <si>
    <t>4.104 Prestar los servicios profesionales de liderar el desarrollo, seguimiento, control y mejora continua de estrategias gráficas para la promoción del portafolio de productos de ICETEX y programas o proyectos de la Oficina Comercial y de Mercadeo</t>
  </si>
  <si>
    <t>4.105 Prestar los servicios profesionales de apoyo al equipo comercial en la ejecución, supervisión, control y mejora continua a las estrategias orientadas a la promoción y otorgamiento del portafolio de productos del ICETEX</t>
  </si>
  <si>
    <t>4.106 Prestar los servicios profesionales para el apoyo en el diseño, implementación, ejecución, supervisión, control y mejora continua de las estrategias de mercadeo digital que contribuyan a la promoción y otorgamiento del portafolio de productos del ICETEX.</t>
  </si>
  <si>
    <t>4.107 Prestar los servicios profesionales para el desarrollo, seguimiento, control y mejora continua de estrategias gráficas para la promoción del portafolio de productos de ICETEX y programas o proyectos de la Oficina Comercial y de Mercadeo</t>
  </si>
  <si>
    <t>4.108 Prestar los servicios profesionales para apoyar el desarrollo de producciones audiovisuales o fotográficas para la promoción y divulgación del portafolio de productos de ICETEX y programas o proyectos de la Oficina Comercial y de Mercadeo</t>
  </si>
  <si>
    <t>4.109 Prestar los servicios profesionales para la actualización y publicación de contenidos dentro del portal web de ICETEX, así como el apoyo a la estrategia de marketing digital de la Entidad</t>
  </si>
  <si>
    <t>4.110 Prestar los servicios profesionales para la actualización y publicación de contenidos dentro del portal web de ICETEX</t>
  </si>
  <si>
    <t>4.111 Realizar una investigación de mercado para el ICETEX, identificando la posición del Instituto en el mercado y las oportunidades en el mismo, así como la oportunidad de presencia en diferentes regiones del país</t>
  </si>
  <si>
    <t>4.112 Realizar un estudio de percepción de imagen del ICETEX en sus diferentes públicos en el país y a nivel internacional</t>
  </si>
  <si>
    <t>4.113 Realizar un estudio del recorrido del cliente con diferentes herramientas de investigación para identificar oportunidades de mejora, desde el momento en que se identifica o nace la necesidad de estudiar, hasta que se gira el valor del semestre financiado</t>
  </si>
  <si>
    <t>4.114 Contratar la adquisición de equipos de apoyo para la producción audiovisual y fotográfica requerida para la promoción del portafolio de productos de ICETEX y programas o proyectos de la Oficina Comercial y de Mercadeo</t>
  </si>
  <si>
    <t>4.115 Prestación de servicios para la recepción, configuración y envío del recibo de pago, comunicaciones y campañas por correo electrónico u otros medios digitales bajo las políticas y parámetros fijados por el ICETEX</t>
  </si>
  <si>
    <t>4.116 Contratar el desarrollo de una solución tecnológica que le permita a los potenciales beneficiarios realizar un proceso de solicitud de crédito ágil y simple, mejorando los tiempos de otorgamiento y colocación de créditos educativos.</t>
  </si>
  <si>
    <t>4.117 Prestar servicios profesionales especializados para la coordinación, desarrollo y ejecución del plan comercial de la Territorial Suroccidente que fomente la regionalización del portafolio de servicios de lcetex, en articulación con la Oficina Comercial y de mercadeo del nivel central.</t>
  </si>
  <si>
    <t>4.118 Implementar estrategias para la ejecución del plan comercial de la Territorial Suroccidente asociadas al portafolio de servicios de lcetex en la región, en articulación con la Oficina Comercial y de mercadeo del nivel central.</t>
  </si>
  <si>
    <t>4.119 Implementar estrategias para la ejecución del plan comercial de la Territorial Suroccidente asociadas al portafolio de servicios de lcetex en la región, en articulación con la Oficina Comercial y de mercadeo del nivel central.</t>
  </si>
  <si>
    <t>4.120 Implementar estrategias para la ejecución del plan comercial de la Territorial Suroccidente asociadas al portafolio de servicios de lcetex en la región, en articulación con la Oficina Comercial y de mercadeo del nivel central.</t>
  </si>
  <si>
    <t>4.121 Implementar estrategias para la ejecución del plan comercial de la Territorial Suroccidente asociadas al portafolio de servicios de lcetex en la región, en articulación con la Oficina Comercial y de mercadeo del nivel central.</t>
  </si>
  <si>
    <t>4.122 Implementar estrategias para la ejecución del plan comercial de la Territorial Suroccidente asociadas al portafolio de servicios de lcetex en la región, en articulación con la Oficina Comercial y de mercadeo del nivel central.</t>
  </si>
  <si>
    <t>4.123 Implementar estrategias para la ejecución del plan comercial de la Territorial Suroccidente asociadas al portafolio de servicios de lcetex en la región, en articulación con la Oficina Comercial y de mercadeo del nivel central.</t>
  </si>
  <si>
    <t>4.124 Implementar estrategias para la ejecución del plan comercial de la Territorial Suroccidente asociadas al portafolio de servicios de lcetex en la región, en articulación con la Oficina Comercial y de mercadeo del nivel central.</t>
  </si>
  <si>
    <t>4.125 Implementar estrategias para la ejecución del plan comercial de la Territorial Suroccidente asociadas al portafolio de servicios de lcetex en la región, en articulación con la Oficina Comercial y de mercadeo del nivel central.</t>
  </si>
  <si>
    <t>4.126 Implementar estrategias para la ejecución del plan comercial de la Territorial Suroccidente asociadas al portafolio de servicios de lcetex en la región, en articulación con la Oficina Comercial y de mercadeo del nivel central.</t>
  </si>
  <si>
    <t>4.127 Implementar estrategias para la ejecución del plan comercial de la Territorial Suroccidente asociadas al portafolio de servicios de lcetex en la región, en articulación con la Oficina Comercial y de mercadeo del nivel central.</t>
  </si>
  <si>
    <t>4.128 Implementar estrategias para la ejecución del plan comercial de la Territorial Suroccidente asociadas al portafolio de servicios de lcetex en la región, en articulación con la Oficina Comercial y de mercadeo del nivel central.</t>
  </si>
  <si>
    <t>4.129 Apoyar la gestión administrativa, comercial y operativa de la Territorial Suroccidente en articulación con la Oficina Comercial y de mercadeo y, las demás dependencias del nivel central.</t>
  </si>
  <si>
    <t>4.130 Contratar el arrendamiento de un inmueble completamente adecuado para el punto de atención al usuario de ICETEX en Cali</t>
  </si>
  <si>
    <t>4.131 Arrendar un inmueble en la ciudad de Buenaventura, el cual será exclusivamente destinado para la oficina del Punto de atención al Cliente de ICETEX en Buenaventura, Valle del Cauca</t>
  </si>
  <si>
    <t>4.132 Contratar el arrendamiento de un inmueble completamente adecuado para el punto de atención al usuario de ICETEX en la ciudad de Popayán.</t>
  </si>
  <si>
    <t>4.133 Apoyar la gestión administrativa, comercial y operativa de la Territorial Noroccidente en articulación con la Oficina Comercial y de Mercadeo y las demás dependencias del nivel central.</t>
  </si>
  <si>
    <t>4.134 Implementar estrategias para la ejecución del plan comercial de la Territorial Noroccidente asociadas al portafolio de servicios de ICETEX en la región, en articulación con la Oficina Comercial y de Mercadeo del nivel central.</t>
  </si>
  <si>
    <t>4.135 Prestar servicios profesionales especializados para la coordinación, desarrollo y ejecución del plan comercial de la Territorial Noroccidente que fomente la regionalización del portafolio de servicios de ICETEX, en articulación con la Oficina Comercial y de Mercadeo del nivel central.</t>
  </si>
  <si>
    <t>4.136 Implementar estrategias para la ejecución del plan comercial de la Territorial Noroccidente asociadas al portafolio de servicios de ICETEX en la región, en articulación con la Oficina Comercial y de Mercadeo del nivel central.</t>
  </si>
  <si>
    <t>4.137 Implementar estrategias para la ejecución del plan comercial de la Territorial Noroccidente asociadas al portafolio de servicios de ICETEX en la región, en articulación con la Oficina Comercial y de Mercadeo del nivel central.</t>
  </si>
  <si>
    <t>4.138 Implementar estrategias para la ejecución del plan comercial de la Territorial Noroccidente asociadas al portafolio de servicios de ICETEX en la región, en articulación con la Oficina Comercial y de Mercadeo del nivel central.</t>
  </si>
  <si>
    <t>4.139 Implementar estrategias para la ejecución del plan comercial de la Territorial Noroccidente asociadas al portafolio de servicios de ICETEX en la región, en articulación con la Oficina Comercial y de Mercadeo del nivel central.</t>
  </si>
  <si>
    <t>4.140 Implementar estrategias para la ejecución del plan comercial de la Territorial Noroccidente asociadas al portafolio de servicios de ICETEX en la región, en articulación con la Oficina Comercial y de Mercadeo del nivel central.</t>
  </si>
  <si>
    <t>4.141 Implementar estrategias para la ejecución del plan comercial de la Territorial Noroccidente asociadas al portafolio de servicios de ICETEX en la región, en articulación con la Oficina Comercial y de Mercadeo del nivel central.</t>
  </si>
  <si>
    <t>4.142 Implementar estrategias para la ejecución del plan comercial de la Territorial Noroccidente asociadas al portafolio de servicios de ICETEX en la región, en articulación con la Oficina Comercial y de Mercadeo del nivel central.</t>
  </si>
  <si>
    <t>4.143 Implementar estrategias para la ejecución del plan comercial de la Territorial Noroccidente asociadas al portafolio de servicios de ICETEX en la región, en articulación con la Oficina Comercial y de Mercadeo del nivel central.</t>
  </si>
  <si>
    <t>4.144 El arrendamiento del bien inmueble: Local No 6, Ubicado en el Centro Comercial El Caraño, Avenida Aeropuerto Calle 30 Barrio los Ángeles Quibdó, Chocó.</t>
  </si>
  <si>
    <t>4.145 Prestar servicios Profesionales Especializados en la territorial Centro, para el apoyo en el seguimiento del cumplimiento de las obligaciones contractuales a cargo de los aliados estratégicos en el marco de los convenios suscritos con el  ICETEX, así como el asesoramiento para la implementación de estrategias de regionalización para el fortalecimiento de la presencia de la entidad en los territorios apartados ubicados en la Amazonía y la Orinoquía.</t>
  </si>
  <si>
    <t xml:space="preserve">4.146 Prestar servicios profesionales especializados para la coordinación, desarrollo y ejecución del plan comercial de la Territorial Centro que fomente la regionalización del portafolio de servicios de lcetex, en articulación con la Oficina Comercial y de mercadeo del nivel central. </t>
  </si>
  <si>
    <t>4.147 Implementar estrategias para la ejecución del plan comercial de la Territorial Centro asociadas al portafolio de servicios de lcetex en la región, en articulación con la Oficina Comercial y de mercadeo del nivel central. </t>
  </si>
  <si>
    <t>4.148 Implementar estrategias para la ejecución del plan comercial de la Territorial Centro asociadas al portafolio de servicios de lcetex en la región, en articulación con la Oficina Comercial y de mercadeo del nivel central. </t>
  </si>
  <si>
    <t>4.149 Implementar estrategias para la ejecución del plan comercial de la Territorial Centro asociadas al portafolio de servicios de lcetex en la región, en articulación con la Oficina Comercial y de mercadeo del nivel central. </t>
  </si>
  <si>
    <t>4.150 Implementar estrategias para la ejecución del plan comercial de la Territorial Centro asociadas al portafolio de servicios de lcetex en la región, en articulación con la Oficina Comercial y de mercadeo del nivel central. </t>
  </si>
  <si>
    <t>4.151 Implementar estrategias para la ejecución del plan comercial de la Territorial Centro asociadas al portafolio de servicios de lcetex en la región, en articulación con la Oficina Comercial y de mercadeo del nivel central. </t>
  </si>
  <si>
    <t>4.152 Implementar estrategias para la ejecución del plan comercial de la Territorial Centro asociadas al portafolio de servicios de lcetex en la región, en articulación con la Oficina Comercial y de mercadeo del nivel central. </t>
  </si>
  <si>
    <t>4.153 Implementar estrategias para la ejecución del plan comercial de la Territorial Centro asociadas al portafolio de servicios de lcetex en la región, en articulación con la Oficina Comercial y de mercadeo del nivel central. </t>
  </si>
  <si>
    <t>4.154 Apoyar la ejecución del plan comercial de la Territorial Centro  asociada al portafolio de servicios de lcetex en la región, en articulación con la Oficina Comercial y de mercadeo del nivel central. </t>
  </si>
  <si>
    <t>4.155 Apoyar la ejecución del plan comercial de la Territorial Centro  asociada al portafolio de servicios de lcetex en la región, en articulación con la Oficina Comercial y de mercadeo del nivel central. </t>
  </si>
  <si>
    <t>4.156 Apoyar la gestión administrativa, comercial y operativa de la Territorial Centro en articulación con la Oficina Comercial y de mercadeo y, las demás dependencias del nivel central. </t>
  </si>
  <si>
    <t>4.157 Apoyar la ejecución del plan comercial de la Territorial Centro  asociada al portafolio de servicios de lcetex en la región, en articulación con la Oficina Comercial y de mercadeo del nivel central. </t>
  </si>
  <si>
    <t>4.158 Contratar el arrendamiento de un inmueble completamente adecuado para el punto de atención al usuario de ICETEX en la ciudad de Leticia.</t>
  </si>
  <si>
    <t>4.159 Prestar servicios profesionales especializados para la coordinación, desarrollo y ejecución del plan comercial de la Territorial Oriente que fomente la regionalización del portafolio de servicios de lcetex, en articulación con la Oficina Comercial y de mercadeo del nivel central.</t>
  </si>
  <si>
    <t xml:space="preserve">4.160 Implementar estrategias para la ejecución del plan comercial de la Territorial Oriente asociadas al portafolio de servicios de lcetex en la región, en articulación con la Oficina Comercial y de mercadeo del nivel central. </t>
  </si>
  <si>
    <t xml:space="preserve">4.161 Implementar estrategias para la ejecución del plan comercial de la Territorial Oriente asociadas al portafolio de servicios de lcetex en la región, en articulación con la Oficina Comercial y de mercadeo del nivel central. </t>
  </si>
  <si>
    <t xml:space="preserve">4.162 Implementar estrategias para la ejecución del plan comercial de la Territorial Oriente asociadas al portafolio de servicios de lcetex en la región, en articulación con la Oficina Comercial y de mercadeo del nivel central. </t>
  </si>
  <si>
    <t>4.163 Apoyar la gestión administrativa, comercial y operativa de la Territorial Oriente en articulación con la Oficina Comercial y de mercadeo y, las demás dependencias del nivel central.</t>
  </si>
  <si>
    <t>4.164 Arrendar un inmueble en la ciudad de Yopal, el cual será exclusivamente destinado para la oficina del Punto de atención al cliente del Icetex</t>
  </si>
  <si>
    <t xml:space="preserve">4.165 Prestar servicios profesionales especializados para la coordinación, desarrollo y ejecución del plan comercial de la Territorial Norte que fomente la regionalización del portafolio de servicios de lcetex, en articulación con la Oficina Comercial y de mercadeo del nivel central. </t>
  </si>
  <si>
    <t xml:space="preserve">4.166 Implementar estrategias para la ejecución del plan comercial de la Territorial Norte asociadas al portafolio de servicios de lcetex en la región, en articulación con la Oficina Comercial y de mercadeo del nivel central. </t>
  </si>
  <si>
    <t xml:space="preserve">4.167 Implementar estrategias para la ejecución del plan comercial de la Territorial Norte asociadas al portafolio de servicios de lcetex en la región, en articulación con la Oficina Comercial y de mercadeo del nivel central. </t>
  </si>
  <si>
    <t xml:space="preserve">4.168 Apoyar la ejecución del plan comercial de la Territorial Norte asociada al portafolio de servicios de lcetex en la región, en articulación con la Oficina Comercial y de mercadeo del nivel central. </t>
  </si>
  <si>
    <t xml:space="preserve">4.169 Apoyar la ejecución del plan comercial de la Territorial  Norte asociada al portafolio de servicios de lcetex en la región, en articulación con la Oficina Comercial y de mercadeo del nivel central. </t>
  </si>
  <si>
    <t xml:space="preserve">4.170 Apoyar la gestión administrativa, comercial y operativa de la Territorial Norte en articulación con la Oficina Comercial y de mercadeo y, las demás dependencias del nivel central. </t>
  </si>
  <si>
    <t>4.171 Contratar el arrendamiento de un inmueble completamente adecuado para el punto de atención al usuario de ICETEX en la San Andres Isla.</t>
  </si>
  <si>
    <t>4.172 Contratar el arrendamiento de un inmueble completamente adecuado para el punto de atención al usuario de ICETEX en Riohacha.</t>
  </si>
  <si>
    <t xml:space="preserve">4.173 Apoyar la ejecución del plan comercial de la Territorial Norte asociada al portafolio de servicios de lcetex en la región, en articulación con la Oficina Comercial y de mercadeo del nivel central. </t>
  </si>
  <si>
    <t>4.174 Implementar estrategias para la ejecución del plan comercial de la Territorial Centro asociadas al portafolio de servicios de lcetex en la región, en articulación con la Oficina Comercial y de mercadeo del nivel central. </t>
  </si>
  <si>
    <t>4.175 Prestar los servicios profesionales especializados para acompañamiento y apoyo en el diseño, implementación, ejecución, y definicion de estrategias comerciales a partir de los resultados obtendiso en la investigacion de mercados</t>
  </si>
  <si>
    <t xml:space="preserve">5.1 Prestar los servicios profesionales para la realización de auditorías internas a los sistemas de gestión de la entidad y al Sistema de Control Interno, así como seguimiento a los planes y acciones de mejora, actividades de fomento de  autocontrol, acompañamiento funcional en la masificación, parametrización y mejoras del software de auditoría y las asesorías requeridas por los diferentes procesos de conformidad con el Plan Anual de Auditorías de la Oficina de Control Interno para la vigencia 2024 </t>
  </si>
  <si>
    <t>5.2 Prestación de servicios profesionales especializados para la realización de auditorías internas a procesos del ICETEX en materia jurídica y judicial, asesoría en la verificación y aplicación normativa en los procesos, funciones y gestión de la Oficina de Control Interno, así como en la observancia y aplicación de las normas jurídicas relacionadas con las funciones legales y administrativas de la Entidad, la revisión y proyección de documentos, actos administrativos e informes relacionados en el plan de auditorías para la vigencia 2024.</t>
  </si>
  <si>
    <t>5.3 Prestar los servicios profesionales para apoyar a la Oficina de Control Interno en las actividades asociadas a la generación de reportes, análisis de bases de datos y trabajos ded auditoría con base en el sotfware de auditoría y demás aplicativos institucionales, así como el seguimiento de planes de mejoramiento, de conformidad con el plan anual de auditorías de la Oficina de Control Interno para la vigencia 2024.</t>
  </si>
  <si>
    <t xml:space="preserve">5.4 Prestar los servicios profesionales para  apoyar a la oficina de Control Interno en la generación y análisis de información  como soporte a las auditorias,  indagaciones y seguimientos a proyectos de  conformidad con el Plan Anual de Auditorías  para la vigencia 2024 , además de articular el rol de la oficina de control interno hacia el diseño, desarrollo, seguimiento, socialización e implementación de las iniciativas y proyectos de innovación de Icetex. </t>
  </si>
  <si>
    <t xml:space="preserve">6.1 Prestar  servicios  profesionales  especializados para  asesorar  juridicamente  a la  Oficina de Relaciones Internacionales en todos los asuntos inherentes a la ejecución de la Política de Cooperación Académica Internacional e Interinstitucional del ICETEX y su portafolio de servicios. </t>
  </si>
  <si>
    <t>6.2 Prestar los servicios profesionales especializados para asesorar la gestión juridica y contractual de la  Oficina de Relaciones Internacionales del ICETEX.</t>
  </si>
  <si>
    <t>6.3 Prestar los servicios profesionales especializados para llevar a cabo la gestión estratégica, técnica, financiera y operativa del subcomponente Pasaporte a la Ciencia del Proyecto Colombia Científica, en el marco de la Política de Cooperación Académica Internacional e Interinstitucional del ICETEX.</t>
  </si>
  <si>
    <t>6.4 Prestar los servicios profesionales especializados para adelantar las actividades que permitan el cumplimiento de los procesos y requerimientos del desarrollo del subcomponente Pasaporte a la ciencia y programas especiales en el marco de la Política de Cooperación Académica Internacional e Interinstitucional del ICETEX.</t>
  </si>
  <si>
    <t>6.5 Prestar los servicios profesionales especializados para adelantar y desarrollar las gestiones que fortalezcan los programas para colombianos de la Política de Cooperación Académica Internacional e Interinstitucional del ICETEX.</t>
  </si>
  <si>
    <t xml:space="preserve">6.6 
Prestar servicios profesionales para apoyar la planeación y seguimiento de los recursos financieros asignados a la Oficina de Relaciones Internacionales realizando  los trámites presupuestales  necesarios al interior del ICETEX. </t>
  </si>
  <si>
    <t>6.7 Prestar los servicios profesionales especializados a la Oficina de Relaciones Internacionales para realizar seguimiento, apoyo técnico y estratégico al programa Beca Colombia y los demás programas especiales de cooperación internacional en el marco de la Política de Cooperación Académica Internacional e Interinstitucional del ICETEX.</t>
  </si>
  <si>
    <t>6.8 Prestar servicios profesionales especializados en gestión de alianzas a la Oficina de Relaciones Internacionales, preparando y planificando las estrategias necesarias para la ejecución adecuada del portafolio de servicios de Cooperación Académica Internacional e Interinstitucional del ICETEX.</t>
  </si>
  <si>
    <t>6.9 Prestar los servicios profesionales para contribuir y fortalecer los resultados de la gestión de los programas del portafolio internacional y la cooperación nacional e internacional que se encuentran alineados en el marco de la Política de Cooperación Académica Internacional e Interinstitucional del ICETEX.</t>
  </si>
  <si>
    <t>6.10 Prestar los servicios profesionales para apoyar y gestionar los requerimientos internos y externos de fortalecimiento, mejora y divulgación de los programas del portafolio internacional en el marco de la Política de Cooperación Académica Internacional e Interinstitucional del ICETEX.</t>
  </si>
  <si>
    <t>6.11 Prestar los servicios profesionales de apoyo transversal en la gestion misional de Oficina de Relaciones Internacionales que permitan   visibilizar , difundir  y potencializar   los programas del portafolio internacional e Interinstitucional del ICETEX.</t>
  </si>
  <si>
    <t>6.12 Prestar los servicios profesionales  para elaborar las propuestas digitales y de contenido gráfico, editorial o social  que se requieran para la adecuada implementación del portafolio de servicios de Cooperación Académica Internacional e Interinstitucional del ICETEX.</t>
  </si>
  <si>
    <t>6.13 Prestar  servicios profesionales para apoyar la artículación y el seguimiento a la gestión misional y  administrativa de la Oficina de Relaciones Internacionales del ICETEX.</t>
  </si>
  <si>
    <t>6.14 Prestar los servicios profesionales para fortalecer y contribuir a mejorar la oportunidad de la gestión administrativa de los procesos estratégicos, misionales, de apoyo, control y evaluación de los programas del portafolio internacional en desarrollo de la Política de Cooperación Académica Internacional e Interinstitucional del ICETEX.</t>
  </si>
  <si>
    <t>6.15 Prestar los servicios profesionales a la Oficina de Relaciones Internacionales para realizar apoyo técnico,estratégico y de seguimiento a los  programas especiales de cooperación internacional en el marco de la Política de Cooperación Académica Internacional e Interinstitucional del ICETEX.</t>
  </si>
  <si>
    <t>6.16 Prestar los servicios profesionales para apoyar y desarrollar  las  actividades  inherentes a los programas para colombianos del portafolio internacional que contribuyan al fortalecimiento de la  Política de Cooperación Académica Internacional e Interinstitucional del ICETEX.</t>
  </si>
  <si>
    <t>6.17 Prestar los servicios de apoyo técnico para la realización del seguimiento y monitoreo de los beneficiarios y programas del portafolio internacional descritos en la Política de Cooperación Académica Internacional e Interinstitucional del ICETEX.</t>
  </si>
  <si>
    <t>6.18 Realizar consultoría a través de la cual se realice el diagnóstico, recopilación y organización de la información técnica y especializada necesaria, así como las herramientas tecnológicas, que se requieran para implementar el Sistema Nacional de Información de Becas y Créditos Educativos.</t>
  </si>
  <si>
    <t>6.19 Realizar consultoría para el análisis de datos de los programas que hacen parte de la política de cooperación internacional e interinstitucional del ICETEX y la consolidación de insumos de política pública,  para la difusión de la gestión de la Oficina de relaciones Internacionales del ICETEX</t>
  </si>
  <si>
    <t>6.20 Suministro de tiquetes aereos en rutas nacionales e internacionales para los beneficiarios de los programas del portafolio internacional del ICETEX.</t>
  </si>
  <si>
    <t>6.21 Seleccionar una compañía de seguros para la contratación de un seguro que ampare a los extranjeros beneficiarios del ICETEX en todo el territorio nacional desde el momento en que ingresan al país y hasta la fecha de salida hacia su país de origen, frente a todos los riesgos y eventos cubiertos en la póliza</t>
  </si>
  <si>
    <t>7.1 Prestar los servicios profesionales estadísticos para construcción, análisis y mantenimiento de los diferentes modelos requeridos en la Oficina de Riesgos para la administración de los sistemas de gestión de riesgos del Icetex.</t>
  </si>
  <si>
    <t>7.2 Prestar los servicios profesionales; para la construcción de bases históricas que permitan la evaluación, seguimiento y análisis de los diferentes componentes de los modelos de los sistemas de riesgos que se administran en el Icetex.</t>
  </si>
  <si>
    <t>7.3 Prestar los servicios profesionales para liderar y administrar todas las fases del Plan de Continuidad de Negocio de la Entidad (teniendo en cuenta los terceros críticos) bajo el marco normativo vigente y/o buenas prácticas.</t>
  </si>
  <si>
    <t>7.4 Prestar los servicios profesionales para apoyar la gestión de riesgo operacional y de corrupción atendiendo el marco normativo interno y externo y todas las buenas prácticas relacionadas con la administración de riesgos de la Entidad.</t>
  </si>
  <si>
    <t xml:space="preserve">7.5 Prestar servicios profesionales como Oficial de Seguridad de la Información y Privacidad, para administrar el  sistema de gestión de seguridad de la información y de la protección de datos, cumpliendo los lineamientos en el marco normativo interno y externo en la materia. </t>
  </si>
  <si>
    <t>7.6 Prestar servicios profesionales para apoyar el sistema de gestión de seguridad digital basados en la norma ISO 27001, ley 1581 y todo el marco normativo interno y externo de la Entidad, haciendo énfasis en las pruebas de controles de seguridad de la información desde el diseño y la eficacia operativa.</t>
  </si>
  <si>
    <t>7.7 Prestar servicios profesionales para apoyar el sistema de gestión de seguridad digital todas las etapas de los sistemas y lineamientos de administración de riesgos de seguridad de la información basados en ISO 27001 e implementación y mantenimiento de la ley de protección de datos y todo el marco normativo aplicable.</t>
  </si>
  <si>
    <t>7.8 Prestar los servicios profesionales para apoyar la gestión del riesgo de lavado de activos y financiación del terrorismo y la consolidación de la información extraída de las bases de datos internas para la actualización, ajustes y calibración del modelo de segmentación de los factores de riesgo LAFT, así como el desarrollo y seguimiento de indicadores y alertas tempranas, que mitiguen y controlen la materialización de este riesgo.</t>
  </si>
  <si>
    <t>7.9 Prestar los servicios profesionales para apoyar la gestión del riesgo de lavado de activos y financiación del terrorismo para el desarrollo de herramientas tecnológicas que faciliten la optimización de los procesos de LAFT a la vez que apoye los procesos administrativos asignados al Oficial de Cumplimiento de la Entidad.</t>
  </si>
  <si>
    <t>7.10 Prestar los servicios profesionales para apoyar la gestión de riesgo operacional y de nuevos proyectos, productos y servicios y gestión de cambios, atendiendo el marco normativo interno y externo y todas las buenas prácticas relacionadas con la administración de riesgos de la Entidad, bajo el modelo de sistema integrado de riesgos SIAR/SARE.</t>
  </si>
  <si>
    <t>7.11 Prestar los servicios profesionales para administrar y apoyar todas las fases del Plan de Continuidad de Negocio de la Entidad y ser apoyo backup (teniendo en cuenta los terceros críticos) bajo el marco normativo vigente y/o buenas prácticas.</t>
  </si>
  <si>
    <t>7.12 Prestar servicios profesionales para apoyar el sistema de gestión de seguridad digital en todas las etapas de los sistemas y lineamientos de administración de riesgos de seguridad de la información basados en la ISO 27001 e implementación y mantenimiento de la ley de protección de datos como apoyo backup y en todo lo correspondiente al marco normativo aplicable.</t>
  </si>
  <si>
    <t>7.13 Apoyo en la gestión de aseguramiento de proyectos de innovación de la Entidad y en general de todos los requerimientos de procesos en la verificación de riesgos, gestión de cambio y gestión de proyectos de la Entidad, de igual forma de apoyo a los requerimientos que se soliciten de los sistemas de riesgos.</t>
  </si>
  <si>
    <t>8.1 Prestar servicios de apoyo técnico al desarrollo de los procesos y actividades relacionados con las gestiones administrativas de la Presidencia del ICETEX</t>
  </si>
  <si>
    <t xml:space="preserve">8.2 Prestar los servicios profesionales especializados en la articulación con diferentes actores y acompañamiento de las actividades que realiza el presidente de la entidad, así como la revisión de los documentos </t>
  </si>
  <si>
    <t xml:space="preserve">8.3 Prestar servicios profesionales especializados para apoyar el relacionamiento estrategico del ICETEX con el congreso y representantes del organo legislativo en las diferentes iniciativas sobre educación </t>
  </si>
  <si>
    <t xml:space="preserve">8.4 Prestar servicios profesionales para el desarrollo de las actividades que permitan fortalecer el relacionamiento institucional del despacho de presidencia con públicos internos y externos de la entidad </t>
  </si>
  <si>
    <t xml:space="preserve">8.5 Prestar los servicios profesionales especializados en la articulación desde la presidencia con la Oficina Asesora de Comunicaciones para la ejecución de diferentes estrategias y actividades </t>
  </si>
  <si>
    <t>8.6 Prestar los servicios profesionales en el desarrollo de los diferentes procesos de la Presidencia y apoyo con el relacionamiento público de diferentes actores</t>
  </si>
  <si>
    <t>8.7 Prestar los servicios profesionales como enlace desde la presidencia con las diferentes áreas de la entidad para articular objetivos de la transformación y humanización de la entidad</t>
  </si>
  <si>
    <t xml:space="preserve">8.8 Prestar los servicios profesionales especializados para articular actividades de relacionamiento con rectores de las instituciones de educación superior tanto publicas como privadas así como de las organizaciones que las agremian </t>
  </si>
  <si>
    <t xml:space="preserve">8.9 Prestar servicios profesionales especializados para trámite legisaltivo de la reforma al Icetex, así como diferentes iniciativas que se presenten en pro de la educación </t>
  </si>
  <si>
    <t xml:space="preserve">8.10 Prestar servicios profesionales  para trámite legisaltivo de la reforma al Icetex, así como diferentes iniciativas que se presenten en pro de la educación y la articulación con plataformas estudiantiles </t>
  </si>
  <si>
    <t xml:space="preserve">8.11 Prestar los servicios profesionales especializados para el relacionamiento estrategico de la entidad con ligas de usuarios, beneficiarios y plataformas estudiantiles </t>
  </si>
  <si>
    <t xml:space="preserve">9.1 Prestar los servicios técnicos en la atención de PQRS y requerimientos internos y externos correspondientes al grupo de credito a cargo de la Vicepresidencia de Crédito y Cobranza. </t>
  </si>
  <si>
    <t xml:space="preserve">9.2 Prestar los servicios técnicos en la atención de PQRS y requerimientos internos y externos correspondientes al grupo de credito a cargo de la Vicepresidencia de Crédito y Cobranza. </t>
  </si>
  <si>
    <t xml:space="preserve">9.3 Prestar los servicios técnicos en la atención de PQRS y requerimientos internos y externos correspondientes al grupo de credito a cargo de la Vicepresidencia de Crédito y Cobranza. </t>
  </si>
  <si>
    <t xml:space="preserve">9.4 Prestar los servicios técnicos en la atención de PQRS y requerimientos internos y externos correspondientes al grupo de credito a cargo de la Vicepresidencia de Crédito y Cobranza. </t>
  </si>
  <si>
    <t xml:space="preserve">9.5 Prestar los servicios técnicos en la atención de PQRS y requerimientos internos y externos correspondientes al grupo de credito a cargo de la Vicepresidencia de Crédito y Cobranza. </t>
  </si>
  <si>
    <t xml:space="preserve">9.6 Prestar los servicios técnicos en la atención de PQRS y requerimientos internos y externos correspondientes al grupo de credito a cargo de la Vicepresidencia de Crédito y Cobranza. </t>
  </si>
  <si>
    <t xml:space="preserve">9.7 Prestar los servicios técnicos en la atención de PQRS y requerimientos internos y externos correspondientes al grupo de credito a cargo de la Vicepresidencia de Crédito y Cobranza. </t>
  </si>
  <si>
    <t>9.8 Prestar los servicios técnicos para el desarrollo de las actividades asociadas a la creación, ejecución y/o terminación las Alianzas Estratégicas a cargo de la Vicepresidencia de Crédito y Cobranza de acuerdo con la asignación definida por el área</t>
  </si>
  <si>
    <t xml:space="preserve">9.9 Prestar los servicios profesionales para realizar la estructuración de reportes analíticos y administración de bases de datos de los procesos y procedimientos correspondientes al área de crédito. </t>
  </si>
  <si>
    <t>9.10 Prestar los servicios profesionales especializados para tramitar los procesos que en materia de contratación y acuerdos estratégicos desarrolle el grupo de Crédito, haciendo seguimiento precontractual, contractual y poscontractual requerido por el área, asi como tambien analizar y atender los requerimiento de entes de control correspondientes a los procesos de otorgamiento, legalización y renovación.</t>
  </si>
  <si>
    <t>9.11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</si>
  <si>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 xml:space="preserve">9.12 Prestar los servicios profesionales para el seguimiento, ejecución y gestión de los subfondos de la Vicepresidencia de Crédito y Cobranza (VCC) y las líneas de crédito especiales del portafolio de servicios. </t>
  </si>
  <si>
    <t>9.13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</si>
  <si>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 xml:space="preserve">9.14 Prestar los servicios de apoyo técnico en el analisis de solicitudes de crédito, mediante la gestión, procesamiento de datos y la realización de actividades propias del proceso de otorgamiento. </t>
  </si>
  <si>
    <t>9.15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</si>
  <si>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9.16 Prestar los servicios profesionales para el análisis de la documentación y atención de casos correspondientes a crédito exterior y apoyo contractual y poscontractual de los contratos correspondientes al área.</t>
  </si>
  <si>
    <t>9.17 Prestar los servicios profesionales para la ejecución de las actividades asociadas a las Alianzas Estratégicas, así como también brindar apoyo técnico en temas relacionados con las plataformas digitales o herramientas del proceso de alianzas estrategicas.</t>
  </si>
  <si>
    <t>9.18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</si>
  <si>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9.19 Prestar los servicios profesionales especializados para orientar y tramitar los procesos que en materia de contratación por prestación de servicios requiere el grupo de crédito, así como realizar seguimiento y control de los procesos del sistema de gestión de calidad.</t>
  </si>
  <si>
    <t xml:space="preserve">9.20 Prestar los servicios profesionales especializados a la Vicepresidencia de Crédito y Cobranza desde el punto de vista jurídico para adelantar procesos administrativos y contractuales del área en cuanto modificación, adición, prorrogas, liquidación y constitución de los convenios de alianzas o del área que se suscriben con los distintos terceros. </t>
  </si>
  <si>
    <t>9.21 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t>
  </si>
  <si>
    <t>9.22 Prestar los servicios profesionales en la atención, análisis, estructuración de plantillas y generación de estadísticas de PQRS de los procesos de crédito.</t>
  </si>
  <si>
    <t>9.23 Prestar los servicios profesionales para el seguimiento, control de la información y campañas de los procesos de otorgamiento, legalización y renovación publicados en pagina web.</t>
  </si>
  <si>
    <t>9.24 Prestar los servicios de apoyo técnico en el analisis de solicitudes de crédito, para realizar las validaciones propiasdel proceso de otorgamientocon las diferentes areas de la entidad.</t>
  </si>
  <si>
    <t xml:space="preserve">9.25 Prestar los servicios profesionales en el analisis de solicitudes de crédito y generación de estadisticas e informes correspondientes al proceso de otorgamiento de crédito. </t>
  </si>
  <si>
    <t>9.26 Prestar el servicio de administración del proceso de emisión de pagarés desmaterializados que fungen como garantía de los créditos educativos que otorga el ICETEX, así como su custodia y administración por cuenta propia y/o de terceros y registro de los títulos bajo el sistema de anotación en cuenta, de conformidad con lo regulado en las Leyes 27 de 1990, 527 de 1999, 964 de 2005, el Decreto 2555 de 2010, el Reglamento de Operaciones de DECEVAL y demás normas que se ocupen o se llegaren a ocupar del tema</t>
  </si>
  <si>
    <t>9.27 Prestar los servicios profesionales especializados para la  representación judicial en procesos ejecutivos para la recuperación de cartera conforme a las políticas establecidas en los reglamentos de la entidad de conformidad con la normatividad aplicable, orientar al grupo de abogados contratados para ejecutar los procesos de gestion judicial y brindar soporte jurídico al área frente a temas relacionados con la recuperación de cartera.</t>
  </si>
  <si>
    <t>9.28 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t>
  </si>
  <si>
    <t>9.29 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t>
  </si>
  <si>
    <t>9.30 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t>
  </si>
  <si>
    <t>9.31 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t>
  </si>
  <si>
    <t xml:space="preserve">9.32 Prestar los servicios profesionales especializados para la representación en procesos de insolvencia economica de persona natural no comerciante,que se notifiquen al ICETEX y orientar y tramitar los procesos que en materia de contratación desarrolle la Vicepresidencia de Crédito y Cobranza, haciendo seguimiento pre contractual, contractual y poscontractual requerido por el area. </t>
  </si>
  <si>
    <t xml:space="preserve">9.33 Prestar los servicios profesionales  para el apoyo a las diferentes actividades requeridas en el desarrollo de la gestión judicial y efectuar la representación en procesos de insolvencia económica  de persona natural no comerciante, que se notifiquen al ICETEX, así como tambien apoyar los procesos que en materia contractual desarrolle la Dirección de Cobranza. </t>
  </si>
  <si>
    <t>9.34 Prestar servicios profesionales especializados para idear y ejecutar alternativas de apoyo financiero, de estudio y políticas de crédito educativo y/o desarrollo de nuevos productos, servir de articuladora en los proyectos de transformación e innovación con impacto en el área.</t>
  </si>
  <si>
    <t>9.35 Prestar los servicios profesionales especializados para ejecutar y desarrollar los procesos relacionados con el otorgamiento de los diferentes productos de crédito y alianzas de la entidad y la gestión operativa de los convenios de alianzas estratégicas</t>
  </si>
  <si>
    <t>9.36 Prestar los servicios profesionales jurídicos especializados en todos los temas correspondientes a la Vicepresidencia de Crédito y Cobranza y en lo referente en la liquidación de las alianzas y/o convenios a cargo de la Vicepresidencia.</t>
  </si>
  <si>
    <t>9.37 Prestar los servicios profesionales especializados para el relacionamiento e inclusión social del ICETEX, con las diferentes partes interesadas (IES, Aliados Estratégicos, sector público, sector privado y Agremiaciones), correspondientes a temas de la Vicepresidencia de Crédito y Cobranza</t>
  </si>
  <si>
    <t>9.38 Prestar los servicios especializados de Centro de contacto o BPO para el proceso de recuperación de cartera en gestión administrativa</t>
  </si>
  <si>
    <t>9.39 Prestar los servicios especializados de vigilancia y seguimiento de todos los procesos judiciales en los que sea parte el ICETEX y en los casos que indique la entidad realizar  representación judicial o extrajudicial</t>
  </si>
  <si>
    <t>9.40 Prestar los servicios especializados para la investigación de bienes de los deudores principales y solidarios de las obligaciones objeto de judicialización, así como a los deudores dentro de los procesos de cobro coactivo del ICETEX.</t>
  </si>
  <si>
    <t>9.41 Prestar los servicios especializados para fortalecer la contactabilidad de los usuarios de la entidad</t>
  </si>
  <si>
    <t>9.42 Prestar los servicios especializados para suministrar la información del valor del salario de nuestros usuarios</t>
  </si>
  <si>
    <t>10.1 Prestar sus servicios profesionales liderando la gestión juridica de los Fondos a cargo de la Vicepresidencia de Fondos en Administración; así como los temas relacionados con los procesos de contratación a cargo de dicha dependencia.</t>
  </si>
  <si>
    <t>10.2 Prestar sus servicios profesionales especializados, apoyando la gestión juridica de los Fondos a cargo de la Vicepresidencia de Fondos en Administración; así como los temas relacionados con los procesos de contratación a su cargo.</t>
  </si>
  <si>
    <t>10.3 Prestar sus servicios profesionales apoyando desde el punto de vista jurídico los temas relacionados con los Fondos a cargo la Vicepresidencia de Fondos en Administración.</t>
  </si>
  <si>
    <t>10.4 Prestar sus servicios profesionales apoyando desde el punto de vista jurídico los temas relacionados con los Fondos a cargo la Vicepresidencia de Fondos en Administración.</t>
  </si>
  <si>
    <t>10.5 Prestar sus servicios profesionales apoyando desde el punto de vista jurídico los temas relacionados con los Fondos a cargo la Vicepresidencia de Fondos en Administración.</t>
  </si>
  <si>
    <t>10.6 Prestar sus servicios profesionales apoyando las actividades jurídicas a cargo de la Vicepresidencia de Fondos en Administración.</t>
  </si>
  <si>
    <t>10.7 Prestar sus servicios profesionales liderando la gestión financiera y presupuestal de la Vicepresidencia de Fondos en Administración, en el análisis, planificación, seguimiento y control de los recursos a cargo de la Vicepresidencia.</t>
  </si>
  <si>
    <t>10.8 Prestar sus servicios profesionales apoyando la gestión financiera y presupuestal a cargo de la Vicepresidencia de Fondos en Administración, así como las actividades administrativas relacionadas con las mismas.</t>
  </si>
  <si>
    <t>10.9 Prestar sus servicios profesionales en la elaboración y revisión de documentos, informes, órdenes de pago, comisiones y las demás actividades de la gestión financiera y presupuestal a cargo de la Vicepresidencia de Fondos en Administración.</t>
  </si>
  <si>
    <t xml:space="preserve">10.10 Prestar sus servicios de apoyo en la asistencia integral de las actividades administrativas que deban adelantarse en la Vicepresidencia de Fondos en Administración. </t>
  </si>
  <si>
    <t>10.11 Prestar sus servicios de apoyo en la gestión administrativa y documental a cargo de la Vicepresidencia de Fondos en Administración.</t>
  </si>
  <si>
    <t>10.12 Prestar sus servicios profesionales apoyando las actividades administrativas y el seguimiento a la ejecución de las metas a cargo la Vicepresidencia de Fondos en Administración.</t>
  </si>
  <si>
    <t>10.13 Prestar sus servicios profesionales en la formulación, seguimiento y actualización de las estrategias que permitan el óptimo desarrollo de la operación, asegurando el cumplimiento de los resultados esperados en los procesos a cargo de la Vicepresidencia de Fondos en Administración, alineados con el sistema integrado de gestión y calidad de la entidad.</t>
  </si>
  <si>
    <t>10.14 Prestar sus servicios profesionales apoyando el seguimiento de los procesos y procedimientos a cargo de la Vicepresidencia de Fondos en Administración.</t>
  </si>
  <si>
    <t xml:space="preserve">10.15 Prestar sus servicios profesionales apoyando las actividades de seguimiento y control que permitan el óptimo desarrollo de la operación, identificando oportunidades que lleven a la implementación de eficiencias en los procesos a cargo de la Vicepresidencia de Fondos en Administración; así como en la mitigación de riesgos. </t>
  </si>
  <si>
    <t>10.16 Prestar sus servicios de apoyo técnico en la gestión de seguimiento de los procesos y procedimientos a cargo de la Vicepresidencia de Fondos en Administración</t>
  </si>
  <si>
    <t>10.17 Prestar sus servicios profesionales asesorando a la Vicepresidencia de Fondos en Administración, en el análisis y estructuración de políticas, programas y proyectos encaminados a lograr la gestión y administración de recursos de terceros, para el fomento educativo.</t>
  </si>
  <si>
    <t>10.18 Prestar sus servicios profesionales especializados a la Vicepresidencia de Fondos en Administración, apoyando actividades relacionadas con la depuración, consolidación y análisis de información estadística derivada de los procesos a cargo de la Vicepresidencia.</t>
  </si>
  <si>
    <t>10.19 Prestar sus servicios profesionales especializados a la Vicepresidencia de Fondos en Administración, para la validación, elaboración e implementación de instrumentos que optimicen los procesos y procedimientos a cargo de la Vicepresidencia. </t>
  </si>
  <si>
    <t>10.20 Apoyar a la Vicepresidencia de Fondos en Administración en la estructuración y desarrollo de estrategias para optimizar la ejecución de recursos de terceros, orientados al fomento educativo.</t>
  </si>
  <si>
    <t>10.21 Prestar sus servicios profesionales apoyando las estrategias de comunicación con los clientes internos y externos de la Vicepresidencia de Fondos en Administración.</t>
  </si>
  <si>
    <t>10.22 Prestar sus servicios profesionales orientando las actividades relacionadas con la atención oportuna y eficiente de las peticiones que deban ser atendidas en la Vicepresidencia de Fondos en Administración; así como en la gestión de condonaciones derivadas de los Fondos administrados por la Vicepresidencia</t>
  </si>
  <si>
    <t>10.23 Prestar sus servicios profesionales para la atención de PQRSD, acciones judiciales y demás trámites a cargo de la Vicepresidencia de Fondos en Administración.</t>
  </si>
  <si>
    <t>10.24 Prestar sus servicios profesionales para la atención de PQRSD, acciones judiciales y demás trámites a cargo de la Vicepresidencia de Fondos en Administración.</t>
  </si>
  <si>
    <t>10.25 Prestar sus servicios profesionales para la atención de PQRSD, acciones judiciales y demás trámites a cargo de la Vicepresidencia de Fondos en Administración.</t>
  </si>
  <si>
    <t>10.26 Prestar sus servicios profesionales para la atención de PQRSD, condonaciones y demás trámites relacionados a cargo de la Vicepresidencia de Fondos en Administración</t>
  </si>
  <si>
    <t>10.27 Prestar sus servicios profesionales para la atención de PQRSD, condonaciones y demás trámites relacionados a cargo de la Vicepresidencia de Fondos en Administración</t>
  </si>
  <si>
    <t>10.28 Prestar sus servicios profesionales especializados apoyando la gestión jurídica de los procesos a cargo de la Vicepresidencia de Fondos en Administración.</t>
  </si>
  <si>
    <t>10.29 Prestar sus servicios profesionales para la atención de PQRSD, condonaciones y demás trámites relacionados a cargo de la Vicepresidencia de Fondos en Administración</t>
  </si>
  <si>
    <t>10.30 Prestar sus servicios profesionales para la atención de PQRSD, condonaciones y demás trámites relacionados a cargo de la Vicepresidencia de Fondos en Administración</t>
  </si>
  <si>
    <t>10.31 Prestar sus servicios de apoyo técnico en los temas operativos para la atención de PQRSD y demás trámites relacionados a cargo de la Vicepresidencia de Fondos en Administración</t>
  </si>
  <si>
    <t>10.32 Prestar sus servicios para apoyar la gestión operativa de trámites y requerimientos recibidos en la Vicepresidencia de Fondos en Administración, así como el apoyo a la gestión documental que se derive del proceso de atención de PQRSD.</t>
  </si>
  <si>
    <t>10.33 Prestar sus servicios profesionales liderando y haciendo seguimiento y control a la gestión de la liquidación y/o cierre de los contratos y convenios a cargo de la Vicepresidencia de Fondos en Administración de acuerdo con las políticas y procedimientos establecidas en el ICETEX.</t>
  </si>
  <si>
    <t xml:space="preserve">10.34 Prestar sus servicios profesionales gestionando y orientando jurídicamente la liquidación y/o cierre de los contratos y convenios a cargo de la Vicepresidencia de Fondos en Administración. </t>
  </si>
  <si>
    <t>10.35 Prestar sus servicios profesionales gestionando la liquidación y/o cierre de los contratos y convenios a cargo de la Vicepresidencia de Fondos en Administración.</t>
  </si>
  <si>
    <t>10.36 Prestar sus servicios profesionales gestionando la liquidación y/o cierre de los contratos y convenios a cargo de la Vicepresidencia de Fondos en Administración.</t>
  </si>
  <si>
    <t>10.37 Prestar sus servicios profesionales gestionando la liquidación y/o cierre de los contratos y convenios a cargo de la Vicepresidencia de Fondos en Administración.</t>
  </si>
  <si>
    <t>10.38 Prestar sus servicios profesionales apoyando la estructuración de propuestas y proyectos de financiación orientados a fomentar el acceso y permanencia educativa conforme las políticas y procedimientos del ICETEX.</t>
  </si>
  <si>
    <t>10.39 Prestar sus servicios profesionales liderando la gestión y promoción de recursos de terceros para impulsar el fomento para el acceso y permanencia educativa conforme las políticas y procedimientos del ICETEX.</t>
  </si>
  <si>
    <t xml:space="preserve">10.40 Prestar sus servicios profesionales especializados para promover la consecución de recursos de terceros, orientados al fomento educativo conforme las políticas y procedimientos del ICETEX. </t>
  </si>
  <si>
    <t>10.41 Prestar sus servicios profesionales apoyando la estructuración de propuestas y proyectos de financiación orientados a fomentar el acceso y permanencia educativa conforme las políticas y procedimientos del ICETEX.</t>
  </si>
  <si>
    <t>10.42 Prestar sus servicios profesionales apoyando la estructuración de propuestas y proyectos de financiación orientados a fomentar el acceso y permanencia educativa conforme las políticas y procedimientos del ICETEX.</t>
  </si>
  <si>
    <t>10.43 Prestar sus servicios profesionales apoyando la estructuración de propuestas y proyectos de financiación orientados a fomentar el acceso y permanencia educativa conforme las políticas y procedimientos del ICETEX.</t>
  </si>
  <si>
    <t xml:space="preserve">10.44 Prestar sus servicios profesionales especializados liderando la gestión, seguimiento y control de la operación de fondos, convenios, contratos, alianzas y/o proyectos administradas por Vicepresidencia de Fondos en Administración. </t>
  </si>
  <si>
    <t>10.45 Prestar sus servicios profesionales especializados apoyando la elaboración y seguimiento de las estrategias para la gestión del cambio en la administración, seguimiento y control de los convenios, contratos, fondos, alianzas y/o proyectos a cargo de la Vicepresidencia de Fondos en Administración.</t>
  </si>
  <si>
    <t>10.46 Prestar sus servicios profesionales especializados apoyando la gestión, administración, seguimiento y control de los convenios, contratos, fondos, alianzas y/o proyectos a cargo de la Vicepresidencia de Fondos en Administración conforme los procedimientos establecidos por el ICETEX.</t>
  </si>
  <si>
    <t>10.47 Prestar sus servicios profesionales especializados apoyando la gestión, administración, seguimiento y control de los convenios, contratos, fondos, alianzas y/o proyectos a cargo de la Vicepresidencia de Fondos en Administración conforme los procedimientos establecidos por el ICETEX.</t>
  </si>
  <si>
    <t>10.48 Prestar sus servicios profesionales especializados apoyando la gestión, administración, seguimiento y control de los convenios, contratos, fondos, alianzas y/o proyectos a cargo de la Vicepresidencia de Fondos en Administración conforme los procedimientos establecidos por el ICETEX.</t>
  </si>
  <si>
    <t>10.49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</si>
  <si>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10.50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</si>
  <si>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10.51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</si>
  <si>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10.52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</si>
  <si>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10.53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</si>
  <si>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10.54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</si>
  <si>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10.55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</si>
  <si>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10.56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</si>
  <si>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10.57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</si>
  <si>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10.58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</si>
  <si>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10.59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</si>
  <si>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10.60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</si>
  <si>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10.61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</si>
  <si>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10.62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</si>
  <si>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10.63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</si>
  <si>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10.64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</si>
  <si>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10.65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</si>
  <si>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10.66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</si>
  <si>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10.67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</si>
  <si>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10.68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</si>
  <si>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10.69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</si>
  <si>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10.70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</si>
  <si>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10.71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</si>
  <si>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10.72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</si>
  <si>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10.73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</si>
  <si>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10.74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</si>
  <si>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10.75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</si>
  <si>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10.76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</si>
  <si>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10.77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</si>
  <si>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10.78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</si>
  <si>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10.79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</si>
  <si>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10.80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</si>
  <si>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 xml:space="preserve">10.81 Prestar sus servicios profesionales apoyando las actividades relacionadas con los fondos y/o alianzas inactivas y fondos con convocatorias cerradas que sean administrados por la Vicepresidencia de Fondos en Administración. </t>
  </si>
  <si>
    <t xml:space="preserve">10.82 Prestar sus servicios profesionales apoyando las actividades relacionadas con los fondos y/o alianzas inactivas y fondos con convocatorias cerradas que sean administrados por la Vicepresidencia de Fondos en Administración. </t>
  </si>
  <si>
    <t>10.83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</si>
  <si>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10.84 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</si>
  <si>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 xml:space="preserve">10.85 Prestar sus servicios profesionales apoyando las actividades relacionadas con los fondos y/o alianzas inactivas y fondos con convocatorias cerradas que sean administrados por la Vicepresidencia de Fondos en Administración. </t>
  </si>
  <si>
    <t xml:space="preserve">10.86 Prestar sus servicios profesionales apoyando las actividades relacionadas con los fondos y/o alianzas inactivas y fondos con convocatorias cerradas que sean administrados por la Vicepresidencia de Fondos en Administración. </t>
  </si>
  <si>
    <t>10.87 Prestar sus servicios de apoyo técnico en los temas operativos relacionados con la administración de convenios, contratos, fondos, alianzas y/o proyectos a cargo la Vicepresidencia de Fondos en Administración</t>
  </si>
  <si>
    <t>10.88 Prestar sus servicios de apoyo técnico en los temas operativos relacionados con la administración de convenios, contratos, fondos, alianzas y/o proyectos a cargo la Vicepresidencia de Fondos en Administración</t>
  </si>
  <si>
    <t>10.89 Prestar sus servicios de apoyo técnico en los temas operativos relacionados con la administración de convenios, contratos, fondos, alianzas y/o proyectos a cargo la Vicepresidencia de Fondos en Administración</t>
  </si>
  <si>
    <t>10.90 Prestar sus servicios de apoyo técnico en los temas operativos relacionados con la administración de convenios, contratos, fondos, alianzas y/o proyectos a cargo la Vicepresidencia de Fondos en Administración</t>
  </si>
  <si>
    <t>10.91 Participar y contribuir en las actividades de ideación, cocreación y promoción de la innovación y gestión del conocimiento en el ICETEX</t>
  </si>
  <si>
    <t>11.1 NA</t>
  </si>
  <si>
    <t>11.2 Adquisición de servicios de Soporte, Licenciamiento y Garantía de las plataformas de seguridad Fortinet</t>
  </si>
  <si>
    <t>11.3 Adquisición de una plataforma de Hardware para soportar los ambientes virtualizados para el instituto.</t>
  </si>
  <si>
    <t>11.4 Servicios especializados para la administración de los servidores, plataformas y ambientes que soportan los servicios de virtualización del ICETEX</t>
  </si>
  <si>
    <t>11.5 Sistema de observación automática e inteligente para los servicios y sistemas del ICETEX</t>
  </si>
  <si>
    <t>11.6 Software como servicios de un Sistema de Información Core del ICETEX</t>
  </si>
  <si>
    <t>11.7 Adquisición de Aranda Asset Management para mantener el inventario de dispositivos de tecnología en la entidad</t>
  </si>
  <si>
    <t>11.8 Servicios especializados de soporte y administración especializados para los servidores y servicios Microsoft del ICETEX</t>
  </si>
  <si>
    <t>11.9 Soporte y mantenimiento del licenciamiento de Oracle</t>
  </si>
  <si>
    <t xml:space="preserve">11.10 Servicio de mantenimiento, actualizaciones y soporte del servicio de actualización, mantenimiento y soporte a distancia del sistema financiero  Apoteosys del ICETEX </t>
  </si>
  <si>
    <t>11.11 Renovación del servicio de suscripción a una plataforma para la operación de facturación electrónica en los términos exigidos por la DIAN.</t>
  </si>
  <si>
    <t xml:space="preserve">11.12  Servicio de mantenimiento a distancia del sistema de informacion Kactus-HCM </t>
  </si>
  <si>
    <t>11.13 Servicio de plataforma tecnológica de subastas ascendentes electrónicas para el ICETEX</t>
  </si>
  <si>
    <t>11.14 Suscripción al suministro de información de actualización normativa y el cumplimiento de obligaciones tributarias territoriales a través de la plataforma SIMPLICA, con disponibilidad para los usuarios requeridos por el ICETEX</t>
  </si>
  <si>
    <t>11.15 Adquirir el Derecho de conservación de uso del Sistema de Código de barras para ICETEX</t>
  </si>
  <si>
    <t>11.16 Servicio de plataforma tecnológica para la realización de subastas inversas electrónicas en el ICETEX</t>
  </si>
  <si>
    <t>11.17 Adquisición del licenciamiento Agility RPA MultiInstancia para el ICETEX</t>
  </si>
  <si>
    <t>11.18 Mantenimiento de la licencia del software modeler (pasw) para la oficina de riesgos de icetex.</t>
  </si>
  <si>
    <t>11.19 Mantenimiento anual de la licencia del Software SPSS STATISTICS
utilizada por la Oficina de Riesgos.</t>
  </si>
  <si>
    <t xml:space="preserve">11.20 Suscripción al suministro de información de noticias, información financiera y otras funciones transaccionales para la negociación de divisas y de valores de renta fija en el mercado local en la plataforma de Bloomberg Professional </t>
  </si>
  <si>
    <t>11.21 Renovación del soporte y actualización de versiones VIGIA riesgos y monitoreo y control de ICETEX</t>
  </si>
  <si>
    <t>11.22 Prestar los servicios de migración, capacitaciones y horas por control de cambios para desarrollo o construcción de servicios para interoperabilidad y/o procesos documentales en BPMN en el software ControlDoc® adquirido como servicio anual por el ICETEX, de acuerdo al Software por Catálogo No. CCE-139-1AD-2020</t>
  </si>
  <si>
    <t>11.23 Prestar los servicios por suscripción anual licencias módulos  ControlDoc  BPMS, SGDEA, Bus de Integración, PQRSD</t>
  </si>
  <si>
    <t>11.24 Suscripción de Microsoft Azure para dar continuidad de los servicios autogestionados que tiene el ICETEX desplegados en Azure</t>
  </si>
  <si>
    <t>11.25 Renovación de la suscripción de la solución Adobe Cloud Suite que tiene el ICETEX</t>
  </si>
  <si>
    <t>11.26 Renovación de soporte y licenciamiento de la herramienta de gestión y almacenamiento de contraseñas para ICETEX.</t>
  </si>
  <si>
    <t>11.27 Suscripción para el suministro de información de los fondos de inversión a través de la plataforma de carteras colectivas para el ICETEX</t>
  </si>
  <si>
    <t>11.28 Adquisición, renovación y soporte de Certificados Digitales SSL para los servicios tipo web de ICETEX</t>
  </si>
  <si>
    <t>11.29 Soporte integral especializado para la plataforma de contenedores y bus de servicios del ICETEX</t>
  </si>
  <si>
    <t>11.30 Renovación del soporte y licenciamiento de la plataforma de transferencia segura de archivos entre entidades GOANYWHERE del ICETEX</t>
  </si>
  <si>
    <t>11.31 Servicios de administración de la solución Google Cloud Plataform Datalake para el ICETEX</t>
  </si>
  <si>
    <t>11.32 Renovar el servicio de soporte al sistema de grabador de llamadas para el seguimiento a las transacciones financieras del ICETEX</t>
  </si>
  <si>
    <t>11.33 Servicios de seguridad informática para la evaluación, análisis y realización de pruebas de hacking ético (interno y externo) de las aplicaciones y plataforma tecnológica del ICETEX.</t>
  </si>
  <si>
    <t>11.34 Soporte, mantenimiento y actualización de los servicios contratados a IGSEVINPRO (Sistemas de administración y valoración de portafolio) e IGMETRICA (Sistema de administración de riesgos de mercado y liquidez)</t>
  </si>
  <si>
    <t>11.35 Servicio de mantenimiento, actualizaciones y soporte del software InProcess - Gestión de Calidad de ICETEX</t>
  </si>
  <si>
    <t>11.36 Renovación de la suscripción de Lacnic direccionamiento IPV6 del ICETEX</t>
  </si>
  <si>
    <t>11.37 Renovación de soporte de licenciamiento de la suite herramienta de gestión T.I ARANDA del ICETEX</t>
  </si>
  <si>
    <t>11.38 Suscripciones herramientas tecnológicas para el ICETEX</t>
  </si>
  <si>
    <t>11.39 Renovación del soporte y licenciamiento Liferay para el Portal Corporativo del ICETEX</t>
  </si>
  <si>
    <t>11.40 Renovación de la Suscripción para la Plataforma de plataforma office 365</t>
  </si>
  <si>
    <t>11.41 Renovación de la Suscripción para la Plataforma de Administración del Portafolio de Proyectos y Programas del Icetex</t>
  </si>
  <si>
    <t>11.42 Servicios de acceso a la base de datos de listas de control on-line para consulta, actualización, soporte y cruces batch de los clientes de ICETEX</t>
  </si>
  <si>
    <t>11.43 Renovación Equipos y Servicios Plataforma de Comunicaciones del ICETEX</t>
  </si>
  <si>
    <t>11.44 Servicios de actualización, soporte y mantenimiento del programa Portafolio Eficiente de ICETEX</t>
  </si>
  <si>
    <t>11.45 Renovación de la suscripción y soporte de los sistemas operativos Linux y plataforma de contenedores OpenShif de RED HAT para los sistemas productivos del ICETEX</t>
  </si>
  <si>
    <t>11.46 Implementación de una solución de firma digital para el ICETEX</t>
  </si>
  <si>
    <t>11.47 Servicios especializados para el gestor de contenidos (Liferay) de los portales ICETEX</t>
  </si>
  <si>
    <t>11.48 Renovación de la suscripción y del soporte de WSO2 para servicios de InterOperabilidad del ICETEX</t>
  </si>
  <si>
    <t>11.49 Prestación de servicios profesionales especializados en ingeniería para la alineación metodológica y definición, diseño y evolución de la arquitectura empresarial para el ICETEX.</t>
  </si>
  <si>
    <t>11.50 Prestación de servicios profesionales especializados para orientar la planeación, definición y preparación de instrumentos de gestión mediante la automatización de procesos para el ICETEX.</t>
  </si>
  <si>
    <t>11.51 Prestación de servicios profesionales especializados para la ejecución de metodologías en los proyectos y estrategias de automatización de procesos para el ICETEX</t>
  </si>
  <si>
    <t>11.52 Prestación de servicios profesionales en la estructuración de metodologías, definiciones y estrategias de automatización de procesos para el ICETEX</t>
  </si>
  <si>
    <t>11.53 Prestación de servicios profesionales especializados en asesoría legal y administrativa de la Vicepresidencia de Operaciones y Tecnología del ICETEX</t>
  </si>
  <si>
    <t>11.54 Prestación de servicios profesionales especializados como asesora de estrategia y articulación de iniciativas y proyectos de transformación digital de la Vicepresidencia de Operaciones y Tecnología del ICETEX</t>
  </si>
  <si>
    <t>11.55 Prestación de servicios profesionales de asesoría técnica especializada en ingeniería para la gestión, seguimiento y control de proyectos tecnológicos de la Vicepresidencia de Operaciones y Tecnología del ICETEX</t>
  </si>
  <si>
    <t>11.56 Prestación de servicios profesionales especializados en asesoría financiera y aplicación de estrategias de innovación para iniciativas tecnológicas de la Viceprecidencia de Operaciones y Tecnologia del ICETEX</t>
  </si>
  <si>
    <t>11.57 Prestación de servicios de apoyo a la gestión administrativa de la Vicepresidencia de Operaciones y Tecnología del ICETEX</t>
  </si>
  <si>
    <t>11.58 Prestación de servicios profesionales de asesoría especializada en ingeniería estratégica para la definición, diseño, apoyo en la gestión de implementación y control de proyectos desde la Vicepresidencia de Operaciones y Tecnología del ICETEX</t>
  </si>
  <si>
    <t>11.59 Prestación de servicios profesionales especializados en la administración de proyectos, corrección de problemas de confiabilidad, seguimiento del progreso, administración de recursos y ejecución de los procesos en el ICETEX</t>
  </si>
  <si>
    <t>11.60 Prestación de servicios profesionales para la ejecución, seguimiento y control de asuntos administrativos  del ICETEX</t>
  </si>
  <si>
    <t>11.61 Prestación de servicios profesionales especializados en ingeniería para el trámite de servicios de TI orientados al análisis y gestión de requerimientos funcionales y no funcionales a cargo del ICETEX.</t>
  </si>
  <si>
    <t>11.62 Prestación de servicios profesionales especializados en ingeniería para el trámite de servicios de TI orientados al análisis y gestión de requerimientos funcionales y no funcionales a cargo del ICETEX.</t>
  </si>
  <si>
    <t>11.63 Prestación de servicios profesionales de asesoría especializada en ingeniería para la gestión, seguimiento y control de procesos TI relacionados con el dominio de datos del ICETEX</t>
  </si>
  <si>
    <t>11.64 Prestación de servicios profesionales especializados para el análisis, modelamiento y ejecución de pruebas funcionales y no funcionales para el aseguramiento de calidad de Software de las Soluciones Informáticas requeridas en el ICETEX</t>
  </si>
  <si>
    <t>11.65 Prestaciòn de Servicios profesionales especializados en la gestión de ecosistemas informáticos, mediante la unificación y automatización de procesos de despliegue, mantenimiento, versionamiento y gestión de aplicaciones y ambientes tecnologicos del ICETEX</t>
  </si>
  <si>
    <t>11.66 Prestación de servicios profesionales especializados en ingeniería para análisis, modelamiento, desarrollo, implementación y adecuaciones a la solución de Gestión Documental alineadas a cambios requeridos por ICETEX</t>
  </si>
  <si>
    <t>11.67 Prestación de servicios profesionales especializados para el trámite de servicios de TI orientados a la implementación de requisitos, mejores prácticas y estándares relacionados con la usabilidad y accesibilidad de aplicaciones parasoluciones informáticas a cargo del ICETEX</t>
  </si>
  <si>
    <t>11.68 Prestación de servicios profesionales especializados para el trámite de servicios de TI orientados al análisis, modelamiento, desarrollo, pruebas, implementación y mejoramiento continuo de soluciones informáticas, requeridas en el ICETEX</t>
  </si>
  <si>
    <t>11.69 Prestación de servicios profesionales especializados para la gestión de proyectos en el ámbito tecnológico con alineación al ciclo de mejora continua para el ICETEX</t>
  </si>
  <si>
    <t>11.70 Prestación de servicios profesionales especializados en ingenieria en análisis, modelamiento e implementación de estrategias de mitigación de riesgos operativos y de seguridad digital aplicables a las Soluciones Informáticas requeridas por ICETEX</t>
  </si>
  <si>
    <t xml:space="preserve">11.71 Prestación de servicios profesionales especializados en ingeniería para la revisión, análisis, modelamiento, implementación, uso y apropiación de la arquitectura empresarial desde el dominio de Sistemas de Información Para el ICETEX </t>
  </si>
  <si>
    <t>11.72 Prestación de servicios profesionales especializados en ingenieria en el tramite de TI para la configuración, soporte funcional y técnico de los sistemas de información o componentes tecnológicos en el ICETEX</t>
  </si>
  <si>
    <t>11.73 Prestación de servicios profesionales especializados en ingeniería de procesos para la articulación de las áreas de negocio y el equipo de arquitectura empresarial para el ICETEX</t>
  </si>
  <si>
    <t>11.74 Prestación de servicios profesionales para el trámite de servicios administrativos y gestiones de habilitación de recursos del ICETEX</t>
  </si>
  <si>
    <t>11.75 Prestación de servicios profesionales especializados en el trámite de servicios de TI orientados a la revisión, análisis, modelamiento, implementación, uso y apropiación de la Arquitectura de Datos requerida para Soluciones Informáticas del ICETEX</t>
  </si>
  <si>
    <t>11.76 Prestación de servicios profesionales en ingenieria para analisis y gestión de requerimientos funcionales y no funcionales y soporte a la operación de servicios tecnologicos del ICETEX</t>
  </si>
  <si>
    <t>11.77 Prestación de servicios profesionales especializados para la gestión de proyectos en el ámbito tecnológico con alineación al ciclo de mejora continua para el ICETEX</t>
  </si>
  <si>
    <t>11.78 Prestación de servicios profesionales especializados en ingenieria en el tramite de TI para la configuración, soporte funcional y técnico de los sistemas de información o componentes tecnológicos del ICETEX</t>
  </si>
  <si>
    <t>11.79 Prestacion de servicios profesionales especializados en ingeniería para la revision, análisis, modelamiento, implementación, uso y apropiacion de la arquitectura empresarial desde los componentes tecnologicos de infraestructura para el ICETEX</t>
  </si>
  <si>
    <t xml:space="preserve">11.80 Prestación de servicios profesionales especializados en ingeniería para la revisión, análisis, modelamiento, implementación, uso y apropiación de la arquitectura empresarial desde el dominio de Sistemas de Información Para el ICETEX </t>
  </si>
  <si>
    <t>11.81 Prestación de servicios de apoyo a la gestión en la atención de las actividades administrativas Tecnologicas del ICETEX</t>
  </si>
  <si>
    <t>11.82 Prestación de servicios profesionales especializados para el trámite de servicios de TI orientados al análisis, modelamiento, desarrollo, pruebas, implementación y mejoramiento continuo de soluciones informáticas, requeridas en el ICETEX</t>
  </si>
  <si>
    <t>11.83 Prestación de servicios profesionales especializados para el análisis, modelamiento y ejecución de pruebas funcionales y no funcionales para el aseguramiento de calidad de Software de las Soluciones Informáticas requeridas en el ICETEX</t>
  </si>
  <si>
    <t>11.84 Prestación de servicios profesionales especializados para el trámite de servicios de TI orientados al análisis, modelamiento, desarrollo, pruebas, implementación y mejoramiento continuo de soluciones informáticas, requeridas en el ICETEX</t>
  </si>
  <si>
    <t>11.85 Prestación de servicios profesionales especializados para el trámite de servicios de TI orientados al análisis, modelamiento, desarrollo, pruebas, implementación y mejoramiento continuo de soluciones informáticas, requeridas en el ICETEX</t>
  </si>
  <si>
    <t xml:space="preserve">11.86 Prestación de servicios profesionales especializados en ingenieria orientados al trámite de servicios de TI en el ciclo de desarrollo de software aplicado a los sistemas de información o componentes de software del ICETEX </t>
  </si>
  <si>
    <t>11.87 Prestación de servicios de apoyo a la gestión en la atención de las actividades administrativas Tecnologicas del ICETEX</t>
  </si>
  <si>
    <t>11.88 Prestación de servicios profesionales para el trámite de servicios TI en la configuración y soporte técnico y gestiones de habilitación de recursos del ICETEX</t>
  </si>
  <si>
    <t>11.89 Prestación de servicios profesionales para orientar, monitorear, controlar y mejorar la atención de necesidades de cumplimiento normativo a cargo del ICETEX</t>
  </si>
  <si>
    <t>11.90 Prestación de servicios profesionales especializados para el análisis, modelamiento y ejecución de pruebas funcionales y no funcionales para el aseguramiento de calidad de Software de las Soluciones Informáticas requeridas en el ICETEX</t>
  </si>
  <si>
    <t>11.91 Prestación de servicios profesionales especializados en ingenieria en la adecuación de nuevos servicios de sistemas de información financieros, soporte funcional, soporte técnico, y mantenimiento correctivo en el marco de las funciones del ICETEX</t>
  </si>
  <si>
    <t>11.92 Prestación de servicios profesionales jurídicos especializados en la atención a asuntos propios del relacionamiento jurídico, administrativo y contractual en asuntos TI del ICETEX</t>
  </si>
  <si>
    <t>11.93 Prestación de servicios profesionales de asesoría especializada en ingeniería para la gestión, seguimiento y control de procesos TI del ICETEX</t>
  </si>
  <si>
    <t>11.94 Prestación de servicios profesionales especializados en ingenieria en el tramite de servicios de TI para la configuración, soporte funcional y técnico de los sistemas de información o componentes tecnológicos a cargo  del ICETEX .</t>
  </si>
  <si>
    <t>11.95 Prestación de servicios profesionales especializados en ingeniería en ejecución, monitoreo, mejora, uso y apropiación de los servicios de Core Bancario requeridos para la operación y para apalancar nuevas soluciones informáticas a cargo de ICETEX</t>
  </si>
  <si>
    <t xml:space="preserve">11.96 Prestación de servicios profesionales especializados en ingeniería para tramitar servicios de TI en la estructuración y puesta en marcha de mejoras a los sistemas de información y otros componentes de software del ICETEX </t>
  </si>
  <si>
    <t>11.97 Prestación de servicios especializados en ingeniería para gestionar hacer seguimiento y control de los servicios de operación de TI y la gestión de procesos tecnologicos del ICETEX</t>
  </si>
  <si>
    <t>11.98 Prestación de servicios profesionales especializados en ingeniería para orientar, monitorear, controlar y mejorar la atención de incidentes, requerimientos y solución de problemas asociados a servicios de TI en los sistemas de información y otros componentes tecnológicos del ICETEX.</t>
  </si>
  <si>
    <t>11.99 Prestación de servicios profesionales especializados en ingeniería para el trámite de servicios de TI orientados al análisis y gestión de requerimientos funcionales y no funcionales a cargo del ICETEX.</t>
  </si>
  <si>
    <t>11.100 Prestación de servicios profesionales especializados para la ejecuciónseguimiento y control de asuntos gerenciales y administrativos del ICETEX</t>
  </si>
  <si>
    <t>11.101 Prestación de servicios profesionales especializados para atención a la gestión presupuestal y administrativa de asuntos del ICETEX</t>
  </si>
  <si>
    <t>11.102 Prestación de servicios profesionales especializados para la gestión de proyectos en el ámbito tecnológico con alineación al ciclo de mejora continua para el ICETEX</t>
  </si>
  <si>
    <t>11.103 Prestación de servicios profesionales especializados en ingenieria para análisis y gestión de requerimientos funcionales y no funcionales en el marco de las funciones tecnologicas del ICETEX</t>
  </si>
  <si>
    <t>11.104 Prestación de servicios profesionales especializados para el trámite de servicios de TI orientados al análisis, modelamiento, desarrollo, pruebas, implementación y mejoramiento continuo de soluciones informáticas, requeridas en el ICETEX</t>
  </si>
  <si>
    <t>11.105 Prestación de servicios profesionales en ingenieria en el tramite de TI para la configuración, soporte funcional y técnico de los sistemas de información o componentes tecnológicos del ICETEX</t>
  </si>
  <si>
    <t>11.106 Prestación de servicios profesionales en ingeniería para el análisis, diseño, implementación y mejora continua de la arquitectura de redes tecnológicas  de infraestructura del ICETEX</t>
  </si>
  <si>
    <t>11.107 Prestación de servicios profesionales especializados en ingeniería en análisis de tendencias, mejora de las metodologías y definición de planes, programas de la estrategia de Gobierno de Datos y Analítica de ICETEX</t>
  </si>
  <si>
    <t>11.108 Prestación de servicios profesionales especializados en ingeniería en el trámite de servicios de TI para la configuración, soporte funcional y técnico de los sistemas de información o componentes tecnológicos a del ICETEX.</t>
  </si>
  <si>
    <t>11.109 Prestación de servicios profesionales especializados para el análisis, modelamiento y ejecución de pruebas funcionales y no funcionales para el aseguramiento de calidad de Software de las Soluciones Informáticas requeridas en el ICETEX</t>
  </si>
  <si>
    <t>11.110 Prestación de servicios profesionales especializados en ingenieria para la configuración, soporte funcional, soporte técnico y gestiones complementarias en la habilitación de recursos de infraestructura y telecomunicaciones del ICETEX</t>
  </si>
  <si>
    <t>11.111 Prestación de servicios profesionales especializados en ingeniería para la alineación metodológica y gestión integral del ciclo de mejora continua de proyectos tecnológicos para el ICETEX</t>
  </si>
  <si>
    <t>11.112 Prestación de servicios profesionales en análisis y tramite de requerimientos funcionales y no funcionales para adecuar la Solución de Gestión Documental y articular su operación a cambios requeridos por el ICETEX</t>
  </si>
  <si>
    <t>11.113 Prestación de servicios profesionales especializados en el trámite de servicios de TI orientados a la revisión, análisis, modelamiento, implementación, uso y apropiación de la Arquitectura de Datos requerida para Soluciones Informáticas del ICETEX</t>
  </si>
  <si>
    <t>11.114 Prestación de servicios profesionales especializados en ingeniería para la definicion de lineamientos, acuerdos y arquitecturas de solución especifica desde el dominio de datos del marco de la arquitectura empresaria para el ICETEX.</t>
  </si>
  <si>
    <t>11.115 Prestación de servicios profesionales especializados para el análisis, modelamiento y ejecución de pruebas funcionales y no funcionales para el aseguramiento de calidad de Software de las Soluciones Informáticas requeridas en el ICETEX</t>
  </si>
  <si>
    <t>11.116 Prestación de servicios profesionales especializados para la gestión de proyectos en el ámbito tecnológico con alineación al ciclo de mejora continua para el ICETEX</t>
  </si>
  <si>
    <t>11.117 Prestación de servicios profesionales especializados para la estructuración e implementación de mejoras y articulación estrategica del seguimiento a la gestión de requerimientos internos y externos en el ICETEX</t>
  </si>
  <si>
    <t>11.118 Prestación de servicios profesionales especializados para la depuración, ajuste, generación y validación de información de los créditos del ICETEX</t>
  </si>
  <si>
    <t>11.119 Prestación de servicios profesionales especializados para la depuración, ajuste, generación y validación de información de los créditos del ICETEX</t>
  </si>
  <si>
    <t>11.120 Prestación de servicios profesionales especializados para articular estratégicamente el cierre mensual de la cartera, definición y documentación de requerimientos funcionales y no funcionales, así como metodologías para la gestión del conocimiento del ICETEX</t>
  </si>
  <si>
    <t>11.121 Prestación de servicios profesionales especializados para el desarrollo de las actividades de conciliación de la cartera y/o contables relacionadas con la gestión de operaciones del ICETEX</t>
  </si>
  <si>
    <t>11.122 Prestación de servicios profesionales especializados para el desarrollo de las actividades de conciliación de la cartera y/o contables relacionadas con la gestión de operaciones del ICETEX</t>
  </si>
  <si>
    <t>11.123 Prestación de servicios profesionales especializados para el desarrollo de las actividades de conciliación de la cartera y/o contables relacionadas con la gestión de operaciones del ICETEX</t>
  </si>
  <si>
    <t>11.124 Prestación de servicios profesionales especializados para la articulación estratégica en la optimización y sistematización de procedimientos,  procesamiento de información para innovación y analítica de datos para la gestión del ICETEX.</t>
  </si>
  <si>
    <t>11.125 Prestación de servicios profesionales especializados para la articulación estratégica en la definición, documentación y control de las auditorías internas y externas, analítica de los riesgos, aseguramiento del sistema de gestión de calidad y contratación de bienes y servicios de la operación en el ICETEX</t>
  </si>
  <si>
    <t>11.126 Prestación de servicios profesionales especializados para la articulación estratégica de depuración, ajuste de los créditos y asegurando la aplicación correcta de las novedades en la cartera, según el reglamento vigente del ICETEX</t>
  </si>
  <si>
    <t>11.127 Prestación de servicios profesionales especializados para el análisis y aplicación de novedades en la cartera, de acuerdo con la normatividad vigente en el ICETEX</t>
  </si>
  <si>
    <t>11.128 Prestación de servicios profesionales especializados para el análisis y aplicación de novedades en la cartera, de acuerdo con la normatividad vigente en el ICETEX</t>
  </si>
  <si>
    <t>11.129 Prestación de servicios profesionales especializados para el desarrollo de las actividades de conciliación de la cartera y/o contables relacionadas con la gestión de operaciones del ICETEX</t>
  </si>
  <si>
    <t>11.130 Prestación de servicios profesionales especializados para el análisis y aplicación de novedades en la cartera, de acuerdo con la normatividad vigente en el ICETEX</t>
  </si>
  <si>
    <t>11.131 Prestación de servicios profesionales especializados para el análisis y aplicación de novedades en la cartera, de acuerdo con la normatividad vigente en el ICETEX</t>
  </si>
  <si>
    <t>11.132 Prestación de servicios profesionales especializados para el análisis y aplicación de novedades en la cartera, de acuerdo con la normatividad vigente en el ICETEX</t>
  </si>
  <si>
    <t>11.133 Prestación de servicios técnicos de apoyo para el trámite de actividades administrativas propias del ICETEX</t>
  </si>
  <si>
    <t>11.134 Prestación de servicios profesionales especializados para el desarrollo de las actividades de conciliación de la cartera y/o contables relacionadas con la gestión de operaciones del ICETEX</t>
  </si>
  <si>
    <t>11.135 Prestación de servicios profesionales especializados para el desarrollo de las actividades de conciliación de la cartera y/o contables relacionadas con la gestión de operaciones del ICETEX</t>
  </si>
  <si>
    <t>11.136 Prestación de servicios profesionales especializados para la articulación estratégica en la conciliación y depuración de las cuentas puentes contables de la cartera, de acuerdo con las normas y regulaciones contables en el ICETEX</t>
  </si>
  <si>
    <t>11.137 Prestación de servicios profesionales especializados para el análisis y aplicación de novedades en la cartera, de acuerdo con la normatividad vigente en el ICETEX</t>
  </si>
  <si>
    <t>11.138 Prestación de servicios profesionales especializados para el análisis y aplicación de novedades en la cartera, de acuerdo con la normatividad vigente en el ICETEX</t>
  </si>
  <si>
    <t>11.139 Prestación de servicios profesionales especializados para la gestión del cierre mensual de la cartera y conciliación de cuentas de los productos del portafolio del ICETEX</t>
  </si>
  <si>
    <t>11.140 Prestación de servicios profesionales especializados para la articulación estratégica en la conciliación, depuración, integración de información y cierre de la cartera de aliados estratégicos, de acuerdo con las normas y regulaciones contables en el ICETEX</t>
  </si>
  <si>
    <t>11.141 Prestación de servicios profesionales especializados para el desarrollo de las actividades de conciliación de la cartera y/o contables relacionadas con la gestión de operaciones del ICETEX</t>
  </si>
  <si>
    <t>11.142 Prestación de servicios profesionales especializados para el desarrollo de las actividades de conciliación de la cartera y/o contables relacionadas con la gestión de operaciones del ICETEX</t>
  </si>
  <si>
    <t>11.143 Prestación de servicios profesionales especializados para el análisis y aplicación de novedades en la cartera, de acuerdo con la normatividad vigente en el ICETEX</t>
  </si>
  <si>
    <t>11.144 Prestación de servicios profesionales especializados para el desarrollo de las actividades de conciliación de la cartera y/o contables relacionadas con la gestión de operaciones del ICETEX</t>
  </si>
  <si>
    <t>11.145 Prestación de servicios profesionales especializados para la conciliación, depuración, integración de información de la cartera, para la consolidación de la información contable y financiera de aliados estratégicos, de acuerdo con las normas y regulaciones en el ICETEX</t>
  </si>
  <si>
    <t>11.146 Prestación de servicios profesionales en las actividades relacionadas con el proceso de terminación y cumplimiento de las obligaciones crediticias en la depuración, ajuste, aplicación y atención de los requerimientos del ICETEX</t>
  </si>
  <si>
    <t>11.147 Prestación de servicios profesionales en las actividades relacionadas con gestión de peticiones, quejas, reclamos; así como la entrega de insumos de informaciòn para la atención de tutelas y fallos judiciales del ICETEX</t>
  </si>
  <si>
    <t>11.148 Prestación de servicios técnicos de apoyo para el trámite de actividades administrativas propias del ICETEX</t>
  </si>
  <si>
    <t>11.149 Prestación de servicios profesionales en las actividades relacionadas con gestión de peticiones, quejas, reclamos; así como la entrega de insumos de informaciòn para la atención de tutelas y fallos judiciales del ICETEX</t>
  </si>
  <si>
    <t>11.150 Prestación de servicios profesionales especializados para el análisis y aplicación de novedades en la cartera, de acuerdo con la normatividad vigente en el ICETEX</t>
  </si>
  <si>
    <t>11.151 Prestación de servicios profesionales especializados para el análisis y aplicación de novedades en la cartera, de acuerdo con la normatividad vigente en el ICETEX</t>
  </si>
  <si>
    <t>11.152 Prestación de servicios profesionales especializados para el análisis y aplicación de novedades en la cartera, de acuerdo con la normatividad vigente en el ICETEX</t>
  </si>
  <si>
    <t>11.153 Prestación de servicios profesionales especializados para el análisis y aplicación de novedades en la cartera, de acuerdo con la normatividad vigente en el ICETEX</t>
  </si>
  <si>
    <t>11.154 Prestación de servicios profesionales para las actividades relacionadas con gestión de peticiones, quejas, reclamos y solicitudes al ICETEX</t>
  </si>
  <si>
    <t>11.155 Prestación de servicios profesionales para la definición, programación y documentación de la gestión del conocimiento de la operación; así mismo validación de las pruebas de mejora de las soluciones tecnológicas del ICETEX.</t>
  </si>
  <si>
    <t>11.156 Prestación de servicios profesionales especializados para la depuración, ajuste, generación y validación de información de los créditos del ICETEX</t>
  </si>
  <si>
    <t>11.157 Prestación de servicios profesionales especializados para el desarrollo de las actividades de conciliación de la cartera y/o contables relacionadas con la gestión de operaciones del ICETEX</t>
  </si>
  <si>
    <t>11.158 Prestación de servicios técnicos de apoyo para el trámite de actividades administrativas propias del ICETEX</t>
  </si>
  <si>
    <t>11.159 Prestación de servicios profesionales especializados para el desarrollo de las actividades de conciliación de la cartera y/o contables relacionadas con la gestión de operaciones del ICETEX</t>
  </si>
  <si>
    <t>11.160 Prestación de servicios profesionales especializados para el desarrollo de las actividades de conciliación de la cartera y/o contables relacionadas con la gestión de operaciones del ICETEX</t>
  </si>
  <si>
    <t>11.161 Prestación de servicios profesionales especializados para el desarrollo de las actividades de conciliación de la cartera y/o contables relacionadas con la gestión de operaciones del ICETEX</t>
  </si>
  <si>
    <t>11.162 Prestación de servicios profesionales especializados para el desarrollo de las actividades de conciliación de la cartera y/o contables relacionadas con la gestión de operaciones del ICETEX</t>
  </si>
  <si>
    <t>11.163 Prestación de servicios profesionales para la definición y seguimiento de requerimientos de mejora que permitan la optimización y sistematización de procedimientos del ICETEX.</t>
  </si>
  <si>
    <t>11.164 Prestación de los servicios profesionales especializados para la preparación y liquidación de los desembolsos educativos otorgados con recursos propios o con recursos de terceros administrados por el ICETEX.</t>
  </si>
  <si>
    <t>11.165 Prestación de los servicios profesionales especializados para la preparación y liquidación de los desembolsos educativos otorgados con recursos propios o con recursos de terceros administrados por el ICETEX.</t>
  </si>
  <si>
    <t>11.166 Prestación de los servicios profesionales especializados para la preparación y liquidación de los desembolsos educativos otorgados con recursos propios o con recursos de terceros administrados por el ICETEX.</t>
  </si>
  <si>
    <t>11.167 Prestación de los servicios profesionales especializados para la preparación y liquidación de los desembolsos educativos otorgados con recursos propios o con recursos de terceros administrados por el ICETEX.</t>
  </si>
  <si>
    <t>11.168 Prestación de los servicios profesionales especializados para la preparación y liquidación de los desembolsos educativos otorgados con recursos propios o con recursos de terceros administrados por el ICETEX.</t>
  </si>
  <si>
    <t>11.169 Prestación de servicios profesionales especializados para la articulación estratégica en la gestión de los desembolsos de los créditos educativos otorgados por la entidad, con recursos propios o con recursos de terceros administrados por el ICETEX</t>
  </si>
  <si>
    <t>11.170 Prestación de los servicios profesionales especializados para la preparación y liquidación de los desembolsos educativos otorgados con recursos propios o con recursos de terceros administrados por el ICETEX.</t>
  </si>
  <si>
    <t>11.171 Prestación de los servicios profesionales especializados para la preparación y liquidación de los desembolsos educativos otorgados con recursos propios o con recursos de terceros administrados por el ICETEX.</t>
  </si>
  <si>
    <t>11.172 Prestación de los servicios profesionales especializados para la preparación y liquidación de los desembolsos educativos otorgados con recursos propios o con recursos de terceros administrados por el ICETEX.</t>
  </si>
  <si>
    <t>11.173 Prestación de los servicios profesionales especializados para la preparación y liquidación de los desembolsos educativos otorgados con recursos propios o con recursos de terceros administrados por el ICETEX.</t>
  </si>
  <si>
    <t>11.174 Prestación de servicios profesionales especializados para el análisis y aplicación de novedades en la cartera, de acuerdo con la normatividad vigente en el ICETEX</t>
  </si>
  <si>
    <t>11.175 Prestación de servicios profesionales especializados para el análisis y aplicación de novedades en la cartera, de acuerdo con la normatividad vigente en el ICETEX</t>
  </si>
  <si>
    <t>11.176 Prestación de servicios profesionales especializados en ingenieria en la gestión de servicios de TI  de infraestructura tecnológica y telecomunicaciones del ICETEX</t>
  </si>
  <si>
    <t>12.1 Prestar los servicios profesionales financieros especializados para la estructuración de mecanismos, esquemas y estándares que permitan fortalecer la simplificación, estandarización y sistematización de los procesos y el flujo de información que soporta la adopción de los proyectos de inversión banca abierta y transparente e inhouse banking, y de Optimización de la estructura pasivo y diversificación de las Fuentes de Fondeo.</t>
  </si>
  <si>
    <t>12.2 Prestar los servicios profesionales especializados para la estructuración, seguimiento y control técnico y presupuestal de iniciativas relacionadas con la ejecución de proyectos estratégicos y de inversión a cargo de la Vicepresidencia Financiera, basados en la optimización de procedimientos para la generación de soluciones financieras acordes a las necesidades de los grupos de incidencia para la Optimización de la estructura pasivo y diversificación de las Fuentes de Fondeo.</t>
  </si>
  <si>
    <t>12.3 Prestar los servicios profesionales jurídicos a la Vicepresidencia Financiera para apoyar las actividades normativas y contractuales requeridas para la adecuada ejecución de las funciones, e iniciativas del área que permitan la modernización de las funciones financieras del ICETEX y la apropiación de las mejores prácticas en el marco de los proyectos de inversión a cargo del área.</t>
  </si>
  <si>
    <t>12.4 Prestar los servicios profesionales especializados para estructuración y apropiación de instrumentos y/o mecanismos financieros que permitan la generación de eficiencias financieras en el marco de Optimización de la estructura pasivo y diversificación de las Fuentes de Fondeo.</t>
  </si>
  <si>
    <t>12.5 Prestar los servicios profesionales especializados en el seguimiento técnico y financiero de los empréstitos con el Banco Mundial, las emisiones en circulación y el análisis de nuevas fuentes de fondeo, en el marco del proyecto para la Optimización de la estructura pasivo y diversificación de las Fuentes de Fondeo.</t>
  </si>
  <si>
    <t>12.6 Prestar los servicios profesionales especializados para la apropiación de buenas prácticas y estándares que permitan fortalecer el despliegue de las iniciativas encaminadas a la optimización de la estructura financiera del Instituto y sus servicios financieros, en el marco de implementación del proyecto de inversión para la diversificación de las Fuentes de Fondeo.</t>
  </si>
  <si>
    <t>12.7 Prestar servicios profesionales especializados en analítica de datos a través de la recopilación, análisis e la interpretación de los mismos que permitan la estructuración de modelos y escenarios con el fin de optimizar la asignación de recursos para la implementación del proyecto para la Optimización de la estructura pasivo y diversificación de las Fuentes de Fondeo.</t>
  </si>
  <si>
    <t>12.8 Prestar los servicios profesionales especializados para la adopción de estándares que permitan fortalecer la implementación de iniciativas que permitan lograr la simplificación, estandarización y sistematización de los procesos que soportan el flujo de información de la Vicepresidencia Financiera y el proyecto de inversión banca abierta y transparente e inhouse banking.</t>
  </si>
  <si>
    <t xml:space="preserve">12.9 Prestar los servicios profesionales especializados para la apropiación de iniciativas basadas en tecnologías de información de la Vicepresidencia Financiera a partir de la definición y estructuración de los requerimientos, estándares y procesos que soporten la implementación del proyecto de inversión de banca abierta y transparente e inhouse banking. </t>
  </si>
  <si>
    <t>12.10 Prestar los servicios profesionales especializados para el monitoreo a la ejecución del Plan Salvaguardas perteneciente a la línea de crédito PACES y nuevas fuentes de financiación con el fin de generar recomendaciones para la toma de decisiones en el marco del proyecto de inversión para la diversificación de las Fuentes de Fondeo.</t>
  </si>
  <si>
    <t>12.11 Prestar los servicios profesionales especializados para apoyar la gestión financiera a partir del análisis y sistematización de información para la toma de decisiones basada en evidencias y nuevos modelos de negocio, en el marco de la modernización de las funciones financieras del Instituto.</t>
  </si>
  <si>
    <t>12.12 Prestar los servicios profesionales especializados en el despliegue y estabilización de iniciativas financieras basadas en tecnologías de la información que permitan la optimización de procesos y procedimientos para la modernización de las Funciones Financieras del ICETEX.</t>
  </si>
  <si>
    <t>12.13 Prestar los servicios profesionales especializados para apoyar la gestión financiera a partir del análisis de información financiera para la implementación de nuevas fuentes de fondeo y nuevos modelos de negocio, en el marco de la modernización de las funciones financieras y el proyecto de inversión para la Optimización de la estructura pasivo y diversificación de las Fuentes de Fondeo.</t>
  </si>
  <si>
    <t>12.14 Prestar los servicios profesionales especializados para la análisis y gestión de información estratégica que permita el análisis de nuevas fuentes de fondeo, en el marco de la implementación del proyecto de inversión para la Optimización de la estructura pasivo y diversificación de las Fuentes de Fondeo.</t>
  </si>
  <si>
    <t>12.15 Prestación de servicios profesionales especializados para apoyar la apropiación de arquitectura de información, correlación, cruce y gestión de datos núcleo, en el marco del proyecto de inversión de banca abierta y transparente e inhouse banking.</t>
  </si>
  <si>
    <t>12.16 Prestar servicios técnicos para apoyar la mejora de procesos presupuestales, gestionando la en la implementación de los sistemas de gestión presupuestal realizando el debido acompañamiento para la apropiación de los mismos en el marco del proyecto de inversión de banca abierta y transparente e inhouse banking.</t>
  </si>
  <si>
    <t>12.17 Prestar los servicios profesionales en la gestión presupuestal de la Entidad en lo relacionado con nuevas fuentes de financiación a partir del procesamiento, sistematización, administración y análisis de información a cargo del Grupo de Presupuesto.</t>
  </si>
  <si>
    <t>12.18 Prestar los servicios profesionales en la actualización de los sistemas de gestión presupuestal de los recursos de fondos y propios y en el proceso de validación de la ejecución del presupuesto a partir del procesamiento y análisis de la información a cargo del Grupo de Presupuesto.</t>
  </si>
  <si>
    <t>12.19 Prestar los servicios profesionales en la estructuración de iniciativas para la optimización de mecanismos de administración de los sistemas de gestión presupuestal y sus bases de datos en el marco del proyecto de inversión de banca abierta y transparente e inhouse banking.</t>
  </si>
  <si>
    <t>12.20 Prestar los servicios profesionales especializados en la mejora de los procesos presupuestales enfocados en la planeación, diseño y desarrollo de mecanismos que permitan la integración y el análisis de información presupuestal en el marco del proyecto de inversión de banca abierta y transparente e inhouse banking.</t>
  </si>
  <si>
    <t>12.21 Prestar los servicios profesionales especializados para la modernización de las funciones financieras a través de la optimización de los procesos de recaudo y dispersión de recursos en el marco del proyecto de inversión de banca abierta y transparente e inhouse banking.</t>
  </si>
  <si>
    <t>12.22 Prestar los servicios profesionales especializados para fortalecimiento y optimización de los procesos y mecanismos que respaldan la administración de los recursos de la ley 1777 de 2016 manejados por el Instituto, en el marco de la modernización de las Funciones Financieras del ICETEX y el proyecto de inversión de banca abierta y transparente e inhouse banking</t>
  </si>
  <si>
    <t>12.23 Prestar los servicios profesionales para la optimización de las funciones financieras asociadas a cuentas abandonadas y los procesos de operaciones tesorales, a partir de la sistematización y análisis de información financiera en el marco del proyecto de inversión de banca abierta y transparente e inhouse banking.</t>
  </si>
  <si>
    <t>12.24 Prestar los servicios profesionales para soportar procesos de optimización del Sistema de Gestión de Calidad y la gestión integral de los riesgos vinculados a los procesos ejecutados en la Dirección de Tesorería para el proyecto de inversión de banca abierta y transparente e inhouse banking.</t>
  </si>
  <si>
    <t>12.25 Prestar los servicios profesionales para la optimización y sistematización de procedimientos para administrar de manera óptima los recursos de cuentas inactivas y nuevas fuentes de fondeo, en el marco del proyecto de inversión de banca abierta y transparente e inhouse banking.</t>
  </si>
  <si>
    <t>12.26 Prestar los servicios profesionales especializados para la estructuración de mecanismos para el seguimiento y control de la gestión financiera de iniciativas de nuevas fuentes de fondeo, fortaleciendo procesos de innovación en el marco del proyecto de inversión de banca abierta y transparente e inhouse banking.</t>
  </si>
  <si>
    <t>12.27 Prestar los servicios profesionales para optimizar el procesamiento de bases de datos de información financiera que permita identificar y formular procesos optimizados para la gestión de la tesorería que generen análisis práctico y en línea de la información en el marco del proyecto de inversión de banca abierta y transparente e inhouse banking.</t>
  </si>
  <si>
    <t>12.28 Prestar los servicios profesionales la adopción de los estándares, buenas prácticas y procedimientos que permitan garantizar el control e implementación de acciones para la regularización de las partidas a conciliar de los recursos en administración a cargo icetex en el marco del proyecto de banca abierta y transparente e inhouse banking.</t>
  </si>
  <si>
    <t>12.29 Prestar los servicios profesionales para la para la adopción de los estándares, buenas prácticas y procedimientos que soportan la apropiación de los procesos contables en términos de tiempo, recursos y procedimientos, para la regularización de los fondos y alianzas en administración, a partir de las herramientas proporcionadas por el icetex, en el marco del proyecto de banca abierta y transparente e inhouse banking.</t>
  </si>
  <si>
    <t>12.30 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t>
  </si>
  <si>
    <t>12.31 Prestar los servicios profesionales la adopción de los estándares, buenas prácticas y procedimientos que permitan garantizar el control e implementación de acciones para la regularización de las partidas a conciliar de los recursos en administración a cargo icetex en el marco del proyecto de banca abierta y transparente e inhouse banking.</t>
  </si>
  <si>
    <t>12.32 Prestar los servicios profesionales especializados para la adopción de los estándares, buenas prácticas y procedimientos que soportan la apropiación herramientas tecnológicas dispuestas por la entidad para la regularización y sostenibilidad de la información financiera de los recursos administrados por el ICETEX, en el marco proyecto de inversión banca abierta y transparente e inhouse banking.</t>
  </si>
  <si>
    <t>12.33 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t>
  </si>
  <si>
    <t>12.34 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t>
  </si>
  <si>
    <t>12.35 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t>
  </si>
  <si>
    <t>12.36 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t>
  </si>
  <si>
    <t>12.37 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t>
  </si>
  <si>
    <t>12.38 Prestar los servicios profesionales la adopción de los estándares, buenas prácticas y procedimientos que permitan garantizar el control e implementación de acciones para la regularización de las partidas a conciliar de los recursos en administración a cargo icetex en el marco del proyecto de banca abierta y transparente e inhouse banking.</t>
  </si>
  <si>
    <t>12.39 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t>
  </si>
  <si>
    <t>12.40 Prestar los servicios profesionales jurídicos especializados para apoyar en la estructuración, gestión y seguimiento de los procesos, y procedimientos legales relacionados con asuntos tributarios o fiscales aplicables al Instituto en el marco del proceso de modernización de las funciones financieras y diversificación de fuentes de fondeo.</t>
  </si>
  <si>
    <t>12.41 Prestar los servicios profesionales especializados en las actividades relacionadas con la consolidación de información y la optimización del procedimiento para el cumplimiento de las obligaciones tributarias y las operaciones relacionadas con el registro contable a cargo de la dirección de contabilidad, en el marco de la mejora continua de los procesos contables y fiscales del ICETEX.</t>
  </si>
  <si>
    <t>12.42 Prestar los servicios profesionales especializados para la consolidación y análisis de información financiera que permita garantizar la calidad de la data y optimizar el proceso de cierre contable y operativo del instituto en el marco de la mejora continua de los procesos contables y fiscales, y la actualización de la normativa.</t>
  </si>
  <si>
    <t>12.43 Prestar los servicios profesionales para la optimización del proceso de parametrización de terceros y la sistematización de datos, para fortalecer el análisis y procesamiento de información contable y la actualización normativa aplicable al instituto, con el fin de optimizar el proceso de presentación de información exógena, declaraciones tributarias y demás obligaciones a cargo de ICETEX.</t>
  </si>
  <si>
    <t>12.44 Prestar los servicios profesionales para la implementación del modelo de reporte, gestión y control de las obligaciones tributarias a cargo del ICETEX, garantizando la consolidación, clasificación y contabilización de la información en medios digitales dispuestos por la entidad y el cumplimiento de planes de mejoramiento a cargo del área.</t>
  </si>
  <si>
    <t>12.45 Prestar los servicios profesionales para la implementación de indicadores, herramientas y procedimientos que propendan por la consolidación y análisis de la información financiera y tributaria, para el oportuno cumplimiento de las obligaciones de la entidad, a partir de la optimización de las funcionalidades del aplicativo financiero dispuesto para el efecto, en el marco de la mejora continua de los procesos contables y fiscales del instituto.</t>
  </si>
  <si>
    <t>12.46 Prestar los servicios profesionales para el seguimiento, monitoreo y control a la implementación y optimización del aplicativo financiero del instituto que permita estabilizar los procesos y procedimientos contables, a partir del análisis y verificación de saldos e información financiera, y la adopción de buenas prácticas asociadas a la actualización normativa.</t>
  </si>
  <si>
    <t>12.47 Prestar los servicios profesionales para la implementación y estabilización de los sistemas de información contable y tributaria como parte del modelo de gestión y de control en el marco de iniciativas de simplificación y automatización de procesos de la dirección de contabilidad y del proyecto de inversión banca abierta y transparente e inhouse banking</t>
  </si>
  <si>
    <t>12.48 Prestar servicios profesionales para la simplificación y sistematización de los procesos que soportan la gestión contable, a partir de la consolidación, y análisis de la información que fortalezca el proceso de cierre contable y operativo del instituto en el marco del proyecto de inversión banca abierta y transparente e inhouse banking.</t>
  </si>
  <si>
    <t>12.49 Prestar los servicios profesionales para la implementación y mejora continua de los procesos que soportan la gestión contable a partir de la consolidación y análisis de la información contable, la adopción de tableros de control e indicadores que permitan garantizar la calidad de la información financiera del Instituto en el marco de la mejora continua de los procesos contables y fiscales, y la adopción de la normativa aplicable.</t>
  </si>
  <si>
    <t>12.50 En virtud del presente contrato, EL DEPOSITANTE adquiere la facultad de abrir y manejar cuentas de depósito en EL BANCO, para depositar en ellas sumas de dinero en moneda legal colombiana, a través de transferencias de fondos, consignaciones en efectivo sujetas a verificación de acuerdo con los procedimientos que establezca EL BANCO para tal fin o a través de cualquier otro mecanismo que se establezca en el futuro y disponer total o parcialmente de sus saldos por los medios previstos en este contrato, que no incluye el giro de cheques librados contra EL BANCO. No se recibirán en las cuentas de depósito de EL DEPOSITANTE consignaciones o acreditaciones en cheque o cualquier otro instrumento de pago compensable, ni consignaciones en efectivo a través de las ventanillas de servicio al público de EL BANCO</t>
  </si>
  <si>
    <t>12.51 a) Por medio del presente documento EL DEPOSITANTE confiere a EL DEPOSITARIO la facultad expresa de realizar las operaciones que se derivan de un endoso en administración en relación con los valores representados en derechos que constituya primariamente, o los que ordene desmaterializar y los que le sean transferidos como resultado de operaciones con otros depositantes vinculados con el Depósito Central de Valores del Banco de la República. Cuando se trate de títulos físicos que deban ser transformados en derechos, EL DEPOSITANTE hará la entrega de cada uno de ellos, debidamente endosados en administración a favor del Banco de la República - Depósito Central de Valores. Si alguno de los títulos fuere adquirido en el mercado secundario a través de Sistemas de Negociación de Valores o de Registro de Operaciones sobre valores y no se encuentra en el Depósito Central de Valores del Banco de la República, el comprador, al tener la calidad de depositante directo como consecuencia del presente contrato, será quien endose y entregue el título al Depósito.
b) EL DEPOSITANTE, por medio del presente documento, en nombre y representación de sus mandantes, confiere a EL DEPOSITARIO la facultad expresa de realizar las operaciones que se derivan de un endoso en administración en relación con los valores representados en derechos que constituyan primariamente o les sean reconocidos a través del Banco de la República y los que les sean transferidos como resultado de operaciones con otros depositantes vinculados con el Depósito Central de Valores del Banco de la República, cuyos endosos en administración constan en contratos de mandato que acreditan la representación de EL DEPOSITARIO para actuar ante el Depósito y que se entregan a este último. Cuando se trate de títulos físicos que deban ser transformados en derechos, EL DEPOSITANTE hará la entrega de cada uno de ellos, en nombre y representación de sus mandantes, debidamente endosados en administración por estos últimos al Banco de la República - Depósito Central de Valores. Si alguno de los títulos fuere adquirido en el mercado secundario mediante Sistemas de Negociación de Valores o de Registro de Operaciones sobre valores y no se encuentra en el Depósito Central de Valores del Banco de la República, el comprador depositante indirecto, solicitará la desmaterialización del título, previo endoso en administración a través de su intermediario ante el Depósito.</t>
  </si>
  <si>
    <t>12.52 En virtud del presente contrato, EL BANCO se compromete a permitir a EL USUARIO el acceso y la utilización del sistema denominado SERVICIOS ELECTRÓNICOS DEL BANCO DE LA REPÚBLICA, SEBRA</t>
  </si>
  <si>
    <t>12.53 Prestar el servicio de custodia de los títulos valores desmaterializados confiados en depósito por el ICETEX y los que le sean transferidos como resultado de las operaciones con otros depositantes, a través del endoso de los físicos u orden de abono o cargo por anotación en cuenta de los títulos valores o valores desmaterializados u otros derechos financieros por parte del ICETEX.</t>
  </si>
  <si>
    <t>12.54 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 de Colombia y los acuerdos de custodia internacional que suscriba LA SOCIEDAD ADMINISTRADORA para el desarrollo de su Objeto social. Estas normas están publicadas en la página web de LA SOCIEDAD ADMINISTRADORA y forman parte integral del presente contrato.</t>
  </si>
  <si>
    <t>12.55 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 de
Colombia y los acuerdos de custodia internacional que suscriba LA SOCIEDAD ADMINISTRADORA para
el desarrollo de su objeto social. Estas normas están publicadas en la página web de LA SOCIEDAD
ADMINISTRADORA y forman parte integral del presente contrato.”</t>
  </si>
  <si>
    <t>12.56 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 de Colombia y los acuerdos de custodia internacional que suscriba LA SOCIEDAD ADMINISTRADORA para el desarrollo de su objeto social. Estas normas están publicadas en la página web de LA SOCIEDAD ADMINISTRADORA y forman parte integral del presente contrato.</t>
  </si>
  <si>
    <t>12.57 Soporte, mantenimiento y actualización conforme las normas impartidas por los entes de control y vigilancia de los servicios contratados a IGSEVINPRO (Sistemas de administración y valoración de portafolio) e IGMETRICA (Sistema de administración de riesgos de mercado y liquidez).</t>
  </si>
  <si>
    <t>12.58 Prestar el servicio para acceder a los archivos de renta fija, necesarios para la valoración de los títulos valores que tiene vigentes el ICETEX, mediante el acceso a través de la página web del proveedor.</t>
  </si>
  <si>
    <t>12.59 Contratar la prestación de servicios profesionales especializados de Revisoría Fiscal para el periodo 2024-2026 del ICETEX.</t>
  </si>
  <si>
    <t xml:space="preserve">12.60 Suscripción al suministro de información en actualización normativa y el cumplimiento de obligaciones tributarias territoriales, a través de la plataforma SIMPLICA, con disponibilidad para los usuarios requeridos por el ICETEX. 
</t>
  </si>
  <si>
    <t>12.61 Suministro de información a través de la plataforma de Bloomberg Professional, con disponibilidad para los usuarios requeridos por el ICETEX, con el propósito de acceder al servicio de noticias e información financiera y funciones transaccionales para la negociación de divisas y de valores de renta fija en el mercado local.</t>
  </si>
  <si>
    <t xml:space="preserve">12.62 Adquirir una suscripción para el suministro de información de los fondos de inversión a través de la plataforma de carteras colectivas. -Suministro de información (Benchmark) de los fondos de inversión en Colombia (Carteras Colectivas). </t>
  </si>
  <si>
    <t>12.63 Prestación de servicios de actualización, soporte y mantenimiento del programa Portafolio Eficiente, desarrollado por Risk and Financial System Ltda.</t>
  </si>
  <si>
    <t>12.64 Prestar el servicio de plataforma tecnológica para realizar subastas ascendentes electrónicas en tasas de interés para el ICETEX que, cuente con el mecanismo de firma digital, estampado cronológico y almacenamiento de toda la evidencia digital generada durante la realización de los eventos de subasta.</t>
  </si>
  <si>
    <t>12.65 Prestar los servicios profesionales especializados para realizar el estudio actuarial con el fin de determinar el aporte a cobrar y la reserva óptima de los Fondos constituidos o que se pretendan constituir en el ICETEX.</t>
  </si>
  <si>
    <t>12.66 Prestar los servicios profesionales especializados para los efectos de obtener un concepto profesional e independiente sobre el cumplimiento de los principios de Bonos Sociales (SBP, por sus siglas en Ingles) de la primera emisión de bonos con cargo al Programa de Emisión y Colocación a cargo del ICETEX en el mercado local colombiano.</t>
  </si>
  <si>
    <t>12.67 Prestar los servicios como Representante Legal de Tenedores, para definir las relaciones entre EL EMISOR y EL REPRESENTANTE LEGAL DE LOS TENEDORES DE BONOS, así como establecer las obligaciones de éste último, con relación a los TENEDORES DE BONOS, en el marco de la Emisión y Colocación de Bonos del instituto Colombiano de Crédito Educativo y Estudios Técnicos en el Exterior “Mario Ospina Perez”-ICETEX emitidos durante la vigencia 2021, lo anterior, con el fin de dar cumplimiento a lo previsto en los artículos 6.4.1.1.5 y siguientes del Decreto 2555 de 2010, el prospecto de información, el reglamento de la emisión publicados en el marco de la Emisión de Bonos Ordinarios 2021 y en las demás normas que resulten aplicables.</t>
  </si>
  <si>
    <t>12.68 Prestar los servicios como Representante Legal de Tenedores, para definir las relaciones entre EL EMISOR y EL REPRESENTANTE LEGAL DE LOS TENEDORES DE BONOS, así como establecer las obligaciones de éste último, con relación a los TENEDORES DE BONOS, en el marco de la Emisión y Colocación de Bonos del Instituto Colombiano de Crédito Educativo y Estudios Técnicos en el Exterior “Mariano Ospina Pérez”- ICETEX emitidos durante la vigencia 2021, lo anterior, con el fin de dar cumplimiento a lo previsto en los artículos 6.4.1.1.5 y siguientes del Decreto 2555 de 2010, el prospecto de Información, el reglamento de la emisión publicados en el marco de la Emisión de Bonos Ordinarios Sociales 2021 y en las demás normas que resulten aplicables.</t>
  </si>
  <si>
    <t>12.69 Prestar los servicios como Representante Legal de Tenedores, y definir las relaciones entre EL EMISOR y EL REPRESENTANTE LEGAL DE LOS TENEDORES DE BONOS,  así como establecer las obligaciones de este último, con relación a los TENEDORES DE BONOS, en el marco de las emisiones con cargo al Programa de Emisión y Colocación de Bonos del Instituto Colombiano de Crédito Educativo y Estudios Técnicos en el Exterior “Mariano Ospina Pérez”- ICETEX, lo anterior, con el fin de dar cumplimiento a lo previsto en los artículos 6.4.1.1.5 y demás referentes al Representante Legal de Tenedores de Bonos del Decreto 2555 de 2010, el prospecto de Información del Programa de Emisión y Colocación, el reglamento del programa, los documentos de las emisiones,  y en las demás normas que resulten aplicables.</t>
  </si>
  <si>
    <t>12.70 Prestación de servicios profesionales especializados para la calificación del riesgo crediticio de corto y largo plazo del Instituto, la revisión de la calificación de emisiones en circulación de Bonos Ordinarios  y calificación inicial de las emisiones con cargo al Programa de Emisión y Colocación - PEC del ICETEXen el mercado local colombiano, conforme a las metodologías debidamente aprobadas por la Calificadora y la regulación vigente</t>
  </si>
  <si>
    <t>12.71 Prestar los servicios profesionales especializados al Instituto como agente  líder colocador de las ofertas públicas de Bonos en el mercado de capital local con cargo al Programa de Emisión y Colocación PEC de acuerdo con la normatividad vigente y aplicable, así como en el acompañamiento, asesoría, producción de información relevante y documentos requeridos para participantes del mercado de valores.</t>
  </si>
  <si>
    <t>12.72 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 de Colombia y los acuerdos de custodia internacional que suscriba LA SOCIEDAD ADMINISTRADORA para el desarrollo de su Objeto social. Estas normas están publicadas en la página web de LA SOCIEDAD ADMINISTRADORA y forman parte integral del presente contrato.</t>
  </si>
  <si>
    <t>13.1 Prestar los servicios profesionales para orientar y acompañar en materia presupuestal, económica y financiera las actividades relacionadas con el seguimiento presupuestal y la actividad contractual de la Secretaría General.</t>
  </si>
  <si>
    <t>13.2 Prestar los servicios profesionales a la Secretaria General en las actividades relacionadas con el control y seguimiento a la ejecución presupuestal, así como en la gestión contractual del ICETEX.</t>
  </si>
  <si>
    <t>13.3 Prestar los servicios profesionales a la Secretaria General para gestionar y acompañar el seguimiento y control a la actividad contable, financiera, presupuestal de las áreas de la dependencia, así como contribuir a mejorar la oportunidad de los servicios que presta el ICETEX.</t>
  </si>
  <si>
    <t>13.4 Prestar servicios profesionales a la Secretaria General en las actividades presupuestales, económicas y financieras atendiendo los lineamientos internos, normas de austeridad del gasto y demás concordantes.</t>
  </si>
  <si>
    <t>13.5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</si>
  <si>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13.6 Prestar los servicios de apoyo a la gestión en las actividades administrativas y operativas del Despacho de la Secretaria General del ICETEX.</t>
  </si>
  <si>
    <t>13.7 Prestar sus servicios profesionales a la Secretaria General en la orientación, artículación y optimización de los asuntos relacionados con los procesos de administración de recursos físicos y control interno disciplinario de la dependencia.</t>
  </si>
  <si>
    <t>13.8 Prestar sus servicios profesionales a la Secretaria General en la orientación, artículación y optimización de los asuntos relacionados con la gestión contractual y de acuerdos estratégicos de conformidad con los lineamientos internos y la normatividad vigente.</t>
  </si>
  <si>
    <t>13.9 Prestar sus servicios profesionales a la Secretaria General en la orientación, artículación y optimización de los asuntos relacionados con la gestión del talento humano, la transformación organizacional y la gestión estratégica de la dependencia.</t>
  </si>
  <si>
    <t>13.10 Prestar sus servicios profesionales a la Secretaria General en la orientación, artículación y optimización de los asuntos de la junta directiva y los procesos relacionados con gestión documental y correspondencia de la dependencia.</t>
  </si>
  <si>
    <t>13.11 Prestar servicios profesionales a la Secretaría General el ICETEX en el desarrollo de la gestión administrativa relacionados con los asuntos de carácter jurídico y contractual de conformidad con los lineamientos internos y la normatividad vigente.</t>
  </si>
  <si>
    <t xml:space="preserve">13.12 Prestar los servicios profesionales en la Secretaria General en los asuntos relacionados con el gobierno corporativo y demás activiades que surjan en el ejercicio de la Secretaría Técnica de la Junta Directiva del ICETEX. </t>
  </si>
  <si>
    <t>13.13 Prestar servicios profesionales en las actividades presupuestales, económicas y financieras de la gestión contractual del ICETEX, y las relacionadas con el plan de compras de conformidad con los lineamientos internos, normas de austeridad del gasto y demás concordantes.</t>
  </si>
  <si>
    <t>13.14 Prestar servicios profesionales en las actividades presupuestales, económicas y financieras de la gestión contractual del ICETEX, y las relacionadas con el plan de compras de conformidad con los lineamientos internos, normas de austeridad del gasto y demás concordantes.</t>
  </si>
  <si>
    <t>13.15 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t>
  </si>
  <si>
    <t>13.16 Prestar servicios profesionales para la promoción, difusión y divulgación de los programas, planes y proyectos de la Secretaría General en articulación con la Oficina de Comunicaciones del ICETEX.</t>
  </si>
  <si>
    <t>13.17 Prestar los servicios profesionales en la Secretaria General del ICETEX para orientar y acompañar la implementación, ejecución y supervisión del proceso de  gestión documental.</t>
  </si>
  <si>
    <t>13.18 Prestar los servicios profesionales en la Secretaría General ejecutando actividades de sustanciación que se deben surtir en las diferentes etapas de los procesos disciplinarios que adelante la entidad, de conformidad con la normatividad vigente.</t>
  </si>
  <si>
    <t>13.19 Prestación de servicios profesionales en la Secretaria General para acompañar y  gestionar la instrucción y sustanciación de los procesos disciplinarios de conformidad con la normatividad vigente</t>
  </si>
  <si>
    <t xml:space="preserve">13.20 Prestar los servicios profesionales en la Secretaria General en los asusntos de caracter jurídico de la dependencia. </t>
  </si>
  <si>
    <t>13.21 Prestar servicios profesionales a la Secretaria General para acompañar y orientar los asuntos de caracter legislativos en articulación con la Presidencia del Icetex.</t>
  </si>
  <si>
    <t>13.22 Prestar los servicios profesionales en la articulación de la Secretaria General con la Oficina Jurídica del ICETEX y en los asuntos relacionados con la gestión estratégica de la dependencia.</t>
  </si>
  <si>
    <t>13.23 Prestación de Servicios de asesoría especializada en materia jurídica, contractual, asuntos de especial complejidad y derecho corporativo, así como en la actualización e implementación de los mismos de conformidad con la misionalidad de la entidad y la normatividad vigente.</t>
  </si>
  <si>
    <t>13.24 PRESTACIÓN DE SERVICIOS PROFESIONALES EN DERECHO PARA BRINDAR ASESORÍA JURÍDICA EN LAS DIFERENTES ETAPAS DE LA ACTIVIDAD CONTRACTUAL DE ACUERDO CON LAS POLÍTICAS DE CELEBRACIÓN Y EJECUCIÓN  DE CONTRATOS EN EL MARCO DEL "PROYECTO DE FORTALECIMIENTO ORGANIZACIONAL" DEL ICETEX.</t>
  </si>
  <si>
    <t>13.25 PRESTACIÓN DE SERVICIOS PROFESIONALES EN DERECHO PARA BRINDAR ASESORÍA JURÍDICA EN LAS DIFERENTES ETAPAS DE LA ACTIVIDAD CONTRACTUAL DE ACUERDO CON LAS POLÍTICAS DE CELEBRACIÓN Y EJECUCIÓN  DE CONTRATOS EN EL MARCO DEL "PROYECTO DE FORTALECIMIENTO ORGANIZACIONAL" DEL ICETEX.</t>
  </si>
  <si>
    <t>13.26 PRESTACIÓN DE SERVICIOS PROFESIONALES COMO ABOGADO PARA APOYAR EL DESARROLLO Y SEGUIMIENTO  DE LA ACTIVIDAD CONTRACTUAL EN EL MARCO DEL PROYECTO DE FORTALECIMIENTO ORGANIZACIONAL Y LA IMPLEMENTACIÓN DE LA POLÍTICA DE COMPRAS PÚBLICAS Y DE CONTRATACIÓN DEL ICETEX</t>
  </si>
  <si>
    <t>13.27 PRESTACIÓN DE SERVICIOS PROFESIONALES COMO ABOGADO PARA APOYAR EL DESARROLLO Y SEGUIMIENTO  DE LA ACTIVIDAD CONTRACTUAL EN EL MARCO DEL PROYECTO DE FORTALECIMIENTO ORGANIZACIONAL Y LA IMPLEMENTACIÓN DE LA POLÍTICA DE COMPRAS PÚBLICAS Y DE CONTRATACIÓN DEL ICETEX</t>
  </si>
  <si>
    <t>13.28 PRESTACIÓN DE SERVICIOS PROFESIONALES COMO ABOGADO PARA APOYAR EL DESARROLLO Y SEGUIMIENTO  DE LA ACTIVIDAD CONTRACTUAL EN EL MARCO DEL PROYECTO DE FORTALECIMIENTO ORGANIZACIONAL Y LA IMPLEMENTACIÓN DE LA POLÍTICA DE COMPRAS PÚBLICAS Y DE CONTRATACIÓN DEL ICETEX</t>
  </si>
  <si>
    <t>13.29 PRESTACIÓN DE SERVICIOS PROFESIONALES COMO ABOGADO PARA APOYAR EL DESARROLLO Y SEGUIMIENTO  DE LA ACTIVIDAD CONTRACTUAL EN EL MARCO DEL PROYECTO DE FORTALECIMIENTO ORGANIZACIONAL Y LA IMPLEMENTACIÓN DE LA POLÍTICA DE COMPRAS PÚBLICAS Y DE CONTRATACIÓN DEL ICETEX</t>
  </si>
  <si>
    <t>13.30 PRESTACIÓN DE SERVICIOS PROFESIONALES COMO ABOGADO PARA APOYAR EL DESARROLLO Y SEGUIMIENTO  DE LA ACTIVIDAD CONTRACTUAL EN EL MARCO DEL PROYECTO DE FORTALECIMIENTO ORGANIZACIONAL Y LA IMPLEMENTACIÓN DE LA POLÍTICA DE COMPRAS PÚBLICAS Y DE CONTRATACIÓN DEL ICETEX</t>
  </si>
  <si>
    <t>13.31 PRESTACIÓN DE SERVICIOS PROFESIONALES COMO ABOGADO PARA APOYAR EL DESARROLLO Y SEGUIMIENTO  DE LA ACTIVIDAD CONTRACTUAL EN EL MARCO DEL PROYECTO DE FORTALECIMIENTO ORGANIZACIONAL Y LA IMPLEMENTACIÓN DE LA POLÍTICA DE COMPRAS PÚBLICAS Y DE CONTRATACIÓN DEL ICETEX</t>
  </si>
  <si>
    <t>13.32 PRESTACIÓN DE SERVICIOS PROFESIONALES COMO ABOGADO PARA APOYAR EL DESARROLLO Y SEGUIMIENTO  DE LA ACTIVIDAD CONTRACTUAL EN EL MARCO DEL PROYECTO DE FORTALECIMIENTO ORGANIZACIONAL Y LA IMPLEMENTACIÓN DE LA POLÍTICA DE COMPRAS PÚBLICAS Y DE CONTRATACIÓN DEL ICETEX</t>
  </si>
  <si>
    <t>13.33 PRESTACIÓN DE SERVICIOS PROFESIONALES COMO ABOGADO PARA APOYAR EL DESARROLLO Y SEGUIMIENTO  DE LA ACTIVIDAD CONTRACTUAL EN EL MARCO DEL PROYECTO DE FORTALECIMIENTO ORGANIZACIONAL Y LA IMPLEMENTACIÓN DE LA POLÍTICA DE COMPRAS PÚBLICAS Y DE CONTRATACIÓN DEL ICETEX</t>
  </si>
  <si>
    <t>13.34 PRESTACIÓN DE SERVICIOS PROFESIONALES COMO ABOGADO PARA APOYAR EL DESARROLLO Y SEGUIMIENTO  DE LA ACTIVIDAD CONTRACTUAL EN EL MARCO DEL PROYECTO DE FORTALECIMIENTO ORGANIZACIONAL Y LA IMPLEMENTACIÓN DE LA POLÍTICA DE COMPRAS PÚBLICAS Y DE CONTRATACIÓN DEL ICETEX</t>
  </si>
  <si>
    <t>13.35 PRESTACIÓN DE SERVICIOS PROFESIONALES COMO ABOGADO PARA APOYAR EL DESARROLLO Y SEGUIMIENTO  DE LA ACTIVIDAD CONTRACTUAL EN EL MARCO DEL PROYECTO DE FORTALECIMIENTO ORGANIZACIONAL Y LA IMPLEMENTACIÓN DE LA POLÍTICA DE COMPRAS PÚBLICAS Y DE CONTRATACIÓN DEL ICETEX</t>
  </si>
  <si>
    <t>13.36 PRESTACIÓN DE SERVICIOS PROFESIONALES COMO ABOGADO PARA APOYAR EL DESARROLLO Y SEGUIMIENTO  DE LA ACTIVIDAD CONTRACTUAL EN EL MARCO DEL PROYECTO DE FORTALECIMIENTO ORGANIZACIONAL Y LA IMPLEMENTACIÓN DE LA POLÍTICA DE COMPRAS PÚBLICAS Y DE CONTRATACIÓN DEL ICETEX</t>
  </si>
  <si>
    <t>13.37 PRESTACIÓN DE SERVICIOS PROFESIONALES ECONÓMICOS ESPECIALIZADOS PARA APOYAR EL DESARROLLO Y SEGUIMIENTO  DE LA ACTIVIDAD CONTRACTUAL EN EL MARCO DEL PROYECTO DE FORTALECIMIENTO ORGANIZACIONAL Y LA IMPLEMENTACIÓN DE LA POLÍTICA DE COMPRAS PÚBLICAS Y DE CONTRATACIÓN DEL ICETEX</t>
  </si>
  <si>
    <t>13.38 PRESTACIÓN DE SERVICIOS PROFESIONALES COMO ABOGADO PARA APOYAR EL DESARROLLO Y SEGUIMIENTO  DE LA ACTIVIDAD CONTRACTUAL EN EL MARCO DEL PROYECTO DE FORTALECIMIENTO ORGANIZACIONAL Y LA IMPLEMENTACIÓN DE LA POLÍTICA DE COMPRAS PÚBLICAS Y DE CONTRATACIÓN DEL ICETEX</t>
  </si>
  <si>
    <t>13.39 PRESTACIÓN DE SERVICIOS DE APOYO TÉCNICO A LA GESTIÓN DE LA POLÍTICA DE COMPRAS PÚBLICAS Y DE CONTRATACIÓN EN EL MARCO DEL PROYECTO DENOMINADO “FORTALECIMIENTO ORGANIZACIONAL" DEL ICETEX</t>
  </si>
  <si>
    <t>13.40 PRESTACIÓN DE SERVICIOS DE APOYO TÉCNICO A LA GESTIÓN DE LA POLÍTICA DE COMPRAS PÚBLICAS Y DE CONTRATACIÓN EN EL MARCO DEL PROYECTO DENOMINADO “FORTALECIMIENTO ORGANIZACIONAL" DEL ICETEX</t>
  </si>
  <si>
    <t>13.41 PRESTACIÓN DE SERVICIOS PARA APOYAR LAS ACTIVIDADES INTERINSTITUCIONALES DE COOPERACIÓN TÉCNICA, REVISIÓN Y GESTIÓN DE ASUNTOS PROPIOS DEL  GRUPO DE CONTRATACIÓN DEL ICETEX</t>
  </si>
  <si>
    <t>13.42 PRESTACIÓN DE SERVICIOS PROFESIONALES ESPECIALIZADOS PARA APOYAR EN EL DESARROLLO Y SEGUIMIENTO DE LOS PLANES Y PROYECTOS DE LA POLÍTICA DE COMPRAS Y CONTRATACIÓN PÚBLICA DE LA ENTIDAD EN EL MARCO DEL PROYECTO DENOMINADO “FORTALECIMIENTO ORGANIZACIONAL" DEL ICETEX.</t>
  </si>
  <si>
    <t>13.43 PRESTACIÓN DE SERVICIOS PROFESIONALES PARA APOYAR EL IMPULSO DE LOS PROCESOS, PROCEDIMIENTOS Y TRÁMITE EN LA GESTIÓN DE LA POLÍTICA DE COMPRAS PÚBLICAS Y DE CONTRATACIÓN EN EL MARCO DEL PROYECTO DE "FORTALECIMIENTO ORGANIZACIONAL" DEL ICETEX</t>
  </si>
  <si>
    <t xml:space="preserve">13.44 PRESTAR SERVICIOS PROFESIONALES JURIDICOS EN LAS ACTIVIDADES PROPIAS DEL GRUPO DE CONTRATACIÓN	</t>
  </si>
  <si>
    <t>13.45 ABOGADO ESTRUCTURADOR</t>
  </si>
  <si>
    <t>13.46 ABOGADO ESTRUCTURADOR</t>
  </si>
  <si>
    <t>13.47 Prestar servicios de apoyo a la gestión al Grupo de Desarrollo y Transformación Organizacional de la Secretaría General para la organización y realización de las actividades previstas en proceso de Fortalecimiento de la Cultura Organizacional y el plan de bienestar e incentivos de le entidad en el marco de la política de “Gestión del Talento Humano".</t>
  </si>
  <si>
    <t>13.48 Prestar los servicios de apoyo a la gestión al Grupo de Desarrollo y Transformación Organizacional de la Secretaría General en las actividades documentales, gestión administrativa y las relacionadas con la planeación, implementación, ejecución y seguimiento a los procesos de transformación y desarrollo de la cultura organizacional de la entidad, en el marco de las estrategias, planes, programas y proyectos que se desarrollen para tal fin, facilitando el cumplimiento a las metas y objetivos del área.</t>
  </si>
  <si>
    <t>13.49 Prestación de Servicios Profesionales al Grupo de Desarrollo y Transformación Organizacional de la Secretaría General en el desarrollo de estrategias de comunicación e innovación organizacional que faciliten y promuevan la apropiación de la cultura organizacional de la entidad por parte de sus colaboradores y faciliten el mejoramiento de su clima organizacional, en pro del cumplimiento de los objetivos estratégicos trazados por ésta en el marco de su Plan de Acción.</t>
  </si>
  <si>
    <t>13.50 Prestar los servicios profesionales a la Secretaria General para organizar y ejecutar en todas sus fases las actividades y eventos institucionales con grupos de interés en el marco del proyecto de inversión denominado “Transformación Arquitectura Organización”.</t>
  </si>
  <si>
    <t xml:space="preserve">13.51 Prestar sus servicios profesionales a la Secretaría General del ICETEX en los asuntos de carácter jurídico y contractual en el marco de los planes, programas, políticas y proyectos de la Gestión del área. </t>
  </si>
  <si>
    <t>13.52 Prestar los servicios profesionales al Grupo de Desarrollo y Transformación Organizacional de la Secretaría General para la implementación del plan estratégico de talento humano de ICETEX en la perspectiva de bienestar e incentivos, así como la del plan de gradualidad de las políticas del Código para el Buen Gobierno.</t>
  </si>
  <si>
    <t>13.53 Prestar servicios profesionales al Grupo de Desarrollo y Transformación Organizacional de la Secretaria General en la implementación de los componentes de código de integridad y gestión del conocimiento del plan estratégico de talento humano.</t>
  </si>
  <si>
    <t>13.54 Prestar servicios profesionales al Grupo de Desarrollo y Transformación Organizacional de la Secretaria General en la facilitación de herramientas, estrategias y actividades que contribuyan al modelo de transformación y el modelo de cultura organizacional de la entidad, aportando al cumplimiento de su propósito superior.</t>
  </si>
  <si>
    <t>13.55 Prestación de Servicios Profesionales al Grupo de Desarrollo y Transformación Organizacional de la Secretaria General para el desarrollo, implementación, seguimiento y mejora continua de la Iniciativa de Responsabilidad Social y Sostenibilidad Institucional con enfoque ISO 26000, y su armonización con el Modelo Integrado de Planeación y Gestión - MIPG y el Sistema Integrado de Gestión de la entidad, en el marco del proceso de transformación cultural y organizacional que ésta adelanta, contribuyendo de manera directa al cumplimiento de los objetivos en que participa la dependencia y los hitos previstos en su plan de acción.</t>
  </si>
  <si>
    <t>13.56 Prestar servicios profesionales al Grupo de Desarrollo y Transformación Organizacional de la Secretaria General en el desarrollo e implementación de acciones que, mediante la lúdica faciliten la transformación cultural de la entidad, promuevan la implementación de la estrategia de Responsabilidad Social Institucional en el marco del Modelo Integrado de Planeación y Gestión - MIPG, así como al proceso de transformación que ella adelanta, favoreciendo al cumplimiento de los objetivos en que participa la dependencia.</t>
  </si>
  <si>
    <t>13.57 Prestar servicios profesionales para apoyar al Grupo de Desarrollo y Transformación Organizacional de la Secretaria General en la implementación, ejecución y seguimiento a los procesos de transformación y desarrollo de la cultura organizacional de la entidad.</t>
  </si>
  <si>
    <t>13.58 Prestar Servicios Profesionales Especializados a la Secretaría General del ICETEX para el direccionamiento y acompañamiento de las actividades tendientes al ajuste y perfeccionamiento del rediseño organizacional e institucional propuesto, de acuerdo con la normatividad vigente y demás disposiciones de otros organismos competentes, hasta su materialización.</t>
  </si>
  <si>
    <t>13.59 Prestar servicios profesionales a la Secretaría General del ICETEX en la ejecución de las actividades tendientes al ajuste y perfeccionamiento del rediseño institucional propuesto para las áreas estratégicas, misionales, de apoyo y/o control en el marco de la actualización de su estructura administrativa, de acuerdo con la normatividad vigente y demás disposiciones de otros organismos competentes.</t>
  </si>
  <si>
    <t>13.60 Prestar servicios profesionales a la Secretaría General del ICETEX en la ejecución de las actividades tendientes al ajuste y perfeccionamiento del rediseño institucional propuesto para las áreas estratégicas, misionales, de apoyo y/o control en el marco de la actualización de su estructura administrativa, de acuerdo con la normatividad vigente y demás disposiciones de otros organismos competentes.</t>
  </si>
  <si>
    <t>13.61 Prestar servicios profesionales a la secretaria general en las actividades relacionadas con la proyección, ejecución y seguimiento del plan institucional de gestión ambiental en el marco de la iniciativa  de responsabilidad social y sostenibilidad institucional del ICETEX.</t>
  </si>
  <si>
    <t>13.62 Prestar servicios profesionales al Grupo de Desarrollo y Transformación Organizacional de la Secretaria General para la implementación del Plan Institucional de Capacitación del ICETEX, así como la ejecución de las estrategias, planes, programas y proyectos en que participe el área en el marco del proceso de transformación de la cultura organizacional que adelanta la entidad.</t>
  </si>
  <si>
    <t>13.63 Prestar servicios profesionales al Grupo de Desarrollo y Transformación Organizacional de la Secretaria General para la implementación del plan estratégico del talento humano en lo concerniente a bienestar social, incentivos y mejoramiento del ambiente laboral del ICETEX.</t>
  </si>
  <si>
    <t>13.64 Prestar servicios profesionales a la Secretaria General en las actividades relacionadas con la proyección, ejecución y seguimiento a los planes de mejora, implementación del MIPG, cultura organizacional y plan anual de vacantes necesarios para la mejora continua de conformidad con los lineamientos internos y la normatividad vigente.</t>
  </si>
  <si>
    <t>13.65 Prestar servicios profesionales a la Secretaria General en las actividades relacionadas con la construcción, ejecución, seguimiento y control del plan de gestión del cambio para la mejora continua de conformidad con los lineamientos internos y la normatividad vigente.</t>
  </si>
  <si>
    <t>13.66 Contratar los servicios profesionales para dictar las acciones formativas propuestas en el Plan Institucional de Capacitación para la vigencia 2024 dirigida a los funcionarios del ICETEX.</t>
  </si>
  <si>
    <t>13.67 Contratar los servicios para la ejecución de las  actividades  enmarcadas  o descritas en el plan de bienestar del ICETEX</t>
  </si>
  <si>
    <t>13.68 CONTRATACION ACTIVIDAD DE LIDERAZGO Y CULTURA</t>
  </si>
  <si>
    <t>13.69 Prestar servicios profesionales al Grupo de Desarrollo y Trasformación Organizacional de la Secretaria General del ICETEX,  para los asuntos relacionados con la gestión jurídica y administrativa de la dependencia.</t>
  </si>
  <si>
    <t>13.70 PRESTAR LOS SERVICIOS PROFESIONALES JURÍDICOS ESPECIALIZADOS PARA GESTIONAR Y APOYAR LOS TRÁMITES CORRESPONDIENTES A LOS ACUERDOS ESTRATÉGICOS EN EL MARCO DEL PROYECTO DE FORTALECIMIENTO ORGANIZACIONAL, CON MIRAS AL CUMPLIMIENTO DEL PLAN ESTRATÉGICO DE LA VIGENCIA.</t>
  </si>
  <si>
    <t>13.71 PRESTAR LOS SERVICIOS PROFESIONALES JURÍDICOS ESPECIALIZADOS PARA GESTIONAR Y APOYAR LOS TRÁMITES CORRESPONDIENTES A LOS ACUERDOS ESTRATÉGICOS EN EL MARCO DEL PROYECTO DE FORTALECIMIENTO ORGANIZACIONAL, CON MIRAS AL CUMPLIMIENTO DEL PLAN ESTRATÉGICO DE LA VIGENCIA.</t>
  </si>
  <si>
    <t>13.72 PRESTAR LOS SERVICIOS PROFESIONALES JURÍDICOS ESPECIALIZADOS PARA GESTIONAR Y APOYAR LOS TRÁMITES CORRESPONDIENTES A LOS ACUERDOS ESTRATÉGICOS EN EL MARCO DEL PROYECTO DE FORTALECIMIENTO ORGANIZACIONAL, CON MIRAS AL CUMPLIMIENTO DEL PLAN ESTRATÉGICO DE LA VIGENCIA.</t>
  </si>
  <si>
    <t>13.73 PRESTAR LOS SERVICIOS PROFESIONALES JURÍDICOS ESPECIALIZADOS PARA GESTIONAR Y APOYAR LOS TRÁMITES CORRESPONDIENTES A LOS ACUERDOS ESTRATÉGICOS EN EL MARCO DEL PROYECTO DE FORTALECIMIENTO ORGANIZACIONAL, CON MIRAS AL CUMPLIMIENTO DEL PLAN ESTRATÉGICO DE LA VIGENCIA.</t>
  </si>
  <si>
    <t>13.74 PRESTAR LOS SERVICIOS PROFESIONALES JURÍDICOS ESPECIALIZADOS PARA GESTIONAR Y APOYAR LOS TRÁMITES CORRESPONDIENTES A LOS ACUERDOS ESTRATÉGICOS EN EL MARCO DEL PROYECTO DE FORTALECIMIENTO ORGANIZACIONAL, CON MIRAS AL CUMPLIMIENTO DEL PLAN ESTRATÉGICO DE LA VIGENCIA.</t>
  </si>
  <si>
    <t>13.75 PRESTAR SERVICIOS TÉCNICOS PARA APOYAR Y GESTIONAR EL DESARROLLO DE ACTIVIDADES Y PROCEDIMIENTOS RELACIONADOS CON LAS GESTIONES ADMINISTRATIVAS Y DOCUMENTALES DEL GRUPO DE ACUERDOS ESTRATÉGICOS QUE SE REQUIERAN EN EL MARCO DEL PROYECTO DE IVERSIÓN DENOMINADO "FORTALECIMIENTO ORGANIZACIONAL"</t>
  </si>
  <si>
    <t>13.76 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</si>
  <si>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13.77 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</si>
  <si>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13.78 PRESTAR LOS SERVICIOS PROFESIONALES ESPECIALIZADOS EN EL DESARROLLO Y SEGUIMIENTO DE LOS ACUERDOS ESTRATÉGICOS EN EL MARCO DEL PROYECTO DE FORTALECIMIENTO ORGANIZACIONAL, CON MIRAS AL CUMPLIMIENTO DEL PLAN ESTRATÉGICO 2020-2024</t>
  </si>
  <si>
    <t>13.79 Prestar servicios profesionales especializados en el desarrollo y seguimiento de los planes y proyectos de la política de gestión documental, así como el apoyo a la supervisión de los procesos contractuales de Gestión Documental que adelante la entidad.</t>
  </si>
  <si>
    <t>13.80 Prestar servicios profesionales especializados en el desarrollo y seguimiento de los planes y proyectos de la política de gestión documental, así como el apoyo a la supervisión de los procesos contractuales de Gestión Documental que adelante la entidad.</t>
  </si>
  <si>
    <t>13.81 Prestar servicios técnicos para apoyar en la ejecución de los procedimientos de administración de archivo de gestión, transferencias documentales, consultas y digitalización de expedientes, así como contribuir a mejorar la oportunidad de los servicios que presta la entidad.</t>
  </si>
  <si>
    <t>13.82 Prestar servicios técnicos para apoyar en la ejecución de los procedimientos de administración de archivo de gestión, transferencias documentales, consultas y digitalización de expedientes, así como contribuir a mejorar la oportunidad de los servicios que presta la entidad.</t>
  </si>
  <si>
    <t>13.83 Prestar servicios técnicos para apoyar en la ejecución de los procedimientos de administración de archivo de gestión, transferencias documentales, consultas y digitalización de expedientes, así como contribuir a mejorar la oportunidad de los servicios que presta la entidad.</t>
  </si>
  <si>
    <t>13.84 Prestar servicios técnicos para apoyar en la ejecución de los procedimientos de administración de archivo de gestión, transferencias documentales, consultas y digitalización de expedientes, así como contribuir a mejorar la oportunidad de los servicios que presta la entidad.</t>
  </si>
  <si>
    <t>13.85 Prestar servicios de apoyo en cuanto a las actividades propias del proceso de gestión de correspondencia, relacionadas con la radicación, alistamiento para entrega y distribución, digitalización, organización y archivo de las  comunicaciones oficiales recibidas en el ICETEX y enviadas a través del servicio postal, en el marco de las políticas de Servicio al Ciudadano y Gestión Documental del MIPG.</t>
  </si>
  <si>
    <t>13.86 Prestar servicios de apoyo a la gestión en las actividades propias del proceso de gestión de correspondencia, relacionadas con la radicación, alistamiento para entrega y distribución, digitalización, organización y archivo de las  comunicaciones oficiales recibidas en el ICETEX y enviadas a través del servicio postal, en el marco de las políticas de Servicio al Ciudadano y Gestión Documental del MIPG.</t>
  </si>
  <si>
    <t>13.87 Prestar servicios de apoyo a la gestión en las actividades propias del proceso de gestión de correspondencia, relacionadas con la radicación, alistamiento para entrega y distribución, digitalización, organización y archivo de las  comunicaciones oficiales recibidas en el ICETEX y enviadas a través del servicio postal, en el marco de las políticas de Servicio al Ciudadano y Gestión Documental del MIPG.</t>
  </si>
  <si>
    <t xml:space="preserve">13.88 Prestar los servicios de apoyo a la gestión al Grupo de Correspondencia en el desarrollo de las actividades requeridas para la gestión de las comunicaciones oficiales recibidas en el ICETEX y enviadas a través del servicio postal, en el marco de las políticas de Servicio al Ciudadano y Gestión Documental del MIPG. </t>
  </si>
  <si>
    <t xml:space="preserve">13.89 Prestar los servicios profesionales para la estructuracióny planeación del proceso de gestión de correspondencia contribuyendo a mejorar la oportunidad y seguridad de la información contenida en las comunicaciones oficiales recibidas en la entidad y enviadas a través del servicio postal, en el marco de las políticas de Servicio al Ciudadano y Gestión Documental del MIPG. </t>
  </si>
  <si>
    <t>13.90 Suministro de tiquetes aéreos en rutas nacionales e internacionales para los funcionarios y contratistas del ICETEX, cuando el ejercicio de sus funciones u obligaciones así lo exija y suministro de tiquetes aéreos en rutas nacionales e internacionales para los beneficiarios de los programas del portafolio internacional del ICETEX</t>
  </si>
  <si>
    <t>13.91 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</si>
  <si>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13.92 Prestar el servicio de publicación de los actos administrativos del ICETEX, en el diario oficial de
la Imprenta Nacional de Colombia.</t>
  </si>
  <si>
    <t>13.93 Contratar la adquisición de vehículos para la renovación del parque automotor de ICETEX</t>
  </si>
  <si>
    <t>13.94 Contratar el suministro de combustible con control por microchip para el parque automotor de ICETEX y las plantas eléctricas de la Entidad.</t>
  </si>
  <si>
    <t>13.95 Contratar el suministro de papelería, equipos, útiles y accesorios de oficina, necesarios para el normal funcionamiento de ICETEX.</t>
  </si>
  <si>
    <t>13.96 Contratar el suministro de elementos de ferretería para el sostenimiento y correcto funcionamiento de las diferentes sedes de ICETEX a nivel nacional.</t>
  </si>
  <si>
    <t>13.97 Contratar el mantenimiento preventivo y correctivo para los ascensores de la Entidad.</t>
  </si>
  <si>
    <t>13.98 Contratar la actualización y renovación de las cabinas de los ascensores de la Entidad.</t>
  </si>
  <si>
    <t>13.99 Contratar la revisión y certificación de los equipos de transporte vertical (ascensores) de ICETEX de conformidad con la normatividad vigente y la NTC que aplique.</t>
  </si>
  <si>
    <t>13.100 Contratar el mantenimiento preventivo y correctivo de las plantas eléctricas de ICETEX, así como el suministro de los repuestos que sean necesarios para su correcto funcionamiento.</t>
  </si>
  <si>
    <t>13.101 Contratar el mantenimiento preventivo y correctivo, suministro e instalación y destinación final de las UPS a nivel nacional en las sedes de ICETEX</t>
  </si>
  <si>
    <t>13.102 Contratar el mantenimiento preventivo y correctivo de las bombas eyectoras, de equipos de bombeo de agua potable, lavado y desinfección de tanques de almacenamiento de agua potable ubicados en el Edificio Sede Central de ICETEX, así como el suministro de los repuestos.</t>
  </si>
  <si>
    <t>13.103 Contratar el mantenimiento, recarga, suministro e instalación, de los extintores necesarios para todas las sedes y el parque automotor de la Entidad.</t>
  </si>
  <si>
    <t>13.104 Contratar el mantenimiento preventivo y correctivo, lavado y revisión técnico-mecánica, incluida mano de obra, suministro de repuestos originales nuevos y demás servicios complementarios de mantenimiento requeridos para el parque automotor de ICETEX.</t>
  </si>
  <si>
    <t>13.105 Contratar el servicio integral de aseo y cafetería para las sedes de ICETEX a nivel nacional.</t>
  </si>
  <si>
    <t>13.106 Contratar el servicio especializado de vigilancia y seguridad privada armada, para la protección y custodia de los bienes muebles e inmuebles de propiedad de ICETEX y de aquellos por los cuales sea o llegare a ser legalmente responsable y de las personas que laboran en la planta o por contrato a nivel nacional y administración del centro de monitoreo incluido el mantenimiento preventivo y correctivo del sistema integrado de seguridad de las sedes de ICETEX.</t>
  </si>
  <si>
    <t>13.107 Contratar la adquisición de las pólizas que conforman el programa de seguros que cubra los bienes e intereses patrimoniales del Instituto Colombiano de Crédito Educativo y Estudios Técnicos en el Exterior "Mariano Ospina Pérez" - ICETEX y aquellos por los cuales sea o llegare a ser legalmente responsable dentro y fuera del territorio nacional.(Seguros Generales)</t>
  </si>
  <si>
    <t>13.108 Contratar la adquisición de pólizas de Seguro Obligatorio de Accidentes de Tránsito (SOAT) para el parque automotor de ICETEX.</t>
  </si>
  <si>
    <t>13.109 Contratar la adquisición de las pólizas que conforman el programa de seguros que cubra los bienes e intereses patrimoniales del Instituto Colombiano de Crédito Educativo y Estudios Técnicos en el Exterior "Mariano Ospina Pérez" - ICETEX y aquellos por los cuales sea o llegare a ser legalmente responsable dentro y fuera del territorio nacional.(IRF)</t>
  </si>
  <si>
    <t>13.110 Contratar el arrendamiento de un inmueble para el funcionamiento de las oficinas de la Asociación Panamericana de Instituciones de Crédito Educativo – APICE.</t>
  </si>
  <si>
    <t>13.111 Contratar el arrendamiento de la oficina con parqueaderos para el funcionamiento de la sede alterna de ICETEX.</t>
  </si>
  <si>
    <t>13.112 Contratar el servicio especializado de asesoría para la implementación del Plan de Gestión Ambiental Institucional de ICETEX.</t>
  </si>
  <si>
    <t>13.113 Contratar el mantenimiento preventivo, correctivo, reparaciones locativas de las sedes del instituto colombiano de crédito educativo y estudios técnicos en el exterior “Mariano Ospina Pérez” – ICETEX, así como la adecuación de los mismos.</t>
  </si>
  <si>
    <t xml:space="preserve">13.114 Contratar la ejecución e implementación de la consultoría para el diagnóstico, actualización y diseño del sistema eléctrico y de la infraestructura de la red de protección contra rayos de la Entidad, en el marco del proyecto de mejoramiento de sedes. </t>
  </si>
  <si>
    <t xml:space="preserve">13.115 Contratar la ejecución e implementación de la consultoría para el diseño, instalación del sistema de control, detección y extinción de incendios de ICETEX. </t>
  </si>
  <si>
    <t>13.116 Contratar la ejecución e implementación de la consultoría para el diagnóstico, actualización y diseño de la red hidráulica de la Entidad, en el marco del proyecto de mejoramiento de sedes.</t>
  </si>
  <si>
    <t>13.117 Contratar la Interventoría para el contrato de mantenimiento preventivo, correctivo, reparaciones locativas de las sedes del instituto colombiano de crédito educativo y estudios técnicos en el exterior “Mariano Ospina Pérez” – ICETEX, así como la adecuación de los mismos.</t>
  </si>
  <si>
    <t>13.118 Contratar la Interventoría para el contrato de ejecución e implementación de la consultoría para el diagnóstico, actualización y diseño del sistema eléctrico y de la infraestructura de la red de protección contra rayos de la Entidad, en el marco del proyecto de mejoramiento de sedes.</t>
  </si>
  <si>
    <t>13.119 Contratar la Interventoría para el contrato de ejecución e implementación de la consultoría para el diseño, instalación del sistema de control, detección y extinción de incendios del edificio central de ICETEX en Bogotá D.C.</t>
  </si>
  <si>
    <t>13.120 Contratar la Interventoría para el contrato de ejecución e implementación de la consultoría para el diagnóstico, actualización y diseño de la red hidráulica de la Entidad.</t>
  </si>
  <si>
    <t>13.121 Contratar la adquisición de mobiliario para las sedes de ICETEX a nivel nacional.</t>
  </si>
  <si>
    <t>13.122 Contratar la construcción y adecuación de la nueva sede del instituto colombiano de crédito educativo y estudios técnicos en el exterior “Mariano Ospina Pérez” – ICETEX en el municipio de Buenaventura Valle del Cauca.</t>
  </si>
  <si>
    <t>13.123 Contratar la Interventoría para el contrato de construcción y adecuación de la nueva sede del instituto colombiano de crédito educativo y estudios técnicos en el exterior “Mariano Ospina Pérez” – ICETEX en el municipio de Buenaventura Valle del Cauca.</t>
  </si>
  <si>
    <t>13.124 Prestar los servicios jurídicos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</si>
  <si>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13.125 Prestar los servicios profesionales para gestionar y apoyar técnicamente la gestión del grupo de administración de recursos físicos en el marco del proyecto de inversión denominado “mejoramiento de Sedes”, asi como contribuir y mejorar la oportunidad de los servicios que presta la entidad.</t>
  </si>
  <si>
    <t>13.126 Prestar los servicios profesionales para el desarrollo y ejecución técnica del proyecto de inversión denominado "mejoramiento de sedes" correspondiente a la gestión del grupo de administración de recursos físicos en la gestión administrativa y técnica contribuyendo a la mejora en los servicios que presta el ICETEX</t>
  </si>
  <si>
    <t>13.127 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t>
  </si>
  <si>
    <t>13.128 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t>
  </si>
  <si>
    <t>13.129 Prestar los servicios profesionales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
presta la entidad.</t>
  </si>
  <si>
    <t>13.130 Prestar los servicios profesionales en el Grupo de Administración de Recursos Físicos de la  Secretaría General, apoyando la identificación, realización, seguimiento y ejecución de los procesos administrativos del ICETEX</t>
  </si>
  <si>
    <t>13.131 Prestar apoyo técnico a la infraestructura del proyecto de inversión denominado “mejoramiento de sedes” correspondiente a la gestión del grupo de administración de recursos físicos.</t>
  </si>
  <si>
    <t>13.132 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arquitectónica tendiente a contribuir y mejorar la oportunidad de los servicios que presta la entidad.</t>
  </si>
  <si>
    <t>13.133 Prestar los servicios profesionales en el desarrollo y ejecución técnica del proyecto de inversión denominado “mejoramiento de sedes” correspondiente a la gestión del grupo de administración de recursos físicos para el apoyo arquitectónico de los subproyectos tendiente a contribuir y mejorar la oportunidad de los servicios que presta la entidad.</t>
  </si>
  <si>
    <t>13.134 Prestar servicios profesionales para apoyar las actividades requeridas para la adquisición, adecuación y mantenimiento de sedes del ICETEX a nivel nacional.</t>
  </si>
  <si>
    <t>13.135 Prestar apoyo técnico arquitectónico del proyecto de inversión denominado “mejoramiento de sedes” correspondiente a la gestión del grupo de administración de recursos físicos.</t>
  </si>
  <si>
    <t>13.136 Prestar apoyo jurídico en el desarrollo de las actividades propias de la gestión del grupo de Recursos Físicos y ejecución técnica del proyecto de inversión denominado “mejoramiento de sedes.</t>
  </si>
  <si>
    <t>13.137 Prestacion de servicios profesionales para realizar el apoyo a la supervision al contrato de asesoría técnica y científica para la estructuración de los diseños requeridos en el proyecto de construcción de la nueva sede del ICETEX en la ciudad de Buenaventura con la finalidad de impulsar el desarrollo social, económico y ecológico de la costa pacifica.</t>
  </si>
  <si>
    <t>13.138 Prestar los servicios profesionales para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</si>
  <si>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13.139 Prestar los servicios profesionales especializados para gestionar y apoyar técnicamente la gestión del grupo de administración de recursos físicos en el marco del proyecto de inversión denominado "mejoramiento de sedes" , simplificación de procesos y contribuir a la mejora de los servicios que presta la entidad.</t>
  </si>
  <si>
    <t>13.140 Prestación de servicios profesionales para apoyar el área de recursos fisicos en el marco del proyecto de mejoramiento de sedes</t>
  </si>
  <si>
    <t>13.141 Prestación de servicios de apoyo a la gestión para la ejecucion de actividades asistenciales y operativas en la entidad</t>
  </si>
  <si>
    <t>13.142 Prestacion de servicios de apoyo a la gestión documental para la actualizacion y mantenimiento del sistema de gestion documental y los expedientes del grupo de recursos fisicos</t>
  </si>
  <si>
    <t>13.143 Prestar los servicios profesionales especializados para realizar el estudio de seguridad de los candidatos a desempeñar los cargos vacantes en la planta de personal del ICETEX y en los demás eventos que así se determinen.</t>
  </si>
  <si>
    <t>13.144 prestar servicios de Área Protegida para resguardar y atender oportunamente las urgencias y/o emergencias que le ocurran a las personas que se encuentren dentro de las instalaciones físicas del ICETEX a nivel nacional, así como traslados asistidos a centros médicos hospitalarios, orientación medica telefónica las veinticuatro (24) horas del día durante el tiempo contratado, entre otras asistencias que sean indispensables para la óptima prestación del servicio.</t>
  </si>
  <si>
    <t>13.145 Prestar Servicios de Medicina Preventiva y del trabajo y otros complementarios para los funcionarios del Instituto colombiano de Crédito Educativo y estudios Técnicos en el Exterior - ICETEX a nivel nacional.</t>
  </si>
  <si>
    <t>13.146 Prestar servicios para el diseño, planeación y ejecución de las actividades de la semana de la seguridad y la salud en el trabajo del Instituto colombiano de Crédito Educativo y estudios Técnicos en el Exterior - ICETEX</t>
  </si>
  <si>
    <t>13.147 Prestar servicios para la evaluación de factores de riesgo psicosocial en el Instituto Colombiano de Crédito Educativo y estudios Técnicos en el Exterior - ICETEX a nivel nacional, con la Batería de Instrumentos para la Evaluación de Factores de Riesgo Psicosocial, adoptada por el Ministerio de Trabajo a través de la Resolución 2404 de 2019, incluyendo la emisión de informes con las recomendaciones necesarias para la intervención de sus colaboradores.</t>
  </si>
  <si>
    <t>13.148 Suministrar los elementos ergonómicos para adecuar los puestos de trabajo del Instituto Colombiano de Crédito Educativo y estudios Técnicos en el Exterior - ICETEX</t>
  </si>
  <si>
    <t>13.149 Suministrar los elementos de protección, emergencias y de seguridad industrial para dar cumplimiento al Sistema de Gestión de Seguridad y Salud en el Trabajo del ICETEX</t>
  </si>
  <si>
    <t>13.150 Prestar servicios para el diseño, planeación y ejecución del plan de intervención del riesgo psicosocial, con base en los resultados de la evaluación de factores de riesgo psicosocial a nivel nacional.</t>
  </si>
  <si>
    <t>13.151 Prestar servicios para la realización de los entrenamientos en pista, en manejo de equipos de emergencia y en manejo de simulacros para la brigada de emergencias del ICETEX</t>
  </si>
  <si>
    <t>13.152 Suministro de dotación para los funcionarios del ICETEX para la vigencia 2024</t>
  </si>
  <si>
    <t xml:space="preserve">13.153 Prestar servicios profesionales para apoyar técnicamente en aspectos económicos, administrativos y operativos del plan estratégico del talento humano y la administración de personal, en el marco de la política de “Gestión del Talento Humano”, así como contribuir a mejorar la oportunidad de los servicios que presta la entidad. </t>
  </si>
  <si>
    <t xml:space="preserve">13.154 Prestar servicios profesionales para apoyar técnicamente el proceso administración de personal y proceso de reconocimiento y pago de gastos de viaje y desplazamiento de los colaboradores de la entidad en el marco de las comisiones de servicio, así como realizar el respectivo seguimiento a la ejecución presupuestal. </t>
  </si>
  <si>
    <t>13.155 Prestar servicios profesionales jurídicos para la implementación y desarrollo del plan estratégico del talento humano y la administración de personal, en el marco de la política de “Gestión del Talento Humano”, así como contribuir a mejorar la oportunidad de los servicios que presta la entidad.</t>
  </si>
  <si>
    <t>13.156 Prestar servicios profesionales relacionadas con el seguimiento a las actividades planteadas para la implementación, fortalecimiento y mejoramiento continuo del Sistema de Seguridad y Salud en el Trabajo en el marco de  la política de “Gestión del Talento Humano”, así como contribuir a mejorar la oportunidad de los servicios que presta la entidad.</t>
  </si>
  <si>
    <t>13.157 Prestar servicios profesionales en las actividades relacionadas con la implementación, fortalecimiento y mejoramiento continuo del Sistema de Seguridad y Salud en el Trabajo con énfasis en el sistema de vigilancia epidemiológica, de riesgo osteomuscular y el programa de medicina preventiva y del trabajo en el marco de  la política de “Gestión del Talento Humano”, así como contribuir a mejorar la oportunidad de los servicios que presta la entidad.</t>
  </si>
  <si>
    <t>13.158 Prestar servicios profesionales especializados para la implementación, desarrollo y seguimiento del sistema de gestión de seguridad y salud del trabajo en el marco de  la política de “Gestión del Talento Humano”, así como contribuir a mejorar la oportunidad de los servicios que presta la entidad.</t>
  </si>
  <si>
    <t>13.159 prestar servicios profesionales para apoyar tecnicamente los procedimientos inherentes a la administración de personal, en especial ejerciendo el control dual en la liquidacion de la nómina, cesantías, seguridad social, parafiscales y realizar el seguimiento al pago de incapacidades</t>
  </si>
  <si>
    <t>13.160 prestar servicios profesionales especializados para la realización de los autodiagnósticos de gestión estratégica de talento humano, del modelo integrado de planeación y gestión;  estructurar, articular con otros planes y hacer seguimiento al plan de brechas, en procura del mejoramiento continuo,  en el marco de la Política de “Gestión del Talento Humano”</t>
  </si>
  <si>
    <t>13.161 Prestar servicios profesionales especializados para la gestión del talento humano y el seguimiento presupuestal en procura del mejoramiento continuo y en el marco de la Política de “Gestión del Talento Humano”</t>
  </si>
  <si>
    <t>13.162 Prestar servicios de apoyo a la gestión en las actividades operativas y de archivo en la política de Gestión del Talento Humano</t>
  </si>
  <si>
    <t>80141604;80141604;80141604;82101602;82101802;82101901;82101902;82101903;82111704;82111801;82131603;82141601;83111801;83111801;83121701;83121702</t>
  </si>
  <si>
    <t>84111701;80161500</t>
  </si>
  <si>
    <t>80100000;80161500</t>
  </si>
  <si>
    <t>80111702;81141801</t>
  </si>
  <si>
    <t>15101506;15101505</t>
  </si>
  <si>
    <t>76111501;90101700</t>
  </si>
  <si>
    <t>40151533;40141608;81101701</t>
  </si>
  <si>
    <t>81101500;81101600</t>
  </si>
  <si>
    <t>72101506;81141804</t>
  </si>
  <si>
    <t>40151533;40151531;72154056</t>
  </si>
  <si>
    <t>92121703;92121502;92121504</t>
  </si>
  <si>
    <t>72101507;72102900;72154056</t>
  </si>
  <si>
    <t>72101507;39131709;73152108;39121621;41113666;72154023</t>
  </si>
  <si>
    <t>78111500;78111502</t>
  </si>
  <si>
    <t>84131600;84131602;84131503</t>
  </si>
  <si>
    <t>84131500;84131600</t>
  </si>
  <si>
    <t>84131603</t>
  </si>
  <si>
    <t>40151533;40141608;81101701;81102701</t>
  </si>
  <si>
    <t>72101507;72121103;81101500;81101600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</si>
</sst>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 #,##0_-;\-&quot;$&quot;\ * #,##0_-;_-&quot;$&quot;\ * &quot;-&quot;_-;_-@_-"/>
    <numFmt numFmtId="165" formatCode="_-&quot;$&quot;\ * #,##0.00_-;\-&quot;$&quot;\ * #,##0.00_-;_-&quot;$&quot;\ * &quot;-&quot;??_-;_-@_-"/>
    <numFmt numFmtId="166" formatCode="_-&quot;$&quot;\ * #,##0_-;\-&quot;$&quot;\ * #,##0_-;_-&quot;$&quot;\ * &quot;-&quot;??_-;_-@_-"/>
    <numFmt numFmtId="167" formatCode="_-&quot;$&quot;* #,##0.00_-;\-&quot;$&quot;* #,##0.00_-;_-&quot;$&quot;* &quot;-&quot;??_-;_-@_-"/>
    <numFmt numFmtId="169" formatCode="_-[$$-240A]\ * #,##0.00_-;\-[$$-240A]\ * #,##0.00_-;_-[$$-240A]\ * &quot;-&quot;??_-;_-@_-"/>
    <numFmt numFmtId="170" formatCode="_-[$$-409]* #,##0_ ;_-[$$-409]* \-#,##0\ ;_-[$$-409]* &quot;-&quot;??_ ;_-@_ "/>
    <numFmt numFmtId="171" formatCode="&quot;$&quot;\ #,##0"/>
  </numFmts>
  <fonts count="11"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0"/>
      <color theme="1"/>
      <name val="Verdana"/>
      <family val="2"/>
    </font>
    <font>
      <b/>
      <sz val="11"/>
      <color theme="1"/>
      <name val="Calibri"/>
      <family val="2"/>
      <scheme val="minor"/>
    </font>
    <font>
      <sz val="10"/>
      <color rgb="FF000000"/>
      <name val="Arial"/>
      <family val="2"/>
    </font>
    <font>
      <sz val="10"/>
      <color theme="1"/>
      <name val="Arial"/>
      <family val="2"/>
    </font>
    <font>
      <b/>
      <sz val="10"/>
      <color theme="1"/>
      <name val="Arial"/>
      <family val="2"/>
    </font>
    <font>
      <sz val="11"/>
      <color rgb="FF000000"/>
      <name val="Calibri"/>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165" fontId="1" fillId="0" borderId="0" applyFont="0" applyFill="0" applyBorder="0" applyAlignment="0" applyProtection="0"/>
    <xf numFmtId="0" fontId="3" fillId="0" borderId="0"/>
    <xf numFmtId="49" fontId="4" fillId="0" borderId="0" applyFill="0" applyBorder="0" applyProtection="0">
      <alignment horizontal="left" vertical="center"/>
    </xf>
    <xf numFmtId="167"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72">
    <xf numFmtId="0" fontId="0" fillId="0" borderId="0" xfId="0"/>
    <xf numFmtId="0" fontId="0" fillId="0" borderId="0" xfId="0" applyAlignment="1">
      <alignment horizontal="left"/>
    </xf>
    <xf numFmtId="0" fontId="0" fillId="0" borderId="1" xfId="0" applyBorder="1"/>
    <xf numFmtId="0" fontId="0" fillId="0" borderId="1" xfId="0" applyBorder="1" applyAlignment="1">
      <alignment horizontal="left"/>
    </xf>
    <xf numFmtId="0" fontId="5" fillId="0" borderId="1" xfId="0" applyFont="1" applyBorder="1"/>
    <xf numFmtId="0" fontId="7" fillId="0" borderId="1" xfId="0" applyFont="1" applyBorder="1" applyAlignment="1">
      <alignment vertical="center"/>
    </xf>
    <xf numFmtId="165" fontId="7" fillId="0" borderId="1" xfId="2" applyFont="1" applyBorder="1" applyAlignment="1"/>
    <xf numFmtId="165" fontId="7" fillId="0" borderId="1" xfId="2" applyFont="1" applyBorder="1" applyAlignment="1">
      <alignment horizontal="right"/>
    </xf>
    <xf numFmtId="0" fontId="7" fillId="0" borderId="1" xfId="0" applyFont="1" applyBorder="1" applyAlignment="1">
      <alignment horizontal="left" vertical="center"/>
    </xf>
    <xf numFmtId="0" fontId="7" fillId="0" borderId="1" xfId="0" applyFont="1" applyBorder="1" applyAlignment="1">
      <alignment horizontal="left"/>
    </xf>
    <xf numFmtId="165" fontId="7" fillId="0" borderId="1" xfId="2" applyFont="1" applyFill="1" applyBorder="1" applyAlignment="1"/>
    <xf numFmtId="165" fontId="7" fillId="0" borderId="1" xfId="2" applyFont="1" applyFill="1" applyBorder="1" applyAlignment="1">
      <alignment vertical="center"/>
    </xf>
    <xf numFmtId="0" fontId="7" fillId="0" borderId="1" xfId="2" applyNumberFormat="1" applyFont="1" applyFill="1" applyBorder="1" applyAlignment="1">
      <alignment horizontal="left" vertical="center"/>
    </xf>
    <xf numFmtId="0" fontId="7" fillId="0" borderId="1" xfId="0" applyFont="1" applyBorder="1" applyAlignment="1">
      <alignment horizontal="right"/>
    </xf>
    <xf numFmtId="0" fontId="6" fillId="0" borderId="1" xfId="0" applyFont="1" applyBorder="1" applyAlignment="1">
      <alignment vertical="center"/>
    </xf>
    <xf numFmtId="169" fontId="7" fillId="0" borderId="1" xfId="0" applyNumberFormat="1" applyFont="1" applyBorder="1" applyAlignment="1">
      <alignment vertical="center"/>
    </xf>
    <xf numFmtId="166" fontId="3" fillId="0" borderId="1" xfId="2" applyNumberFormat="1" applyFont="1" applyFill="1" applyBorder="1" applyAlignment="1">
      <alignment vertical="center"/>
    </xf>
    <xf numFmtId="165" fontId="3" fillId="0" borderId="1" xfId="2" applyFont="1" applyFill="1" applyBorder="1" applyAlignment="1">
      <alignment vertical="center"/>
    </xf>
    <xf numFmtId="166" fontId="3" fillId="0" borderId="1" xfId="6" applyNumberFormat="1" applyFont="1" applyFill="1" applyBorder="1" applyAlignment="1">
      <alignment vertical="center"/>
    </xf>
    <xf numFmtId="1" fontId="7" fillId="0" borderId="1" xfId="0" applyNumberFormat="1" applyFont="1" applyBorder="1" applyAlignment="1">
      <alignment horizontal="right"/>
    </xf>
    <xf numFmtId="1" fontId="7" fillId="0" borderId="1" xfId="1" applyNumberFormat="1" applyFont="1" applyFill="1" applyBorder="1" applyAlignment="1">
      <alignment horizontal="right" vertical="center"/>
    </xf>
    <xf numFmtId="43" fontId="7" fillId="0" borderId="1" xfId="1" applyFont="1" applyFill="1" applyBorder="1" applyAlignment="1">
      <alignment horizontal="left" vertical="center"/>
    </xf>
    <xf numFmtId="0" fontId="6" fillId="0" borderId="1" xfId="0" applyFont="1" applyBorder="1" applyAlignment="1">
      <alignment horizontal="left" vertical="center"/>
    </xf>
    <xf numFmtId="0" fontId="3" fillId="0" borderId="1" xfId="2" applyNumberFormat="1" applyFont="1" applyFill="1" applyBorder="1" applyAlignment="1">
      <alignment horizontal="left" vertical="center"/>
    </xf>
    <xf numFmtId="0" fontId="3" fillId="0" borderId="1" xfId="0" applyFont="1" applyBorder="1" applyAlignment="1">
      <alignment horizontal="left" vertical="center"/>
    </xf>
    <xf numFmtId="43" fontId="3" fillId="0" borderId="1" xfId="1" applyFont="1" applyFill="1" applyBorder="1" applyAlignment="1">
      <alignment horizontal="left" vertical="center"/>
    </xf>
    <xf numFmtId="165" fontId="7" fillId="0" borderId="1" xfId="2" applyFont="1" applyFill="1" applyBorder="1" applyAlignment="1">
      <alignment horizontal="left" vertical="center"/>
    </xf>
    <xf numFmtId="0" fontId="7" fillId="0" borderId="1" xfId="0" applyFont="1" applyBorder="1"/>
    <xf numFmtId="1" fontId="7" fillId="0" borderId="1" xfId="0" applyNumberFormat="1" applyFont="1" applyBorder="1"/>
    <xf numFmtId="165" fontId="0" fillId="0" borderId="1" xfId="2" applyFont="1" applyFill="1" applyBorder="1" applyAlignment="1"/>
    <xf numFmtId="165" fontId="0" fillId="0" borderId="1" xfId="0" applyNumberFormat="1" applyBorder="1"/>
    <xf numFmtId="0" fontId="0" fillId="2" borderId="1" xfId="0" applyFill="1" applyBorder="1" applyAlignment="1">
      <alignment horizontal="left" vertical="center"/>
    </xf>
    <xf numFmtId="0" fontId="0" fillId="0" borderId="1" xfId="0" applyBorder="1" applyAlignment="1">
      <alignment horizontal="right"/>
    </xf>
    <xf numFmtId="0" fontId="8" fillId="0" borderId="1" xfId="0" applyFont="1" applyBorder="1"/>
    <xf numFmtId="0" fontId="8" fillId="0" borderId="1" xfId="0" applyFont="1" applyBorder="1" applyAlignment="1">
      <alignment horizontal="right"/>
    </xf>
    <xf numFmtId="1" fontId="8" fillId="0" borderId="1" xfId="0" applyNumberFormat="1" applyFont="1" applyBorder="1" applyAlignment="1">
      <alignment horizontal="right"/>
    </xf>
    <xf numFmtId="0" fontId="7" fillId="0" borderId="1" xfId="0" applyFont="1" applyBorder="1" applyAlignment="1">
      <alignment horizontal="right" vertical="center"/>
    </xf>
    <xf numFmtId="1" fontId="7" fillId="0" borderId="1" xfId="0" applyNumberFormat="1"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right" vertical="center"/>
    </xf>
    <xf numFmtId="1" fontId="3" fillId="0" borderId="1" xfId="0" applyNumberFormat="1" applyFont="1" applyBorder="1" applyAlignment="1">
      <alignment horizontal="right" vertical="center"/>
    </xf>
    <xf numFmtId="166" fontId="3" fillId="0" borderId="1" xfId="0" applyNumberFormat="1" applyFont="1" applyBorder="1" applyAlignment="1">
      <alignment vertical="center"/>
    </xf>
    <xf numFmtId="38" fontId="3" fillId="0" borderId="1" xfId="0" applyNumberFormat="1" applyFont="1" applyBorder="1" applyAlignment="1">
      <alignment horizontal="left" vertical="center"/>
    </xf>
    <xf numFmtId="0" fontId="0" fillId="0" borderId="1" xfId="0" applyBorder="1" applyAlignment="1">
      <alignment horizontal="left" vertical="center"/>
    </xf>
    <xf numFmtId="0" fontId="9" fillId="0" borderId="1" xfId="0" applyFont="1" applyBorder="1" applyAlignment="1">
      <alignment horizontal="left"/>
    </xf>
    <xf numFmtId="170" fontId="0" fillId="0" borderId="1" xfId="0" applyNumberFormat="1" applyBorder="1" applyAlignment="1">
      <alignment horizontal="left"/>
    </xf>
    <xf numFmtId="170" fontId="9" fillId="0" borderId="1" xfId="0" applyNumberFormat="1" applyFont="1" applyBorder="1" applyAlignment="1">
      <alignment horizontal="left"/>
    </xf>
    <xf numFmtId="171" fontId="0" fillId="0" borderId="1" xfId="0" applyNumberFormat="1" applyBorder="1" applyAlignment="1">
      <alignment horizontal="left"/>
    </xf>
    <xf numFmtId="3" fontId="9" fillId="0" borderId="1" xfId="0" applyNumberFormat="1" applyFont="1" applyBorder="1" applyAlignment="1">
      <alignment horizontal="left"/>
    </xf>
    <xf numFmtId="38" fontId="3" fillId="0" borderId="1" xfId="3" applyNumberFormat="1" applyBorder="1" applyAlignment="1">
      <alignment horizontal="left" vertical="center"/>
    </xf>
    <xf numFmtId="165" fontId="7" fillId="0" borderId="1" xfId="0" applyNumberFormat="1" applyFont="1" applyBorder="1" applyAlignment="1">
      <alignment vertical="center"/>
    </xf>
    <xf numFmtId="165" fontId="7" fillId="0" borderId="1" xfId="0" applyNumberFormat="1" applyFont="1" applyBorder="1"/>
    <xf numFmtId="0" fontId="2" fillId="0" borderId="0" xfId="0" applyFont="1"/>
    <xf numFmtId="164" fontId="7" fillId="0" borderId="1" xfId="6" applyFont="1" applyFill="1" applyBorder="1" applyAlignment="1">
      <alignment vertical="center"/>
    </xf>
    <xf numFmtId="0" fontId="0" fillId="0" borderId="0" xfId="0" applyAlignment="1">
      <alignment horizontal="right"/>
    </xf>
    <xf numFmtId="1" fontId="0" fillId="0" borderId="0" xfId="0" applyNumberFormat="1" applyAlignment="1">
      <alignment horizontal="right"/>
    </xf>
    <xf numFmtId="0" fontId="0" fillId="0" borderId="0" xfId="0" applyAlignment="1">
      <alignment horizontal="center"/>
    </xf>
    <xf numFmtId="49" fontId="7" fillId="0" borderId="1" xfId="4" applyFont="1" applyFill="1" applyBorder="1" applyProtection="1">
      <alignment horizontal="left" vertical="center"/>
      <protection locked="0"/>
    </xf>
    <xf numFmtId="0" fontId="8" fillId="0" borderId="1" xfId="0" applyFont="1" applyBorder="1" applyAlignment="1">
      <alignment horizontal="left"/>
    </xf>
    <xf numFmtId="49" fontId="7" fillId="0" borderId="1" xfId="4"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0" fillId="2" borderId="1" xfId="0" applyFill="1" applyBorder="1" applyAlignment="1">
      <alignment horizontal="right" vertical="center"/>
    </xf>
    <xf numFmtId="0" fontId="0" fillId="0" borderId="1" xfId="0" applyBorder="1" applyAlignment="1">
      <alignment horizontal="right" vertical="center"/>
    </xf>
    <xf numFmtId="1" fontId="7" fillId="0" borderId="1" xfId="4" applyNumberFormat="1" applyFont="1" applyFill="1" applyBorder="1" applyAlignment="1" applyProtection="1">
      <alignment horizontal="center" vertical="center"/>
      <protection locked="0"/>
    </xf>
    <xf numFmtId="165" fontId="7" fillId="0" borderId="1" xfId="6" applyNumberFormat="1" applyFont="1" applyFill="1" applyBorder="1" applyAlignment="1">
      <alignment horizontal="center" vertical="center"/>
    </xf>
    <xf numFmtId="164" fontId="7" fillId="0" borderId="1" xfId="6" applyFont="1" applyFill="1" applyBorder="1" applyAlignment="1">
      <alignment horizontal="center" vertical="center"/>
    </xf>
    <xf numFmtId="0" fontId="7" fillId="2" borderId="1" xfId="0" applyFont="1" applyFill="1" applyBorder="1"/>
    <xf numFmtId="0" fontId="0" fillId="0" borderId="0" xfId="0" pivotButton="1"/>
    <xf numFmtId="169" fontId="7" fillId="0" borderId="1" xfId="1" applyNumberFormat="1" applyFont="1" applyBorder="1" applyAlignment="1">
      <alignment vertical="center"/>
    </xf>
    <xf numFmtId="0" fontId="5" fillId="0" borderId="1" xfId="0" applyFont="1" applyBorder="1" applyAlignment="1">
      <alignment horizontal="right"/>
    </xf>
    <xf numFmtId="0" fontId="5" fillId="0" borderId="1" xfId="0" applyFont="1" applyBorder="1" applyAlignment="1">
      <alignment horizontal="center"/>
    </xf>
  </cellXfs>
  <cellStyles count="8">
    <cellStyle name="BodyStyle" xfId="4" xr:uid="{7609D3F7-9D2C-48F7-9917-FE95F603D28F}"/>
    <cellStyle name="Millares" xfId="1" builtinId="3"/>
    <cellStyle name="Millares 2" xfId="7" xr:uid="{B9D7F23D-1141-4D0E-A68D-CEB779104D8D}"/>
    <cellStyle name="Moneda" xfId="2" builtinId="4"/>
    <cellStyle name="Moneda [0] 2" xfId="6" xr:uid="{6613663E-77B5-4CA1-BBAB-320A16834738}"/>
    <cellStyle name="Moneda 2" xfId="5" xr:uid="{4598AB95-92AA-4550-B066-347FC6407C80}"/>
    <cellStyle name="Normal" xfId="0" builtinId="0"/>
    <cellStyle name="Normal 2" xfId="3" xr:uid="{BF251581-6FD3-4CC0-B26C-B58A3F8CE60B}"/>
  </cellStyles>
  <dxfs count="3">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Esteban Reyes Arias" refreshedDate="45277.66058935185" createdVersion="8" refreshedVersion="8" minRefreshableVersion="3" recordCount="692" xr:uid="{EE3068E9-BB20-4A50-9900-C5D453F915A5}">
  <cacheSource type="worksheet">
    <worksheetSource ref="A1:S693" sheet="Prestaciones de Servicio PN"/>
  </cacheSource>
  <cacheFields count="19">
    <cacheField name="Código UNSPSC" numFmtId="0">
      <sharedItems containsMixedTypes="1" containsNumber="1" containsInteger="1" minValue="80101507" maxValue="86161500"/>
    </cacheField>
    <cacheField name="Objeto" numFmtId="0">
      <sharedItems longText="1"/>
    </cacheField>
    <cacheField name="Fecha Estimada de Inicio de Proceso de Selección" numFmtId="0">
      <sharedItems containsMixedTypes="1" containsNumber="1" containsInteger="1" minValue="1" maxValue="9"/>
    </cacheField>
    <cacheField name="Fecha Estimada de Presentación de Ofertas" numFmtId="0">
      <sharedItems containsMixedTypes="1" containsNumber="1" containsInteger="1" minValue="1" maxValue="6"/>
    </cacheField>
    <cacheField name="Duración del Contrato" numFmtId="1">
      <sharedItems containsSemiMixedTypes="0" containsString="0" containsNumber="1" minValue="1" maxValue="365"/>
    </cacheField>
    <cacheField name="Intervalo de Duración del Contrato" numFmtId="0">
      <sharedItems containsBlank="1"/>
    </cacheField>
    <cacheField name="Modalidad de Selección" numFmtId="0">
      <sharedItems/>
    </cacheField>
    <cacheField name="Fuente de los Recursos" numFmtId="0">
      <sharedItems/>
    </cacheField>
    <cacheField name="Código del Rubro/Proyecto de Inversión" numFmtId="0">
      <sharedItems/>
    </cacheField>
    <cacheField name="Nombre del Rubro / Proyecto de Inversión" numFmtId="0">
      <sharedItems/>
    </cacheField>
    <cacheField name="Honorarios Mensuales" numFmtId="0">
      <sharedItems containsSemiMixedTypes="0" containsString="0" containsNumber="1" minValue="0" maxValue="25000000"/>
    </cacheField>
    <cacheField name="Valor Total del Contrato" numFmtId="0">
      <sharedItems containsSemiMixedTypes="0" containsString="0" containsNumber="1" minValue="0" maxValue="300000000"/>
    </cacheField>
    <cacheField name="Valor en el 2024" numFmtId="0">
      <sharedItems containsSemiMixedTypes="0" containsString="0" containsNumber="1" minValue="33000000" maxValue="300000000"/>
    </cacheField>
    <cacheField name="Se requieren vigencias futuras" numFmtId="0">
      <sharedItems/>
    </cacheField>
    <cacheField name="AREA GRANDE" numFmtId="0">
      <sharedItems count="13">
        <s v="Oficina Asesora de Comunicaciones"/>
        <s v="Oficina Asesora de Planeación"/>
        <s v="Oficina Asesora Juridica"/>
        <s v="Oficina Comercial y de Mercadeo"/>
        <s v="Oficina de Control Interno"/>
        <s v="Oficina de Relaciones Internacionales"/>
        <s v="Oficina de Riesgos"/>
        <s v="Presidencia"/>
        <s v="Vicepresidencia de Crédito y Cobranza"/>
        <s v="Vicepresidencia de Fondos en Administración"/>
        <s v="Vicepresidencia de Operaciones y Tecnologia"/>
        <s v="Vicepresidencia Financiera"/>
        <s v="Secretaría General"/>
      </sharedItems>
    </cacheField>
    <cacheField name="Nombre del Área Solicitante" numFmtId="0">
      <sharedItems count="42">
        <s v="Oficina Asesora de Comunicaciones"/>
        <s v="Oficina Asesora de Planeación"/>
        <s v="Oficina Asesora Juridica"/>
        <s v="Oficina Comercial y de Mercadeo - Desarrollo y Gobierno de Datos"/>
        <s v="Oficina Comercial y de Mercadeo - Aseguramiento"/>
        <s v="Oficina Comercial y de Mercadeo - Servicios"/>
        <s v="Oficina Comercial y de Mercadeo - PQRs"/>
        <s v="Oficina Comercial y de Mercadeo - Experiencia"/>
        <s v="Oficina Comercial y de Mercadeo - Comunidad ICETEX"/>
        <s v="Oficina Comercial y de Mercadeo - Comercial y Mercadeo"/>
        <s v="Oficina Comercial y de Mercadeo - Territorial Suroccidente"/>
        <s v="Oficina Comercial y de Mercadeo - Territorial Noroccidente"/>
        <s v="Oficina Comercial y de Mercadeo - Territorial Centro"/>
        <s v="Oficina Comercial y de Mercadeo - Territorial Oriente"/>
        <s v="Oficina Comercial y de Mercadeo - Territorial Norte"/>
        <s v="Oficina de Control Interno"/>
        <s v="Oficina de Relaciones Internacionales"/>
        <s v="Oficina de Riesgos"/>
        <s v="Presidencia"/>
        <s v="Vicepresidencia de Crédito y Cobranza - Dirección de Crédito"/>
        <s v="Vicepresidencia de Crédito y Cobranza - Dirección de Cobranzas"/>
        <s v="Vicepresidencia de Crédito y Cobranza - Despacho"/>
        <s v="Vicepresidencia de Fondos en Administración - Despacho"/>
        <s v="Vicepresidencia de Fondos en Administración - "/>
        <s v="Vicepresidencia de Operaciones y Tecnología - Despacho"/>
        <s v="Vicepresidencia de Operaciones y Tecnología - Dirección de Tecnología"/>
        <s v="Vicepresidencia de Operaciones y Tecnología - Dirección de Operaciones"/>
        <s v="Vicepresidencia Financiera - Despacho"/>
        <s v="Vicepresidencia Financiera - Grupo de Presupuesto"/>
        <s v="Vicepresidencia Financiera - Dirección de Tesorería"/>
        <s v="Vicepresidencia Financiera - Dirección de Contabilidad"/>
        <s v="Secretaría General - Despacho"/>
        <s v="Secretaría General - Grupo de Gestión Documental"/>
        <s v="Secretaría General - Grupo de Control Interno Disciplinario"/>
        <s v="Secretaría General - Grupo de Contratación"/>
        <s v="SECRETARIA GENERAL - GRUPO DESARROLLO Y TRANSFORMACION ORGANIZACIONAL"/>
        <s v="Secretaría General - Grupo de Acuerdos Estrategicos"/>
        <s v="Secretaría General - Grupo de Gestión de Correspondencia"/>
        <s v="Secretaría General - Grupo de Recursos Fisicos"/>
        <s v="Secretaría General - Grupo de Talento Humano"/>
        <s v="Oficina Comercial y de Mercadeo" u="1"/>
        <s v="Vicepresidencia de Fondos en Administracion" u="1"/>
      </sharedItems>
    </cacheField>
    <cacheField name="Nombre del Contratista" numFmtId="0">
      <sharedItems containsBlank="1"/>
    </cacheField>
    <cacheField name="Fecha de Priorización" numFmtId="14">
      <sharedItems containsNonDate="0" containsDate="1" containsString="0" containsBlank="1" minDate="2024-01-02T00:00:00" maxDate="2024-02-16T00:00:00"/>
    </cacheField>
    <cacheField name="Observación" numFmtId="0">
      <sharedItems containsDate="1" containsBlank="1" containsMixedTypes="1" minDate="2024-01-02T00:00:00" maxDate="2024-02-01T00:00:00"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2">
  <r>
    <n v="80111701"/>
    <s v="Prestar los servicios profesionales especializados en comunicaciones para gestionar el desarrollo y el seguimiento de las estrategias de comunicaciones."/>
    <n v="1"/>
    <n v="1"/>
    <n v="12"/>
    <s v="Meses"/>
    <s v="Contratación Directa Prestación de Servicios Profesionales y Apoyo a la Gestión"/>
    <s v="Funcionamiento"/>
    <s v="IG312001020230012"/>
    <s v="HONORARIOS - ODC"/>
    <n v="12873660"/>
    <n v="154483929"/>
    <n v="154483929"/>
    <s v="NO"/>
    <x v="0"/>
    <x v="0"/>
    <s v="ALEX MAURICIO PINEDA LONDOÑO"/>
    <d v="2024-01-09T00:00:00"/>
    <s v="se requiere para el día 3 de enero "/>
  </r>
  <r>
    <n v="80111701"/>
    <s v="Prestar los servicios profesionales para apoyar jurídicamente los aspectos contractual y legales de la Oficina Asesora de Comunicaciones."/>
    <n v="1"/>
    <n v="1"/>
    <n v="12"/>
    <s v="Meses"/>
    <s v="Contratación Directa Prestación de Servicios Profesionales y Apoyo a la Gestión"/>
    <s v="Funcionamiento"/>
    <s v="IG312001020230012"/>
    <s v="HONORARIOS - ODC"/>
    <n v="10000000"/>
    <n v="120000000"/>
    <n v="108874384"/>
    <s v="NO"/>
    <x v="0"/>
    <x v="0"/>
    <s v=" FEDERICO ZUÑIGA MARIÑO"/>
    <d v="2024-01-09T00:00:00"/>
    <s v="se requiere para el día 3 de enero "/>
  </r>
  <r>
    <n v="80111701"/>
    <s v="Prestar los servicios profesionales para gestionar actividades administrativas y operativas que se requieran la Oficina Asesora de comunicaciones. "/>
    <n v="1"/>
    <n v="1"/>
    <n v="12"/>
    <s v="Meses"/>
    <s v="Contratación Directa Prestación de Servicios Profesionales y Apoyo a la Gestión"/>
    <s v="Funcionamiento"/>
    <s v="IG312001020230012"/>
    <s v="HONORARIOS - ODC"/>
    <n v="7000000"/>
    <n v="84000000"/>
    <n v="69149946"/>
    <s v="NO"/>
    <x v="0"/>
    <x v="0"/>
    <s v="ALBA BIBIANA ÁVILA CASTAÑEDA"/>
    <d v="2024-01-09T00:00:00"/>
    <s v="se requiere para el día 3 de enero "/>
  </r>
  <r>
    <n v="80111701"/>
    <s v="Prestar los servicios profesionales para la realización de producción audiovisual para la divulgación de la gestión e información de la entidad, de acuerdo a los lineamientos de la Oficina Asesora de comunicaciones."/>
    <n v="1"/>
    <n v="1"/>
    <n v="12"/>
    <s v="Meses"/>
    <s v="Contratación Directa Prestación de Servicios Profesionales y Apoyo a la Gestión"/>
    <s v="Funcionamiento"/>
    <s v="IG312001020230012"/>
    <s v="HONORARIOS - ODC"/>
    <n v="7000000"/>
    <n v="84000000"/>
    <n v="69149946"/>
    <s v="NO"/>
    <x v="0"/>
    <x v="0"/>
    <s v=" CATALINA CORTÉS CARVAJAL "/>
    <d v="2024-01-09T00:00:00"/>
    <m/>
  </r>
  <r>
    <n v="80111701"/>
    <s v="Prestar los servicios profesionales para el desarrollar los contenidos escritos y periodísticos para la divulgación de la gestión e información de la entidad, de acuerdo a los lineamientos de la Oficina Asesora de comunicaciones"/>
    <n v="1"/>
    <n v="1"/>
    <n v="12"/>
    <s v="Meses"/>
    <s v="Contratación Directa Prestación de Servicios Profesionales y Apoyo a la Gestión"/>
    <s v="Funcionamiento"/>
    <s v="IG312001020230012"/>
    <s v="HONORARIOS - ODC"/>
    <n v="7000000"/>
    <n v="84000000"/>
    <n v="60322294"/>
    <s v="NO"/>
    <x v="0"/>
    <x v="0"/>
    <s v="GUSTAVO ADOLFO MURILLO ROJAS "/>
    <d v="2024-01-10T00:00:00"/>
    <m/>
  </r>
  <r>
    <n v="80111701"/>
    <s v="Prestar los servicios profesionales especializados para la planificación, desarrollo y realización de producción audiovisual para la divulgación de la gestión e información de la entidad, de acuerdo a los lineamientos de la Oficina Asesora de comunicaciones"/>
    <n v="1"/>
    <n v="1"/>
    <n v="12"/>
    <s v="Meses"/>
    <s v="Contratación Directa Prestación de Servicios Profesionales y Apoyo a la Gestión"/>
    <s v="Funcionamiento"/>
    <s v="IG312001020230012"/>
    <s v="HONORARIOS - ODC"/>
    <n v="7111165"/>
    <n v="85333976"/>
    <n v="85333976"/>
    <s v="NO"/>
    <x v="0"/>
    <x v="0"/>
    <s v="JUAN CARLOS TREJOS PERILLA "/>
    <d v="2024-01-11T00:00:00"/>
    <m/>
  </r>
  <r>
    <n v="80111701"/>
    <s v="Prestar los servicios profesionales para la realización de producción audiovisual para la divulgación de la gestión e información de la entidad, de acuerdo a los lineamientos de la Oficina Asesora de comunicaciones."/>
    <n v="1"/>
    <n v="1"/>
    <n v="12"/>
    <s v="Meses"/>
    <s v="Contratación Directa Prestación de Servicios Profesionales y Apoyo a la Gestión"/>
    <s v="Funcionamiento"/>
    <s v="IG312001020230012"/>
    <s v="HONORARIOS - ODC"/>
    <n v="613167"/>
    <n v="73562004"/>
    <n v="69149946"/>
    <s v="NO"/>
    <x v="0"/>
    <x v="0"/>
    <s v="ZACK BELTRÁN REYES"/>
    <d v="2024-01-12T00:00:00"/>
    <m/>
  </r>
  <r>
    <n v="80111701"/>
    <s v="Prestar los servicios profesionales planificar y desarrollar contenidos e insumos para la implementación de estrategias de comunicación interna de la entidad en articulación con las diferentes dependencias involucradas, de acuerdo a los lineamientos de la Oficina Asesora de comunicaciones."/>
    <n v="1"/>
    <n v="1"/>
    <n v="12"/>
    <s v="Meses"/>
    <s v="Contratación Directa Prestación de Servicios Profesionales y Apoyo a la Gestión"/>
    <s v="Funcionamiento"/>
    <s v="IG312001020230012"/>
    <s v="HONORARIOS - ODC"/>
    <n v="5762496"/>
    <n v="69149946"/>
    <n v="69149946"/>
    <s v="NO"/>
    <x v="0"/>
    <x v="0"/>
    <s v="CARLOS FERNANDO RAMOS SANTOS"/>
    <d v="2024-01-15T00:00:00"/>
    <m/>
  </r>
  <r>
    <n v="80111701"/>
    <s v="Prestar los servicios profesionales especializados para gestionar el relacionamiento con medios de comunicación y la ciudadanía y generación de productos periodísticos en articulación con las áreas involucradas, de acuerdo a los lineamientos de la Oficina Asesora de comunicaciones"/>
    <n v="1"/>
    <n v="1"/>
    <n v="12"/>
    <s v="Meses"/>
    <s v="Contratación Directa Prestación de Servicios Profesionales y Apoyo a la Gestión"/>
    <s v="Funcionamiento"/>
    <s v="IG312001020230012"/>
    <s v="HONORARIOS - ODC"/>
    <n v="11647597"/>
    <n v="139771168"/>
    <n v="139771168"/>
    <s v="NO"/>
    <x v="0"/>
    <x v="0"/>
    <s v="LUIS HERNANDO MARROQUÍN FRANCO "/>
    <d v="2024-01-17T00:00:00"/>
    <m/>
  </r>
  <r>
    <n v="80111701"/>
    <s v="Prestar los servicios profesionales especializados para estructurar y realizar los contenidos editoriales y periodísticos con las dependencias involucradas, en línea con la estrategia narrativa de la Oficina Asesora de Comunicaciones."/>
    <n v="1"/>
    <n v="1"/>
    <n v="12"/>
    <s v="Meses"/>
    <s v="Contratación Directa Prestación de Servicios Profesionales y Apoyo a la Gestión"/>
    <s v="Funcionamiento"/>
    <s v="IG312001020230012"/>
    <s v="HONORARIOS - ODC"/>
    <n v="6601200"/>
    <n v="79214400"/>
    <n v="79214400"/>
    <s v="NO"/>
    <x v="0"/>
    <x v="0"/>
    <s v="DAVID CAMILO GALLEGO TRUJILLO "/>
    <d v="2024-01-18T00:00:00"/>
    <m/>
  </r>
  <r>
    <n v="80111701"/>
    <s v="Prestar los servicios profesionales para gestionar la administración, implementación y seguimiento de estrategias de comunicación digital, así como la atención de servicio a través de las plataformas digitales con los que cuenta la entidad y maneja la Oficina Asesora de Comunicaciones."/>
    <n v="1"/>
    <n v="1"/>
    <n v="12"/>
    <s v="Meses"/>
    <s v="Contratación Directa Prestación de Servicios Profesionales y Apoyo a la Gestión"/>
    <s v="Funcionamiento"/>
    <s v="IG312001020230012"/>
    <s v="HONORARIOS - ODC"/>
    <n v="6988558"/>
    <n v="83862701"/>
    <n v="83862701"/>
    <s v="NO"/>
    <x v="0"/>
    <x v="0"/>
    <s v="ANGIE JOHANNA GRANADA"/>
    <d v="2024-01-19T00:00:00"/>
    <m/>
  </r>
  <r>
    <n v="80111701"/>
    <s v="Prestar servicios profesionales especializados para apoyar la implementación y seguimiento de estrategias de comunicación digital para la divulgación de información y gestión de la entidad en los entornos digitales que maneja la Oficina Asesora de comunicación"/>
    <n v="1"/>
    <n v="1"/>
    <n v="12"/>
    <s v="Meses"/>
    <s v="Contratación Directa Prestación de Servicios Profesionales y Apoyo a la Gestión"/>
    <s v="Funcionamiento"/>
    <s v="IG312001020230012"/>
    <s v="HONORARIOS - ODC"/>
    <n v="6988558"/>
    <n v="83862701"/>
    <n v="73563773"/>
    <s v="NO"/>
    <x v="0"/>
    <x v="0"/>
    <s v="JENNY YOLANI RAMOS MARTÍN"/>
    <d v="2024-01-22T00:00:00"/>
    <m/>
  </r>
  <r>
    <n v="80111701"/>
    <s v="Prestar los servicios para el diseño de contenido gráfico para la divulgación de la gestión e información de la entidad, de acuerdo a los lineamientos de la Oficina Asesora de comunicaciones. "/>
    <n v="1"/>
    <n v="1"/>
    <n v="12"/>
    <s v="Meses"/>
    <s v="Contratación Directa Prestación de Servicios Profesionales y Apoyo a la Gestión"/>
    <s v="Funcionamiento"/>
    <s v="IG312001020230012"/>
    <s v="HONORARIOS - ODC"/>
    <n v="5026858"/>
    <n v="60322294"/>
    <n v="60322294"/>
    <s v="NO"/>
    <x v="0"/>
    <x v="0"/>
    <s v="CARLOS JULIO GUERRERO CARO"/>
    <d v="2024-01-23T00:00:00"/>
    <m/>
  </r>
  <r>
    <n v="80111701"/>
    <s v="Prestar los servicios profesionales especializados generar contenidos gráficos para la divulgación de la gestión e información de la entidad, de acuerdo a los lineamientos de la Oficina Asesora de comunicaciones. "/>
    <n v="1"/>
    <n v="1"/>
    <n v="12"/>
    <s v="Meses"/>
    <s v="Contratación Directa Prestación de Servicios Profesionales y Apoyo a la Gestión"/>
    <s v="Funcionamiento"/>
    <s v="IG312001020230012"/>
    <s v="HONORARIOS - ODC"/>
    <n v="6130314"/>
    <n v="73563773"/>
    <n v="73563773"/>
    <s v="NO"/>
    <x v="0"/>
    <x v="0"/>
    <s v="DAYRO GONZALEZ VARGA"/>
    <d v="2024-01-24T00:00:00"/>
    <m/>
  </r>
  <r>
    <n v="80111701"/>
    <s v="Prestar los servicios profesionales para la generación de contenido gráfico, animando y multimedia relacionado con la gestión e información de la entidad de acuerdo con los lineamientos de la Oficina Asesora de comunicaciones"/>
    <n v="1"/>
    <n v="1"/>
    <n v="12"/>
    <s v="Meses"/>
    <s v="Contratación Directa Prestación de Servicios Profesionales y Apoyo a la Gestión"/>
    <s v="Funcionamiento"/>
    <s v="IG312001020230012"/>
    <s v="HONORARIOS - ODC"/>
    <n v="6601200"/>
    <n v="79214400"/>
    <n v="79214400"/>
    <s v="NO"/>
    <x v="0"/>
    <x v="0"/>
    <s v="INDIRA ZALIMA SGUERRA CASTAÑEDA"/>
    <d v="2024-01-25T00:00:00"/>
    <m/>
  </r>
  <r>
    <n v="80111701"/>
    <s v="Prestar los servicios técnicos para apoyar la elaboración y realización de productos fotográficos y audiovisuales para la difusión de información interna de la Oficina Asesora de Comunicaciones del ICETEX. "/>
    <n v="1"/>
    <n v="1"/>
    <n v="12"/>
    <s v="Meses"/>
    <s v="Contratación Directa Prestación de Servicios Profesionales y Apoyo a la Gestión"/>
    <s v="Funcionamiento"/>
    <s v="IG312001020230014"/>
    <s v="REMUNERACIÓN SERVICIOS TECNICOS - ODC"/>
    <n v="4413826"/>
    <n v="52965916"/>
    <n v="52965916"/>
    <s v="NO"/>
    <x v="0"/>
    <x v="0"/>
    <s v=" GUILLERMO LÓPEZ PUERTO "/>
    <d v="2024-01-25T00:00:00"/>
    <m/>
  </r>
  <r>
    <n v="80111701"/>
    <s v="Prestar los servicios técnicos para el diseño de contenidos gráficas para los entornos digitales que maneja la Oficina Asesora de comunicación. "/>
    <n v="1"/>
    <n v="1"/>
    <n v="12"/>
    <s v="Meses"/>
    <s v="Contratación Directa Prestación de Servicios Profesionales y Apoyo a la Gestión"/>
    <s v="Funcionamiento"/>
    <s v="IG312001020230014"/>
    <s v="REMUNERACIÓN SERVICIOS TECNICOS - ODC"/>
    <n v="3432976"/>
    <n v="41195713"/>
    <n v="41195713"/>
    <s v="NO"/>
    <x v="0"/>
    <x v="0"/>
    <s v="CARLOS FELIPE PUENTES MONTAÑEZ "/>
    <d v="2024-01-26T00:00:00"/>
    <m/>
  </r>
  <r>
    <n v="80111701"/>
    <s v="Prestar los servicios técnicos para apoyar la administración funcional de los micrositios que administra la Oficina Asesora de Comunicaciones, así́ como hacer seguimiento y análisis de los contenidos publicados en el portal web de la entidad. "/>
    <n v="1"/>
    <n v="1"/>
    <n v="12"/>
    <s v="Meses"/>
    <s v="Contratación Directa Prestación de Servicios Profesionales y Apoyo a la Gestión"/>
    <s v="Funcionamiento"/>
    <s v="IG312001020230014"/>
    <s v="REMUNERACIÓN SERVICIOS TECNICOS - ODC"/>
    <n v="4046008"/>
    <n v="48552090"/>
    <n v="48552090"/>
    <s v="NO"/>
    <x v="0"/>
    <x v="0"/>
    <s v="BRAYAN ALEXIS VARGAS LOZANO"/>
    <d v="2024-01-29T00:00:00"/>
    <m/>
  </r>
  <r>
    <n v="80111701"/>
    <s v="Prestar los servicios profesionales especializados para estructurar y gestionar contenidos gráficos, animados y multimedia para los diversos entornos digitales que maneja la Oficina Asesora de comunicaciones"/>
    <n v="1"/>
    <n v="1"/>
    <n v="12"/>
    <s v="Meses"/>
    <s v="Contratación Directa Prestación de Servicios Profesionales y Apoyo a la Gestión"/>
    <s v="Funcionamiento"/>
    <s v="IG312001020230012"/>
    <s v="HONORARIOS - ODC"/>
    <n v="7111165"/>
    <n v="85333976"/>
    <n v="85333976"/>
    <s v="NO"/>
    <x v="0"/>
    <x v="0"/>
    <m/>
    <m/>
    <m/>
  </r>
  <r>
    <n v="80111701"/>
    <s v="Prestar los servicios profesionales para la generación de contenido gráfico, animando y multimedia relacionado con la gestión e información de la entidad de acuerdo a los lineamientos de la Oficina Asesora de comunicaciones"/>
    <n v="1"/>
    <n v="1"/>
    <n v="12"/>
    <s v="Meses"/>
    <s v="Contratación Directa Prestación de Servicios Profesionales y Apoyo a la Gestión"/>
    <s v="Funcionamiento"/>
    <s v="IG312001020230012"/>
    <s v="HONORARIOS - ODC"/>
    <n v="6601200"/>
    <n v="79214400"/>
    <n v="79214400"/>
    <s v="NO"/>
    <x v="0"/>
    <x v="0"/>
    <s v="CAROLINA ECHAVARRIA"/>
    <d v="2024-01-30T00:00:00"/>
    <m/>
  </r>
  <r>
    <n v="80111701"/>
    <s v="Prestar los servicios profesionales para la generación de contenido gráfico, animando y multimedia relacionado con la gestión e información de la entidad de acuerdo a los lineamientos de la Oficina Asesora de comunicaciones"/>
    <n v="1"/>
    <n v="1"/>
    <n v="12"/>
    <s v="Meses"/>
    <s v="Contratación Directa Prestación de Servicios Profesionales y Apoyo a la Gestión"/>
    <s v="Funcionamiento"/>
    <s v="IG312001020230012"/>
    <s v="HONORARIOS - ODC"/>
    <n v="6601200"/>
    <n v="79214400"/>
    <n v="79214400"/>
    <s v="NO"/>
    <x v="0"/>
    <x v="0"/>
    <s v="N/A"/>
    <m/>
    <m/>
  </r>
  <r>
    <n v="80161500"/>
    <s v="Prestar los servicios profesionales especializados para realizar el seguimiento de la ejecución de los empréstitos BIRF 8701-CO y BIRF 8836, así como la generación de informes."/>
    <n v="1"/>
    <n v="1"/>
    <n v="349"/>
    <s v="Dias"/>
    <s v="Contratación Directa Prestación de Servicios Profesionales y Apoyo a la Gestión"/>
    <s v="Funcionamiento"/>
    <s v="IG312001020210012"/>
    <s v="Honorarios OAP"/>
    <n v="7798904"/>
    <n v="93586848"/>
    <n v="93586848"/>
    <s v="NO"/>
    <x v="1"/>
    <x v="1"/>
    <s v="GARCIA TORRES DIANA MILENA"/>
    <d v="2024-01-11T00:00:00"/>
    <m/>
  </r>
  <r>
    <n v="80161500"/>
    <s v="Prestar los servicios profesionales especializados en la planeación financiera y presupuestal del ICETEX, velando por el uso eficiente de los recursos que garanticen la sostenibilidad de la operación de la entidad en el mediano y largo plazo, de acuerdo con la planeación estratégica del Instituto."/>
    <n v="1"/>
    <n v="1"/>
    <n v="351"/>
    <s v="Dias"/>
    <s v="Contratación Directa Prestación de Servicios Profesionales y Apoyo a la Gestión"/>
    <s v="Funcionamiento"/>
    <s v="IG312001020210012"/>
    <s v="Honorarios OAP"/>
    <n v="7798904"/>
    <n v="93586848"/>
    <n v="93586848"/>
    <s v="NO"/>
    <x v="1"/>
    <x v="1"/>
    <s v="ASCENCIO SEPULVEDA NILSON RUBEN"/>
    <d v="2024-01-09T00:00:00"/>
    <m/>
  </r>
  <r>
    <n v="80161500"/>
    <s v="Prestar los servicios profesionales especializados para la investigación, elaboración, puesta en marcha y verificación de la aplicación de políticas públicas, económicas, presupuestales y legislativas asociadas a la misión institucional del ICETEX. "/>
    <n v="1"/>
    <n v="1"/>
    <n v="344"/>
    <s v="Dias"/>
    <s v="Contratación Directa Prestación de Servicios Profesionales y Apoyo a la Gestión"/>
    <s v="Funcionamiento"/>
    <s v="IG312001020210012"/>
    <s v="Honorarios OAP"/>
    <n v="10586800"/>
    <n v="127041600"/>
    <n v="127041600"/>
    <s v="NO"/>
    <x v="1"/>
    <x v="1"/>
    <s v="HERRERA MUÑOZ MARCOS FABIAN"/>
    <d v="2024-01-16T00:00:00"/>
    <m/>
  </r>
  <r>
    <n v="80161500"/>
    <s v="Prestar los servicios profesionales especializados para la investigación, elaboración, puesta en marcha y verificación de la aplicación de políticas públicas, económicas, presupuestales y legislativas asociadas a la misión institucional del ICETEX. "/>
    <n v="1"/>
    <n v="1"/>
    <n v="344"/>
    <s v="Dias"/>
    <s v="Contratación Directa Prestación de Servicios Profesionales y Apoyo a la Gestión"/>
    <s v="Funcionamiento"/>
    <s v="IG312001020210012"/>
    <s v="Honorarios OAP"/>
    <n v="10586800"/>
    <n v="127041600"/>
    <n v="127041600"/>
    <s v="NO"/>
    <x v="1"/>
    <x v="1"/>
    <s v="HERRÓN FAJARDO MATEO"/>
    <d v="2024-01-16T00:00:00"/>
    <m/>
  </r>
  <r>
    <n v="80161500"/>
    <s v="Prestar los servicios profesionales especializados para analizar la información estadística de la entidad y del sector para el desarrollo de evaluaciones internas, estudios económicos y/o estadísticos de programas y/o proyectos relacionados con la misionalidad del ICETEX; así como brindar apoyo técnico en el proceso de reglamentación e implementación del mecanismo de Pago Contingente al Ingreso"/>
    <n v="1"/>
    <n v="1"/>
    <n v="342"/>
    <s v="Dias"/>
    <s v="Contratación Directa Prestación de Servicios Profesionales y Apoyo a la Gestión"/>
    <s v="Funcionamiento"/>
    <s v="IG312001020210012"/>
    <s v="Honorarios OAP"/>
    <n v="12101748"/>
    <n v="145220976"/>
    <n v="145220976"/>
    <s v="NO"/>
    <x v="1"/>
    <x v="1"/>
    <s v="VALENCIA YEPES YESSICA YESENIA"/>
    <d v="2024-01-18T00:00:00"/>
    <m/>
  </r>
  <r>
    <n v="80161500"/>
    <s v="Prestar los servicios profesionales especializados para llevar a cabo estudios e investigaciones con relación a la financiación de la educación superior, así como proveer asistencia técnica para la reglamentación y operativización del modelo de seguimiento y recaudo del mecanismo de Pago Contingente al Ingreso"/>
    <n v="1"/>
    <n v="1"/>
    <n v="349"/>
    <s v="Dias"/>
    <s v="Contratación Directa Prestación de Servicios Profesionales y Apoyo a la Gestión"/>
    <s v="Funcionamiento"/>
    <s v="IG312001020210012"/>
    <s v="Honorarios OAP"/>
    <n v="12101748"/>
    <n v="145220976"/>
    <n v="145220976"/>
    <s v="NO"/>
    <x v="1"/>
    <x v="1"/>
    <s v="ARAGON ACEVEDO JULIANA SOFIA"/>
    <d v="2024-01-11T00:00:00"/>
    <s v=" "/>
  </r>
  <r>
    <n v="80161500"/>
    <s v="Prestar servicios profesionales para apoyar el procesamiento y análisis de información para la elaboración de informes y documentos técnicos relacionados con programas y políticas de financiación de la educación superior que soporten la toma de decisiones de la entidad."/>
    <n v="1"/>
    <n v="1"/>
    <n v="341"/>
    <s v="Dias"/>
    <s v="Contratación Directa Prestación de Servicios Profesionales y Apoyo a la Gestión"/>
    <s v="Funcionamiento"/>
    <s v="IG312001020210012"/>
    <s v="Honorarios OAP"/>
    <n v="6463520"/>
    <n v="77562240"/>
    <n v="77562240"/>
    <s v="NO"/>
    <x v="1"/>
    <x v="1"/>
    <s v="CHAVARRO CAMARGO JULIANA DEL PILAR"/>
    <d v="2024-01-19T00:00:00"/>
    <s v=" "/>
  </r>
  <r>
    <n v="80161500"/>
    <s v="Prestar los servicios profesionales especializados para realizar las actividades derivadas de los lineamientos del proceso estadístico del Sistema Estadístico Nacional, así como en el procesamiento de las Bases de Datos y en la construcción y mantenimiento de tableros de la operación estadística de Fondos en Administración."/>
    <n v="1"/>
    <n v="1"/>
    <n v="350"/>
    <s v="Dias"/>
    <s v="Contratación Directa Prestación de Servicios Profesionales y Apoyo a la Gestión"/>
    <s v="Funcionamiento"/>
    <s v="IG312001020210012"/>
    <s v="Honorarios OAP"/>
    <n v="12101748"/>
    <n v="145220976"/>
    <n v="145220976"/>
    <s v="NO"/>
    <x v="1"/>
    <x v="1"/>
    <s v="LADINO MONTENEGRO JAIR FAROUK"/>
    <d v="2024-01-10T00:00:00"/>
    <m/>
  </r>
  <r>
    <n v="80161500"/>
    <s v="Prestar los servicios profesionales especializados para el seguimiento a la gestión a través de los diferentes instrumentos o herramientas de la entidad en el marco del Sistema Integrado de Gestión."/>
    <n v="1"/>
    <n v="1"/>
    <n v="348"/>
    <s v="Dias"/>
    <s v="Contratación Directa Prestación de Servicios Profesionales y Apoyo a la Gestión"/>
    <s v="Funcionamiento"/>
    <s v="IG312001020210012"/>
    <s v="Honorarios OAP"/>
    <n v="10586800"/>
    <n v="127041600"/>
    <n v="127041600"/>
    <s v="NO"/>
    <x v="1"/>
    <x v="1"/>
    <s v="PULIDO CASTIBLANCO PABLO ENRIQUE"/>
    <d v="2024-01-12T00:00:00"/>
    <m/>
  </r>
  <r>
    <n v="80161500"/>
    <s v="Prestar servicios profesionales especializados para desarrollar el acompañamiento a la implementación, seguimiento y fortalecimiento de las políticas que conforman el Modelo Integrado de Planeación y Gestión- MIPG."/>
    <n v="1"/>
    <n v="1"/>
    <n v="338"/>
    <s v="Dias"/>
    <s v="Contratación Directa Prestación de Servicios Profesionales y Apoyo a la Gestión"/>
    <s v="Funcionamiento"/>
    <s v="IG312001020210012"/>
    <s v="Honorarios OAP"/>
    <n v="7798904"/>
    <n v="93586848"/>
    <n v="93586848"/>
    <s v="NO"/>
    <x v="1"/>
    <x v="1"/>
    <s v="ORJUELA RODRIGUEZ CINDY JOHANA"/>
    <d v="2024-01-22T00:00:00"/>
    <m/>
  </r>
  <r>
    <n v="80161500"/>
    <s v="Prestar los servicios profesionales especializados para realizar el análisis, mejora y optimización de los componentes y metodologías relacionados con el Sistema de Gestión Integral."/>
    <n v="1"/>
    <n v="1"/>
    <n v="335"/>
    <s v="Dias"/>
    <s v="Contratación Directa Prestación de Servicios Profesionales y Apoyo a la Gestión"/>
    <s v="Funcionamiento"/>
    <s v="IG312001020210012"/>
    <s v="Honorarios OAP"/>
    <n v="7798904"/>
    <n v="93586848"/>
    <n v="93586848"/>
    <s v="NO"/>
    <x v="1"/>
    <x v="1"/>
    <s v="POR DEFINIR (MEJORAMIENTO DE METODOLOGÍAS SISTEMAS DE GESTIÓN)"/>
    <d v="2024-01-25T00:00:00"/>
    <m/>
  </r>
  <r>
    <n v="80161500"/>
    <s v="Prestar los servicios profesionales para ejecutar las actividades relacionadas con la elaboración, actualización, mejora y optimización de los documentos que hacen parte del Sistema de Gestión de la Calidad del Icetex."/>
    <n v="1"/>
    <n v="1"/>
    <n v="335"/>
    <s v="Dias"/>
    <s v="Contratación Directa Prestación de Servicios Profesionales y Apoyo a la Gestión"/>
    <s v="Funcionamiento"/>
    <s v="IG312001020210012"/>
    <s v="Honorarios OAP"/>
    <n v="5572000"/>
    <n v="66864000"/>
    <n v="66864000"/>
    <s v="NO"/>
    <x v="1"/>
    <x v="1"/>
    <s v="POR DEFINIR (APOYO PROCESOS Y PROCEDIMIENTOS)"/>
    <d v="2024-01-25T00:00:00"/>
    <m/>
  </r>
  <r>
    <n v="80161500"/>
    <s v="Prestar los servicios profesionales especializados para la investigación, elaboración, puesta en marcha y verificación de la aplicación de políticas públicas, económicas, presupuestales y legislativas asociadas a la misión institucional del ICETEX. "/>
    <n v="2"/>
    <n v="2"/>
    <n v="11"/>
    <s v="Meses"/>
    <s v="Contratación Directa Prestación de Servicios Profesionales y Apoyo a la Gestión"/>
    <s v="Funcionamiento"/>
    <s v="IG312001020210012"/>
    <s v="Honorarios OAP"/>
    <n v="10586800"/>
    <n v="127041600"/>
    <n v="127041600"/>
    <s v="NO"/>
    <x v="1"/>
    <x v="1"/>
    <s v="POR DEFINIR (REFORMA ICETEX)"/>
    <d v="2024-02-01T00:00:00"/>
    <m/>
  </r>
  <r>
    <n v="80161500"/>
    <s v="Prestar los servicios profesionales especializados para realizar las actividades derivadas de los lineamientos del proceso estadístico del Sistema Estadístico Nacional, así como en el procesamiento de las Bases de Datos y en la construcción y en el mantenimiento de tableros de la operación estadística de crédito educativo."/>
    <n v="2"/>
    <n v="2"/>
    <n v="11"/>
    <s v="Meses"/>
    <s v="Contratación Directa Prestación de Servicios Profesionales y Apoyo a la Gestión"/>
    <s v="Funcionamiento"/>
    <s v="IG312001020210012"/>
    <s v="Honorarios OAP"/>
    <n v="5572000"/>
    <n v="66864000"/>
    <n v="66864000"/>
    <s v="NO"/>
    <x v="1"/>
    <x v="1"/>
    <s v="POR DEFINIR (CIENTIFICO DE DATOS)"/>
    <d v="2024-02-01T00:00:00"/>
    <m/>
  </r>
  <r>
    <n v="80161500"/>
    <s v="Prestar los servicios profesionales especializados como líder del equipo de  innovación del ICETEX, identificando oportunidades para la generación de capacidades de innovación, así como guiar la mejora y creación de procesos, productos y servicios en la entidad."/>
    <n v="1"/>
    <n v="1"/>
    <n v="355"/>
    <s v="Dias"/>
    <s v="Contratación Directa Prestación de Servicios Profesionales y Apoyo a la Gestión"/>
    <s v="Funcionamiento"/>
    <s v="IG312001020210012"/>
    <s v="Honorarios OAP"/>
    <n v="15325786"/>
    <n v="183909432"/>
    <n v="183909432"/>
    <s v="NO"/>
    <x v="1"/>
    <x v="1"/>
    <s v="AVILA ORJUELA JUAN ESNEYDER"/>
    <d v="2024-01-05T00:00:00"/>
    <s v="Autorizado a presentar en esta fecha teniendo en cuenta que pertenece a la nueva oficina de Innovación, Investigación e Integración - I3 creada a partir del rediseño institucional."/>
  </r>
  <r>
    <n v="80161500"/>
    <s v="Prestar servicios profesionales especializados en la gestión y control de proyectos de innovación de la entidad, garantizando la alineación con el Plan Estratégico, la gestión eficiente y la entrega de resultados."/>
    <n v="1"/>
    <n v="1"/>
    <n v="351"/>
    <s v="Dias"/>
    <s v="Contratación Directa Prestación de Servicios Profesionales y Apoyo a la Gestión"/>
    <s v="Funcionamiento"/>
    <s v="IG312001020210012"/>
    <s v="Honorarios OAP"/>
    <n v="6130314"/>
    <n v="73563768"/>
    <n v="73563768"/>
    <s v="NO"/>
    <x v="1"/>
    <x v="1"/>
    <s v="RUBIANO PACHON FRANCISCO ALEJANDRO"/>
    <d v="2024-01-09T00:00:00"/>
    <s v="Autorizado a presentar en esta fecha teniendo en cuenta que pertenece a la nueva oficina de Innovación, Investigación e Integración - I3 creada a partir del rediseño institucional."/>
  </r>
  <r>
    <n v="80161500"/>
    <s v="Prestar servicios profesionales especializados como abogado para el apoyo, gestión y acompañamiento de asuntos legales que se encuentren a cargo o en los que se encuentre brindando apoyo el equipo de innovación de la entidad."/>
    <n v="1"/>
    <n v="1"/>
    <n v="351"/>
    <s v="Dias"/>
    <s v="Contratación Directa Prestación de Servicios Profesionales y Apoyo a la Gestión"/>
    <s v="Funcionamiento"/>
    <s v="IG312001020210012"/>
    <s v="Honorarios OAP"/>
    <n v="10421534"/>
    <n v="125058408"/>
    <n v="125058408"/>
    <s v="NO"/>
    <x v="1"/>
    <x v="1"/>
    <s v="PINZON FERNANDEZ YUDY PAOLA"/>
    <d v="2024-01-09T00:00:00"/>
    <s v="Autorizado a presentar en esta fecha teniendo en cuenta que pertenece a la nueva oficina de Innovación, Investigación e Integración - I3 creada a partir del rediseño institucional."/>
  </r>
  <r>
    <n v="80161500"/>
    <s v="Prestar servicios profesionales especializados para la creación de estrategias y metodologías que generen capacidades en el equipo de innovación y contribuyan con la política de gestión del conocimiento e innovación de la entidad."/>
    <n v="1"/>
    <n v="1"/>
    <n v="350"/>
    <s v="Dias"/>
    <s v="Contratación Directa Prestación de Servicios Profesionales y Apoyo a la Gestión"/>
    <s v="Funcionamiento"/>
    <s v="IG312001020210012"/>
    <s v="Honorarios OAP"/>
    <n v="9072865"/>
    <n v="108874380"/>
    <n v="108874380"/>
    <s v="NO"/>
    <x v="1"/>
    <x v="1"/>
    <s v="CIFUENTES BARON YENNI ALEXANDRA"/>
    <d v="2024-01-10T00:00:00"/>
    <s v="Autorizado a presentar en esta fecha teniendo en cuenta que pertenece a la nueva oficina de Innovación, Investigación e Integración - I3 creada a partir del rediseño institucional."/>
  </r>
  <r>
    <n v="80161500"/>
    <s v="Prestar servicios profesionales especializados para  gestionar alianzas estratégicas que permitan el desarrollo u optimización de las capacidades e iniciativas que desde el equipo de innovación se lideren o cuando se apoye transversalmente proyectos con componentes de innovación."/>
    <n v="1"/>
    <n v="1"/>
    <n v="350"/>
    <s v="Dias"/>
    <s v="Contratación Directa Prestación de Servicios Profesionales y Apoyo a la Gestión"/>
    <s v="Funcionamiento"/>
    <s v="IG312001020210012"/>
    <s v="Honorarios OAP"/>
    <n v="9072865"/>
    <n v="108874380"/>
    <n v="108874380"/>
    <s v="NO"/>
    <x v="1"/>
    <x v="1"/>
    <s v="TORRES CASTRO JUAN CARLOS"/>
    <d v="2024-01-10T00:00:00"/>
    <s v="Autorizado a presentar en esta fecha teniendo en cuenta que pertenece a la nueva oficina de Innovación, Investigación e Integración - I3 creada a partir del rediseño institucional."/>
  </r>
  <r>
    <n v="80161500"/>
    <s v="Prestar servicios profesionales especializados para apoyar al equipo de innovación de la entidad en la promoción y divulgación de los avances, resultados y logros alcanzados en las iniciativas que desde el equipo de innovación se lideren o cuando se apoye transversalmente proyectos con componentes de innovación."/>
    <n v="1"/>
    <n v="1"/>
    <n v="349"/>
    <s v="Dias"/>
    <s v="Contratación Directa Prestación de Servicios Profesionales y Apoyo a la Gestión"/>
    <s v="Funcionamiento"/>
    <s v="IG312001020210012"/>
    <s v="Honorarios OAP"/>
    <n v="9072865"/>
    <n v="108874380"/>
    <n v="108874380"/>
    <s v="NO"/>
    <x v="1"/>
    <x v="1"/>
    <s v="CONNIE PAZOS ALARCON"/>
    <d v="2024-01-11T00:00:00"/>
    <s v="Autorizado a presentar en esta fecha teniendo en cuenta que pertenece a la nueva oficina de Innovación, Investigación e Integración - I3 creada a partir del rediseño institucional."/>
  </r>
  <r>
    <n v="80161500"/>
    <s v="Prestar servicios profesionales especializados como analista tecnológico para la construcción de requerimientos, prototipos, realización de pruebas, soporte funcional y técnico de acuerdo con lo requerido en las actividades y proyectos que desarrolle o apoye el equipo de innovación de la entidad. "/>
    <n v="1"/>
    <n v="1"/>
    <n v="349"/>
    <s v="Dias"/>
    <s v="Contratación Directa Prestación de Servicios Profesionales y Apoyo a la Gestión"/>
    <s v="Funcionamiento"/>
    <s v="IG312001020210012"/>
    <s v="Honorarios OAP"/>
    <n v="6130314"/>
    <n v="73563768"/>
    <n v="73563768"/>
    <s v="NO"/>
    <x v="1"/>
    <x v="1"/>
    <s v="SALAZAR ROMERO GUSTAVO"/>
    <d v="2024-01-11T00:00:00"/>
    <s v="Autorizado a presentar en esta fecha teniendo en cuenta que pertenece a la nueva oficina de Innovación, Investigación e Integración - I3 creada a partir del rediseño institucional."/>
  </r>
  <r>
    <n v="80161500"/>
    <s v="Prestar servicios profesionales especializados para la estructuración y desarrollo de los lineamientos operativos y funcionales en las iniciativas que se lideren desde el equipo de innovación o cuando se apoye transversalmente en acciones o proyectos con componentes de innovación. "/>
    <n v="1"/>
    <n v="1"/>
    <n v="348"/>
    <s v="Dias"/>
    <s v="Contratación Directa Prestación de Servicios Profesionales y Apoyo a la Gestión"/>
    <s v="Funcionamiento"/>
    <s v="IG312001020210012"/>
    <s v="Honorarios OAP"/>
    <n v="9072865"/>
    <n v="108874380"/>
    <n v="108874380"/>
    <s v="NO"/>
    <x v="1"/>
    <x v="1"/>
    <s v="BELTRAN NANCY LILIANA"/>
    <d v="2024-01-12T00:00:00"/>
    <s v="Autorizado a presentar en esta fecha teniendo en cuenta que pertenece a la nueva oficina de Innovación, Investigación e Integración - I3 creada a partir del rediseño institucional."/>
  </r>
  <r>
    <n v="80161500"/>
    <s v="Prestar servicios profesionales para soportar la estructuración y análisis, proyecciones y modelos financieros requeridos para respaldar las iniciativas que desde el equipo de innovación se lideren o cuando se apoye transversalmente proyectos con componentes de innovación."/>
    <n v="1"/>
    <n v="1"/>
    <n v="348"/>
    <s v="Dias"/>
    <s v="Contratación Directa Prestación de Servicios Profesionales y Apoyo a la Gestión"/>
    <s v="Funcionamiento"/>
    <s v="IG312001020210012"/>
    <s v="Honorarios OAP"/>
    <n v="5394677"/>
    <n v="64736124"/>
    <n v="64736124"/>
    <s v="NO"/>
    <x v="1"/>
    <x v="1"/>
    <s v="ALVAREZ FORERO MANUEL FRANCISCO"/>
    <d v="2024-01-12T00:00:00"/>
    <s v="Autorizado a presentar en esta fecha teniendo en cuenta que pertenece a la nueva oficina de Innovación, Investigación e Integración - I3 creada a partir del rediseño institucional."/>
  </r>
  <r>
    <n v="80161500"/>
    <s v="Prestar servicios profesionales en analítica de datos de acuerdo con los requerimientos, propuestas y necesidades técnicas que puedan surgir en las iniciativas y proyectos que se lideren o apoyen desde el equipo de innovación."/>
    <n v="1"/>
    <n v="1"/>
    <n v="344"/>
    <s v="Dias"/>
    <s v="Contratación Directa Prestación de Servicios Profesionales y Apoyo a la Gestión"/>
    <s v="Funcionamiento"/>
    <s v="IG312001020210012"/>
    <s v="Honorarios OAP"/>
    <n v="5394677"/>
    <n v="64736124"/>
    <n v="64736124"/>
    <s v="NO"/>
    <x v="1"/>
    <x v="1"/>
    <s v="MALDONADO ESCOBAR JOHN FERNANDO"/>
    <d v="2024-01-16T00:00:00"/>
    <s v="Autorizado a presentar en esta fecha teniendo en cuenta que pertenece a la nueva oficina de Innovación, Investigación e Integración - I3 creada a partir del rediseño institucional."/>
  </r>
  <r>
    <n v="80161500"/>
    <s v="Prestar servicios profesionales especializados para efectuar análisis de contexto, mercado, y soporte para elaboración de estudios técnicos en el proceso de formulación de iniciativas y proyectos que desde el equipo de innovación se lideren o cuando se apoye transversalmente proyectos con componentes de innovación."/>
    <n v="1"/>
    <n v="1"/>
    <n v="345"/>
    <s v="Dias"/>
    <s v="Contratación Directa Prestación de Servicios Profesionales y Apoyo a la Gestión"/>
    <s v="Funcionamiento"/>
    <s v="IG312001020210012"/>
    <s v="Honorarios OAP"/>
    <n v="9072865"/>
    <n v="108874380"/>
    <n v="108874380"/>
    <s v="NO"/>
    <x v="1"/>
    <x v="1"/>
    <s v="MARTINEZ CABRERA JAIRO MARTIN"/>
    <d v="2024-01-15T00:00:00"/>
    <s v="Autorizado a presentar en esta fecha teniendo en cuenta que pertenece a la nueva oficina de Innovación, Investigación e Integración - I3 creada a partir del rediseño institucional."/>
  </r>
  <r>
    <n v="80161500"/>
    <s v="Prestar servicios profesionales para la producción del material gráfico que se requiera para la divulgación, promoción, socialización, capacitación y lanzamiento de las acciones y proyectos liderados o apoyados desde el equipo de innovación de la entidad."/>
    <n v="1"/>
    <n v="1"/>
    <n v="345"/>
    <s v="Dias"/>
    <s v="Contratación Directa Prestación de Servicios Profesionales y Apoyo a la Gestión"/>
    <s v="Funcionamiento"/>
    <s v="IG312001020210012"/>
    <s v="Honorarios OAP"/>
    <n v="5762496"/>
    <n v="69149952"/>
    <n v="69149952"/>
    <s v="NO"/>
    <x v="1"/>
    <x v="1"/>
    <s v="TORRES SCARPETTA ANA MARIA "/>
    <d v="2024-01-15T00:00:00"/>
    <s v="Autorizado a presentar en esta fecha teniendo en cuenta que pertenece a la nueva oficina de Innovación, Investigación e Integración - I3 creada a partir del rediseño institucional."/>
  </r>
  <r>
    <n v="80161500"/>
    <s v="Prestar servicios profesionales especializados como gestor de innovación para la generación de estrategias que fomenten una cultura de innovación y faciliten la adopción y apropiación de proyectos e iniciativas que desde el equipo se lideren o cuando se apoye transversalmente."/>
    <n v="1"/>
    <n v="1"/>
    <n v="338"/>
    <s v="Dias"/>
    <s v="Contratación Directa Prestación de Servicios Profesionales y Apoyo a la Gestión"/>
    <s v="Funcionamiento"/>
    <s v="IG312001020210012"/>
    <s v="Honorarios OAP"/>
    <n v="8092015"/>
    <n v="97104180"/>
    <n v="97104180"/>
    <s v="NO"/>
    <x v="1"/>
    <x v="1"/>
    <s v="POR DEFINIR (GESTOR DE INNOVACIÓN)"/>
    <d v="2024-01-22T00:00:00"/>
    <s v="Autorizado a presentar en esta fecha teniendo en cuenta que pertenece a la nueva oficina de Innovación, Investigación e Integración - I3 creada a partir del rediseño institucional."/>
  </r>
  <r>
    <n v="80161500"/>
    <s v="Prestar servicios profesionales especializados como gestor de inteligencia competitiva, para recopilar, analizar y utilizar la información identificando oportunidades y ventajas competitivas del mercado que propicien el desarrollo de iniciativas y proyectos liderados o apoyados desde el equipo de innovación de la entidad."/>
    <n v="1"/>
    <n v="1"/>
    <n v="338"/>
    <s v="Dias"/>
    <s v="Contratación Directa Prestación de Servicios Profesionales y Apoyo a la Gestión"/>
    <s v="Funcionamiento"/>
    <s v="IG312001020210012"/>
    <s v="Honorarios OAP"/>
    <n v="8092015"/>
    <n v="97104180"/>
    <n v="97104180"/>
    <s v="NO"/>
    <x v="1"/>
    <x v="1"/>
    <s v="POR DEFINIR (GESTOR DE INTELIGENCIA COMPETITIVA) "/>
    <d v="2024-01-22T00:00:00"/>
    <s v="Autorizado a presentar en esta fecha teniendo en cuenta que pertenece a la nueva oficina de Innovación, Investigación e Integración - I3 creada a partir del rediseño institucional."/>
  </r>
  <r>
    <n v="80161500"/>
    <s v="Prestar los servicios técnicos a la Oficina Asesora Jurídica en cuanto al desarrollo de las actividades requeridas para la gestión de las comunicaciones recibidas y generadas a través del sistema de gestión documental y del canal digital de la entidad."/>
    <n v="1"/>
    <n v="1"/>
    <n v="12"/>
    <s v="Meses"/>
    <s v="Contratación Directa Prestación de Servicios Profesionales y Apoyo a la Gestión"/>
    <s v="Funcionamiento"/>
    <s v="IG312001020220014"/>
    <s v="REMUNERACIÓN SERVICIOS TÉCNICOS - OJU"/>
    <n v="4413826.3679999998"/>
    <n v="52965916.415999994"/>
    <n v="52965916.415999994"/>
    <s v="NO"/>
    <x v="2"/>
    <x v="2"/>
    <s v="ARINEL VILLALOBOS RIVEROS"/>
    <d v="2024-01-09T00:00:00"/>
    <s v="Se requiere priorizar contratación para el 02 de enero de 2024"/>
  </r>
  <r>
    <n v="80161500"/>
    <s v="Prestar los servicios profesionales jurídicos especializados para atender la actividad jurídica del ICETEX, dirigido a la implementación de la Defensa Jurídica de la entidad en Acciones de Tutela."/>
    <n v="1"/>
    <n v="1"/>
    <n v="12"/>
    <s v="Meses"/>
    <s v="Contratación Directa Prestación de Servicios Profesionales y Apoyo a la Gestión"/>
    <s v="Funcionamiento"/>
    <s v="IG312001020220012"/>
    <s v="HONORARIOS - OJU"/>
    <n v="8582440.1600000001"/>
    <n v="102989281.92"/>
    <n v="102989281.92"/>
    <s v="NO"/>
    <x v="2"/>
    <x v="2"/>
    <s v="CAMILO ANDRES GIRALDO VELA"/>
    <d v="2024-01-09T00:00:00"/>
    <s v="Se requiere priorizar contratación para el 02 de enero de 2024"/>
  </r>
  <r>
    <n v="80161500"/>
    <s v="Prestar los servicios profesionales jurídicos especializados para atender la actividad jurídica del ICETEX, dirigido a la implementación de la Defensa Jurídica de la entidad en Acciones de Tutela."/>
    <n v="1"/>
    <n v="1"/>
    <n v="12"/>
    <s v="Meses"/>
    <s v="Contratación Directa Prestación de Servicios Profesionales y Apoyo a la Gestión"/>
    <s v="Funcionamiento"/>
    <s v="IG312001020220012"/>
    <s v="HONORARIOS - OJU"/>
    <n v="8582440.1600000001"/>
    <n v="102989281.92"/>
    <n v="102989281.92"/>
    <s v="NO"/>
    <x v="2"/>
    <x v="2"/>
    <s v="MARTHA ADRIANA CATALINA BALLESTEROS"/>
    <d v="2024-01-09T00:00:00"/>
    <s v="Se requiere priorizar contratación para el 02 de enero de 2024"/>
  </r>
  <r>
    <n v="80161500"/>
    <s v="Prestar los servicios profesionales jurídicos especializados para atender la actividad jurídica del ICETEX, dirigido a la implementación de la Defensa Jurídica de la entidad en Acciones de Tutela."/>
    <n v="1"/>
    <n v="1"/>
    <n v="12"/>
    <s v="Meses"/>
    <s v="Contratación Directa Prestación de Servicios Profesionales y Apoyo a la Gestión"/>
    <s v="Funcionamiento"/>
    <s v="IG312001020220012"/>
    <s v="HONORARIOS - OJU"/>
    <n v="8582440.1600000001"/>
    <n v="102989281.92"/>
    <n v="102989281.92"/>
    <s v="NO"/>
    <x v="2"/>
    <x v="2"/>
    <s v="ISABEL CRISTINA RICO SILVA "/>
    <d v="2024-01-09T00:00:00"/>
    <s v="Se requiere priorizar contratación para el 02 de enero de 2024"/>
  </r>
  <r>
    <n v="80161500"/>
    <s v="Prestar los servicios profesionales jurídicos especializados para atender la actividad jurídica del ICETEX, dirigido a la implementación de la Defensa Jurídica de la entidad en Acciones de Tutela."/>
    <n v="1"/>
    <n v="1"/>
    <n v="12"/>
    <s v="Meses"/>
    <s v="Contratación Directa Prestación de Servicios Profesionales y Apoyo a la Gestión"/>
    <s v="Funcionamiento"/>
    <s v="IG312001020220012"/>
    <s v="HONORARIOS - OJU"/>
    <n v="8582440.1600000001"/>
    <n v="102989281.92"/>
    <n v="102989281.92"/>
    <s v="NO"/>
    <x v="2"/>
    <x v="2"/>
    <s v="SONIA VERONICA MUÑOZ CARDENAS"/>
    <d v="2024-01-09T00:00:00"/>
    <m/>
  </r>
  <r>
    <n v="80161500"/>
    <s v="Prestar los servicios profesionales jurídicos especializados para atender la actividad jurídica del ICETEX, dirigido a la implementación de la Defensa Jurídica de la entidad en Acciones de Tutela."/>
    <n v="1"/>
    <n v="1"/>
    <n v="12"/>
    <s v="Meses"/>
    <s v="Contratación Directa Prestación de Servicios Profesionales y Apoyo a la Gestión"/>
    <s v="Funcionamiento"/>
    <s v="IG312001020220012"/>
    <s v="HONORARIOS - OJU"/>
    <n v="8582440.1600000001"/>
    <n v="102989281.92"/>
    <n v="102989281.92"/>
    <s v="NO"/>
    <x v="2"/>
    <x v="2"/>
    <s v="JUAN CARLOS ROCHA CAMPOS"/>
    <d v="2024-01-10T00:00:00"/>
    <m/>
  </r>
  <r>
    <n v="80161500"/>
    <s v="Prestar los servicios profesionales jurídicos especializados para atender la actividad jurídica del ICETEX, dirigido a la implementación de la Defensa Jurídica de la entidad en Acciones de Tutela."/>
    <n v="1"/>
    <n v="1"/>
    <n v="12"/>
    <s v="Meses"/>
    <s v="Contratación Directa Prestación de Servicios Profesionales y Apoyo a la Gestión"/>
    <s v="Funcionamiento"/>
    <s v="IG312001020220012"/>
    <s v="HONORARIOS - OJU"/>
    <n v="8582440.1600000001"/>
    <n v="102989281.92"/>
    <n v="102989281.92"/>
    <s v="NO"/>
    <x v="2"/>
    <x v="2"/>
    <s v="EFRAIN RODRIGUEZ PARRA"/>
    <d v="2024-01-11T00:00:00"/>
    <m/>
  </r>
  <r>
    <n v="80161500"/>
    <s v="Prestar los Servicios Profesionales jurídicos especializados en el desarrollo y representación del ICETEX, dirigido a la implementación de la Defensa Jurídica de la entidad ante la Superintendencia de Industria y Comercio y Superintendencia Financiera y desarrollo de actividades adicionales relacionadas con las mismas entidades o cualquier ente de control de similar naturaleza."/>
    <n v="1"/>
    <n v="1"/>
    <n v="12"/>
    <s v="Meses"/>
    <s v="Contratación Directa Prestación de Servicios Profesionales y Apoyo a la Gestión"/>
    <s v="Funcionamiento"/>
    <s v="IG312001020220012"/>
    <s v="HONORARIOS - OJU"/>
    <n v="10421534.48"/>
    <n v="125058413.76000001"/>
    <n v="125058413.76000001"/>
    <s v="NO"/>
    <x v="2"/>
    <x v="2"/>
    <s v="ENVER  JORGE GRANADOS"/>
    <d v="2024-01-09T00:00:00"/>
    <m/>
  </r>
  <r>
    <n v="80161500"/>
    <s v="Prestar los servicios técnicos a la Oficina Asesora Jurídica en cuanto al desarrollo de las actividades requeridas para la gestión de las comunicaciones recibidas y generadas a través del sistema de gestión documental y del canal digital de la entidad."/>
    <n v="1"/>
    <n v="1"/>
    <n v="12"/>
    <s v="Meses"/>
    <s v="Contratación Directa Prestación de Servicios Profesionales y Apoyo a la Gestión"/>
    <s v="Funcionamiento"/>
    <s v="IG312001020220014"/>
    <s v="REMUNERACIÓN SERVICIOS TÉCNICOS - OJU"/>
    <n v="4413826.3679999998"/>
    <n v="52965916.415999994"/>
    <n v="52965916.415999994"/>
    <s v="NO"/>
    <x v="2"/>
    <x v="2"/>
    <s v="JENNIFFER ANDREA JEREZ SIERRA_x0009_"/>
    <d v="2024-01-09T00:00:00"/>
    <m/>
  </r>
  <r>
    <n v="80161500"/>
    <s v="Prestar los Servicios Profesionales jurídicos especializados en el desarrollo y representación del ICETEX, dirigido a la implementación de la Defensa Jurídica de la entidad en materia Penal."/>
    <n v="1"/>
    <n v="1"/>
    <n v="12"/>
    <s v="Meses"/>
    <s v="Contratación Directa Prestación de Servicios Profesionales y Apoyo a la Gestión"/>
    <s v="Funcionamiento"/>
    <s v="IG312001020220012"/>
    <s v="HONORARIOS - OJU"/>
    <n v="10421534.48"/>
    <n v="125058413.76000001"/>
    <n v="125058413.76000001"/>
    <s v="NO"/>
    <x v="2"/>
    <x v="2"/>
    <s v="CARLOS ANDRÉS GÓMEZ GONZÁLEZ"/>
    <d v="2024-01-11T00:00:00"/>
    <m/>
  </r>
  <r>
    <n v="80161500"/>
    <s v="Prestar los Servicios Profesionales jurídicos especializados en el desarrollo y representación del ICETEX, dirigido a la implementación de la Defensa Jurídica de la entidad en materia civil, liquidaciones patrimoniale y asuntos relacionados con el cobro coactivo de la entidad."/>
    <n v="1"/>
    <n v="1"/>
    <n v="12"/>
    <s v="Meses"/>
    <s v="Contratación Directa Prestación de Servicios Profesionales y Apoyo a la Gestión"/>
    <s v="Funcionamiento"/>
    <s v="IG312001020220012"/>
    <s v="HONORARIOS - OJU"/>
    <n v="10421534.48"/>
    <n v="125058413.76000001"/>
    <n v="125058413.76000001"/>
    <s v="NO"/>
    <x v="2"/>
    <x v="2"/>
    <s v="LUZ MARY APONTE CASTELBLANCO"/>
    <d v="2024-01-11T00:00:00"/>
    <m/>
  </r>
  <r>
    <n v="80161500"/>
    <s v="Prestar los Servicios Profesionales jurídicos especializados en el desarrollo y representación del ICETEX, dirigido a la implementación de la Defensa Jurídica de la entidad en la jurisdicción de lo contencioso administrativo y en asuntos contractuales."/>
    <n v="1"/>
    <n v="1"/>
    <n v="12"/>
    <s v="Meses"/>
    <s v="Contratación Directa Prestación de Servicios Profesionales y Apoyo a la Gestión"/>
    <s v="Funcionamiento"/>
    <s v="IG312001020220012"/>
    <s v="HONORARIOS - OJU"/>
    <n v="11647597.359999999"/>
    <n v="139771168.31999999"/>
    <n v="139771168.31999999"/>
    <s v="NO"/>
    <x v="2"/>
    <x v="2"/>
    <s v="OLGA LUCIA GIRALDO DURAN"/>
    <d v="2024-01-11T00:00:00"/>
    <m/>
  </r>
  <r>
    <n v="80161500"/>
    <s v="Prestar los Servicios Profesionales jurídicos especializados en el desarrollo y representación del ICETEX, dirigido a la implementación de la Defensa Jurídica de la entidad en materia Laboral. "/>
    <n v="1"/>
    <n v="1"/>
    <n v="12"/>
    <s v="Meses"/>
    <s v="Contratación Directa Prestación de Servicios Profesionales y Apoyo a la Gestión"/>
    <s v="Funcionamiento"/>
    <s v="IG312001020220012"/>
    <s v="HONORARIOS - OJU"/>
    <n v="11034565.92"/>
    <n v="132414791.03999999"/>
    <n v="132414791.03999999"/>
    <s v="NO"/>
    <x v="2"/>
    <x v="2"/>
    <s v="ANA RAQUEL VILLALOBOS RIVEROS"/>
    <d v="2024-01-11T00:00:00"/>
    <m/>
  </r>
  <r>
    <n v="80161500"/>
    <s v="Prestar los Servicios Profesionales jurídicos especializados en el desarrollo y representación del ICETEX, dirigido a la implementación de la Defensa Jurídica de la entidad en temas relacionados con liquidaciones patrimoniales y la sustanciación en materia relacionada a procesos Disciplonarios que se adelanten en la entidad.  "/>
    <n v="1"/>
    <n v="1"/>
    <n v="12"/>
    <s v="Meses"/>
    <s v="Contratación Directa Prestación de Servicios Profesionales y Apoyo a la Gestión"/>
    <s v="Funcionamiento"/>
    <s v="IG312001020220012"/>
    <s v="HONORARIOS - OJU"/>
    <n v="8092015.0080000004"/>
    <n v="97104180.096000001"/>
    <n v="97104180.096000001"/>
    <s v="NO"/>
    <x v="2"/>
    <x v="2"/>
    <s v="NOEL ALBERTO CALDERON"/>
    <d v="2024-01-12T00:00:00"/>
    <m/>
  </r>
  <r>
    <n v="80161500"/>
    <s v="Prestar los Servicios Profesionales jurídicos especializados para atender la actividad jurídica del ICETEX, dirigido a la implementación de la política de mejora normativa de la entidad, y apoyo a las areas misionales."/>
    <n v="1"/>
    <n v="1"/>
    <n v="12"/>
    <s v="Meses"/>
    <s v="Contratación Directa Prestación de Servicios Profesionales y Apoyo a la Gestión"/>
    <s v="Funcionamiento"/>
    <s v="IG312001020220012"/>
    <s v="HONORARIOS - OJU"/>
    <n v="10421534.48"/>
    <n v="125058413.76000001"/>
    <n v="125058413.76000001"/>
    <s v="NO"/>
    <x v="2"/>
    <x v="2"/>
    <s v="BERNARDO ANDRES GONZÁLEZ SOLARTE"/>
    <d v="2024-01-15T00:00:00"/>
    <m/>
  </r>
  <r>
    <n v="80161500"/>
    <s v="Prestar los servicios profesionales jurídicos para apoyar la actividad precontractual, contractual y post contractual relacionados con el apoyo a la supervición contractual a cargo de la Oficina Asesora Jurídica, la respuesta a las peticiones, y demás solicitudes que le sean asignadas. Apoyar el trámite y seguimiento en la etapa de juzgamiento en lo asuntos disciplinarios que se le asignen a la Oficina Asesora Juridíca. "/>
    <n v="1"/>
    <n v="1"/>
    <n v="12"/>
    <s v="Meses"/>
    <s v="Contratación Directa Prestación de Servicios Profesionales y Apoyo a la Gestión"/>
    <s v="Funcionamiento"/>
    <s v="IG312001020220012"/>
    <s v="HONORARIOS - OJU"/>
    <n v="4659038.9440000001"/>
    <n v="55908467.328000002"/>
    <n v="55908467.328000002"/>
    <s v="NO"/>
    <x v="2"/>
    <x v="2"/>
    <s v="AURA MARIA HUSNY NUÑEZ"/>
    <d v="2024-01-15T00:00:00"/>
    <m/>
  </r>
  <r>
    <n v="80161500"/>
    <s v="Prestar los servicios profesionales jurídicos para apoyar la actividad precontractual, contractual y post contractual relacionados con el apoyo a la supervisión contractual a cargo de la Oficina Asesora Jurídica, la respuesta a las peticiones, y demás solicitudes que le sean asignadas. Apoyar el trámite y seguimiento en la etapa de juzgamiento en los asuntos disciplinarios que se le asignen a la Oficina Asesora Jurídica. "/>
    <n v="1"/>
    <n v="1"/>
    <n v="12"/>
    <s v="Meses"/>
    <s v="Contratación Directa Prestación de Servicios Profesionales y Apoyo a la Gestión"/>
    <s v="Funcionamiento"/>
    <s v="IG312001020220012"/>
    <s v="HONORARIOS - OJU"/>
    <n v="4659038.9440000001"/>
    <n v="55908467.328000002"/>
    <n v="55908467.328000002"/>
    <s v="NO"/>
    <x v="2"/>
    <x v="2"/>
    <s v="JULIETH ANDREA RUGE ESPINOSA"/>
    <d v="2024-01-15T00:00:00"/>
    <s v="La contratista pasa a ser Abogada"/>
  </r>
  <r>
    <n v="80101604"/>
    <s v="Prestar servicios profesionales especializados para garantizar la mejora continua, desarrollos, automatizaciones y eficiencias en el marco de los procesos de la Oficina Comercial y de Mercadeo y sus diferentes equipos de trabajo."/>
    <n v="1"/>
    <n v="1"/>
    <n v="360"/>
    <s v="Días"/>
    <s v="Contratación Directa Prestación de Servicios Profesionales y Apoyo a la Gestión"/>
    <s v="Funcionamiento"/>
    <s v="IG312001020240012"/>
    <s v="Honorarios - OCM"/>
    <n v="13609474"/>
    <n v="162406389.73333335"/>
    <n v="162406389.73333335"/>
    <s v="NO"/>
    <x v="3"/>
    <x v="3"/>
    <s v="Edgar Mauricio Cuervo Arenas"/>
    <d v="2024-01-03T00:00:00"/>
    <m/>
  </r>
  <r>
    <n v="80161500"/>
    <s v="Prestar servicios profesionales especializados, para adelantar la gestión jurídica idónea de apoyo y acompañamiento que surjan con ocasión al desarrollo administrativo, operativo y contractual de los procesos y proyectos de la Oficina de Comercial y de Mercadeo y sus diferentes equipos de trabajo."/>
    <n v="1"/>
    <n v="1"/>
    <n v="360"/>
    <s v="Días"/>
    <s v="Contratación Directa Prestación de Servicios Profesionales y Apoyo a la Gestión"/>
    <s v="Funcionamiento"/>
    <s v="IG312001020240012"/>
    <s v="Honorarios - OCM"/>
    <n v="9072865"/>
    <n v="108571951.16666666"/>
    <n v="108571951.16666666"/>
    <s v="NO"/>
    <x v="3"/>
    <x v="3"/>
    <s v="Erika Daniela Rojas Moreno"/>
    <d v="2024-01-02T00:00:00"/>
    <m/>
  </r>
  <r>
    <n v="80161500"/>
    <s v="Prestar servicios profesionales especializados para liderar el desarrollo, administración y generación de data, en el marco del desarrollo de la gestión del Gobierno de Datos de la Oficina Comercial y de Mercadeo, así como la administración funcional del CRM de la entidad."/>
    <n v="1"/>
    <n v="1"/>
    <n v="360"/>
    <s v="Días"/>
    <s v="Contratación Directa Prestación de Servicios Profesionales y Apoyo a la Gestión"/>
    <s v="Funcionamiento"/>
    <s v="IG312001020240012"/>
    <s v="Honorarios - OCM"/>
    <n v="9072865"/>
    <n v="107967093.5"/>
    <n v="107967093.5"/>
    <s v="NO"/>
    <x v="3"/>
    <x v="3"/>
    <s v="Julio Cesar Castaño Ariza"/>
    <d v="2024-01-04T00:00:00"/>
    <m/>
  </r>
  <r>
    <n v="80161500"/>
    <s v="Prestar servicios profesionales especializados, para desarrollar actividades de extracción, transformación y depuración de data, a partir de automatizaciones, en el marco del desarrollo de la gestión del Gobierno de Datos de la Oficina Comercial y de Mercadeo"/>
    <n v="1"/>
    <n v="1"/>
    <n v="360"/>
    <s v="Días"/>
    <s v="Contratación Directa Prestación de Servicios Profesionales y Apoyo a la Gestión"/>
    <s v="Funcionamiento"/>
    <s v="IG312001020240012"/>
    <s v="Honorarios - OCM"/>
    <n v="8092015"/>
    <n v="93327906.333333328"/>
    <n v="93327906.333333328"/>
    <s v="NO"/>
    <x v="3"/>
    <x v="3"/>
    <s v="William Javier Pulido Sanchez"/>
    <d v="2024-01-15T00:00:00"/>
    <m/>
  </r>
  <r>
    <n v="80161500"/>
    <s v="Prestar servicios profesionales, para la extracción, revisión, depuración, generación y mantenimiento de informes, para efectos del seguimiento operativo, generación y medición de KPI, en el marco de las actividades del servicio de atención al usuario y actividades de gestión comercial, en el marco del desarrollo de la gestión del Gobierno de Datos de la Oficina Comercial y de Mercadeo"/>
    <n v="1"/>
    <n v="1"/>
    <n v="360"/>
    <s v="Días"/>
    <s v="Contratación Directa Prestación de Servicios Profesionales y Apoyo a la Gestión"/>
    <s v="Funcionamiento"/>
    <s v="IG312001020240012"/>
    <s v="Honorarios - OCM"/>
    <n v="5762496"/>
    <n v="67229120"/>
    <n v="67229120"/>
    <s v="NO"/>
    <x v="3"/>
    <x v="3"/>
    <s v="Oscar Javier Pinzon Valdez"/>
    <d v="2024-01-11T00:00:00"/>
    <m/>
  </r>
  <r>
    <n v="80161500"/>
    <s v="Prestar servicios profesionales, para la extracción, revisión, depuración, generación y mantenimiento de informes, para efectos del seguimiento operativo, generación y medición de KPI, en el marco de las actividades del servicio de atención al usuario y actividades de gestión comercial, en el marco del desarrollo de la gestión del Gobierno de Datos de la Oficina Comercial y de Mercadeo"/>
    <n v="1"/>
    <n v="1"/>
    <n v="360"/>
    <s v="Días"/>
    <s v="Contratación Directa Prestación de Servicios Profesionales y Apoyo a la Gestión"/>
    <s v="Funcionamiento"/>
    <s v="IG312001020240012"/>
    <s v="Honorarios - OCM"/>
    <n v="5762496"/>
    <n v="64732038.400000006"/>
    <n v="64732038.400000006"/>
    <s v="NO"/>
    <x v="3"/>
    <x v="3"/>
    <s v="Juan Sebastian Camacho Rincon"/>
    <d v="2024-01-24T00:00:00"/>
    <m/>
  </r>
  <r>
    <n v="80161500"/>
    <s v="Prestar servicios profesionales, para el desarrollo de actividades de construcción de informes de analítica, dimensionamiento, seguimiento operativo, de personal y contractual, en el marco de las actividades del servicio de atención al usuario así como de la gestión del Gobierno de Datos de la Oficina Comercial y de Mercadeo "/>
    <n v="1"/>
    <n v="1"/>
    <n v="360"/>
    <s v="Días"/>
    <s v="Contratación Directa Prestación de Servicios Profesionales y Apoyo a la Gestión"/>
    <s v="Funcionamiento"/>
    <s v="IG312001020240012"/>
    <s v="Honorarios - OCM"/>
    <n v="5394677"/>
    <n v="61858962.933333337"/>
    <n v="61858962.933333337"/>
    <s v="NO"/>
    <x v="3"/>
    <x v="3"/>
    <s v="Javier Alexander Peña Nivia"/>
    <d v="2024-01-17T00:00:00"/>
    <m/>
  </r>
  <r>
    <n v="80161500"/>
    <s v="Prestar servicios de apoyo técnico, para la extracción, revisión, depuración, generación y mantenimiento de informes, para efectos del seguimiento operativo, generación y medición de KPI, en el marco de las actividades del servicio de atención al usuario y actividades de gestión comercial, en el marco de las actividades del equipo de Gobierno de Datos de la Oficina Comercial y de Mercadeo"/>
    <n v="1"/>
    <n v="1"/>
    <n v="360"/>
    <s v="Días"/>
    <s v="Contratación Directa Prestación de Servicios Profesionales y Apoyo a la Gestión"/>
    <s v="Funcionamiento"/>
    <s v="IG312001020240014"/>
    <s v="Remuneración Servicios Técnicos - OCM"/>
    <n v="4413826"/>
    <n v="50906126.533333331"/>
    <n v="50906126.533333331"/>
    <s v="NO"/>
    <x v="3"/>
    <x v="3"/>
    <s v="Juan David Oviedo Galeano"/>
    <d v="2024-01-15T00:00:00"/>
    <m/>
  </r>
  <r>
    <n v="80161500"/>
    <s v="Prestar servicios de apoyo técnico, para la extracción, revisión, depuración, generación y mantenimiento de informes, para efectos del seguimiento operativo, generación y medición de KPI, en el marco de las actividades del servicio de atención al usuario y actividades de gestión comercial, en el marco de las actividades del equipo de Gobierno de Datos de la Oficina Comercial y de Mercadeo"/>
    <n v="1"/>
    <n v="1"/>
    <n v="360"/>
    <s v="Días"/>
    <s v="Contratación Directa Prestación de Servicios Profesionales y Apoyo a la Gestión"/>
    <s v="Funcionamiento"/>
    <s v="IG312001020240014"/>
    <s v="Remuneración Servicios Técnicos - OCM"/>
    <n v="4413826"/>
    <n v="48404958.466666661"/>
    <n v="48404958.466666661"/>
    <s v="NO"/>
    <x v="3"/>
    <x v="3"/>
    <s v="Carlos Andres Tijo Martinez"/>
    <d v="2024-02-01T00:00:00"/>
    <m/>
  </r>
  <r>
    <n v="80161500"/>
    <s v="Prestar servicios profesionales especializados para dirigir y proponer la ejecución de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9072865"/>
    <n v="106152520.5"/>
    <n v="106152520.5"/>
    <s v="NO"/>
    <x v="3"/>
    <x v="3"/>
    <s v="Paola Andrea Acosta Cabrales "/>
    <d v="2024-01-10T00:00:00"/>
    <m/>
  </r>
  <r>
    <n v="80161500"/>
    <s v="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8092015"/>
    <n v="94137107.833333328"/>
    <n v="94137107.833333328"/>
    <s v="NO"/>
    <x v="3"/>
    <x v="3"/>
    <s v="Jenifer Laiton Cifuentes "/>
    <d v="2024-01-12T00:00:00"/>
    <m/>
  </r>
  <r>
    <n v="80161500"/>
    <s v="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8092015"/>
    <n v="94406841.666666657"/>
    <n v="94406841.666666657"/>
    <s v="NO"/>
    <x v="3"/>
    <x v="3"/>
    <s v="Mayra Yineth Ascanio Peñaloza "/>
    <d v="2024-01-11T00:00:00"/>
    <m/>
  </r>
  <r>
    <n v="80161500"/>
    <s v="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8092015"/>
    <n v="93058172.5"/>
    <n v="93058172.5"/>
    <s v="NO"/>
    <x v="3"/>
    <x v="3"/>
    <s v="Nelson Enrique Escobar Mejia "/>
    <d v="2024-01-16T00:00:00"/>
    <m/>
  </r>
  <r>
    <n v="80161500"/>
    <s v="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8092015"/>
    <n v="92518704.833333328"/>
    <n v="92518704.833333328"/>
    <s v="NO"/>
    <x v="3"/>
    <x v="3"/>
    <s v="Carlos Raul Muñoz Castro"/>
    <d v="2024-01-18T00:00:00"/>
    <m/>
  </r>
  <r>
    <n v="80161500"/>
    <s v="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8092015"/>
    <n v="90900301.833333328"/>
    <n v="90900301.833333328"/>
    <s v="NO"/>
    <x v="3"/>
    <x v="3"/>
    <s v="Pedro Jose Soto Varela"/>
    <d v="2024-01-24T00:00:00"/>
    <m/>
  </r>
  <r>
    <n v="80161500"/>
    <s v="Prestar servicios profesionales especializados para ejecutar actividades asociadas al desarrollo, seguimiento, control y aseguramiento de los proyectos de mejora continua que le sean asignados en el marco de los procesos de la Oficina Comercial y de Mercadeo y sus diferentes equipos de trabajo"/>
    <n v="1"/>
    <n v="1"/>
    <n v="360"/>
    <s v="Días"/>
    <s v="Contratación Directa Prestación de Servicios Profesionales y Apoyo a la Gestión"/>
    <s v="Funcionamiento"/>
    <s v="IG312001020240012"/>
    <s v="Honorarios - OCM"/>
    <n v="8092015"/>
    <n v="89281898.833333328"/>
    <n v="89281898.833333328"/>
    <s v="NO"/>
    <x v="3"/>
    <x v="3"/>
    <s v="Vacante"/>
    <d v="2024-01-30T00:00:00"/>
    <m/>
  </r>
  <r>
    <n v="80161500"/>
    <s v="Prestar los servicios profesionales especializados para direccionar estratégicamente la estructuración, seguimiento y control de los proceso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13609474"/>
    <n v="162860038.86666667"/>
    <n v="162860038.86666667"/>
    <s v="NO"/>
    <x v="3"/>
    <x v="4"/>
    <s v="Yeimmy Marisol Castellanos Alvarado"/>
    <d v="2024-01-02T00:00:00"/>
    <m/>
  </r>
  <r>
    <n v="80161500"/>
    <s v="Prestar los servicios profesionales especializados para control y cumplimiento de  los programas, procesos, tareas, operaciones y actividades relacionados con los proceso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8092015"/>
    <n v="96564712.333333328"/>
    <n v="96564712.333333328"/>
    <s v="NO"/>
    <x v="3"/>
    <x v="4"/>
    <s v="Luz Yanira Salamanca Martínez"/>
    <d v="2024-01-03T00:00:00"/>
    <m/>
  </r>
  <r>
    <n v="80161500"/>
    <s v="Prestar los servicios profesionales especializados para el seguimiento y control de  los programas, procesos  y actividades relacionados con la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6130314"/>
    <n v="72746392.799999997"/>
    <n v="72746392.799999997"/>
    <s v="NO"/>
    <x v="3"/>
    <x v="4"/>
    <s v="Alba Adriana Chitiva Lozano"/>
    <d v="2024-01-05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6460787.200000003"/>
    <n v="66460787.200000003"/>
    <s v="NO"/>
    <x v="3"/>
    <x v="4"/>
    <s v="Brallan Julián Calderón Vaca"/>
    <d v="2024-01-15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5116204.800000004"/>
    <n v="65116204.800000004"/>
    <s v="NO"/>
    <x v="3"/>
    <x v="4"/>
    <s v="Leonys María Escobar Ruiz"/>
    <d v="2024-01-22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6076620.800000004"/>
    <n v="66076620.800000004"/>
    <s v="NO"/>
    <x v="3"/>
    <x v="4"/>
    <s v="John Albeiro Giraldo Sabogal"/>
    <d v="2024-01-17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5884537.600000001"/>
    <n v="65884537.600000001"/>
    <s v="NO"/>
    <x v="3"/>
    <x v="4"/>
    <s v="Edwin Alejandro Novoa Moreno"/>
    <d v="2024-01-18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6268704.000000007"/>
    <n v="66268704.000000007"/>
    <s v="NO"/>
    <x v="3"/>
    <x v="4"/>
    <s v="Paola Marcela Santana Hernández"/>
    <d v="2024-01-16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6076620.800000004"/>
    <n v="66076620.800000004"/>
    <s v="NO"/>
    <x v="3"/>
    <x v="4"/>
    <s v="Fernando Emilio Vásquez Ramírez"/>
    <d v="2024-01-17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8765785.600000009"/>
    <n v="68765785.600000009"/>
    <s v="NO"/>
    <x v="3"/>
    <x v="4"/>
    <s v="Eliana Stephania Galindo Penagos"/>
    <d v="2024-01-03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4924121.600000001"/>
    <n v="64924121.600000001"/>
    <s v="NO"/>
    <x v="3"/>
    <x v="4"/>
    <s v="Sandra Milena Alvis Castro"/>
    <d v="2024-01-23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4732038.400000006"/>
    <n v="64732038.400000006"/>
    <s v="NO"/>
    <x v="3"/>
    <x v="4"/>
    <s v="Andres Felipe Cortes Mora"/>
    <d v="2024-01-24T00:00:00"/>
    <m/>
  </r>
  <r>
    <n v="80161500"/>
    <s v="Prestar los servicios profesionales para la documentac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2"/>
    <s v="Honorarios - OCM"/>
    <n v="5762496"/>
    <n v="64539955.200000003"/>
    <n v="64539955.200000003"/>
    <s v="NO"/>
    <x v="3"/>
    <x v="4"/>
    <s v="Omar Augusto Rojas Forero"/>
    <d v="2024-01-25T00:00:00"/>
    <m/>
  </r>
  <r>
    <n v="80161500"/>
    <s v="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4"/>
    <s v="Remuneración Servicios Técnicos - OCM"/>
    <n v="4413826"/>
    <n v="52524529.399999999"/>
    <n v="52524529.399999999"/>
    <s v="NO"/>
    <x v="3"/>
    <x v="4"/>
    <s v="Luz Helena Morales Celis"/>
    <d v="2024-01-04T00:00:00"/>
    <m/>
  </r>
  <r>
    <n v="80161500"/>
    <s v="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4"/>
    <s v="Remuneración Servicios Técnicos - OCM"/>
    <n v="4413826"/>
    <n v="50906126.533333331"/>
    <n v="50906126.533333331"/>
    <s v="NO"/>
    <x v="3"/>
    <x v="4"/>
    <s v="Manuel Alejandro Cañón Trujillo"/>
    <d v="2024-01-15T00:00:00"/>
    <m/>
  </r>
  <r>
    <n v="80161500"/>
    <s v="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4"/>
    <s v="Remuneración Servicios Técnicos - OCM"/>
    <n v="4413826"/>
    <n v="52524529.399999999"/>
    <n v="52524529.399999999"/>
    <s v="NO"/>
    <x v="3"/>
    <x v="4"/>
    <s v="Hazbleidy Vanessa Hernández Cortes"/>
    <d v="2024-01-04T00:00:00"/>
    <m/>
  </r>
  <r>
    <n v="80161500"/>
    <s v="Prestar los servicios de  apoyo técnico para la gestión de procesos, tareas, operaciones y actividades relacionados con las auditorías, políticas públicas, gestión del riesgo, gestión del crédito y demás planes de gestión y autocontrol, de conformidad con los requerimientos organizacionales y normativos del ICETEX."/>
    <n v="1"/>
    <n v="1"/>
    <n v="360"/>
    <s v="Días"/>
    <s v="Contratación Directa Prestación de Servicios Profesionales y Apoyo a la Gestión"/>
    <s v="Funcionamiento"/>
    <s v="IG312001020240014"/>
    <s v="Remuneración Servicios Técnicos - OCM"/>
    <n v="4413826"/>
    <n v="50758999"/>
    <n v="50758999"/>
    <s v="NO"/>
    <x v="3"/>
    <x v="4"/>
    <s v="Oscar Javier Juan de Dios Gonzalez"/>
    <d v="2024-01-16T00:00:00"/>
    <m/>
  </r>
  <r>
    <n v="80161500"/>
    <s v="Prestar los servicios de  apoyo técnico para el seguimiento y la debida gestión de  planes de control y autocontrol, de conformidad con los procesos y procedimientos organizacionales y normativos del ICETEX."/>
    <n v="1"/>
    <n v="1"/>
    <n v="360"/>
    <s v="Días"/>
    <s v="Contratación Directa Prestación de Servicios Profesionales y Apoyo a la Gestión"/>
    <s v="Funcionamiento"/>
    <s v="IG312001020240014"/>
    <s v="Remuneración Servicios Técnicos - OCM"/>
    <n v="3650774.4000000004"/>
    <n v="38368624.840000004"/>
    <n v="38368624.840000004"/>
    <s v="NO"/>
    <x v="3"/>
    <x v="4"/>
    <s v="Carlos David Solano Guerrero"/>
    <d v="2024-02-01T00:00:00"/>
    <m/>
  </r>
  <r>
    <n v="80161500"/>
    <s v="Prestar servicios profesionales especializados para la identificación de oportunidades de mejora en los procesos y procedimientos de la entidad, así como implementar estrategias que permitan aumentar la experiencia y satisfacción de los beneficiarios, ciudadanos e IES en los canales de atención y gestión. "/>
    <n v="1"/>
    <n v="1"/>
    <n v="360"/>
    <s v="Días"/>
    <s v="Contratación Directa Prestación de Servicios Profesionales y Apoyo a la Gestión"/>
    <s v="Funcionamiento"/>
    <s v="IG312001020240012"/>
    <s v="Honorarios - OCM"/>
    <n v="8092015"/>
    <n v="96294978.5"/>
    <n v="96294978.5"/>
    <s v="NO"/>
    <x v="3"/>
    <x v="5"/>
    <s v="Sandra Yaneth Ruiz Torres"/>
    <d v="2024-01-04T00:00:00"/>
    <m/>
  </r>
  <r>
    <n v="80161500"/>
    <s v="Prestar servicios técnicos de apoyo a la mejora en los procesos y procedimientos en los canales de atención y gestión de la entidad."/>
    <n v="1"/>
    <n v="1"/>
    <n v="360"/>
    <s v="Días"/>
    <s v="Contratación Directa Prestación de Servicios Profesionales y Apoyo a la Gestión"/>
    <s v="Funcionamiento"/>
    <s v="IG312001020240014"/>
    <s v="Remuneración Servicios Técnicos - OCM"/>
    <n v="4413826.3679999998"/>
    <n v="50906130.777599998"/>
    <n v="50906130.777599998"/>
    <s v="NO"/>
    <x v="3"/>
    <x v="5"/>
    <s v="Jhon Jairo Cardenas Galindo"/>
    <d v="2024-01-15T00:00:00"/>
    <m/>
  </r>
  <r>
    <n v="80161500"/>
    <s v="Prestar servicios profesionales para la identificación de oportunidades de mejora en los procesos y procedimientos de la entidad, así como acompañar operativa y administrativamente el seguimiento y el control de los canales de atención y gestión. "/>
    <n v="1"/>
    <n v="1"/>
    <n v="360"/>
    <s v="Días"/>
    <s v="Contratación Directa Prestación de Servicios Profesionales y Apoyo a la Gestión"/>
    <s v="Funcionamiento"/>
    <s v="IG312001020240012"/>
    <s v="Honorarios - OCM"/>
    <n v="5762496"/>
    <n v="63579539.200000003"/>
    <n v="63579539.200000003"/>
    <s v="NO"/>
    <x v="3"/>
    <x v="5"/>
    <s v="Vacante"/>
    <d v="2024-01-30T00:00:00"/>
    <m/>
  </r>
  <r>
    <n v="80161500"/>
    <s v="Prestar servicios profesionales para la identificación de oportunidades de mejora en los procesos y procedimientos de la entidad, así como acompañar operativa y administrativamente el seguimiento y el control de los canales de atención y gestión. "/>
    <n v="1"/>
    <n v="1"/>
    <n v="360"/>
    <s v="Días"/>
    <s v="Contratación Directa Prestación de Servicios Profesionales y Apoyo a la Gestión"/>
    <s v="Funcionamiento"/>
    <s v="IG312001020240012"/>
    <s v="Honorarios - OCM"/>
    <n v="5762496"/>
    <n v="63579539.200000003"/>
    <n v="63579539.200000003"/>
    <s v="NO"/>
    <x v="3"/>
    <x v="5"/>
    <s v="Vacante"/>
    <d v="2024-01-30T00:00:00"/>
    <m/>
  </r>
  <r>
    <n v="80161500"/>
    <s v="Prestar servicios profesionales especializados para la identificación de oportunidades de mejora en los procesos y procedimientos de la entidad, así como implementar estrategias que permitan aumentar la experiencia y satisfacción de los beneficiarios, ciudadanos e IES en los canales de atención y gestión. "/>
    <n v="1"/>
    <n v="1"/>
    <n v="360"/>
    <s v="Días"/>
    <s v="Contratación Directa Prestación de Servicios Profesionales y Apoyo a la Gestión"/>
    <s v="Funcionamiento"/>
    <s v="IG312001020240012"/>
    <s v="Honorarios - OCM"/>
    <n v="8092015.0080000004"/>
    <n v="96564712.428800002"/>
    <n v="96564712.428800002"/>
    <s v="NO"/>
    <x v="3"/>
    <x v="5"/>
    <s v="Nelson Fernando Garzon Correa"/>
    <d v="2024-01-03T00:00:00"/>
    <m/>
  </r>
  <r>
    <n v="80161500"/>
    <s v="Prestar servicios técnicos de apoyo a la mejora en los procesos y procedimientos en los canales de atención y gestión de la entidad."/>
    <n v="1"/>
    <n v="1"/>
    <n v="360"/>
    <s v="Días"/>
    <s v="Contratación Directa Prestación de Servicios Profesionales y Apoyo a la Gestión"/>
    <s v="Funcionamiento"/>
    <s v="IG312001020240014"/>
    <s v="Remuneración Servicios Técnicos - OCM"/>
    <n v="4413826.3679999998"/>
    <n v="49729110.412799992"/>
    <n v="49729110.412799992"/>
    <s v="NO"/>
    <x v="3"/>
    <x v="5"/>
    <s v="Jeremias Viracacha Moreno"/>
    <d v="2024-01-23T00:00:00"/>
    <m/>
  </r>
  <r>
    <n v="80161500"/>
    <s v="Prestar servicios profesionales especializados para la ejecución de estrategias encaminadas al aseguramiento de la calidad en los canales de atención y gestión, así como a la mejora en la experiencia y satisfacción de los grupos de interés (beneficiarios, ciudadanos, IES)."/>
    <n v="1"/>
    <n v="1"/>
    <n v="360"/>
    <s v="Días"/>
    <s v="Contratación Directa Prestación de Servicios Profesionales y Apoyo a la Gestión"/>
    <s v="Funcionamiento"/>
    <s v="IG312001020240012"/>
    <s v="Honorarios - OCM"/>
    <n v="6130314.4000000004"/>
    <n v="69272552.720000014"/>
    <n v="69272552.720000014"/>
    <s v="NO"/>
    <x v="3"/>
    <x v="5"/>
    <s v="Yolanda Rodriguez Molina"/>
    <d v="2024-01-22T00:00:00"/>
    <m/>
  </r>
  <r>
    <n v="80161500"/>
    <s v="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
    <n v="1"/>
    <n v="1"/>
    <n v="360"/>
    <s v="Días"/>
    <s v="Contratación Directa Prestación de Servicios Profesionales y Apoyo a la Gestión"/>
    <s v="Funcionamiento"/>
    <s v="IG312001020240012"/>
    <s v="Honorarios - OCM"/>
    <n v="5026857.8080000002"/>
    <n v="57306179.011200003"/>
    <n v="57306179.011200003"/>
    <s v="NO"/>
    <x v="3"/>
    <x v="5"/>
    <s v="Diego Leonardo Rincon "/>
    <d v="2024-01-19T00:00:00"/>
    <m/>
  </r>
  <r>
    <n v="80161500"/>
    <s v="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
    <n v="1"/>
    <n v="1"/>
    <n v="360"/>
    <s v="Días"/>
    <s v="Contratación Directa Prestación de Servicios Profesionales y Apoyo a la Gestión"/>
    <s v="Funcionamiento"/>
    <s v="IG312001020240012"/>
    <s v="Honorarios - OCM"/>
    <n v="5026857.8080000002"/>
    <n v="56133245.52266667"/>
    <n v="56133245.52266667"/>
    <s v="NO"/>
    <x v="3"/>
    <x v="5"/>
    <s v="Eruin Enrique Herrera Parra"/>
    <d v="2024-01-26T00:00:00"/>
    <m/>
  </r>
  <r>
    <n v="80161500"/>
    <s v="Prestar servicios profesionales para el seguimiento y control del proceso calidad operativa y mejora continua en los distintos canales de atención y gestión de la entidad con el fin de mejorar la experiencia y satisfacción de los grupos de interés (beneficiarios, ciudadanos e IES)"/>
    <n v="1"/>
    <n v="1"/>
    <n v="360"/>
    <s v="Días"/>
    <s v="Contratación Directa Prestación de Servicios Profesionales y Apoyo a la Gestión"/>
    <s v="Funcionamiento"/>
    <s v="IG312001020240012"/>
    <s v="Honorarios - OCM"/>
    <n v="5026857.8080000002"/>
    <n v="58646674.42666667"/>
    <n v="58646674.42666667"/>
    <s v="NO"/>
    <x v="3"/>
    <x v="5"/>
    <s v="Diana Carolina Hurtado Leal"/>
    <d v="2024-01-11T00:00:00"/>
    <m/>
  </r>
  <r>
    <n v="80161500"/>
    <s v="Prestar servicios técnicos de apoyo al seguimiento y control del proceso calidad operativa y mejora continua en los distintos canales de atención y gestión de la entidad con el fin de mejorar la experiencia y satisfacción de los grupos de interés (beneficiarios, ciudadanos e IES)"/>
    <n v="1"/>
    <n v="1"/>
    <n v="360"/>
    <s v="Días"/>
    <s v="Contratación Directa Prestación de Servicios Profesionales y Apoyo a la Gestión"/>
    <s v="Funcionamiento"/>
    <s v="IG312001020240014"/>
    <s v="Remuneración Servicios Técnicos - OCM"/>
    <n v="4413826.3679999998"/>
    <n v="48257834.956799991"/>
    <n v="48257834.956799991"/>
    <s v="NO"/>
    <x v="3"/>
    <x v="5"/>
    <s v="Vacante"/>
    <d v="2024-02-02T00:00:00"/>
    <m/>
  </r>
  <r>
    <n v="80161500"/>
    <s v="Prestar servicios profesionales especializados para el direccionamiento de la estrategia de formación y entrenamiento de la Oficina Comercial y de Mercadeo, incluyendo los canales de atención y gestión, las oficinas territoriales e IES; con el fin de garantizar el fortalecimiento de los conocimientos del portafolio de servicios y procesos de la entidad."/>
    <n v="1"/>
    <n v="1"/>
    <n v="360"/>
    <s v="Días"/>
    <s v="Contratación Directa Prestación de Servicios Profesionales y Apoyo a la Gestión"/>
    <s v="Funcionamiento"/>
    <s v="IG312001020240012"/>
    <s v="Honorarios - OCM"/>
    <n v="6130314.4000000004"/>
    <n v="67637802.213333338"/>
    <n v="67637802.213333338"/>
    <s v="NO"/>
    <x v="3"/>
    <x v="5"/>
    <s v="Vacante"/>
    <d v="2024-01-30T00:00:00"/>
    <m/>
  </r>
  <r>
    <n v="80161500"/>
    <s v="Prestar servicios profesionales para la gestión, medición de resultados y acompañamiento a la estrategia de formación y de entrenamiento de los equipos de servicio y comercial de la Oficina Comercial y de Mercadeo."/>
    <n v="1"/>
    <n v="1"/>
    <n v="360"/>
    <s v="Días"/>
    <s v="Contratación Directa Prestación de Servicios Profesionales y Apoyo a la Gestión"/>
    <s v="Funcionamiento"/>
    <s v="IG312001020240012"/>
    <s v="Honorarios - OCM"/>
    <n v="5026857.8080000002"/>
    <n v="56300807.449600004"/>
    <n v="56300807.449600004"/>
    <s v="NO"/>
    <x v="3"/>
    <x v="5"/>
    <s v="Yeison Hernando Saenz Paez"/>
    <d v="2024-01-25T00:00:00"/>
    <m/>
  </r>
  <r>
    <n v="80161500"/>
    <s v="Prestar servicios técnicos de apoyo a la gestión, medición de resultados y acompañamiento a la estrategia de formación y de entrenamiento de los equipos de servicio y comercial de la Oficina Comercial y de Mercadeo."/>
    <n v="1"/>
    <n v="1"/>
    <n v="360"/>
    <s v="Días"/>
    <s v="Contratación Directa Prestación de Servicios Profesionales y Apoyo a la Gestión"/>
    <s v="Funcionamiento"/>
    <s v="IG312001020240014"/>
    <s v="Remuneración Servicios Técnicos - OCM"/>
    <n v="4413826.3679999998"/>
    <n v="48699217.593599997"/>
    <n v="48699217.593599997"/>
    <s v="NO"/>
    <x v="3"/>
    <x v="5"/>
    <s v="Vacante"/>
    <d v="2024-01-30T00:00:00"/>
    <m/>
  </r>
  <r>
    <n v="80161500"/>
    <s v="Prestar servicios profesionales para la gestión, medición de resultados y acompañamiento a la estrategia de formación y de entrenamiento de los equipos de servicio y comercial de la Oficina Comercial y de Mercadeo."/>
    <n v="1"/>
    <n v="1"/>
    <n v="360"/>
    <s v="Días"/>
    <s v="Contratación Directa Prestación de Servicios Profesionales y Apoyo a la Gestión"/>
    <s v="Funcionamiento"/>
    <s v="IG312001020240012"/>
    <s v="Honorarios - OCM"/>
    <n v="5026857.8080000002"/>
    <n v="58981798.280533336"/>
    <n v="58981798.280533336"/>
    <s v="NO"/>
    <x v="3"/>
    <x v="5"/>
    <s v="Katherine Lucia Gonzales Hernandez"/>
    <d v="2024-01-09T00:00:00"/>
    <m/>
  </r>
  <r>
    <n v="80161500"/>
    <s v="Prestar servicios profesionales para la gestión, medición de resultados y acompañamiento a la estrategia de formación y de entrenamiento de los equipos de servicio y comercial de la Oficina Comercial y de Mercadeo."/>
    <n v="1"/>
    <n v="1"/>
    <n v="360"/>
    <s v="Días"/>
    <s v="Contratación Directa Prestación de Servicios Profesionales y Apoyo a la Gestión"/>
    <s v="Funcionamiento"/>
    <s v="IG312001020240012"/>
    <s v="Honorarios - OCM"/>
    <n v="5026857.8080000002"/>
    <n v="56468369.376533337"/>
    <n v="56468369.376533337"/>
    <s v="NO"/>
    <x v="3"/>
    <x v="5"/>
    <s v="Diana Carolina Cordoba Ipia "/>
    <d v="2024-01-24T00:00:00"/>
    <m/>
  </r>
  <r>
    <n v="80161500"/>
    <s v="Prestar servicios profesionales especializados para el seguimiento y control de los procesos, procedimientos y estrategias de mejora en los canales de atención y gestión implementados por la Entidad con el fin de mejorar el fin de mejorar la experiencia y satisfacción de los grupos de interés (beneficiarios, ciudadanos e IES)"/>
    <n v="1"/>
    <n v="1"/>
    <n v="360"/>
    <s v="Días"/>
    <s v="Contratación Directa Prestación de Servicios Profesionales y Apoyo a la Gestión"/>
    <s v="Funcionamiento"/>
    <s v="IG312001020240100"/>
    <s v="Otros servicios Operativos - OCM"/>
    <n v="9072865"/>
    <n v="104640376.33333333"/>
    <n v="104640376.33333333"/>
    <s v="NO"/>
    <x v="3"/>
    <x v="5"/>
    <s v="Vacante"/>
    <d v="2024-01-15T00:00:00"/>
    <m/>
  </r>
  <r>
    <n v="80161500"/>
    <s v="Prestar servicios profesionales Especializados para apoyar la supervisión del contrato No. 2022-0770 de atención al usuario, en la gestión integral requerida para el cumplimento y el adecuado desarrollo del objeto contractual."/>
    <n v="1"/>
    <n v="1"/>
    <n v="360"/>
    <s v="Días"/>
    <s v="Contratación Directa Prestación de Servicios Profesionales y Apoyo a la Gestión"/>
    <s v="Funcionamiento"/>
    <s v="IG312001020240100"/>
    <s v="Otros servicios Operativos - OCM"/>
    <n v="11701200"/>
    <n v="134173760"/>
    <n v="134173760"/>
    <s v="NO"/>
    <x v="3"/>
    <x v="5"/>
    <s v="Sandra Viviana Gonzalez"/>
    <d v="2024-01-17T00:00:00"/>
    <m/>
  </r>
  <r>
    <n v="80161500"/>
    <s v="Prestar servicios profesionales especializados para realizar seguimiento , desarrollo y ejecución de la supervisión técnica al contrato 2023 - 0704; UT INTERVENTORÍA BOP 2023."/>
    <n v="1"/>
    <n v="1"/>
    <n v="360"/>
    <s v="Dias"/>
    <s v="Contratación Directa Prestación de Servicios Profesionales y Apoyo a la Gestión"/>
    <s v="Funcionamiento"/>
    <s v="IG312001020240012"/>
    <s v="Honorarios - OCM"/>
    <n v="9005244"/>
    <n v="107162403.59999999"/>
    <n v="107162403.59999999"/>
    <s v="NO"/>
    <x v="3"/>
    <x v="6"/>
    <s v="Fredy Roberto Lopez Alonso"/>
    <d v="2024-01-04T00:00:00"/>
    <m/>
  </r>
  <r>
    <n v="80161500"/>
    <s v="Prestar servicios profesionales para el seguimiento, control y mitigación de la radicación de PQRSD y requerimientos de entes de Control y CANAL SIC FACILITA: Análisis causa raíz._x000a_Apoyo gestión documental del contrato 2023 - 0704; UT INTERVENTORÍA BOP 2023."/>
    <n v="1"/>
    <n v="1"/>
    <n v="360"/>
    <s v="Dias"/>
    <s v="Contratación Directa Prestación de Servicios Profesionales y Apoyo a la Gestión"/>
    <s v="Funcionamiento"/>
    <s v="IG312001020240012"/>
    <s v="Honorarios - OCM"/>
    <n v="4989391.6800000006"/>
    <n v="58375882.656000011"/>
    <n v="58375882.656000011"/>
    <s v="NO"/>
    <x v="3"/>
    <x v="6"/>
    <s v="Leidy Johanna Fajardo Calderon "/>
    <d v="2024-01-10T00:00:00"/>
    <m/>
  </r>
  <r>
    <n v="80161500"/>
    <s v="Prestar servicios profesionales para el seguimiento, control y mitigación de la radicación de PQRSD y requerimientos de tutelas y/o entes de Control: Análisis causa raíz._x000a_Apoyo gestión documental del contrato 2023 - 0704; UT INTERVENTORÍA BOP 2023."/>
    <n v="1"/>
    <n v="1"/>
    <n v="360"/>
    <s v="Dias"/>
    <s v="Contratación Directa Prestación de Servicios Profesionales y Apoyo a la Gestión"/>
    <s v="Funcionamiento"/>
    <s v="IG312001020240012"/>
    <s v="Honorarios - OCM"/>
    <n v="4624314.24"/>
    <n v="54258620.416000009"/>
    <n v="54258620.416000009"/>
    <s v="NO"/>
    <x v="3"/>
    <x v="6"/>
    <s v="Martha Janneth Ortiz Molina"/>
    <d v="2024-01-09T00:00:00"/>
    <m/>
  </r>
  <r>
    <n v="80161500"/>
    <s v="Prestar servicios profesionales especializados con el fin de ejecutar estrategias para el mejoramiento de la satisfacción de los grupos de interés Icetex (beneficiarios, ciudadanos, IES) en sus interacciones con la Entidad."/>
    <n v="1"/>
    <n v="1"/>
    <n v="360"/>
    <s v="Días"/>
    <s v="Contratación Directa Prestación de Servicios Profesionales y Apoyo a la Gestión"/>
    <s v="Funcionamiento"/>
    <s v="IG312001020240012"/>
    <s v="Honorarios - OCM"/>
    <n v="8092015.0080000004"/>
    <n v="96834446.262400001"/>
    <n v="96834446.262400001"/>
    <s v="NO"/>
    <x v="3"/>
    <x v="7"/>
    <s v="Jose Giovanni Paez Forero"/>
    <d v="2024-01-02T00:00:00"/>
    <m/>
  </r>
  <r>
    <n v="80161500"/>
    <s v="Prestar servicios profesionales especializados con el fin de ejecutar estrategias para el mejoramiento de la satisfacción de los grupos de interés Icetex (beneficiarios, ciudadanos, IES) en sus interacciones con la Entidad."/>
    <n v="1"/>
    <n v="1"/>
    <n v="360"/>
    <s v="Días"/>
    <s v="Contratación Directa Prestación de Servicios Profesionales y Apoyo a la Gestión"/>
    <s v="Funcionamiento"/>
    <s v="IG312001020240012"/>
    <s v="Honorarios - OCM"/>
    <n v="8092015.0080000004"/>
    <n v="89281898.921599999"/>
    <n v="89281898.921599999"/>
    <s v="NO"/>
    <x v="3"/>
    <x v="7"/>
    <s v="Vacante"/>
    <d v="2024-01-30T00:00:00"/>
    <m/>
  </r>
  <r>
    <n v="80161500"/>
    <s v="Prestar servicios profesionales especializados con el fin de analizar, evaluar y ejecutar estrategias, enfocadas al mejoramiento de la experiencia y satisfacción de los grupos de interés Icetex (beneficiarios, ciudadanos, IES) en sus interacciones con la Entidad."/>
    <n v="1"/>
    <n v="1"/>
    <n v="360"/>
    <s v="Días"/>
    <s v="Contratación Directa Prestación de Servicios Profesionales y Apoyo a la Gestión"/>
    <s v="Funcionamiento"/>
    <s v="IG312001020240012"/>
    <s v="Honorarios - OCM"/>
    <n v="7355040"/>
    <n v="85563632"/>
    <n v="85563632"/>
    <s v="NO"/>
    <x v="3"/>
    <x v="7"/>
    <s v="Gabriela Higuera Torres"/>
    <d v="2024-01-12T00:00:00"/>
    <m/>
  </r>
  <r>
    <n v="80161500"/>
    <s v="Prestar servicios profesionales especializados con el fin de analizar, evaluar y ejecutar estrategias, enfocadas al aseguramiento de la experiencia y satisfacción de los grupos de interés de Comunidad ICETEX."/>
    <n v="1"/>
    <n v="1"/>
    <n v="360"/>
    <s v="Días"/>
    <s v="Contratación Directa Prestación de Servicios Profesionales y Apoyo a la Gestión"/>
    <s v="Inversión"/>
    <s v="IG332911001"/>
    <s v="Comunidad Icetex"/>
    <n v="7355040"/>
    <n v="84582960"/>
    <n v="84582960"/>
    <s v="NO"/>
    <x v="3"/>
    <x v="8"/>
    <s v="Maria Isabel Torres Espejo"/>
    <d v="2024-01-16T00:00:00"/>
    <m/>
  </r>
  <r>
    <n v="80161500"/>
    <s v="Prestar servicios profesionales especializados con el fin de analizar, evaluar y_x000a_ejecutar estrategias, enfocadas al mejoramiento comercial de_x000a_los grupos de interés Icetex (beneficiarios, ciudadanos IES) en sus interacciones con_x000a_la entidad."/>
    <n v="1"/>
    <n v="1"/>
    <n v="360"/>
    <s v="Días"/>
    <s v="Contratación Directa Prestación de Servicios Profesionales y Apoyo a la Gestión"/>
    <s v="Funcionamiento"/>
    <s v="IG312001020240012"/>
    <s v="Honorarios - OCM"/>
    <n v="7355040"/>
    <n v="84337792"/>
    <n v="84337792"/>
    <s v="NO"/>
    <x v="3"/>
    <x v="9"/>
    <s v="Fernando Alexander Cortes Acero"/>
    <d v="2024-01-17T00:00:00"/>
    <m/>
  </r>
  <r>
    <n v="80161500"/>
    <s v="Prestar servicios profesionales especializados con el fin de analizar, evaluar y ejecutar estrategias, enfocadas al mejoramiento de la experiencia y satisfacción de los grupos de interés Icetex (beneficiarios, ciudadanos, IES) en sus interacciones con la Entidad"/>
    <n v="1"/>
    <n v="1"/>
    <n v="360"/>
    <s v="Días"/>
    <s v="Contratación Directa Prestación de Servicios Profesionales y Apoyo a la Gestión"/>
    <s v="Funcionamiento"/>
    <s v="IG312001020240012"/>
    <s v="Honorarios - OCM"/>
    <n v="7355040"/>
    <n v="80660272"/>
    <n v="80660272"/>
    <s v="NO"/>
    <x v="3"/>
    <x v="7"/>
    <s v="Vacante"/>
    <d v="2024-02-01T00:00:00"/>
    <m/>
  </r>
  <r>
    <n v="80161500"/>
    <s v="Prestar servicios profesionales especializados con el fin de analizar, evaluar y_x000a_ejecutar estrategias, enfocadas al mejoramiento de la experiencia y satisfacción de_x000a_los grupos de interés Icetex (beneficiarios, ciudadanos IES) en sus interacciones con_x000a_la entidad."/>
    <n v="1"/>
    <n v="1"/>
    <n v="360"/>
    <s v="Días"/>
    <s v="Contratación Directa Prestación de Servicios Profesionales y Apoyo a la Gestión"/>
    <s v="Funcionamiento"/>
    <s v="IG312001020240012"/>
    <s v="Honorarios - OCM"/>
    <n v="7355040"/>
    <n v="80660272"/>
    <n v="80660272"/>
    <s v="NO"/>
    <x v="3"/>
    <x v="7"/>
    <s v="Vacante"/>
    <d v="2024-02-01T00:00:00"/>
    <m/>
  </r>
  <r>
    <n v="80161500"/>
    <s v="Prestar servicios profesionales con el fin de analizar, evaluar y medir estrategias, enfocadas al mejoramiento de la experiencia de los grupos de_x000a_interés Icetex (beneficiarios, ciudadanos, IES) en sus interacciones con la Entidad"/>
    <n v="1"/>
    <n v="1"/>
    <n v="360"/>
    <s v="Días"/>
    <s v="Contratación Directa Prestación de Servicios Profesionales y Apoyo a la Gestión"/>
    <s v="Funcionamiento"/>
    <s v="IG312001020240012"/>
    <s v="Honorarios - OCM"/>
    <n v="6130314"/>
    <n v="70498611"/>
    <n v="70498611"/>
    <s v="NO"/>
    <x v="3"/>
    <x v="7"/>
    <s v="Olga del Pilar Isaza Pedraza"/>
    <d v="2024-01-16T00:00:00"/>
    <m/>
  </r>
  <r>
    <n v="80161500"/>
    <s v="Prestar servicios profesionales con el _x000a_fin de analizar, evaluar y medir estrategias, enfocadas al mejoramiento de la experiencia de los grupos de interés Icetex (beneficiarios,_x000a_ciudadanos, IES) en sus interacciones con la Entidad"/>
    <n v="1"/>
    <n v="1"/>
    <n v="360"/>
    <s v="Días"/>
    <s v="Contratación Directa Prestación de Servicios Profesionales y Apoyo a la Gestión"/>
    <s v="Funcionamiento"/>
    <s v="IG312001020240012"/>
    <s v="Honorarios - OCM"/>
    <n v="6130314"/>
    <n v="71520330"/>
    <n v="71520330"/>
    <s v="NO"/>
    <x v="3"/>
    <x v="7"/>
    <s v="Jose Alejandro Angel Suarez"/>
    <d v="2024-01-11T00:00:00"/>
    <m/>
  </r>
  <r>
    <n v="80161500"/>
    <s v="Prestar servicios profesionales con el fin de analizar, evaluar y medir estrategias, enfocadas al mejoramiento de la experiencia de los grupos de interés ICETEX (beneficiarios, ciudadanos, IES) en sus interacciones con la Entidad"/>
    <n v="1"/>
    <n v="1"/>
    <n v="360"/>
    <s v="Días"/>
    <s v="Contratación Directa Prestación de Servicios Profesionales y Apoyo a la Gestión"/>
    <s v="Funcionamiento"/>
    <s v="IG312001020240012"/>
    <s v="Honorarios - OCM"/>
    <n v="5570216.96"/>
    <n v="61086712.66133333"/>
    <n v="61086712.66133333"/>
    <s v="NO"/>
    <x v="3"/>
    <x v="7"/>
    <s v="Vacante"/>
    <d v="2024-02-01T00:00:00"/>
    <m/>
  </r>
  <r>
    <n v="80161500"/>
    <s v="Prestar servicios profesionales de apoyo al seguimiento y medición de la experiencia laboral de los colaboradores relacionados con los procesos de atención al usuario en los diferentes canales de atención y gestión. "/>
    <n v="1"/>
    <n v="1"/>
    <n v="360"/>
    <s v="Días"/>
    <s v="Contratación Directa Prestación de Servicios Profesionales y Apoyo a la Gestión"/>
    <s v="Funcionamiento"/>
    <s v="IG312001020240012"/>
    <s v="Honorarios - OCM"/>
    <n v="5570116.6639999999"/>
    <n v="64799023.85786666"/>
    <n v="64799023.85786666"/>
    <s v="NO"/>
    <x v="3"/>
    <x v="7"/>
    <s v="Jenny Carolina Eraso Medina"/>
    <d v="2024-01-12T00:00:00"/>
    <m/>
  </r>
  <r>
    <n v="80161500"/>
    <s v="Prestar servicios técnicos de apoyo para la gestión del mejoramiento de la experiencia de los grupos de interés Icetex (beneficiarios,  ciudadanos, IES) en sus interacciones con la entidad"/>
    <n v="1"/>
    <n v="1"/>
    <n v="360"/>
    <s v="Días"/>
    <s v="Contratación Directa Prestación de Servicios Profesionales y Apoyo a la Gestión"/>
    <s v="Funcionamiento"/>
    <s v="IG312001020240014"/>
    <s v="Remuneración Servicios Técnicos - OCM"/>
    <n v="4413826.3680000007"/>
    <n v="50759003.232000001"/>
    <n v="50759003.232000001"/>
    <s v="NO"/>
    <x v="3"/>
    <x v="7"/>
    <s v="Johanna Raquel Gallardo Estupiñan"/>
    <d v="2024-01-16T00:00:00"/>
    <m/>
  </r>
  <r>
    <n v="80161500"/>
    <s v="Prestar servicios técnicos para el apoyo en la gestión de mejora en los procesos y procedimiento de los canales de atención implementado por la entidad"/>
    <n v="1"/>
    <n v="1"/>
    <n v="360"/>
    <s v="Días"/>
    <s v="Contratación Directa Prestación de Servicios Profesionales y Apoyo a la Gestión"/>
    <s v="Funcionamiento"/>
    <s v="IG312001020240014"/>
    <s v="Remuneración Servicios Técnicos - OCM"/>
    <n v="4413826.3680000007"/>
    <n v="51494640.960000001"/>
    <n v="51494640.960000001"/>
    <s v="NO"/>
    <x v="3"/>
    <x v="5"/>
    <s v="Ana Milena Niño Dueñas"/>
    <d v="2024-01-11T00:00:00"/>
    <m/>
  </r>
  <r>
    <n v="80161500"/>
    <s v="Prestar servicios técnicos para el apoyo en la gestión de mejora en los procesos y procedimiento de los canales de atención implementado por la Entidad."/>
    <n v="1"/>
    <n v="1"/>
    <n v="360"/>
    <s v="Días"/>
    <s v="Contratación Directa Prestación de Servicios Profesionales y Apoyo a la Gestión"/>
    <s v="Funcionamiento"/>
    <s v="IG312001020240014"/>
    <s v="Remuneración Servicios Técnicos - OCM"/>
    <n v="4413826.3680000007"/>
    <n v="51641768.505600005"/>
    <n v="51641768.505600005"/>
    <s v="NO"/>
    <x v="3"/>
    <x v="7"/>
    <s v="Rock Alexander Castro Moncado"/>
    <d v="2024-01-10T00:00:00"/>
    <m/>
  </r>
  <r>
    <n v="80101600"/>
    <s v="Prestar servicios profesionales especializados para administrar, establecer y monitorear la evolución de iniciativas bajo estándares de innovación social y educativa, coordinándose con las áreas relevantes y siguiendo el plan estratégico de la entidad y la &quot;Política de Guía, Información y Acompañamiento&quot;."/>
    <n v="1"/>
    <n v="1"/>
    <n v="360"/>
    <s v="Días"/>
    <s v="Contratación Directa Prestación de Servicios Profesionales y Apoyo a la Gestión"/>
    <s v="Inversión"/>
    <s v="IG332911001"/>
    <s v="Comunidad Icetex"/>
    <n v="11647597.360000001"/>
    <n v="136276889.11200002"/>
    <n v="136276889.11200002"/>
    <s v="NO"/>
    <x v="3"/>
    <x v="8"/>
    <s v="Amanda Granados León "/>
    <d v="2024-01-10T00:00:00"/>
    <m/>
  </r>
  <r>
    <n v="80161500"/>
    <s v="Prestar servicios profesionales especializados para administrar y coordinar actividades contractuales y administrativas necesarias en el contexto del avance de proyectos relacionados con el desarrollo del plan estratégico de la entidad y la &quot;Política de Guía, Información y Acompañamiento&quot;."/>
    <n v="1"/>
    <n v="1"/>
    <n v="360"/>
    <s v="Días"/>
    <s v="Contratación Directa Prestación de Servicios Profesionales y Apoyo a la Gestión"/>
    <s v="Inversión"/>
    <s v="IG332911001"/>
    <s v="Comunidad Icetex"/>
    <n v="7111164.7040000008"/>
    <n v="84859898.801066682"/>
    <n v="84859898.801066682"/>
    <s v="NO"/>
    <x v="3"/>
    <x v="8"/>
    <s v="Fernando Luis Barrios "/>
    <d v="2024-01-03T00:00:00"/>
    <m/>
  </r>
  <r>
    <n v="80161500"/>
    <s v="Prestar servicios profesionales para asesorar en materias jurídicas, administrativas y contractuales en el contexto del avance de proyectos relacionados con 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630559.741866671"/>
    <n v="55630559.741866671"/>
    <s v="NO"/>
    <x v="3"/>
    <x v="8"/>
    <s v="Clarissa Reales Arrieta"/>
    <d v="2024-01-29T00:00:00"/>
    <m/>
  </r>
  <r>
    <n v="80161500"/>
    <s v="Prestar servicios profesionales especializados para liderar la &quot;Unidad de Comunicaciones y Desarrollos&quot; en el marco de la implementación del plan estratégico de la entidad y la &quot;Política de Guía, Información y Acompañamiento&quot;."/>
    <n v="1"/>
    <n v="1"/>
    <n v="360"/>
    <s v="Días"/>
    <s v="Contratación Directa Prestación de Servicios Profesionales y Apoyo a la Gestión"/>
    <s v="Inversión"/>
    <s v="IG332911001"/>
    <s v="Comunidad Icetex"/>
    <n v="9072865.3120000008"/>
    <n v="99499089.588266686"/>
    <n v="99499089.588266686"/>
    <s v="NO"/>
    <x v="3"/>
    <x v="8"/>
    <s v="Vacante"/>
    <d v="2024-02-01T00:00:00"/>
    <m/>
  </r>
  <r>
    <n v="80161500"/>
    <s v="Prestar servicios profesionales para respaldar la ejecución de la estrategia de comunicación, marca y cultura dentro del desarrollo del plan estratégico de la entidad y la &quot;Política de Guía, Información y Acompañamiento&quot; de la Oficina Comercial y de Mercadeo."/>
    <n v="1"/>
    <n v="1"/>
    <n v="360"/>
    <s v="Días"/>
    <s v="Contratación Directa Prestación de Servicios Profesionales y Apoyo a la Gestión"/>
    <s v="Inversión"/>
    <s v="IG332911001"/>
    <s v="Comunidad Icetex"/>
    <n v="5026857.8080000002"/>
    <n v="57306179.011200003"/>
    <n v="57306179.011200003"/>
    <s v="NO"/>
    <x v="3"/>
    <x v="8"/>
    <s v="Dilzo Rada"/>
    <d v="2024-01-19T00:00:00"/>
    <m/>
  </r>
  <r>
    <n v="80161500"/>
    <s v="Prestar servicios profesionales especializados para dirigir la &quot;Unidad de Entendimiento y Diseño de Experiencias&quot; en el context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8092015.0080000004"/>
    <n v="90900301.923200011"/>
    <n v="90900301.923200011"/>
    <s v="NO"/>
    <x v="3"/>
    <x v="8"/>
    <s v="Miguel Olaya"/>
    <d v="2024-01-24T00:00:00"/>
    <m/>
  </r>
  <r>
    <n v="80161500"/>
    <s v="Prestar servicios profesionales para ofrecer soporte técnico en la recolección, procesamiento y tratamiento de la información a la &quot;Unidad de Entendimiento y Diseño de Experiencias&quot;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630559.741866671"/>
    <n v="55630559.741866671"/>
    <s v="NO"/>
    <x v="3"/>
    <x v="8"/>
    <s v="Vacante"/>
    <d v="2024-01-29T00:00:00"/>
    <m/>
  </r>
  <r>
    <n v="80161500"/>
    <s v="Prestar servicios profesionales especializados para ofrecer acompañamiento técnico, respaldar en materia de metodologías de investigación y brindar soporte logístico a la &quot;Unidad de Entendimiento y Diseño de Experiencias&quot; en el context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7426350"/>
    <n v="86393205"/>
    <n v="86393205"/>
    <s v="NO"/>
    <x v="3"/>
    <x v="8"/>
    <s v="Julian Galvis"/>
    <d v="2024-01-12T00:00:00"/>
    <m/>
  </r>
  <r>
    <n v="80161500"/>
    <s v="Prestar servicios profesionales para ofrecer soporte técnico a la &quot;Unidad de Diseño de Experiencia&quot;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6.7078"/>
    <n v="57976414.029959992"/>
    <n v="57976414.029959992"/>
    <s v="NO"/>
    <x v="3"/>
    <x v="8"/>
    <s v="John Jairo Guerrero Ballesteros"/>
    <d v="2024-01-15T00:00:00"/>
    <m/>
  </r>
  <r>
    <n v="80101507"/>
    <s v="Prestar servicios profesionales para respaldar y orientar en los procesos relacionados con el desarrollo UX/UI necesarios para la implementación del plan estratégico de la entidad y la &quot;Política de Guía, Información y Acompañamiento&quot;."/>
    <n v="1"/>
    <n v="1"/>
    <n v="360"/>
    <s v="Días"/>
    <s v="Contratación Directa Prestación de Servicios Profesionales y Apoyo a la Gestión"/>
    <s v="Inversión"/>
    <s v="IG332911001"/>
    <s v="Comunidad Icetex"/>
    <n v="5394676.6720000003"/>
    <n v="60959846.393600002"/>
    <n v="60959846.393600002"/>
    <s v="NO"/>
    <x v="3"/>
    <x v="8"/>
    <s v="Leidy Rodriguez"/>
    <d v="2024-01-22T00:00:00"/>
    <m/>
  </r>
  <r>
    <n v="80101507"/>
    <s v="Prestar servicios profesionales para respaldar y orientar en los procesos de ideación, puesta en marcha y gestión del desarrollo web del ecosistema digital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6635931.30346667"/>
    <n v="56635931.30346667"/>
    <s v="NO"/>
    <x v="3"/>
    <x v="8"/>
    <s v="Juan D. Sierra"/>
    <d v="2024-01-23T00:00:00"/>
    <m/>
  </r>
  <r>
    <n v="80101507"/>
    <s v="Prestar servicios de apoyo a la gestión para respaldar y orientar en los procesos de ideación, puesta en marcha y gestión del desarrollo web del ecosistema digital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6300807.449600004"/>
    <n v="56300807.449600004"/>
    <s v="NO"/>
    <x v="3"/>
    <x v="8"/>
    <s v="Juan P. Arango"/>
    <d v="2024-01-25T00:00:00"/>
    <m/>
  </r>
  <r>
    <n v="80161500"/>
    <s v="Prestar servicios profesionales para la gestión de alianzas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462997.814933337"/>
    <n v="55462997.814933337"/>
    <s v="NO"/>
    <x v="3"/>
    <x v="8"/>
    <s v="Vacante"/>
    <d v="2024-01-30T00:00:00"/>
    <m/>
  </r>
  <r>
    <n v="80161500"/>
    <s v="Prestar servicios profesionales para ofrecer soporte técnico, respaldar en metodologías y brindar apoyo logístico para la gestión de alianzas dentr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8981798.280533336"/>
    <n v="58981798.280533336"/>
    <s v="NO"/>
    <x v="3"/>
    <x v="8"/>
    <s v="Angela Higuera "/>
    <d v="2024-01-09T00:00:00"/>
    <m/>
  </r>
  <r>
    <n v="80161500"/>
    <s v="Prestar servicios profesionales especializados para liderar la &quot;Unidad de Operación&quot; en el context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8092015.0080000004"/>
    <n v="90630568.089599997"/>
    <n v="90630568.089599997"/>
    <s v="NO"/>
    <x v="3"/>
    <x v="8"/>
    <s v="Vacante"/>
    <d v="2024-01-25T00:00:00"/>
    <m/>
  </r>
  <r>
    <n v="80161500"/>
    <s v="Prestar servicios profesionales para proporcionar acompañamiento técnico, asistencia metodológica y soporte logístico en la &quot;Unidad de Operación&quot;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6133245.52266667"/>
    <n v="56133245.52266667"/>
    <s v="NO"/>
    <x v="3"/>
    <x v="8"/>
    <s v="Yeltha Lopez"/>
    <d v="2024-01-26T00:00:00"/>
    <m/>
  </r>
  <r>
    <n v="80161500"/>
    <s v="Prestar servicios profesionales para proporcionar acompañamiento técnico, asistencia metodológica y soporte logístico en la &quot;Unidad de Operación&quot;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462997.814933337"/>
    <n v="55462997.814933337"/>
    <s v="NO"/>
    <x v="3"/>
    <x v="8"/>
    <s v="Vacante"/>
    <d v="2024-01-30T00:00:00"/>
    <m/>
  </r>
  <r>
    <n v="80161500"/>
    <s v="Prestar servicios profesionales para proporcionar acompañamiento técnico, asistencia metodológica y soporte logístico en la &quot;Unidad de Operación&quot;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462997.814933337"/>
    <n v="55462997.814933337"/>
    <s v="NO"/>
    <x v="3"/>
    <x v="8"/>
    <s v="Vacante"/>
    <d v="2024-01-30T00:00:00"/>
    <m/>
  </r>
  <r>
    <n v="80161500"/>
    <s v="Prestar servicios profesionales en materia de educación financiera en el context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462997.814933337"/>
    <n v="55462997.814933337"/>
    <s v="NO"/>
    <x v="3"/>
    <x v="8"/>
    <s v="Vacante"/>
    <d v="2024-01-30T00:00:00"/>
    <m/>
  </r>
  <r>
    <n v="80161500"/>
    <s v="Prestar servicios profesionales para brindar soporte técnico, asesoramiento metodológico y apoyo logístico orientados a la educación financiera en el marco del desarrollo del plan estratégico de la entidad y la &quot;Política de Guía, Información y Acompañamiento&quot;."/>
    <n v="1"/>
    <n v="1"/>
    <n v="360"/>
    <s v="Días"/>
    <s v="Contratación Directa Prestación de Servicios Profesionales y Apoyo a la Gestión"/>
    <s v="Inversión"/>
    <s v="IG332911001"/>
    <s v="Comunidad Icetex"/>
    <n v="5026857.8080000002"/>
    <n v="55462997.814933337"/>
    <n v="55462997.814933337"/>
    <s v="NO"/>
    <x v="3"/>
    <x v="8"/>
    <s v="Vacante"/>
    <d v="2024-01-30T00:00:00"/>
    <m/>
  </r>
  <r>
    <n v="80161500"/>
    <s v="Prestar los servicios profesionales especializados, liderando el montaje, desarrollo, seguimiento, control y mejora continua de los canales comerciales del ICETEX destinados a la promoción y otorgamiento del portafolio de productos del ICETEX."/>
    <n v="1"/>
    <n v="1"/>
    <n v="360"/>
    <s v="Días"/>
    <s v="Contratación Directa Prestación de Servicios Profesionales y Apoyo a la Gestión"/>
    <s v="Funcionamiento"/>
    <s v="IG312001020240012"/>
    <s v="Honorarios - OCM"/>
    <n v="9072865"/>
    <n v="108269522.33333333"/>
    <n v="108269522.33333333"/>
    <s v="NO"/>
    <x v="3"/>
    <x v="9"/>
    <s v="Carlos Eduardo Monterrosa"/>
    <d v="2024-01-03T00:00:00"/>
    <m/>
  </r>
  <r>
    <n v="80161500"/>
    <s v="Prestar los servicios profesionales especializados para el diseño, implementación, ejecución, supervisión, control y mejora continua de estrategias comerciales orientadas a la promoción y otorgamiento del portafolio de productos del ICETEX y liderando el equipo comercial de la Entidad."/>
    <n v="1"/>
    <n v="1"/>
    <n v="360"/>
    <s v="Días"/>
    <s v="Contratación Directa Prestación de Servicios Profesionales y Apoyo a la Gestión"/>
    <s v="Funcionamiento"/>
    <s v="IG312001020240012"/>
    <s v="Honorarios - OCM"/>
    <n v="9072865"/>
    <n v="106454949.33333333"/>
    <n v="106454949.33333333"/>
    <s v="NO"/>
    <x v="3"/>
    <x v="9"/>
    <s v="Lady Jhohanna Arias Henao"/>
    <d v="2024-01-09T00:00:00"/>
    <m/>
  </r>
  <r>
    <n v="80161500"/>
    <s v="Prestar los servicios profesionales especializados para el diseño, implementación, ejecución, supervisión, control y mejora continua de estrategias comerciales orientadas a la promoción y otorgamiento de los créditos educativos del ICETEX a través de Fondos en Administración, con el fin de fomentar el acceso a la educación mediante el financiamiento adecuado para los estudiantes."/>
    <n v="1"/>
    <n v="1"/>
    <n v="360"/>
    <s v="Días"/>
    <s v="Contratación Directa Prestación de Servicios Profesionales y Apoyo a la Gestión"/>
    <s v="Funcionamiento"/>
    <s v="IG312001020240012"/>
    <s v="Honorarios - OCM"/>
    <n v="8092015.0080000004"/>
    <n v="94406841.760000005"/>
    <n v="94406841.760000005"/>
    <s v="NO"/>
    <x v="3"/>
    <x v="9"/>
    <s v="Geynny Gabriela Diaz Gomez"/>
    <d v="2024-01-11T00:00:00"/>
    <m/>
  </r>
  <r>
    <n v="80161500"/>
    <s v="Prestar los servicios profesionales especializados para el diseño, implementación, ejecución, supervisión, control y mejora continua de estrategias orientadas a optimizar el embudo de conversión, en el marco del proceso de otorgamiento de productos del portafolio ICETEX."/>
    <n v="1"/>
    <n v="1"/>
    <n v="360"/>
    <s v="Días"/>
    <s v="Contratación Directa Prestación de Servicios Profesionales y Apoyo a la Gestión"/>
    <s v="Funcionamiento"/>
    <s v="IG312001020240012"/>
    <s v="Honorarios - OCM"/>
    <n v="7767535"/>
    <n v="90880159.5"/>
    <n v="90880159.5"/>
    <s v="NO"/>
    <x v="3"/>
    <x v="9"/>
    <s v="Mónica María Restrepo Pérez"/>
    <d v="2024-01-10T00:00:00"/>
    <m/>
  </r>
  <r>
    <n v="80161500"/>
    <s v="Prestar los servicios profesionales especializados para el diseño, implementación, ejecución, supervisión, control y mejora continua de las estrategias de mercadeo que contribuyan a la promoción y otorgamiento del portafolio de productos del ICETEX."/>
    <n v="1"/>
    <n v="1"/>
    <n v="360"/>
    <s v="Días"/>
    <s v="Contratación Directa Prestación de Servicios Profesionales y Apoyo a la Gestión"/>
    <s v="Funcionamiento"/>
    <s v="IG312001020240012"/>
    <s v="Honorarios - OCM"/>
    <n v="9072865"/>
    <n v="106454949.33333333"/>
    <n v="106454949.33333333"/>
    <s v="NO"/>
    <x v="3"/>
    <x v="9"/>
    <s v="Leidy Rodriguez Loaiza"/>
    <d v="2024-01-09T00:00:00"/>
    <m/>
  </r>
  <r>
    <n v="80161500"/>
    <s v="Prestar los servicios profesionales especializados para el diseño, implementación, ejecución, supervisión, control y mejora continua de las estrategias de mercadeo digital que contribuyan a la promoción y otorgamiento del portafolio de productos del ICETEX."/>
    <n v="1"/>
    <n v="1"/>
    <n v="360"/>
    <s v="Días"/>
    <s v="Contratación Directa Prestación de Servicios Profesionales y Apoyo a la Gestión"/>
    <s v="Funcionamiento"/>
    <s v="IG312001020240012"/>
    <s v="Honorarios - OCM"/>
    <n v="8500000"/>
    <n v="101716666.66666666"/>
    <n v="101716666.66666666"/>
    <s v="NO"/>
    <x v="3"/>
    <x v="9"/>
    <s v="Sandra Liliana Nocua Merchán"/>
    <d v="2024-01-02T00:00:00"/>
    <m/>
  </r>
  <r>
    <n v="80161500"/>
    <s v="Prestar los servicios profesionales especializados para el diseño, implementación, ejecución, supervisión, control y mejora continua de investigaciones y estrategias que contribuyan a enriquecer la promoción y otorgamiento del portafolio de productos del ICETEX."/>
    <n v="1"/>
    <n v="1"/>
    <n v="360"/>
    <s v="Días"/>
    <s v="Contratación Directa Prestación de Servicios Profesionales y Apoyo a la Gestión"/>
    <s v="Funcionamiento"/>
    <s v="IG312001020240012"/>
    <s v="Honorarios - OCM"/>
    <n v="7767535"/>
    <n v="88549899"/>
    <n v="88549899"/>
    <s v="NO"/>
    <x v="3"/>
    <x v="9"/>
    <s v="Nicolas Tovar Tabares"/>
    <d v="2024-01-19T00:00:00"/>
    <m/>
  </r>
  <r>
    <n v="80161500"/>
    <s v="Prestar los servicios profesionales de analista de datos, al recopilar, analizar y presentar datos relevantes y estratégicos que permitan tomar decisiones que contribuyan a la promoción y otorgamiento del portafolio de productos del ICETEX"/>
    <n v="1"/>
    <n v="1"/>
    <n v="360"/>
    <s v="Días"/>
    <s v="Contratación Directa Prestación de Servicios Profesionales y Apoyo a la Gestión"/>
    <s v="Funcionamiento"/>
    <s v="IG312001020240012"/>
    <s v="Honorarios - OCM"/>
    <n v="7767535"/>
    <n v="85701802.833333343"/>
    <n v="85701802.833333343"/>
    <s v="NO"/>
    <x v="3"/>
    <x v="9"/>
    <s v="Vacante"/>
    <d v="2024-01-30T00:00:00"/>
    <m/>
  </r>
  <r>
    <n v="80161500"/>
    <s v="Prestar los servicios profesionales para apoyar el montaje, desarrollo, seguimiento, control y mejora continua de los canales comerciales destinados a la promoción y otorgamiento del portafolio de productos del ICETEX"/>
    <n v="1"/>
    <n v="1"/>
    <n v="360"/>
    <s v="Días"/>
    <s v="Contratación Directa Prestación de Servicios Profesionales y Apoyo a la Gestión"/>
    <s v="Funcionamiento"/>
    <s v="IG312001020240012"/>
    <s v="Honorarios - OCM"/>
    <n v="5762495.5360000003"/>
    <n v="66076615.479466684"/>
    <n v="66076615.479466684"/>
    <s v="NO"/>
    <x v="3"/>
    <x v="9"/>
    <s v="Andres Jiménez Suta"/>
    <d v="2024-01-17T00:00:00"/>
    <m/>
  </r>
  <r>
    <n v="80161500"/>
    <s v="Prestar los servicios profesionales para apoyar el montaje, desarrollo, seguimiento, control y mejora continua de los canales comerciales destinados a la promoción y otorgamiento del portafolio de productos del ICETEX"/>
    <n v="1"/>
    <n v="1"/>
    <n v="360"/>
    <s v="Días"/>
    <s v="Contratación Directa Prestación de Servicios Profesionales y Apoyo a la Gestión"/>
    <s v="Funcionamiento"/>
    <s v="IG312001020240012"/>
    <s v="Honorarios - OCM"/>
    <n v="5762495.5360000003"/>
    <n v="65692449.110400014"/>
    <n v="65692449.110400014"/>
    <s v="NO"/>
    <x v="3"/>
    <x v="9"/>
    <s v="Yamile Sepúlveda"/>
    <d v="2024-01-19T00:00:00"/>
    <m/>
  </r>
  <r>
    <n v="80161500"/>
    <s v="Prestar los servicios profesionales para liderar el planteamiento, desarrollo y mejora continua de la estrategia audiovisual aplicada a la promoción y divulgación del portafolio de productos ICETEX o proyectos de la Oficina Comercial y de Mercadeo"/>
    <n v="1"/>
    <n v="1"/>
    <n v="360"/>
    <s v="Días"/>
    <s v="Contratación Directa Prestación de Servicios Profesionales y Apoyo a la Gestión"/>
    <s v="Funcionamiento"/>
    <s v="IG312001020240012"/>
    <s v="Honorarios - OCM"/>
    <n v="5762495.5360000003"/>
    <n v="67229114.586666688"/>
    <n v="67229114.586666688"/>
    <s v="NO"/>
    <x v="3"/>
    <x v="9"/>
    <s v="Juan Sebastian Rincon"/>
    <d v="2024-01-11T00:00:00"/>
    <m/>
  </r>
  <r>
    <n v="80161500"/>
    <s v="Prestar los servicios profesionales para liderar el planteamiento, desarrollo y mejora continua de producciones fotográficas, así como el servicio de locuciones para la promoción y divulgación del portafolio de productos de ICETEX o proyectos de la Oficina Comercial y de Mercadeo o proyectos de la Oficina Comercial y de Mercadeo"/>
    <n v="1"/>
    <n v="1"/>
    <n v="360"/>
    <s v="Días"/>
    <s v="Contratación Directa Prestación de Servicios Profesionales y Apoyo a la Gestión"/>
    <s v="Funcionamiento"/>
    <s v="IG312001020240012"/>
    <s v="Honorarios - OCM"/>
    <n v="5762495.5360000003"/>
    <n v="65884532.294933349"/>
    <n v="65884532.294933349"/>
    <s v="NO"/>
    <x v="3"/>
    <x v="9"/>
    <s v="Diego Fernando Gutierrez Quintero"/>
    <d v="2024-01-18T00:00:00"/>
    <m/>
  </r>
  <r>
    <n v="80161500"/>
    <s v="Prestar servicios profesionales para el planteamiento, desarrollo, seguimiento, control y mejora continua de estrategias de marketing de contenidos aplicadas a la promoción y divulgación del portafolio de productos de la Entidad o proyectos de la Oficina Comercial y de Mercadeo"/>
    <n v="1"/>
    <n v="1"/>
    <n v="360"/>
    <s v="Días"/>
    <s v="Contratación Directa Prestación de Servicios Profesionales y Apoyo a la Gestión"/>
    <s v="Funcionamiento"/>
    <s v="IG312001020240012"/>
    <s v="Honorarios - OCM"/>
    <n v="5762495.5360000003"/>
    <n v="65116199.556800015"/>
    <n v="65116199.556800015"/>
    <s v="NO"/>
    <x v="3"/>
    <x v="9"/>
    <s v="Camilo José Guerrero"/>
    <d v="2024-01-22T00:00:00"/>
    <m/>
  </r>
  <r>
    <n v="80161500"/>
    <s v="Prestar los servicios profesionales para apoyar el diseño, implementación, ejecución, supervisión, control y mejora continua de las estrategias de mercadeo que contribuyan a la promoción y otorgamiento del portafolio de productos del ICETEX"/>
    <n v="1"/>
    <n v="1"/>
    <n v="360"/>
    <s v="Días"/>
    <s v="Contratación Directa Prestación de Servicios Profesionales y Apoyo a la Gestión"/>
    <s v="Funcionamiento"/>
    <s v="IG312001020240012"/>
    <s v="Honorarios - OCM"/>
    <n v="5762495.5360000003"/>
    <n v="64539950.003200017"/>
    <n v="64539950.003200017"/>
    <s v="NO"/>
    <x v="3"/>
    <x v="9"/>
    <s v="Nicolas Mccormick Tellez"/>
    <d v="2024-01-25T00:00:00"/>
    <m/>
  </r>
  <r>
    <n v="80161500"/>
    <s v="Prestar los servicios profesionales de liderar el desarrollo, seguimiento, control y mejora continua de estrategias gráficas para la promoción del portafolio de productos de ICETEX y programas o proyectos de la Oficina Comercial y de Mercadeo"/>
    <n v="1"/>
    <n v="1"/>
    <n v="360"/>
    <s v="Días"/>
    <s v="Contratación Directa Prestación de Servicios Profesionales y Apoyo a la Gestión"/>
    <s v="Funcionamiento"/>
    <s v="IG312001020240012"/>
    <s v="Honorarios - OCM"/>
    <n v="5762495.5360000003"/>
    <n v="64924116.37226668"/>
    <n v="64924116.37226668"/>
    <s v="NO"/>
    <x v="3"/>
    <x v="9"/>
    <s v="Sebastian Romero Lucas"/>
    <d v="2024-01-23T00:00:00"/>
    <m/>
  </r>
  <r>
    <n v="80161500"/>
    <s v="Prestar los servicios profesionales de apoyo al equipo comercial en la ejecución, supervisión, control y mejora continua a las estrategias orientadas a la promoción y otorgamiento del portafolio de productos del ICETEX"/>
    <n v="1"/>
    <n v="1"/>
    <n v="360"/>
    <s v="Días"/>
    <s v="Contratación Directa Prestación de Servicios Profesionales y Apoyo a la Gestión"/>
    <s v="Funcionamiento"/>
    <s v="IG312001020240012"/>
    <s v="Honorarios - OCM"/>
    <n v="5762495.5360000003"/>
    <n v="64347866.818666682"/>
    <n v="64347866.818666682"/>
    <s v="NO"/>
    <x v="3"/>
    <x v="9"/>
    <s v="Libey Mercado Mauris"/>
    <d v="2024-01-26T00:00:00"/>
    <m/>
  </r>
  <r>
    <n v="80161500"/>
    <s v="Prestar los servicios profesionales para el apoyo en el diseño, implementación, ejecución, supervisión, control y mejora continua de las estrategias de mercadeo digital que contribuyan a la promoción y otorgamiento del portafolio de productos del ICETEX."/>
    <n v="1"/>
    <n v="1"/>
    <n v="360"/>
    <s v="Días"/>
    <s v="Contratación Directa Prestación de Servicios Profesionales y Apoyo a la Gestión"/>
    <s v="Funcionamiento"/>
    <s v="IG312001020240012"/>
    <s v="Honorarios - OCM"/>
    <n v="5762495.5360000003"/>
    <n v="64347866.818666682"/>
    <n v="64347866.818666682"/>
    <s v="NO"/>
    <x v="3"/>
    <x v="9"/>
    <s v="Pedro Emanuel Gómez Olarte"/>
    <d v="2024-01-26T00:00:00"/>
    <m/>
  </r>
  <r>
    <n v="80161500"/>
    <s v="Prestar los servicios profesionales para el desarrollo, seguimiento, control y mejora continua de estrategias gráficas para la promoción del portafolio de productos de ICETEX y programas o proyectos de la Oficina Comercial y de Mercadeo"/>
    <n v="1"/>
    <n v="1"/>
    <n v="360"/>
    <s v="Días"/>
    <s v="Contratación Directa Prestación de Servicios Profesionales y Apoyo a la Gestión"/>
    <s v="Funcionamiento"/>
    <s v="IG312001020240012"/>
    <s v="Honorarios - OCM"/>
    <n v="5394676.6720000003"/>
    <n v="59701088.503466666"/>
    <n v="59701088.503466666"/>
    <s v="NO"/>
    <x v="3"/>
    <x v="9"/>
    <s v="Alexandra Parrales"/>
    <d v="2024-01-29T00:00:00"/>
    <m/>
  </r>
  <r>
    <n v="80161500"/>
    <s v="Prestar los servicios profesionales para apoyar el desarrollo de producciones audiovisuales o fotográficas para la promoción y divulgación del portafolio de productos de ICETEX y programas o proyectos de la Oficina Comercial y de Mercadeo"/>
    <n v="1"/>
    <n v="1"/>
    <n v="360"/>
    <s v="Días"/>
    <s v="Contratación Directa Prestación de Servicios Profesionales y Apoyo a la Gestión"/>
    <s v="Funcionamiento"/>
    <s v="IG312001020240012"/>
    <s v="Honorarios - OCM"/>
    <n v="5394676.6720000003"/>
    <n v="60600201.282133333"/>
    <n v="60600201.282133333"/>
    <s v="NO"/>
    <x v="3"/>
    <x v="9"/>
    <s v="Luis Felipe Hernández Buitrago"/>
    <d v="2024-01-24T00:00:00"/>
    <m/>
  </r>
  <r>
    <n v="80161500"/>
    <s v="Prestar los servicios profesionales para la actualización y publicación de contenidos dentro del portal web de ICETEX, así como el apoyo a la estrategia de marketing digital de la Entidad"/>
    <n v="1"/>
    <n v="1"/>
    <n v="360"/>
    <s v="Días"/>
    <s v="Contratación Directa Prestación de Servicios Profesionales y Apoyo a la Gestión"/>
    <s v="Funcionamiento"/>
    <s v="IG312001020240012"/>
    <s v="Honorarios - OCM"/>
    <n v="5394676.6720000003"/>
    <n v="59701088.503466666"/>
    <n v="59701088.503466666"/>
    <s v="NO"/>
    <x v="3"/>
    <x v="9"/>
    <s v="Diana Patricia Garzón Suárez"/>
    <d v="2024-01-29T00:00:00"/>
    <m/>
  </r>
  <r>
    <n v="80161500"/>
    <s v="Prestar los servicios profesionales para la actualización y publicación de contenidos dentro del portal web de ICETEX"/>
    <n v="1"/>
    <n v="1"/>
    <n v="360"/>
    <s v="Días"/>
    <s v="Contratación Directa Prestación de Servicios Profesionales y Apoyo a la Gestión"/>
    <s v="Funcionamiento"/>
    <s v="IG312001020240012"/>
    <s v="Honorarios - OCM"/>
    <n v="5026857.8080000002"/>
    <n v="55462997.814933337"/>
    <n v="55462997.814933337"/>
    <s v="NO"/>
    <x v="3"/>
    <x v="9"/>
    <s v="Vacante"/>
    <d v="2024-01-30T00:00:00"/>
    <m/>
  </r>
  <r>
    <n v="80141600"/>
    <s v="Prestar servicios profesionales especializados para la coordinación, desarrollo y ejecución del plan comercial de la Territorial Suroccidente que fomente la regionalización del portafolio de servicios de lcetex, en articulación con la Oficina Comercial y de mercadeo del nivel central."/>
    <n v="1"/>
    <n v="1"/>
    <n v="360"/>
    <s v="Días"/>
    <s v="Contratación Directa Prestación de Servicios Profesionales y Apoyo a la Gestión"/>
    <s v="Funcionamiento"/>
    <s v="IG312001020240012"/>
    <s v="Honorarios - OCM"/>
    <n v="7111164.7040000008"/>
    <n v="84622859.977600023"/>
    <n v="84622859.977600023"/>
    <s v="NO"/>
    <x v="3"/>
    <x v="10"/>
    <s v="David Bernardo Londoño Alvarez"/>
    <d v="2024-01-04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8765780.062933356"/>
    <n v="68765780.062933356"/>
    <s v="NO"/>
    <x v="3"/>
    <x v="10"/>
    <s v="Nataly Ceballos Santos"/>
    <d v="2024-01-03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7229114.586666688"/>
    <n v="67229114.586666688"/>
    <s v="NO"/>
    <x v="3"/>
    <x v="10"/>
    <s v="Luz Adriana Orozco"/>
    <d v="2024-01-11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7421197.771200016"/>
    <n v="67421197.771200016"/>
    <s v="NO"/>
    <x v="3"/>
    <x v="10"/>
    <s v="Sandra Sofia Otalora"/>
    <d v="2024-01-10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7421197.771200016"/>
    <n v="67421197.771200016"/>
    <s v="NO"/>
    <x v="3"/>
    <x v="10"/>
    <s v="Diego Fernando Lozano"/>
    <d v="2024-01-10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8381613.693866685"/>
    <n v="68381613.693866685"/>
    <s v="NO"/>
    <x v="3"/>
    <x v="10"/>
    <s v="Fernando Mutis Rojas"/>
    <d v="2024-01-05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7229114.586666688"/>
    <n v="67229114.586666688"/>
    <s v="NO"/>
    <x v="3"/>
    <x v="10"/>
    <s v="Dalila Calle Garcia"/>
    <d v="2024-01-11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7037031.402133346"/>
    <n v="67037031.402133346"/>
    <s v="NO"/>
    <x v="3"/>
    <x v="10"/>
    <s v="Oscar Ivan Valencia"/>
    <d v="2024-01-12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7037031.402133346"/>
    <n v="67037031.402133346"/>
    <s v="NO"/>
    <x v="3"/>
    <x v="10"/>
    <s v="Maria Isabel Navia"/>
    <d v="2024-01-12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6460781.848533347"/>
    <n v="66460781.848533347"/>
    <s v="NO"/>
    <x v="3"/>
    <x v="10"/>
    <s v="Yessica Adriana Beltran"/>
    <d v="2024-01-15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6460781.848533347"/>
    <n v="66460781.848533347"/>
    <s v="NO"/>
    <x v="3"/>
    <x v="10"/>
    <s v="Leidy Johanna Echeverry"/>
    <d v="2024-01-15T00:00:00"/>
    <m/>
  </r>
  <r>
    <n v="80141600"/>
    <s v="Implementar estrategias para la ejecución del plan comercial de la Territorial Suroccidente asociadas al portafolio de servicios de lcetex en la región, en articulación con la Oficina Comercial y de mercadeo del nivel central."/>
    <n v="1"/>
    <n v="1"/>
    <n v="360"/>
    <s v="Días"/>
    <s v="Contratación Directa Prestación de Servicios Profesionales y Apoyo a la Gestión"/>
    <s v="Funcionamiento"/>
    <s v="IG312001020240012"/>
    <s v="Honorarios - OCM"/>
    <n v="5762495.5360000003"/>
    <n v="60506203.128000014"/>
    <n v="60506203.128000014"/>
    <s v="NO"/>
    <x v="3"/>
    <x v="10"/>
    <s v="Vacante"/>
    <d v="2024-02-15T00:00:00"/>
    <m/>
  </r>
  <r>
    <n v="80161500"/>
    <s v="Apoyar la gestión administrativa, comercial y operativa de la Territorial Suroccidente en articulación con la Oficina Comercial y de mercadeo y, las demás dependencias del nivel central."/>
    <n v="1"/>
    <n v="1"/>
    <n v="360"/>
    <s v="Días"/>
    <s v="Contratación Directa Prestación de Servicios Profesionales y Apoyo a la Gestión"/>
    <s v="Funcionamiento"/>
    <s v="IG312001020240100"/>
    <s v="Otros servicios Operativos - OCM"/>
    <n v="4413826.3680000007"/>
    <n v="52671661.324800007"/>
    <n v="52965916.416000009"/>
    <s v="NO"/>
    <x v="3"/>
    <x v="10"/>
    <s v="Antonny Colon Henao"/>
    <d v="2024-01-03T00:00:00"/>
    <m/>
  </r>
  <r>
    <n v="80141600"/>
    <s v="Apoyar la gestión administrativa, comercial y operativa de la Territorial Noroccidente en articulación con la Oficina Comercial y de Mercadeo y las demás dependencias del nivel central."/>
    <n v="1"/>
    <n v="1"/>
    <n v="360"/>
    <s v="Días"/>
    <s v="Contratación Directa Prestación de Servicios Profesionales y Apoyo a la Gestión"/>
    <s v="Funcionamiento"/>
    <s v="IG312001020240100"/>
    <s v="Otros servicios Operativos - OCM"/>
    <n v="4413826"/>
    <n v="52377401.866666667"/>
    <n v="52377401.866666667"/>
    <s v="NO"/>
    <x v="3"/>
    <x v="11"/>
    <s v="Maritza Vélez Colorado"/>
    <d v="2024-01-05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8381619.200000003"/>
    <n v="68381619.200000003"/>
    <s v="NO"/>
    <x v="3"/>
    <x v="11"/>
    <s v="Jennifer Campo Restrepo"/>
    <d v="2024-01-05T00:00:00"/>
    <m/>
  </r>
  <r>
    <n v="80161500"/>
    <s v="Prestar servicios profesionales especializados para la coordinación, desarrollo y ejecución del plan comercial de la Territorial Noroccidente que fomente la regionalización del portafolio de servicios de ICETEX, en articulación con la Oficina Comercial y de Mercadeo del nivel central."/>
    <n v="1"/>
    <n v="1"/>
    <n v="360"/>
    <s v="Días"/>
    <s v="Contratación Directa Prestación de Servicios Profesionales y Apoyo a la Gestión"/>
    <s v="Funcionamiento"/>
    <s v="IG312001020240012"/>
    <s v="Honorarios - OCM"/>
    <n v="7111165"/>
    <n v="83437669.333333343"/>
    <n v="83437669.333333343"/>
    <s v="NO"/>
    <x v="3"/>
    <x v="11"/>
    <s v="John Fabio Rueda Cardona"/>
    <d v="2024-01-09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7421203.200000003"/>
    <n v="67421203.200000003"/>
    <s v="NO"/>
    <x v="3"/>
    <x v="11"/>
    <s v="Maria Victoria Dávila Álvarez"/>
    <d v="2024-01-10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7229120"/>
    <n v="67229120"/>
    <s v="NO"/>
    <x v="3"/>
    <x v="11"/>
    <s v="Ramon Elías Rodriguez Celeita"/>
    <d v="2024-01-11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7229120"/>
    <n v="67229120"/>
    <s v="NO"/>
    <x v="3"/>
    <x v="11"/>
    <s v="Claudia Milena Castillo Londoño"/>
    <d v="2024-01-11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7037036.800000004"/>
    <n v="67037036.800000004"/>
    <s v="NO"/>
    <x v="3"/>
    <x v="11"/>
    <s v="Felipe Alzate Sánchez"/>
    <d v="2024-01-12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7037036.800000004"/>
    <n v="67037036.800000004"/>
    <s v="NO"/>
    <x v="3"/>
    <x v="11"/>
    <s v="Leidy Cristina Sanchez Lopez"/>
    <d v="2024-01-12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6460787.200000003"/>
    <n v="66460787.200000003"/>
    <s v="NO"/>
    <x v="3"/>
    <x v="11"/>
    <s v="Jhon Uber Obando Giraldo"/>
    <d v="2024-01-15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6460787.200000003"/>
    <n v="66460787.200000003"/>
    <s v="NO"/>
    <x v="3"/>
    <x v="11"/>
    <s v="Mariza Del Carmen Olarte Patiño"/>
    <d v="2024-01-15T00:00:00"/>
    <m/>
  </r>
  <r>
    <n v="80161500"/>
    <s v="Implementar estrategias para la ejecución del plan comercial de la Territorial Noroccidente asociadas al portafolio de servicios de ICETEX en la región, en articulación con la Oficina Comercial y de Mercadeo del nivel central."/>
    <n v="1"/>
    <n v="1"/>
    <n v="360"/>
    <s v="Días"/>
    <s v="Contratación Directa Prestación de Servicios Profesionales y Apoyo a la Gestión"/>
    <s v="Funcionamiento"/>
    <s v="IG312001020240012"/>
    <s v="Honorarios - OCM"/>
    <n v="5762496"/>
    <n v="66268704.000000007"/>
    <n v="66268704.000000007"/>
    <s v="NO"/>
    <x v="3"/>
    <x v="11"/>
    <s v="John Jairo Vanegas Mejía"/>
    <d v="2024-01-16T00:00:00"/>
    <m/>
  </r>
  <r>
    <n v="80161500"/>
    <s v="Prestar servicios Profesionales Especializados en la territorial Centro, para el apoyo en el seguimiento del cumplimiento de las obligaciones contractuales a cargo de los aliados estratégicos en el marco de los convenios suscritos con el  ICETEX, así como el asesoramiento para la implementación de estrategias de regionalización para el fortalecimiento de la presencia de la entidad en los territorios apartados ubicados en la Amazonía y la Orinoquía."/>
    <n v="1"/>
    <n v="1"/>
    <n v="360"/>
    <s v="Días"/>
    <s v="Contratación Directa Prestación de Servicios Profesionales y Apoyo a la Gestión"/>
    <s v="Funcionamiento"/>
    <s v="IG312001020240012"/>
    <s v="Honorarios - OCM"/>
    <n v="9072865"/>
    <n v="104640376.33333333"/>
    <n v="104640376.33333333"/>
    <s v="NO"/>
    <x v="3"/>
    <x v="12"/>
    <s v="Nadia Valentina Rincon Williams"/>
    <d v="2024-01-15T00:00:00"/>
    <m/>
  </r>
  <r>
    <n v="80141600"/>
    <s v="Prestar servicios profesionales especializados para la coordinación, desarrollo y ejecución del plan comercial de la Territorial Centro que fomente la regionalización del portafolio de servicios de lcetex, en articulación con la Oficina Comercial y de mercadeo del nivel central. "/>
    <n v="1"/>
    <n v="1"/>
    <n v="360"/>
    <s v="Días"/>
    <s v="Contratación Directa Prestación de Servicios Profesionales y Apoyo a la Gestión"/>
    <s v="Funcionamiento"/>
    <s v="IG312001020240012"/>
    <s v="Honorarios - OCM"/>
    <n v="7111165"/>
    <n v="84385824.666666672"/>
    <n v="84385824.666666672"/>
    <s v="NO"/>
    <x v="3"/>
    <x v="12"/>
    <s v="Jennyfer Blanco Salamanca"/>
    <d v="2024-01-05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7613286.400000006"/>
    <n v="67613286.400000006"/>
    <s v="NO"/>
    <x v="3"/>
    <x v="12"/>
    <s v="Jennifer Andrea Acuña Reyes"/>
    <d v="2024-01-09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7229120"/>
    <n v="67229120"/>
    <s v="NO"/>
    <x v="3"/>
    <x v="12"/>
    <s v="Claudia Marcela Jimenez Cortés"/>
    <d v="2024-01-11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3579539.200000003"/>
    <n v="63579539.200000003"/>
    <s v="NO"/>
    <x v="3"/>
    <x v="12"/>
    <s v="Vacante"/>
    <d v="2024-01-30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7421203.200000003"/>
    <n v="67421203.200000003"/>
    <s v="NO"/>
    <x v="3"/>
    <x v="12"/>
    <s v="Aristóbulo Suárez Castillo"/>
    <d v="2024-01-10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7421203.200000003"/>
    <n v="67421203.200000003"/>
    <s v="NO"/>
    <x v="3"/>
    <x v="12"/>
    <s v="Marcelo Antonio Camacho Suarez"/>
    <d v="2024-01-10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7229120"/>
    <n v="67229120"/>
    <s v="NO"/>
    <x v="3"/>
    <x v="12"/>
    <s v="Javier Borrero Cortes"/>
    <d v="2024-01-11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6"/>
    <n v="66460787.200000003"/>
    <n v="66460787.200000003"/>
    <s v="NO"/>
    <x v="3"/>
    <x v="12"/>
    <s v="Jairo Cesar  Pérez Suárez"/>
    <d v="2024-01-15T00:00:00"/>
    <m/>
  </r>
  <r>
    <n v="80161500"/>
    <s v="Apoyar la ejecución del plan comercial de la Territorial Centro  asociada al portafolio de servicios de lcetex en la región, en articulación con la Oficina Comercial y de mercadeo del nivel central. "/>
    <n v="1"/>
    <n v="1"/>
    <n v="360"/>
    <s v="Días"/>
    <s v="Contratación Directa Prestación de Servicios Profesionales y Apoyo a la Gestión"/>
    <s v="Funcionamiento"/>
    <s v="IG312001020240014"/>
    <s v="Remuneración Servicios Técnicos - OCM"/>
    <n v="4046008"/>
    <n v="46529091.999999993"/>
    <n v="46529091.999999993"/>
    <s v="NO"/>
    <x v="3"/>
    <x v="12"/>
    <s v="Mateo Alejandro Torres Siera"/>
    <d v="2024-01-16T00:00:00"/>
    <m/>
  </r>
  <r>
    <n v="80141600"/>
    <s v="Apoyar la ejecución del plan comercial de la Territorial Centro  asociada al portafolio de servicios de lcetex en la región, en articulación con la Oficina Comercial y de mercadeo del nivel central. "/>
    <n v="1"/>
    <n v="1"/>
    <n v="360"/>
    <s v="Días"/>
    <s v="Contratación Directa Prestación de Servicios Profesionales y Apoyo a la Gestión"/>
    <s v="Funcionamiento"/>
    <s v="IG312001020240014"/>
    <s v="Remuneración Servicios Técnicos - OCM"/>
    <n v="4413826"/>
    <n v="50758999"/>
    <n v="50758999"/>
    <s v="NO"/>
    <x v="3"/>
    <x v="12"/>
    <s v="Nohora Ligia Cardozo Rodriguez"/>
    <d v="2024-01-16T00:00:00"/>
    <m/>
  </r>
  <r>
    <n v="80161500"/>
    <s v="Apoyar la gestión administrativa, comercial y operativa de la Territorial Centro en articulación con la Oficina Comercial y de mercadeo y, las demás dependencias del nivel central. "/>
    <n v="1"/>
    <n v="1"/>
    <n v="360"/>
    <s v="Días"/>
    <s v="Contratación Directa Prestación de Servicios Profesionales y Apoyo a la Gestión"/>
    <s v="Funcionamiento"/>
    <s v="IG312001020240014"/>
    <s v="Remuneración Servicios Técnicos - OCM"/>
    <n v="4413826"/>
    <n v="52524529.399999999"/>
    <n v="52524529.399999999"/>
    <s v="NO"/>
    <x v="3"/>
    <x v="12"/>
    <s v="Julieth Viviana Rodríguez Fajardo"/>
    <d v="2024-01-04T00:00:00"/>
    <m/>
  </r>
  <r>
    <n v="80161500"/>
    <s v="Apoyar la ejecución del plan comercial de la Territorial Centro  asociada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4046008"/>
    <n v="44640954.93333333"/>
    <n v="44640954.93333333"/>
    <s v="NO"/>
    <x v="3"/>
    <x v="12"/>
    <s v="Vacante"/>
    <d v="2024-01-30T00:00:00"/>
    <m/>
  </r>
  <r>
    <n v="80141600"/>
    <s v="Prestar servicios profesionales especializados para la coordinación, desarrollo y ejecución del plan comercial de la Territorial Oriente que fomente la regionalización del portafolio de servicios de lcetex, en articulación con la Oficina Comercial y de mercadeo del nivel central."/>
    <n v="1"/>
    <n v="1"/>
    <n v="360"/>
    <s v="Días"/>
    <s v="Contratación Directa Prestación de Servicios Profesionales y Apoyo a la Gestión"/>
    <s v="Funcionamiento"/>
    <s v="IG312001020240012"/>
    <s v="Honorarios - OCM"/>
    <n v="7111165"/>
    <n v="83437669.333333343"/>
    <n v="83437669.333333343"/>
    <s v="NO"/>
    <x v="3"/>
    <x v="13"/>
    <s v="Sandra Lorena Ortiz Mesias"/>
    <d v="2024-01-09T00:00:00"/>
    <m/>
  </r>
  <r>
    <n v="80141600"/>
    <s v="Implementar estrategias para la ejecución del plan comercial de la Territorial Oriente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5"/>
    <n v="67421191.5"/>
    <n v="67421191.5"/>
    <s v="NO"/>
    <x v="3"/>
    <x v="13"/>
    <s v="Ricardo Olaya Lopez"/>
    <d v="2024-01-10T00:00:00"/>
    <m/>
  </r>
  <r>
    <n v="80141600"/>
    <s v="Implementar estrategias para la ejecución del plan comercial de la Territorial Oriente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5"/>
    <n v="67229108.333333328"/>
    <n v="67229108.333333328"/>
    <s v="NO"/>
    <x v="3"/>
    <x v="13"/>
    <s v="Geraldyn Alejandra Cuadros Botella"/>
    <d v="2024-01-11T00:00:00"/>
    <m/>
  </r>
  <r>
    <n v="80141600"/>
    <s v="Implementar estrategias para la ejecución del plan comercial de la Territorial Oriente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762495"/>
    <n v="63579528.166666664"/>
    <n v="63579528.166666664"/>
    <s v="NO"/>
    <x v="3"/>
    <x v="13"/>
    <s v="Yamil Alberto Ardila Diaz"/>
    <d v="2024-01-30T00:00:00"/>
    <m/>
  </r>
  <r>
    <n v="80161500"/>
    <s v="Apoyar la gestión administrativa, comercial y operativa de la Territorial Oriente en articulación con la Oficina Comercial y de mercadeo y, las demás dependencias del nivel central."/>
    <n v="1"/>
    <n v="1"/>
    <n v="360"/>
    <s v="Días"/>
    <s v="Contratación Directa Prestación de Servicios Profesionales y Apoyo a la Gestión"/>
    <s v="Funcionamiento"/>
    <s v="IG312001020240014"/>
    <s v="Remuneración Servicios Técnicos - OCM"/>
    <n v="4413826"/>
    <n v="52671656.93333333"/>
    <n v="52671656.93333333"/>
    <s v="NO"/>
    <x v="3"/>
    <x v="13"/>
    <s v="Julian Andres Roa Ayala"/>
    <d v="2024-01-03T00:00:00"/>
    <m/>
  </r>
  <r>
    <n v="80161500"/>
    <s v="Prestar servicios profesionales especializados para la coordinación, desarrollo y ejecución del plan comercial de la Territorial Norte que fomente la regionalización del portafolio de servicios de lcetex, en articulación con la Oficina Comercial y de mercadeo del nivel central. "/>
    <n v="1"/>
    <n v="1"/>
    <n v="360"/>
    <s v="Días"/>
    <s v="Contratación Directa Prestación de Servicios Profesionales y Apoyo a la Gestión"/>
    <s v="Funcionamiento"/>
    <s v="IG312001020240012"/>
    <s v="Honorarios - OCM"/>
    <n v="7111165"/>
    <n v="84385824.666666672"/>
    <n v="84385824.666666672"/>
    <s v="NO"/>
    <x v="3"/>
    <x v="14"/>
    <s v="Karee Buitrago"/>
    <d v="2024-01-05T00:00:00"/>
    <m/>
  </r>
  <r>
    <n v="80161500"/>
    <s v="Implementar estrategias para la ejecución del plan comercial de la Territorial Norte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237680"/>
    <n v="61280856"/>
    <n v="61280856"/>
    <s v="NO"/>
    <x v="3"/>
    <x v="14"/>
    <s v="Fhalon Zurita"/>
    <d v="2024-01-10T00:00:00"/>
    <m/>
  </r>
  <r>
    <n v="80161500"/>
    <s v="Implementar estrategias para la ejecución del plan comercial de la Territorial Norte asociadas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5237680"/>
    <n v="61455445.333333336"/>
    <n v="61455445.333333336"/>
    <s v="NO"/>
    <x v="3"/>
    <x v="14"/>
    <s v="Jennifer Ramos"/>
    <d v="2024-01-09T00:00:00"/>
    <m/>
  </r>
  <r>
    <n v="80161500"/>
    <s v="Apoyar la ejecución del plan comercial de la Territorial Norte asociada al portafolio de servicios de lcetex en la región, en articulación con la Oficina Comercial y de mercadeo del nivel central. "/>
    <n v="1"/>
    <n v="1"/>
    <n v="360"/>
    <s v="Días"/>
    <s v="Contratación Directa Prestación de Servicios Profesionales y Apoyo a la Gestión"/>
    <s v="Funcionamiento"/>
    <s v="IG312001020240012"/>
    <s v="Honorarios - OCM"/>
    <n v="4903360"/>
    <n v="57369312"/>
    <n v="57369312"/>
    <s v="NO"/>
    <x v="3"/>
    <x v="14"/>
    <s v="Jose Benítez"/>
    <d v="2024-01-10T00:00:00"/>
    <m/>
  </r>
  <r>
    <n v="80161500"/>
    <s v="Apoyar la ejecución del plan comercial de la Territorial  Norte asociada al portafolio de servicios de lcetex en la región, en articulación con la Oficina Comercial y de mercadeo del nivel central. "/>
    <n v="1"/>
    <n v="1"/>
    <n v="360"/>
    <s v="Días"/>
    <s v="Contratación Directa Prestación de Servicios Profesionales y Apoyo a la Gestión"/>
    <s v="Funcionamiento"/>
    <s v="IG312001020240100"/>
    <s v="Otros servicios Operativos - OCM"/>
    <n v="4903360"/>
    <n v="57042421.333333336"/>
    <n v="57042421.333333336"/>
    <s v="NO"/>
    <x v="3"/>
    <x v="14"/>
    <s v="Kevin Herrera"/>
    <d v="2024-01-12T00:00:00"/>
    <m/>
  </r>
  <r>
    <n v="80161500"/>
    <s v="Apoyar la gestión administrativa, comercial y operativa de la Territorial Norte en articulación con la Oficina Comercial y de mercadeo y, las demás dependencias del nivel central. "/>
    <n v="1"/>
    <n v="1"/>
    <n v="360"/>
    <s v="Días"/>
    <s v="Contratación Directa Prestación de Servicios Profesionales y Apoyo a la Gestión"/>
    <s v="Funcionamiento"/>
    <s v="IG312001020240100"/>
    <s v="Otros servicios Operativos - OCM"/>
    <n v="4413826"/>
    <n v="52818784.466666661"/>
    <n v="52818784.466666661"/>
    <s v="NO"/>
    <x v="3"/>
    <x v="14"/>
    <s v="Stephania Caro"/>
    <d v="2024-01-02T00:00:00"/>
    <m/>
  </r>
  <r>
    <n v="80161500"/>
    <s v="Apoyar la ejecución del plan comercial de la Territorial Norte asociada al portafolio de servicios de lcetex en la región, en articulación con la Oficina Comercial y de mercadeo del nivel central. "/>
    <n v="1"/>
    <n v="1"/>
    <n v="360"/>
    <s v="Días"/>
    <s v="Contratación Directa Prestación de Servicios Profesionales y Apoyo a la Gestión"/>
    <s v="Inversión"/>
    <s v="IG332911001"/>
    <s v="Comunidad Icetex"/>
    <n v="5762496"/>
    <n v="63579539.200000003"/>
    <n v="63579539.200000003"/>
    <s v="NO"/>
    <x v="3"/>
    <x v="10"/>
    <s v="Vacante"/>
    <d v="2024-01-30T00:00:00"/>
    <m/>
  </r>
  <r>
    <n v="80141600"/>
    <s v="Implementar estrategias para la ejecución del plan comercial de la Territorial Centro asociadas al portafolio de servicios de lcetex en la región, en articulación con la Oficina Comercial y de mercadeo del nivel central. "/>
    <n v="1"/>
    <n v="1"/>
    <n v="360"/>
    <s v="Días"/>
    <s v="Contratación Directa Prestación de Servicios Profesionales y Apoyo a la Gestión"/>
    <s v="Inversión"/>
    <s v="IG332911001"/>
    <s v="Comunidad Icetex"/>
    <n v="5762496"/>
    <n v="63579539.200000003"/>
    <n v="63579539.200000003"/>
    <s v="NO"/>
    <x v="3"/>
    <x v="12"/>
    <s v="Vacante"/>
    <d v="2024-01-30T00:00:00"/>
    <m/>
  </r>
  <r>
    <n v="80161500"/>
    <s v="Prestar los servicios profesionales especializados para acompañamiento y apoyo en el diseño, implementación, ejecución, y definicion de estrategias comerciales a partir de los resultados obtendiso en la investigacion de mercados"/>
    <n v="1"/>
    <n v="1"/>
    <n v="360"/>
    <s v="Días"/>
    <s v="Contratación Directa Prestación de Servicios Profesionales y Apoyo a la Gestión"/>
    <s v="Funcionamiento"/>
    <s v="IG312001020240012"/>
    <s v="Honorarios - OCM"/>
    <n v="5762496"/>
    <n v="63195372.800000004"/>
    <n v="63195372.800000004"/>
    <s v="NO"/>
    <x v="3"/>
    <x v="9"/>
    <s v="Alexandra Maria Gomez Bettin"/>
    <d v="2024-02-01T00:00:00"/>
    <m/>
  </r>
  <r>
    <n v="84111603"/>
    <s v="Prestar los servicios profesionales para la realización de auditorías internas a los sistemas de gestión de la entidad y al Sistema de Control Interno, así como seguimiento a los planes y acciones de mejora, actividades de fomento de  autocontrol, acompañamiento funcional en la masificación, parametrización y mejoras del software de auditoría y las asesorías requeridas por los diferentes procesos de conformidad con el Plan Anual de Auditorías de la Oficina de Control Interno para la vigencia 2024 "/>
    <n v="1"/>
    <n v="1"/>
    <n v="12"/>
    <s v="Meses"/>
    <s v="Contratación Directa Prestación de Servicios Profesionales y Apoyo a la Gestión"/>
    <s v="Funcionamiento"/>
    <s v="IG312001020260012"/>
    <s v="HONORARIOS - OCI"/>
    <n v="10421534"/>
    <n v="125058408"/>
    <n v="125058408"/>
    <s v="NO"/>
    <x v="4"/>
    <x v="15"/>
    <s v="ADRIANA ESPERANZA ARANGUREN PRIETO"/>
    <d v="2024-01-09T00:00:00"/>
    <m/>
  </r>
  <r>
    <n v="84111603"/>
    <s v="Prestación de servicios profesionales especializados para la realización de auditorías internas a procesos del ICETEX en materia jurídica y judicial, asesoría en la verificación y aplicación normativa en los procesos, funciones y gestión de la Oficina de Control Interno, así como en la observancia y aplicación de las normas jurídicas relacionadas con las funciones legales y administrativas de la Entidad, la revisión y proyección de documentos, actos administrativos e informes relacionados en el plan de auditorías para la vigencia 2024."/>
    <n v="1"/>
    <n v="1"/>
    <n v="12"/>
    <s v="Meses"/>
    <s v="Contratación Directa Prestación de Servicios Profesionales y Apoyo a la Gestión"/>
    <s v="Funcionamiento"/>
    <s v="IG312001020260012"/>
    <s v="HONORARIOS - OCI"/>
    <n v="11034566"/>
    <n v="132414792"/>
    <n v="132414792"/>
    <s v="NO"/>
    <x v="4"/>
    <x v="15"/>
    <s v="DANY ANDRES SUAREZ SANCHEZ"/>
    <d v="2024-01-09T00:00:00"/>
    <m/>
  </r>
  <r>
    <n v="84111603"/>
    <s v="Prestar los servicios profesionales para apoyar a la Oficina de Control Interno en las actividades asociadas a la generación de reportes, análisis de bases de datos y trabajos ded auditoría con base en el sotfware de auditoría y demás aplicativos institucionales, así como el seguimiento de planes de mejoramiento, de conformidad con el plan anual de auditorías de la Oficina de Control Interno para la vigencia 2024."/>
    <n v="1"/>
    <n v="1"/>
    <n v="12"/>
    <s v="Meses"/>
    <s v="Contratación Directa Prestación de Servicios Profesionales y Apoyo a la Gestión"/>
    <s v="Funcionamiento"/>
    <s v="IG312001020260012"/>
    <s v="HONORARIOS - OCI"/>
    <n v="7846802"/>
    <n v="94161624"/>
    <n v="94161624"/>
    <s v="NO"/>
    <x v="4"/>
    <x v="15"/>
    <s v="MARLON RENE CASTRO SALCEDO"/>
    <d v="2024-01-09T00:00:00"/>
    <m/>
  </r>
  <r>
    <n v="86161500"/>
    <s v="Prestar  servicios  profesionales  especializados para  asesorar  juridicamente  a la  Oficina de Relaciones Internacionales en todos los asuntos inherentes a la ejecución de la Política de Cooperación Académica Internacional e Interinstitucional del ICETEX y su portafolio de servicios. "/>
    <n v="1"/>
    <n v="1"/>
    <n v="12"/>
    <s v="Meses"/>
    <s v="Contratación Directa Prestación de Servicios Profesionales y Apoyo a la Gestión"/>
    <s v="Funcionamiento"/>
    <s v="IG312001020270012"/>
    <s v="HONORARIOS - ORI"/>
    <n v="11701200"/>
    <n v="140414400"/>
    <n v="140414400"/>
    <s v="NO"/>
    <x v="5"/>
    <x v="16"/>
    <s v="No Definido"/>
    <d v="2024-01-09T00:00:00"/>
    <d v="2024-01-09T00:00:00"/>
  </r>
  <r>
    <n v="86161500"/>
    <s v="Prestar los servicios profesionales especializados para asesorar la gestión juridica y contractual de la  Oficina de Relaciones Internacionales del ICETEX."/>
    <n v="1"/>
    <n v="1"/>
    <n v="12"/>
    <s v="Meses"/>
    <s v="Contratación Directa Prestación de Servicios Profesionales y Apoyo a la Gestión"/>
    <s v="Funcionamiento"/>
    <s v="IG312001020270012"/>
    <s v="HONORARIOS - ORI"/>
    <n v="11701200"/>
    <n v="140414400"/>
    <n v="140414400"/>
    <s v="NO"/>
    <x v="5"/>
    <x v="16"/>
    <s v="No Definido"/>
    <d v="2024-01-09T00:00:00"/>
    <d v="2024-01-10T00:00:00"/>
  </r>
  <r>
    <n v="86161500"/>
    <s v="Prestar los servicios profesionales especializados para llevar a cabo la gestión estratégica, técnica, financiera y operativa del subcomponente Pasaporte a la Ciencia del Proyecto Colombia Científica, en el marco de la Política de Cooperación Académica Internacional e Interinstitucional del ICETEX."/>
    <n v="1"/>
    <n v="1"/>
    <n v="12"/>
    <s v="Meses"/>
    <s v="Contratación Directa Prestación de Servicios Profesionales y Apoyo a la Gestión"/>
    <s v="Funcionamiento"/>
    <s v="IG312001020270012"/>
    <s v="HONORARIOS - ORI"/>
    <n v="10586800"/>
    <n v="127041600"/>
    <n v="127041600"/>
    <s v="NO"/>
    <x v="5"/>
    <x v="16"/>
    <s v="No Definido"/>
    <d v="2024-01-11T00:00:00"/>
    <d v="2024-01-11T00:00:00"/>
  </r>
  <r>
    <n v="86161500"/>
    <s v="Prestar los servicios profesionales especializados para adelantar las actividades que permitan el cumplimiento de los procesos y requerimientos del desarrollo del subcomponente Pasaporte a la ciencia y programas especiales en el marco de la Política de Cooperación Académica Internacional e Interinstitucional del ICETEX."/>
    <n v="1"/>
    <n v="1"/>
    <n v="12"/>
    <s v="Meses"/>
    <s v="Contratación Directa Prestación de Servicios Profesionales y Apoyo a la Gestión"/>
    <s v="Funcionamiento"/>
    <s v="IG312001020270012"/>
    <s v="HONORARIOS - ORI"/>
    <n v="10586800"/>
    <n v="127041600"/>
    <n v="127041600"/>
    <s v="NO"/>
    <x v="5"/>
    <x v="16"/>
    <s v="No Definido"/>
    <d v="2024-01-12T00:00:00"/>
    <d v="2024-01-12T00:00:00"/>
  </r>
  <r>
    <n v="86161500"/>
    <s v="Prestar los servicios profesionales especializados para adelantar y desarrollar las gestiones que fortalezcan los programas para colombianos de la Política de Cooperación Académica Internacional e Interinstitucional del ICETEX."/>
    <n v="1"/>
    <n v="1"/>
    <n v="12"/>
    <s v="Meses"/>
    <s v="Contratación Directa Prestación de Servicios Profesionales y Apoyo a la Gestión"/>
    <s v="Funcionamiento"/>
    <s v="IG312001020270012"/>
    <s v="HONORARIOS - ORI"/>
    <n v="10586800"/>
    <n v="127041600"/>
    <n v="127041600"/>
    <s v="NO"/>
    <x v="5"/>
    <x v="16"/>
    <s v="No Definido"/>
    <d v="2024-01-11T00:00:00"/>
    <d v="2024-01-15T00:00:00"/>
  </r>
  <r>
    <n v="86161500"/>
    <s v="_x000a_Prestar servicios profesionales para apoyar la planeación y seguimiento de los recursos financieros asignados a la Oficina de Relaciones Internacionales realizando  los trámites presupuestales  necesarios al interior del ICETEX. "/>
    <n v="1"/>
    <n v="1"/>
    <n v="12"/>
    <s v="Meses"/>
    <s v="Contratación Directa Prestación de Servicios Profesionales y Apoyo a la Gestión"/>
    <s v="Funcionamiento"/>
    <s v="IG312001020270012"/>
    <s v="HONORARIOS - ORI"/>
    <n v="8246560"/>
    <n v="98958720"/>
    <n v="98958720"/>
    <s v="NO"/>
    <x v="5"/>
    <x v="16"/>
    <s v="No Definido"/>
    <d v="2024-01-10T00:00:00"/>
    <d v="2024-01-16T00:00:00"/>
  </r>
  <r>
    <n v="86161500"/>
    <s v="Prestar los servicios profesionales especializados a la Oficina de Relaciones Internacionales para realizar seguimiento, apoyo técnico y estratégico al programa Beca Colombia y los demás programas especiales de cooperación internacional en el marco de la Política de Cooperación Académica Internacional e Interinstitucional del ICETEX."/>
    <n v="1"/>
    <n v="1"/>
    <n v="12"/>
    <s v="Meses"/>
    <s v="Contratación Directa Prestación de Servicios Profesionales y Apoyo a la Gestión"/>
    <s v="Funcionamiento"/>
    <s v="IG312001020270012"/>
    <s v="HONORARIOS - ORI"/>
    <n v="7355040"/>
    <n v="88260480"/>
    <n v="88260480"/>
    <s v="NO"/>
    <x v="5"/>
    <x v="16"/>
    <s v="No Definido"/>
    <d v="2024-01-10T00:00:00"/>
    <d v="2024-01-17T00:00:00"/>
  </r>
  <r>
    <n v="86161500"/>
    <s v="Prestar servicios profesionales especializados en gestión de alianzas a la Oficina de Relaciones Internacionales, preparando y planificando las estrategias necesarias para la ejecución adecuada del portafolio de servicios de Cooperación Académica Internacional e Interinstitucional del ICETEX."/>
    <n v="1"/>
    <n v="1"/>
    <n v="12"/>
    <s v="Meses"/>
    <s v="Contratación Directa Prestación de Servicios Profesionales y Apoyo a la Gestión"/>
    <s v="Funcionamiento"/>
    <s v="IG312001020270012"/>
    <s v="HONORARIOS - ORI"/>
    <n v="5572000"/>
    <n v="66864000"/>
    <n v="66864000"/>
    <s v="NO"/>
    <x v="5"/>
    <x v="16"/>
    <s v="No Definido"/>
    <d v="2024-01-15T00:00:00"/>
    <d v="2024-01-18T00:00:00"/>
  </r>
  <r>
    <n v="86161500"/>
    <s v="Prestar los servicios profesionales para contribuir y fortalecer los resultados de la gestión de los programas del portafolio internacional y la cooperación nacional e internacional que se encuentran alineados en el marco de la Política de Cooperación Académica Internacional e Interinstitucional del ICETEX."/>
    <n v="1"/>
    <n v="1"/>
    <n v="12"/>
    <s v="Meses"/>
    <s v="Contratación Directa Prestación de Servicios Profesionales y Apoyo a la Gestión"/>
    <s v="Funcionamiento"/>
    <s v="IG312001020270012"/>
    <s v="HONORARIOS - ORI"/>
    <n v="4903360"/>
    <n v="58840320"/>
    <n v="58840320"/>
    <s v="NO"/>
    <x v="5"/>
    <x v="16"/>
    <s v="No Definido"/>
    <d v="2024-01-15T00:00:00"/>
    <d v="2024-01-19T00:00:00"/>
  </r>
  <r>
    <n v="86161500"/>
    <s v="Prestar los servicios profesionales para apoyar y gestionar los requerimientos internos y externos de fortalecimiento, mejora y divulgación de los programas del portafolio internacional en el marco de la Política de Cooperación Académica Internacional e Interinstitucional del ICETEX."/>
    <n v="1"/>
    <n v="1"/>
    <n v="12"/>
    <s v="Meses"/>
    <s v="Contratación Directa Prestación de Servicios Profesionales y Apoyo a la Gestión"/>
    <s v="Funcionamiento"/>
    <s v="IG312001020270012"/>
    <s v="HONORARIOS - ORI"/>
    <n v="5025944"/>
    <n v="60311328"/>
    <n v="60311328"/>
    <s v="NO"/>
    <x v="5"/>
    <x v="16"/>
    <s v="No Definido"/>
    <d v="2024-01-09T00:00:00"/>
    <d v="2024-01-22T00:00:00"/>
  </r>
  <r>
    <n v="86161500"/>
    <s v="Prestar los servicios profesionales de apoyo transversal en la gestion misional de Oficina de Relaciones Internacionales que permitan   visibilizar , difundir  y potencializar   los programas del portafolio internacional e Interinstitucional del ICETEX."/>
    <n v="1"/>
    <n v="1"/>
    <n v="12"/>
    <s v="Meses"/>
    <s v="Contratación Directa Prestación de Servicios Profesionales y Apoyo a la Gestión"/>
    <s v="Funcionamiento"/>
    <s v="IG312001020270012"/>
    <s v="HONORARIOS - ORI"/>
    <n v="5025944"/>
    <n v="60311328"/>
    <n v="60311328"/>
    <s v="NO"/>
    <x v="5"/>
    <x v="16"/>
    <s v="No Definido"/>
    <d v="2024-01-18T00:00:00"/>
    <d v="2024-01-23T00:00:00"/>
  </r>
  <r>
    <n v="86161500"/>
    <s v="Prestar los servicios profesionales  para elaborar las propuestas digitales y de contenido gráfico, editorial o social  que se requieran para la adecuada implementación del portafolio de servicios de Cooperación Académica Internacional e Interinstitucional del ICETEX."/>
    <n v="1"/>
    <n v="1"/>
    <n v="12"/>
    <s v="Meses"/>
    <s v="Contratación Directa Prestación de Servicios Profesionales y Apoyo a la Gestión"/>
    <s v="Funcionamiento"/>
    <s v="IG312001020270012"/>
    <s v="HONORARIOS - ORI"/>
    <n v="4234720"/>
    <n v="50816640"/>
    <n v="50816640"/>
    <s v="NO"/>
    <x v="5"/>
    <x v="16"/>
    <s v="No Definido"/>
    <d v="2024-01-18T00:00:00"/>
    <d v="2024-01-24T00:00:00"/>
  </r>
  <r>
    <n v="86161500"/>
    <s v="Prestar  servicios profesionales para apoyar la artículación y el seguimiento a la gestión misional y  administrativa de la Oficina de Relaciones Internacionales del ICETEX."/>
    <n v="1"/>
    <n v="1"/>
    <n v="12"/>
    <s v="Meses"/>
    <s v="Contratación Directa Prestación de Servicios Profesionales y Apoyo a la Gestión"/>
    <s v="Funcionamiento"/>
    <s v="IG312001020270012"/>
    <s v="HONORARIOS - ORI"/>
    <n v="4569040"/>
    <n v="54828480"/>
    <n v="54828480"/>
    <s v="NO"/>
    <x v="5"/>
    <x v="16"/>
    <s v="No Definido"/>
    <d v="2024-01-09T00:00:00"/>
    <d v="2024-01-25T00:00:00"/>
  </r>
  <r>
    <n v="86161500"/>
    <s v="Prestar los servicios profesionales para fortalecer y contribuir a mejorar la oportunidad de la gestión administrativa de los procesos estratégicos, misionales, de apoyo, control y evaluación de los programas del portafolio internacional en desarrollo de la Política de Cooperación Académica Internacional e Interinstitucional del ICETEX."/>
    <n v="1"/>
    <n v="1"/>
    <n v="12"/>
    <s v="Meses"/>
    <s v="Contratación Directa Prestación de Servicios Profesionales y Apoyo a la Gestión"/>
    <s v="Funcionamiento"/>
    <s v="IG312001020270012"/>
    <s v="HONORARIOS - ORI"/>
    <n v="7355040"/>
    <n v="88260480"/>
    <n v="88260480"/>
    <s v="NO"/>
    <x v="5"/>
    <x v="16"/>
    <s v="No Definido"/>
    <d v="2024-01-16T00:00:00"/>
    <d v="2024-01-26T00:00:00"/>
  </r>
  <r>
    <n v="86161500"/>
    <s v="Prestar los servicios profesionales a la Oficina de Relaciones Internacionales para realizar apoyo técnico,estratégico y de seguimiento a los  programas especiales de cooperación internacional en el marco de la Política de Cooperación Académica Internacional e Interinstitucional del ICETEX."/>
    <n v="1"/>
    <n v="1"/>
    <n v="12"/>
    <s v="Meses"/>
    <s v="Contratación Directa Prestación de Servicios Profesionales y Apoyo a la Gestión"/>
    <s v="Funcionamiento"/>
    <s v="IG312001020270012"/>
    <s v="HONORARIOS - ORI"/>
    <n v="4234720"/>
    <n v="50816640"/>
    <n v="50816640"/>
    <s v="NO"/>
    <x v="5"/>
    <x v="16"/>
    <s v="No Definido"/>
    <d v="2024-01-16T00:00:00"/>
    <d v="2024-01-29T00:00:00"/>
  </r>
  <r>
    <n v="86161500"/>
    <s v="Prestar los servicios profesionales para apoyar y desarrollar  las  actividades  inherentes a los programas para colombianos del portafolio internacional que contribuyan al fortalecimiento de la  Política de Cooperación Académica Internacional e Interinstitucional del ICETEX."/>
    <n v="1"/>
    <n v="1"/>
    <n v="12"/>
    <s v="Meses"/>
    <s v="Contratación Directa Prestación de Servicios Profesionales y Apoyo a la Gestión"/>
    <s v="Funcionamiento"/>
    <s v="IG312001020270012"/>
    <s v="HONORARIOS - ORI"/>
    <n v="4234720"/>
    <n v="50816640"/>
    <n v="50816640"/>
    <s v="NO"/>
    <x v="5"/>
    <x v="16"/>
    <s v="No Definido"/>
    <d v="2024-01-17T00:00:00"/>
    <d v="2024-01-30T00:00:00"/>
  </r>
  <r>
    <n v="86161500"/>
    <s v="Prestar los servicios de apoyo técnico para la realización del seguimiento y monitoreo de los beneficiarios y programas del portafolio internacional descritos en la Política de Cooperación Académica Internacional e Interinstitucional del ICETEX."/>
    <n v="1"/>
    <n v="1"/>
    <n v="12"/>
    <s v="Meses"/>
    <s v="Contratación Directa Prestación de Servicios Profesionales y Apoyo a la Gestión"/>
    <s v="Funcionamiento"/>
    <s v="IG312001020270014"/>
    <s v="REMUNERACIÓN SERVICIOS TÉCNICOS - ORI"/>
    <n v="3343200"/>
    <n v="40118400"/>
    <n v="40118400"/>
    <s v="NO"/>
    <x v="5"/>
    <x v="16"/>
    <s v="No Definido"/>
    <d v="2024-01-17T00:00:00"/>
    <d v="2024-01-31T00:00:00"/>
  </r>
  <r>
    <n v="80101510"/>
    <s v="Prestar los servicios profesionales estadísticos para construcción, análisis y mantenimiento de los diferentes modelos requeridos en la Oficina de Riesgos para la administración de los sistemas de gestión de riesgos del Icetex."/>
    <n v="1"/>
    <n v="1"/>
    <n v="12"/>
    <s v="Meses"/>
    <s v="Contratación Directa Prestación de Servicios Profesionales y Apoyo a la Gestión"/>
    <s v="Funcionamiento"/>
    <s v="IG312001020250012"/>
    <s v="HONORARIOS - ODR"/>
    <n v="11647597"/>
    <n v="139771164"/>
    <n v="139771164"/>
    <s v="NO"/>
    <x v="6"/>
    <x v="17"/>
    <s v="Diego Mario Corzo Fajardo"/>
    <d v="2024-01-12T00:00:00"/>
    <m/>
  </r>
  <r>
    <n v="80101510"/>
    <s v="Prestar los servicios profesionales; para la construcción de bases históricas que permitan la evaluación, seguimiento y análisis de los diferentes componentes de los modelos de los sistemas de riesgos que se administran en el Icetex."/>
    <n v="1"/>
    <n v="1"/>
    <n v="12"/>
    <s v="Meses"/>
    <s v="Contratación Directa Prestación de Servicios Profesionales y Apoyo a la Gestión"/>
    <s v="Funcionamiento"/>
    <s v="IG312001020250012"/>
    <s v="HONORARIOS - ODR"/>
    <n v="5762496"/>
    <n v="69149952"/>
    <n v="69149952"/>
    <s v="NO"/>
    <x v="6"/>
    <x v="17"/>
    <s v="Juan Sebastian Martinez Conejo"/>
    <d v="2024-01-09T00:00:00"/>
    <m/>
  </r>
  <r>
    <n v="80101510"/>
    <s v="Prestar los servicios profesionales para liderar y administrar todas las fases del Plan de Continuidad de Negocio de la Entidad (teniendo en cuenta los terceros críticos) bajo el marco normativo vigente y/o buenas prácticas."/>
    <n v="1"/>
    <n v="1"/>
    <n v="12"/>
    <s v="Meses"/>
    <s v="Contratación Directa Prestación de Servicios Profesionales y Apoyo a la Gestión"/>
    <s v="Funcionamiento"/>
    <s v="IG312001020250012"/>
    <s v="HONORARIOS - ODR"/>
    <n v="8092015"/>
    <n v="97104180"/>
    <n v="97104180"/>
    <s v="NO"/>
    <x v="6"/>
    <x v="17"/>
    <s v="Por definir"/>
    <d v="2024-01-31T00:00:00"/>
    <m/>
  </r>
  <r>
    <n v="80101510"/>
    <s v="Prestar los servicios profesionales para apoyar la gestión de riesgo operacional y de corrupción atendiendo el marco normativo interno y externo y todas las buenas prácticas relacionadas con la administración de riesgos de la Entidad."/>
    <n v="1"/>
    <n v="1"/>
    <n v="12"/>
    <s v="Meses"/>
    <s v="Contratación Directa Prestación de Servicios Profesionales y Apoyo a la Gestión"/>
    <s v="Funcionamiento"/>
    <s v="IG312001020250012"/>
    <s v="HONORARIOS - ODR"/>
    <n v="8092015"/>
    <n v="97104180"/>
    <n v="97104180"/>
    <s v="NO"/>
    <x v="6"/>
    <x v="17"/>
    <s v="Yenny Constanza Molina Duran"/>
    <d v="2024-01-16T00:00:00"/>
    <m/>
  </r>
  <r>
    <n v="80101510"/>
    <s v="Prestar servicios profesionales como Oficial de Seguridad de la Información y Privacidad, para administrar el  sistema de gestión de seguridad de la información y de la protección de datos, cumpliendo los lineamientos en el marco normativo interno y externo en la materia. "/>
    <n v="1"/>
    <n v="1"/>
    <n v="12"/>
    <s v="Meses"/>
    <s v="Contratación Directa Prestación de Servicios Profesionales y Apoyo a la Gestión"/>
    <s v="Funcionamiento"/>
    <s v="IG312001020250012"/>
    <s v="HONORARIOS - ODR"/>
    <n v="10421534"/>
    <n v="125058408"/>
    <n v="125058408"/>
    <s v="NO"/>
    <x v="6"/>
    <x v="17"/>
    <s v="Gustavo Adolfo Beltran Sabogal"/>
    <d v="2024-01-04T00:00:00"/>
    <s v="Se coloca la primera semana de enero debido a que es un contrato altamente prioritario para la Entidad por que es requerido para dar apoyo a las areas en conceptos a contratos en temas de Seguridad de la información, por ello se solicita adelantar su contratación lo mas pronto."/>
  </r>
  <r>
    <n v="80101510"/>
    <s v="Prestar servicios profesionales para apoyar el sistema de gestión de seguridad digital basados en la norma ISO 27001, ley 1581 y todo el marco normativo interno y externo de la Entidad, haciendo énfasis en las pruebas de controles de seguridad de la información desde el diseño y la eficacia operativa."/>
    <n v="1"/>
    <n v="1"/>
    <n v="12"/>
    <s v="Meses"/>
    <s v="Contratación Directa Prestación de Servicios Profesionales y Apoyo a la Gestión"/>
    <s v="Funcionamiento"/>
    <s v="IG312001020250012"/>
    <s v="HONORARIOS - ODR"/>
    <n v="9072865"/>
    <n v="108874380"/>
    <n v="108874380"/>
    <s v="NO"/>
    <x v="6"/>
    <x v="17"/>
    <s v="Yadir Guillermo Molina Mora "/>
    <d v="2024-01-10T00:00:00"/>
    <m/>
  </r>
  <r>
    <n v="80101510"/>
    <s v="Prestar servicios profesionales para apoyar el sistema de gestión de seguridad digital todas las etapas de los sistemas y lineamientos de administración de riesgos de seguridad de la información basados en ISO 27001 e implementación y mantenimiento de la ley de protección de datos y todo el marco normativo aplicable."/>
    <n v="1"/>
    <n v="1"/>
    <n v="12"/>
    <s v="Meses"/>
    <s v="Contratación Directa Prestación de Servicios Profesionales y Apoyo a la Gestión"/>
    <s v="Funcionamiento"/>
    <s v="IG312001020250012"/>
    <s v="HONORARIOS - ODR"/>
    <n v="8092015"/>
    <n v="97104180"/>
    <n v="97104180"/>
    <s v="NO"/>
    <x v="6"/>
    <x v="17"/>
    <s v="Jose Gregorio Rodriguez Duarte"/>
    <d v="2024-01-11T00:00:00"/>
    <m/>
  </r>
  <r>
    <n v="80101510"/>
    <s v="Prestar los servicios profesionales para apoyar la gestión del riesgo de lavado de activos y financiación del terrorismo y la consolidación de la información extraída de las bases de datos internas para la actualización, ajustes y calibración del modelo de segmentación de los factores de riesgo LAFT, así como el desarrollo y seguimiento de indicadores y alertas tempranas, que mitiguen y controlen la materialización de este riesgo."/>
    <n v="1"/>
    <n v="1"/>
    <n v="12"/>
    <s v="Meses"/>
    <s v="Contratación Directa Prestación de Servicios Profesionales y Apoyo a la Gestión"/>
    <s v="Funcionamiento"/>
    <s v="IG312001020250012"/>
    <s v="HONORARIOS - ODR"/>
    <n v="5762496"/>
    <n v="69149952"/>
    <n v="69149952"/>
    <s v="NO"/>
    <x v="6"/>
    <x v="17"/>
    <s v="Mario Alejandro Villarreal Ortiz"/>
    <d v="2024-01-15T00:00:00"/>
    <m/>
  </r>
  <r>
    <n v="80101510"/>
    <s v="Prestar los servicios profesionales para apoyar la gestión del riesgo de lavado de activos y financiación del terrorismo para el desarrollo de herramientas tecnológicas que faciliten la optimización de los procesos de LAFT a la vez que apoye los procesos administrativos asignados al Oficial de Cumplimiento de la Entidad."/>
    <n v="2"/>
    <n v="1"/>
    <n v="11"/>
    <s v="Meses"/>
    <s v="Contratación Directa Prestación de Servicios Profesionales y Apoyo a la Gestión"/>
    <s v="Funcionamiento"/>
    <s v="IG312001020250012"/>
    <s v="HONORARIOS - ODR"/>
    <n v="4659039"/>
    <n v="51249429"/>
    <n v="51249429"/>
    <s v="NO"/>
    <x v="6"/>
    <x v="17"/>
    <s v="Por definir"/>
    <d v="2024-01-31T00:00:00"/>
    <m/>
  </r>
  <r>
    <n v="80101510"/>
    <s v="Prestar los servicios profesionales para apoyar la gestión de riesgo operacional y de nuevos proyectos, productos y servicios y gestión de cambios, atendiendo el marco normativo interno y externo y todas las buenas prácticas relacionadas con la administración de riesgos de la Entidad, bajo el modelo de sistema integrado de riesgos SIAR/SARE."/>
    <n v="2"/>
    <n v="1"/>
    <n v="11"/>
    <s v="Meses"/>
    <s v="Contratación Directa Prestación de Servicios Profesionales y Apoyo a la Gestión"/>
    <s v="Funcionamiento"/>
    <s v="IG312001020250012"/>
    <s v="HONORARIOS - ODR"/>
    <n v="9072865"/>
    <n v="99801515"/>
    <n v="99801515"/>
    <s v="NO"/>
    <x v="6"/>
    <x v="17"/>
    <s v="Por definir"/>
    <d v="2024-02-01T00:00:00"/>
    <m/>
  </r>
  <r>
    <n v="80101510"/>
    <s v="Prestar los servicios profesionales para administrar y apoyar todas las fases del Plan de Continuidad de Negocio de la Entidad y ser apoyo backup (teniendo en cuenta los terceros críticos) bajo el marco normativo vigente y/o buenas prácticas."/>
    <n v="2"/>
    <n v="1"/>
    <n v="11"/>
    <s v="Meses"/>
    <s v="Contratación Directa Prestación de Servicios Profesionales y Apoyo a la Gestión"/>
    <s v="Funcionamiento"/>
    <s v="IG312001020250012"/>
    <s v="HONORARIOS - ODR"/>
    <n v="8092015"/>
    <n v="89012165"/>
    <n v="89012165"/>
    <s v="NO"/>
    <x v="6"/>
    <x v="17"/>
    <s v="Por definir"/>
    <d v="2024-02-02T00:00:00"/>
    <m/>
  </r>
  <r>
    <n v="80101510"/>
    <s v="Prestar servicios profesionales para apoyar el sistema de gestión de seguridad digital en todas las etapas de los sistemas y lineamientos de administración de riesgos de seguridad de la información basados en la ISO 27001 e implementación y mantenimiento de la ley de protección de datos como apoyo backup y en todo lo correspondiente al marco normativo aplicable."/>
    <n v="2"/>
    <n v="1"/>
    <n v="11"/>
    <s v="Meses"/>
    <s v="Contratación Directa Prestación de Servicios Profesionales y Apoyo a la Gestión"/>
    <s v="Funcionamiento"/>
    <s v="IG312001020250012"/>
    <s v="HONORARIOS - ODR"/>
    <n v="8092015"/>
    <n v="89012165"/>
    <n v="89012165"/>
    <s v="NO"/>
    <x v="6"/>
    <x v="17"/>
    <s v="Por definir"/>
    <d v="2024-02-05T00:00:00"/>
    <m/>
  </r>
  <r>
    <n v="80101510"/>
    <s v="Apoyo en la gestión de aseguramiento de proyectos de innovación de la Entidad y en general de todos los requerimientos de procesos en la verificación de riesgos, gestión de cambio y gestión de proyectos de la Entidad, de igual forma de apoyo a los requerimientos que se soliciten de los sistemas de riesgos."/>
    <n v="2"/>
    <n v="1"/>
    <n v="11"/>
    <s v="Meses"/>
    <s v="Contratación Directa Prestación de Servicios Profesionales y Apoyo a la Gestión"/>
    <s v="Funcionamiento"/>
    <s v="IG312001020250012"/>
    <s v="HONORARIOS - ODR"/>
    <n v="9072865"/>
    <n v="99801515"/>
    <n v="99801515"/>
    <s v="NO"/>
    <x v="6"/>
    <x v="17"/>
    <s v="Por definir"/>
    <d v="2024-02-05T00:00:00"/>
    <m/>
  </r>
  <r>
    <n v="80161500"/>
    <s v="Prestar servicios de apoyo técnico al desarrollo de los procesos y actividades relacionados con las gestiones administrativas de la Presidencia del ICETEX"/>
    <n v="1"/>
    <n v="1"/>
    <n v="12"/>
    <s v="Meses"/>
    <s v="Contratación Directa Prestación de Servicios Profesionales y Apoyo a la Gestión"/>
    <s v="Funcionamiento"/>
    <s v="IG312001020200014"/>
    <s v="REMUNERACION SERVICIOS TECNICOS PRE"/>
    <n v="4412242"/>
    <n v="52946905"/>
    <n v="52946905"/>
    <s v="NO"/>
    <x v="7"/>
    <x v="18"/>
    <s v="N/A "/>
    <d v="2024-01-09T00:00:00"/>
    <d v="2024-01-09T00:00:00"/>
  </r>
  <r>
    <n v="80161500"/>
    <s v="Prestar los servicios profesionales especializados en la articulación con diferentes actores y acompañamiento de las actividades que realiza el presidente de la entidad, así como la revisión de los documentos "/>
    <n v="1"/>
    <n v="1"/>
    <n v="12"/>
    <s v="Meses"/>
    <s v="Contratación Directa Prestación de Servicios Profesionales y Apoyo a la Gestión"/>
    <s v="Funcionamiento"/>
    <s v="IG312001020200012"/>
    <s v="HONORARIOS PRE"/>
    <n v="11643417"/>
    <n v="139720999"/>
    <n v="139720999"/>
    <s v="NO"/>
    <x v="7"/>
    <x v="18"/>
    <s v="N/A "/>
    <d v="2024-01-09T00:00:00"/>
    <d v="2024-01-09T00:00:00"/>
  </r>
  <r>
    <n v="80161500"/>
    <s v="Prestar servicios profesionales especializados para apoyar el relacionamiento estrategico del ICETEX con el congreso y representantes del organo legislativo en las diferentes iniciativas sobre educación "/>
    <n v="1"/>
    <n v="1"/>
    <n v="12"/>
    <s v="Meses"/>
    <s v="Contratación Directa Prestación de Servicios Profesionales y Apoyo a la Gestión"/>
    <s v="Funcionamiento"/>
    <s v="IG312001020200012"/>
    <s v="HONORARIOS PRE"/>
    <n v="10421534"/>
    <n v="125058414"/>
    <n v="125058414"/>
    <s v="NO"/>
    <x v="7"/>
    <x v="18"/>
    <s v="N/A "/>
    <d v="2024-01-09T00:00:00"/>
    <d v="2024-01-09T00:00:00"/>
  </r>
  <r>
    <n v="80161500"/>
    <s v="Prestar servicios profesionales para el desarrollo de las actividades que permitan fortalecer el relacionamiento institucional del despacho de presidencia con públicos internos y externos de la entidad "/>
    <n v="1"/>
    <n v="1"/>
    <n v="12"/>
    <s v="Meses"/>
    <s v="Contratación Directa Prestación de Servicios Profesionales y Apoyo a la Gestión"/>
    <s v="Funcionamiento"/>
    <s v="IG312001020200012"/>
    <s v="HONORARIOS PRE"/>
    <n v="6130314"/>
    <n v="73563773"/>
    <n v="73563773"/>
    <s v="NO"/>
    <x v="7"/>
    <x v="18"/>
    <s v="N/A "/>
    <d v="2024-01-10T00:00:00"/>
    <d v="2024-01-10T00:00:00"/>
  </r>
  <r>
    <n v="80161500"/>
    <s v="Prestar los servicios profesionales especializados en la articulación desde la presidencia con la Oficina Asesora de Comunicaciones para la ejecución de diferentes estrategias y actividades "/>
    <n v="1"/>
    <n v="1"/>
    <n v="12"/>
    <s v="Meses"/>
    <s v="Contratación Directa Prestación de Servicios Profesionales y Apoyo a la Gestión"/>
    <s v="Funcionamiento"/>
    <s v="IG312001020200012"/>
    <s v="HONORARIOS PRE"/>
    <n v="7111165"/>
    <n v="85333976"/>
    <n v="85333976"/>
    <s v="NO"/>
    <x v="7"/>
    <x v="18"/>
    <s v="N/A "/>
    <d v="2024-01-10T00:00:00"/>
    <d v="2024-01-10T00:00:00"/>
  </r>
  <r>
    <n v="80161500"/>
    <s v="Prestar los servicios profesionales en el desarrollo de los diferentes procesos de la Presidencia y apoyo con el relacionamiento público de diferentes actores"/>
    <n v="1"/>
    <n v="1"/>
    <n v="12"/>
    <s v="Meses"/>
    <s v="Contratación Directa Prestación de Servicios Profesionales y Apoyo a la Gestión"/>
    <s v="Funcionamiento"/>
    <s v="IG312001020200012"/>
    <s v="HONORARIOS PRE"/>
    <n v="4659038.9440000001"/>
    <n v="55908467.328000002"/>
    <n v="55908467.328000002"/>
    <s v="NO"/>
    <x v="7"/>
    <x v="18"/>
    <s v="N/A "/>
    <d v="2024-01-10T00:00:00"/>
    <d v="2024-01-10T00:00:00"/>
  </r>
  <r>
    <n v="80161500"/>
    <s v="Prestar los servicios profesionales como enlace desde la presidencia con las diferentes áreas de la entidad para articular objetivos de la transformación y humanización de la entidad"/>
    <n v="1"/>
    <n v="1"/>
    <n v="12"/>
    <s v="Meses"/>
    <s v="Contratación Directa Prestación de Servicios Profesionales y Apoyo a la Gestión"/>
    <s v="Funcionamiento"/>
    <s v="IG312001020200012"/>
    <s v="HONORARIOS PRE"/>
    <n v="6130314"/>
    <n v="73563773"/>
    <n v="73563773"/>
    <s v="NO"/>
    <x v="7"/>
    <x v="18"/>
    <s v="N/A "/>
    <d v="2024-01-15T00:00:00"/>
    <d v="2024-01-15T00:00:00"/>
  </r>
  <r>
    <n v="80161500"/>
    <s v="Prestar los servicios profesionales especializados para articular actividades de relacionamiento con rectores de las instituciones de educación superior tanto publicas como privadas así como de las organizaciones que las agremian "/>
    <n v="1"/>
    <n v="1"/>
    <n v="12"/>
    <s v="Meses"/>
    <s v="Contratación Directa Prestación de Servicios Profesionales y Apoyo a la Gestión"/>
    <s v="Funcionamiento"/>
    <s v="IG312001020200012"/>
    <s v="HONORARIOS PRE"/>
    <n v="12869039"/>
    <n v="154428473"/>
    <n v="154428473"/>
    <s v="NO"/>
    <x v="7"/>
    <x v="18"/>
    <s v="N/A "/>
    <d v="2024-01-15T00:00:00"/>
    <d v="2024-01-15T00:00:00"/>
  </r>
  <r>
    <n v="80161500"/>
    <s v="Prestar servicios profesionales especializados para trámite legisaltivo de la reforma al Icetex, así como diferentes iniciativas que se presenten en pro de la educación "/>
    <n v="1"/>
    <n v="1"/>
    <n v="12"/>
    <s v="Meses"/>
    <s v="Contratación Directa Prestación de Servicios Profesionales y Apoyo a la Gestión"/>
    <s v="Funcionamiento"/>
    <s v="IG312001020200012"/>
    <s v="HONORARIOS PRE"/>
    <n v="15325786"/>
    <n v="183909432"/>
    <n v="183909432"/>
    <s v="NO"/>
    <x v="7"/>
    <x v="18"/>
    <s v="N/A "/>
    <d v="2024-01-15T00:00:00"/>
    <d v="2024-01-15T00:00:00"/>
  </r>
  <r>
    <n v="80161500"/>
    <s v="Prestar servicios profesionales  para trámite legisaltivo de la reforma al Icetex, así como diferentes iniciativas que se presenten en pro de la educación y la articulación con plataformas estudiantiles "/>
    <n v="1"/>
    <n v="1"/>
    <n v="12"/>
    <s v="Meses"/>
    <s v="Contratación Directa Prestación de Servicios Profesionales y Apoyo a la Gestión"/>
    <s v="Funcionamiento"/>
    <s v="IG312001020200012"/>
    <s v="HONORARIOS PRE"/>
    <n v="5026858"/>
    <n v="60322294"/>
    <n v="60322294"/>
    <s v="NO"/>
    <x v="7"/>
    <x v="18"/>
    <s v="N/A "/>
    <d v="2024-01-15T00:00:00"/>
    <d v="2024-01-15T00:00:00"/>
  </r>
  <r>
    <n v="80161500"/>
    <s v="Prestar los servicios profesionales especializados para el relacionamiento estrategico de la entidad con ligas de usuarios, beneficiarios y plataformas estudiantiles "/>
    <n v="1"/>
    <n v="1"/>
    <n v="12"/>
    <s v="Meses"/>
    <s v="Contratación Directa Prestación de Servicios Profesionales y Apoyo a la Gestión"/>
    <s v="Funcionamiento"/>
    <s v="IG312001020200012"/>
    <s v="HONORARIOS PRE"/>
    <n v="7426350"/>
    <n v="89116200"/>
    <n v="89116200"/>
    <s v="NO"/>
    <x v="7"/>
    <x v="18"/>
    <s v="N/A "/>
    <d v="2024-01-16T00:00:00"/>
    <d v="2024-01-16T00:00:00"/>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WENDY MILENA DIAZ MARTINEZ"/>
    <d v="2024-01-15T00:00:00"/>
    <m/>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CARLOS ALBERTO ESCORCIA ROSALES"/>
    <d v="2024-01-11T00:00:00"/>
    <m/>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VACANTE"/>
    <d v="2024-01-19T00:00:00"/>
    <m/>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HENRY CUAO LARA "/>
    <d v="2024-01-17T00:00:00"/>
    <m/>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MILADY JAINATH CARRASCO SUAREZ"/>
    <d v="2024-01-12T00:00:00"/>
    <m/>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KATHERINE PEREZ JIMENEZ"/>
    <d v="2024-01-10T00:00:00"/>
    <m/>
  </r>
  <r>
    <n v="80161500"/>
    <s v="Prestar los servicios técnicos en la atención de PQRS y requerimientos internos y externos correspondientes al grupo de credito a cargo de la Vicepresidencia de Crédito y Cobranza. "/>
    <n v="1"/>
    <n v="1"/>
    <n v="12"/>
    <s v="Meses"/>
    <s v="Contratación Directa Prestación de Servicios Profesionales y Apoyo a la Gestión"/>
    <s v="Funcionamiento"/>
    <s v="IG312001020600014"/>
    <s v="REMUNERACIÓN SERVICIOS TÉCNICOS -VCC"/>
    <n v="4413826.3679999998"/>
    <n v="52965916.415999994"/>
    <n v="52965916.415999994"/>
    <s v="NO"/>
    <x v="8"/>
    <x v="19"/>
    <s v="JANETH ROCIO IMBAJOA PECILLO"/>
    <d v="2024-01-10T00:00:00"/>
    <m/>
  </r>
  <r>
    <n v="80161500"/>
    <s v="Prestar los servicios técnicos para el desarrollo de las actividades asociadas a la creación, ejecución y/o terminación las Alianzas Estratégicas a cargo de la Vicepresidencia de Crédito y Cobranza de acuerdo con la asignación definida por el área"/>
    <n v="1"/>
    <n v="1"/>
    <n v="12"/>
    <s v="Meses"/>
    <s v="Contratación Directa Prestación de Servicios Profesionales y Apoyo a la Gestión"/>
    <s v="Funcionamiento"/>
    <s v="IG312001020600014"/>
    <s v="REMUNERACIÓN SERVICIOS TÉCNICOS -VCC"/>
    <n v="4413826.3679999998"/>
    <n v="52965916.415999994"/>
    <n v="52965916.415999994"/>
    <s v="NO"/>
    <x v="8"/>
    <x v="19"/>
    <s v="LEIDY ESTEFANIA POSADA PEÑUELA"/>
    <d v="2024-01-18T00:00:00"/>
    <m/>
  </r>
  <r>
    <n v="80161500"/>
    <s v="Prestar los servicios profesionales para realizar la estructuración de reportes analíticos y administración de bases de datos de los procesos y procedimientos correspondientes al área de crédito. "/>
    <n v="1"/>
    <n v="1"/>
    <n v="12"/>
    <s v="Meses"/>
    <s v="Contratación Directa Prestación de Servicios Profesionales y Apoyo a la Gestión"/>
    <s v="Funcionamiento"/>
    <s v="IG312001020600012"/>
    <s v="HONORARIOS VCC"/>
    <n v="5394676.6720000003"/>
    <n v="64736120.064000003"/>
    <n v="64736120.064000003"/>
    <s v="NO"/>
    <x v="8"/>
    <x v="19"/>
    <s v="VACANTE"/>
    <d v="2024-01-19T00:00:00"/>
    <m/>
  </r>
  <r>
    <n v="80161500"/>
    <s v="Prestar los servicios profesionales especializados para tramitar los procesos que en materia de contratación y acuerdos estratégicos desarrolle el grupo de Crédito, haciendo seguimiento precontractual, contractual y poscontractual requerido por el área, asi como tambien analizar y atender los requerimiento de entes de control correspondientes a los procesos de otorgamiento, legalización y renovación."/>
    <n v="1"/>
    <n v="1"/>
    <n v="12"/>
    <s v="Meses"/>
    <s v="Contratación Directa Prestación de Servicios Profesionales y Apoyo a la Gestión"/>
    <s v="Funcionamiento"/>
    <s v="IG312001020600012"/>
    <s v="HONORARIOS VCC"/>
    <n v="8092015.0080000004"/>
    <n v="97104180.096000001"/>
    <n v="97104180.096000001"/>
    <s v="NO"/>
    <x v="8"/>
    <x v="19"/>
    <s v="DIANA CAROLINA QUINTANA TORRES"/>
    <d v="2024-01-18T00:00:00"/>
    <m/>
  </r>
  <r>
    <n v="80161500"/>
    <s v="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
    <n v="1"/>
    <n v="1"/>
    <n v="12"/>
    <s v="Meses"/>
    <s v="Contratación Directa Prestación de Servicios Profesionales y Apoyo a la Gestión"/>
    <s v="Funcionamiento"/>
    <s v="IG312001020600012"/>
    <s v="HONORARIOS VCC"/>
    <n v="6130314.4000000004"/>
    <n v="73563772.800000012"/>
    <n v="73563772.800000012"/>
    <s v="NO"/>
    <x v="8"/>
    <x v="19"/>
    <s v="ELIZABETH ANZOLA PEREZ"/>
    <d v="2024-01-17T00:00:00"/>
    <m/>
  </r>
  <r>
    <n v="80161500"/>
    <s v="Prestar los servicios profesionales para el seguimiento, ejecución y gestión de los subfondos de la Vicepresidencia de Crédito y Cobranza (VCC) y las líneas de crédito especiales del portafolio de servicios. "/>
    <n v="1"/>
    <n v="1"/>
    <n v="12"/>
    <s v="Meses"/>
    <s v="Contratación Directa Prestación de Servicios Profesionales y Apoyo a la Gestión"/>
    <s v="Funcionamiento"/>
    <s v="IG312001020600012"/>
    <s v="HONORARIOS VCC"/>
    <n v="6130314.4000000004"/>
    <n v="73563772.800000012"/>
    <n v="73563773"/>
    <s v="NO"/>
    <x v="8"/>
    <x v="19"/>
    <s v="JAIR FABIAN PARRA ALDANA"/>
    <d v="2024-01-15T00:00:00"/>
    <m/>
  </r>
  <r>
    <n v="80161500"/>
    <s v="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
    <n v="1"/>
    <n v="1"/>
    <n v="12"/>
    <s v="Meses"/>
    <s v="Contratación Directa Prestación de Servicios Profesionales y Apoyo a la Gestión"/>
    <s v="Funcionamiento"/>
    <s v="IG312001020600012"/>
    <s v="HONORARIOS VCC"/>
    <n v="6130314.4000000004"/>
    <n v="73563772.800000012"/>
    <n v="73563773"/>
    <s v="NO"/>
    <x v="8"/>
    <x v="19"/>
    <s v="JOHN EDWARD FRANCO CALDERON"/>
    <d v="2024-01-17T00:00:00"/>
    <m/>
  </r>
  <r>
    <n v="80161500"/>
    <s v="Prestar los servicios de apoyo técnico en el analisis de solicitudes de crédito, mediante la gestión, procesamiento de datos y la realización de actividades propias del proceso de otorgamiento. "/>
    <n v="1"/>
    <n v="1"/>
    <n v="12"/>
    <s v="Meses"/>
    <s v="Contratación Directa Prestación de Servicios Profesionales y Apoyo a la Gestión"/>
    <s v="Funcionamiento"/>
    <s v="IG312001020600014"/>
    <s v="REMUNERACIÓN SERVICIOS TÉCNICOS -VCC"/>
    <n v="4413826.3679999998"/>
    <n v="52965916.415999994"/>
    <n v="52965916"/>
    <s v="NO"/>
    <x v="8"/>
    <x v="19"/>
    <s v="JORGE HELI CORONADO ANDRADE"/>
    <d v="2024-01-10T00:00:00"/>
    <m/>
  </r>
  <r>
    <n v="80161500"/>
    <s v="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
    <n v="1"/>
    <n v="1"/>
    <n v="12"/>
    <s v="Meses"/>
    <s v="Contratación Directa Prestación de Servicios Profesionales y Apoyo a la Gestión"/>
    <s v="Funcionamiento"/>
    <s v="IG312001020600012"/>
    <s v="HONORARIOS VCC"/>
    <n v="6130314.4000000004"/>
    <n v="73563772.800000012"/>
    <n v="73563773"/>
    <s v="NO"/>
    <x v="8"/>
    <x v="19"/>
    <s v="LINA MARCELA RINCON MONCADA"/>
    <d v="2024-01-12T00:00:00"/>
    <m/>
  </r>
  <r>
    <n v="80161500"/>
    <s v="Prestar los servicios profesionales para el análisis de la documentación y atención de casos correspondientes a crédito exterior y apoyo contractual y poscontractual de los contratos correspondientes al área."/>
    <n v="1"/>
    <n v="1"/>
    <n v="12"/>
    <s v="Meses"/>
    <s v="Contratación Directa Prestación de Servicios Profesionales y Apoyo a la Gestión"/>
    <s v="Funcionamiento"/>
    <s v="IG312001020600012"/>
    <s v="HONORARIOS VCC"/>
    <n v="6130314.4000000004"/>
    <n v="73563772.800000012"/>
    <n v="73563773"/>
    <s v="NO"/>
    <x v="8"/>
    <x v="19"/>
    <s v="MONICA MARIA MONTOYA MONTOYA"/>
    <d v="2024-01-17T00:00:00"/>
    <m/>
  </r>
  <r>
    <n v="80161500"/>
    <s v="Prestar los servicios profesionales para la ejecución de las actividades asociadas a las Alianzas Estratégicas, así como también brindar apoyo técnico en temas relacionados con las plataformas digitales o herramientas del proceso de alianzas estrategicas."/>
    <n v="1"/>
    <n v="1"/>
    <n v="12"/>
    <s v="Meses"/>
    <s v="Contratación Directa Prestación de Servicios Profesionales y Apoyo a la Gestión"/>
    <s v="Funcionamiento"/>
    <s v="IG312001020600012"/>
    <s v="HONORARIOS VCC"/>
    <n v="6130314.4000000004"/>
    <n v="73563772.800000012"/>
    <n v="73563773"/>
    <s v="NO"/>
    <x v="8"/>
    <x v="19"/>
    <s v="SANDRA CATALINA SANTOS PILONIETA"/>
    <d v="2024-01-15T00:00:00"/>
    <m/>
  </r>
  <r>
    <n v="80161500"/>
    <s v="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
    <n v="1"/>
    <n v="1"/>
    <n v="12"/>
    <s v="Meses"/>
    <s v="Contratación Directa Prestación de Servicios Profesionales y Apoyo a la Gestión"/>
    <s v="Funcionamiento"/>
    <s v="IG312001020600012"/>
    <s v="HONORARIOS VCC"/>
    <n v="6130314.4000000004"/>
    <n v="73563772.800000012"/>
    <n v="73563773"/>
    <s v="NO"/>
    <x v="8"/>
    <x v="19"/>
    <s v="SANDRA MILENA PARDO CHAVARRO"/>
    <d v="2024-01-18T00:00:00"/>
    <m/>
  </r>
  <r>
    <n v="80161500"/>
    <s v="Prestar los servicios profesionales especializados para orientar y tramitar los procesos que en materia de contratación por prestación de servicios requiere el grupo de crédito, así como realizar seguimiento y control de los procesos del sistema de gestión de calidad."/>
    <n v="1"/>
    <n v="1"/>
    <n v="12"/>
    <s v="Meses"/>
    <s v="Contratación Directa Prestación de Servicios Profesionales y Apoyo a la Gestión"/>
    <s v="Funcionamiento"/>
    <s v="IG312001020600012"/>
    <s v="HONORARIOS VCC"/>
    <n v="7111164.7039999999"/>
    <n v="85333976.447999999"/>
    <n v="85333976"/>
    <s v="NO"/>
    <x v="8"/>
    <x v="19"/>
    <s v="STEFANIA FAJARDO VELASCO"/>
    <d v="2024-01-09T00:00:00"/>
    <s v="Lo ideal es que esta persona pueda iniciar el 4 de enero de 2024"/>
  </r>
  <r>
    <n v="80161500"/>
    <s v="Prestar los servicios profesionales especializados a la Vicepresidencia de Crédito y Cobranza desde el punto de vista jurídico para adelantar procesos administrativos y contractuales del área en cuanto modificación, adición, prorrogas, liquidación y constitución de los convenios de alianzas o del área que se suscriben con los distintos terceros. "/>
    <n v="1"/>
    <n v="1"/>
    <n v="12"/>
    <s v="Meses"/>
    <s v="Contratación Directa Prestación de Servicios Profesionales y Apoyo a la Gestión"/>
    <s v="Funcionamiento"/>
    <s v="IG312001020600012"/>
    <s v="HONORARIOS VCC"/>
    <n v="8092015.0080000004"/>
    <n v="97104180.096000001"/>
    <n v="97104180"/>
    <s v="NO"/>
    <x v="8"/>
    <x v="19"/>
    <s v="TERESA DEL PILAR RUBIANO RODRIGUEZ"/>
    <d v="2024-01-18T00:00:00"/>
    <m/>
  </r>
  <r>
    <n v="80161500"/>
    <s v="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las alianzas."/>
    <n v="1"/>
    <n v="1"/>
    <n v="12"/>
    <s v="Meses"/>
    <s v="Contratación Directa Prestación de Servicios Profesionales y Apoyo a la Gestión"/>
    <s v="Funcionamiento"/>
    <s v="IG312001020600012"/>
    <s v="HONORARIOS VCC"/>
    <n v="6130314.4000000004"/>
    <n v="73563772.800000012"/>
    <n v="73563773"/>
    <s v="NO"/>
    <x v="8"/>
    <x v="19"/>
    <s v="WENDY KATHERIN ZEA MARTINEZ"/>
    <d v="2024-01-17T00:00:00"/>
    <m/>
  </r>
  <r>
    <n v="80161500"/>
    <s v="Prestar los servicios profesionales en la atención, análisis, estructuración de plantillas y generación de estadísticas de PQRS de los procesos de crédito."/>
    <n v="1"/>
    <n v="1"/>
    <n v="12"/>
    <s v="Meses"/>
    <s v="Contratación Directa Prestación de Servicios Profesionales y Apoyo a la Gestión"/>
    <s v="Funcionamiento"/>
    <s v="IG312001020600012"/>
    <s v="HONORARIOS VCC"/>
    <n v="5882209.3981999997"/>
    <n v="70586512.778400004"/>
    <n v="70586513"/>
    <s v="NO"/>
    <x v="8"/>
    <x v="19"/>
    <s v="WILSON RAFAEL SULVARAN RUIZ"/>
    <d v="2024-01-15T00:00:00"/>
    <m/>
  </r>
  <r>
    <n v="80161500"/>
    <s v="Prestar los servicios profesionales para el seguimiento, control de la información y campañas de los procesos de otorgamiento, legalización y renovación publicados en pagina web."/>
    <n v="1"/>
    <n v="1"/>
    <n v="12"/>
    <s v="Meses"/>
    <s v="Contratación Directa Prestación de Servicios Profesionales y Apoyo a la Gestión"/>
    <s v="Funcionamiento"/>
    <s v="IG312001020600012"/>
    <s v="HONORARIOS VCC"/>
    <n v="5394676.6720000003"/>
    <n v="64736120.064000003"/>
    <n v="64736120"/>
    <s v="NO"/>
    <x v="8"/>
    <x v="19"/>
    <s v="CLAUDIA CAROLINA OSPINA HORTA"/>
    <d v="2024-01-11T00:00:00"/>
    <m/>
  </r>
  <r>
    <n v="80161500"/>
    <s v="Prestar los servicios de apoyo técnico en el analisis de solicitudes de crédito, para realizar las validaciones propiasdel proceso de otorgamientocon las diferentes areas de la entidad."/>
    <n v="1"/>
    <n v="1"/>
    <n v="12"/>
    <s v="Meses"/>
    <s v="Contratación Directa Prestación de Servicios Profesionales y Apoyo a la Gestión"/>
    <s v="Funcionamiento"/>
    <s v="IG312001020600014"/>
    <s v="REMUNERACIÓN SERVICIOS TÉCNICOS -VCC"/>
    <n v="4413826.3679999998"/>
    <n v="52965916.415999994"/>
    <n v="52965916"/>
    <s v="NO"/>
    <x v="8"/>
    <x v="19"/>
    <s v="JUAN DIEGO ORTIZ HERRERA"/>
    <d v="2024-01-11T00:00:00"/>
    <m/>
  </r>
  <r>
    <n v="80161500"/>
    <s v="Prestar los servicios profesionales en el analisis de solicitudes de crédito y generación de estadisticas e informes correspondientes al proceso de otorgamiento de crédito. "/>
    <n v="1"/>
    <n v="1"/>
    <n v="12"/>
    <s v="Meses"/>
    <s v="Contratación Directa Prestación de Servicios Profesionales y Apoyo a la Gestión"/>
    <s v="Funcionamiento"/>
    <s v="IG312001020600012"/>
    <s v="HONORARIOS VCC"/>
    <n v="5394676.6720000003"/>
    <n v="64736120.064000003"/>
    <n v="64736120"/>
    <s v="NO"/>
    <x v="8"/>
    <x v="19"/>
    <s v="MICHEL OVIEDO BRIÑEZ"/>
    <d v="2024-01-12T00:00:00"/>
    <m/>
  </r>
  <r>
    <n v="80161500"/>
    <s v="Prestar los servicios profesionales especializados para la  representación judicial en procesos ejecutivos para la recuperación de cartera conforme a las políticas establecidas en los reglamentos de la entidad de conformidad con la normatividad aplicable, orientar al grupo de abogados contratados para ejecutar los procesos de gestion judicial y brindar soporte jurídico al área frente a temas relacionados con la recuperación de cartera."/>
    <n v="1"/>
    <n v="1"/>
    <n v="12"/>
    <s v="Meses"/>
    <s v="Contratación Directa Prestación de Servicios Profesionales y Apoyo a la Gestión"/>
    <s v="Funcionamiento"/>
    <s v="IG312001020600012"/>
    <s v="HONORARIOS VCC"/>
    <n v="11647597"/>
    <n v="139771164"/>
    <n v="139771164"/>
    <s v="NO"/>
    <x v="8"/>
    <x v="20"/>
    <s v="JORGE ERNESTO DURAN MONTAÑA"/>
    <d v="2024-01-12T00:00:00"/>
    <m/>
  </r>
  <r>
    <n v="80161500"/>
    <s v="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
    <n v="1"/>
    <n v="1"/>
    <n v="12"/>
    <s v="Meses"/>
    <s v="Contratación Directa Prestación de Servicios Profesionales y Apoyo a la Gestión"/>
    <s v="Funcionamiento"/>
    <s v="IG312001020600012"/>
    <s v="HONORARIOS VCC"/>
    <n v="8092015"/>
    <n v="97104180"/>
    <n v="97104180"/>
    <s v="NO"/>
    <x v="8"/>
    <x v="20"/>
    <s v="MONICA PATRICIA RODRIGUEZ"/>
    <d v="2024-01-16T00:00:00"/>
    <m/>
  </r>
  <r>
    <n v="80161500"/>
    <s v="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
    <n v="1"/>
    <n v="1"/>
    <n v="12"/>
    <s v="Meses"/>
    <s v="Contratación Directa Prestación de Servicios Profesionales y Apoyo a la Gestión"/>
    <s v="Funcionamiento"/>
    <s v="IG312001020600012"/>
    <s v="HONORARIOS VCC"/>
    <n v="8092015"/>
    <n v="97104180"/>
    <n v="97104180"/>
    <s v="NO"/>
    <x v="8"/>
    <x v="20"/>
    <s v="NOHORA JANNETH FORERO GIL"/>
    <d v="2024-01-16T00:00:00"/>
    <m/>
  </r>
  <r>
    <n v="80161500"/>
    <s v="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
    <n v="1"/>
    <n v="1"/>
    <n v="12"/>
    <s v="Meses"/>
    <s v="Contratación Directa Prestación de Servicios Profesionales y Apoyo a la Gestión"/>
    <s v="Funcionamiento"/>
    <s v="IG312001020600012"/>
    <s v="HONORARIOS VCC"/>
    <n v="8092015"/>
    <n v="97104180"/>
    <n v="97104180"/>
    <s v="NO"/>
    <x v="8"/>
    <x v="20"/>
    <s v="JAVIER POVEDA POVEDA"/>
    <d v="2024-01-16T00:00:00"/>
    <m/>
  </r>
  <r>
    <n v="80161500"/>
    <s v="Prestar los servicios profesionales especializados en la etapa de gestión judicial, correspondientes al desarrollo de procesos ejecutivos para la recuperación de cartera conforme a la asignación efectuada por la Dirección de Cobranza de conformidad con la normatividad aplicable y orientar  a la entidad frente a temas relacionados con la judicializacion de sus deudores."/>
    <n v="1"/>
    <n v="1"/>
    <n v="12"/>
    <s v="Meses"/>
    <s v="Contratación Directa Prestación de Servicios Profesionales y Apoyo a la Gestión"/>
    <s v="Funcionamiento"/>
    <s v="IG312001020600012"/>
    <s v="HONORARIOS VCC"/>
    <n v="8092015"/>
    <n v="97104180"/>
    <n v="97104180"/>
    <s v="NO"/>
    <x v="8"/>
    <x v="20"/>
    <s v="JERMAN ALEXIS MESA"/>
    <d v="2024-01-16T00:00:00"/>
    <m/>
  </r>
  <r>
    <n v="80161500"/>
    <s v="Prestar los servicios profesionales especializados para la representación en procesos de insolvencia economica de persona natural no comerciante,que se notifiquen al ICETEX y orientar y tramitar los procesos que en materia de contratación desarrolle la Vicepresidencia de Crédito y Cobranza, haciendo seguimiento pre contractual, contractual y poscontractual requerido por el area. "/>
    <n v="1"/>
    <n v="1"/>
    <n v="12"/>
    <s v="Meses"/>
    <s v="Contratación Directa Prestación de Servicios Profesionales y Apoyo a la Gestión"/>
    <s v="Funcionamiento"/>
    <s v="IG312001020600012"/>
    <s v="HONORARIOS VCC"/>
    <n v="9072865"/>
    <n v="108874380"/>
    <n v="108874380"/>
    <s v="NO"/>
    <x v="8"/>
    <x v="20"/>
    <s v="JOHANNA GRANADOS AVENDAÑO"/>
    <d v="2024-01-09T00:00:00"/>
    <s v="Lo ideal es que esta persona pueda iniciar el 4 de enero de 2024"/>
  </r>
  <r>
    <n v="80161500"/>
    <s v="Prestar los servicios profesionales  para el apoyo a las diferentes actividades requeridas en el desarrollo de la gestión judicial y efectuar la representación en procesos de insolvencia económica  de persona natural no comerciante, que se notifiquen al ICETEX, así como tambien apoyar los procesos que en materia contractual desarrolle la Dirección de Cobranza. "/>
    <n v="1"/>
    <n v="1"/>
    <n v="12"/>
    <s v="Meses"/>
    <s v="Contratación Directa Prestación de Servicios Profesionales y Apoyo a la Gestión"/>
    <s v="Funcionamiento"/>
    <s v="IG312001020600012"/>
    <s v="HONORARIOS VCC"/>
    <n v="5762496"/>
    <n v="69149952"/>
    <n v="69149952"/>
    <s v="NO"/>
    <x v="8"/>
    <x v="20"/>
    <s v="MARIA CLAUDIA ALEJANDRA SAA"/>
    <d v="2024-01-09T00:00:00"/>
    <s v="Lo ideal es que esta persona pueda iniciar el 4 de enero de 2024"/>
  </r>
  <r>
    <n v="80101600"/>
    <s v="Prestar servicios profesionales especializados para idear y ejecutar alternativas de apoyo financiero, de estudio y políticas de crédito educativo y/o desarrollo de nuevos productos, servir de articuladora en los proyectos de transformación e innovación con impacto en el área."/>
    <n v="1"/>
    <n v="1"/>
    <n v="12"/>
    <s v="Meses"/>
    <s v="Contratación Directa Prestación de Servicios Profesionales y Apoyo a la Gestión"/>
    <s v="Funcionamiento"/>
    <s v="IG312001020600012"/>
    <s v="HONORARIOS VCC"/>
    <n v="15325786"/>
    <n v="183909432"/>
    <n v="183909432"/>
    <s v="NO"/>
    <x v="8"/>
    <x v="21"/>
    <s v="ANGELICA CARBONELL"/>
    <d v="2024-01-09T00:00:00"/>
    <m/>
  </r>
  <r>
    <n v="80161500"/>
    <s v="Prestar los servicios profesionales especializados para ejecutar y desarrollar los procesos relacionados con el otorgamiento de los diferentes productos de crédito y alianzas de la entidad y la gestión operativa de los convenios de alianzas estratégicas"/>
    <n v="1"/>
    <n v="1"/>
    <n v="12"/>
    <s v="Meses"/>
    <s v="Contratación Directa Prestación de Servicios Profesionales y Apoyo a la Gestión"/>
    <s v="Funcionamiento"/>
    <s v="IG312001020600012"/>
    <s v="HONORARIOS VCC"/>
    <n v="15325786"/>
    <n v="183909432"/>
    <n v="183909432"/>
    <s v="NO"/>
    <x v="8"/>
    <x v="21"/>
    <s v="CLAUDIA MORENO"/>
    <d v="2024-01-10T00:00:00"/>
    <m/>
  </r>
  <r>
    <n v="80161500"/>
    <s v="Prestar los servicios profesionales jurídicos especializados en todos los temas correspondientes a la Vicepresidencia de Crédito y Cobranza y en lo referente en la liquidación de las alianzas y/o convenios a cargo de la Vicepresidencia."/>
    <n v="1"/>
    <n v="1"/>
    <n v="12"/>
    <s v="Meses"/>
    <s v="Contratación Directa Prestación de Servicios Profesionales y Apoyo a la Gestión"/>
    <s v="Funcionamiento"/>
    <s v="IG312001020600012"/>
    <s v="HONORARIOS VCC"/>
    <n v="15325786"/>
    <n v="183909432"/>
    <n v="183909432"/>
    <s v="NO"/>
    <x v="8"/>
    <x v="21"/>
    <s v="KEIDY MILENA DIAZ"/>
    <d v="2024-01-11T00:00:00"/>
    <m/>
  </r>
  <r>
    <n v="80161500"/>
    <s v="Prestar los servicios profesionales especializados para el relacionamiento e inclusión social del ICETEX, con las diferentes partes interesadas (IES, Aliados Estratégicos, sector público, sector privado y Agremiaciones), correspondientes a temas de la Vicepresidencia de Crédito y Cobranza"/>
    <n v="1"/>
    <n v="1"/>
    <n v="12"/>
    <s v="Meses"/>
    <s v="Contratación Directa Prestación de Servicios Profesionales y Apoyo a la Gestión"/>
    <s v="Funcionamiento"/>
    <s v="IG312001020600012"/>
    <s v="HONORARIOS VCC"/>
    <n v="15325786"/>
    <n v="183909432"/>
    <n v="183909432"/>
    <s v="NO"/>
    <x v="8"/>
    <x v="21"/>
    <s v="ANA MARIA GONZALEZ"/>
    <d v="2024-01-12T00:00:00"/>
    <m/>
  </r>
  <r>
    <n v="80161500"/>
    <s v="Prestar sus servicios profesionales liderando la gestión juridica de los Fondos a cargo de la Vicepresidencia de Fondos en Administración; así como los temas relacionados con los procesos de contratación a cargo de dicha dependencia."/>
    <n v="1"/>
    <n v="1"/>
    <n v="12"/>
    <s v="Meses"/>
    <s v="Contratación Directa Prestación de Servicios Profesionales y Apoyo a la Gestión"/>
    <s v="Funcionamiento"/>
    <s v="IG312001020700012"/>
    <s v="HONORARIOS - VFA"/>
    <n v="16551849"/>
    <n v="198622188"/>
    <n v="198622188"/>
    <s v="NO"/>
    <x v="9"/>
    <x v="22"/>
    <s v="FRANCO MONTOYA NINI JOHANNA"/>
    <d v="2024-01-03T00:00:00"/>
    <m/>
  </r>
  <r>
    <n v="80161500"/>
    <s v="Prestar sus servicios profesionales especializados, apoyando la gestión juridica de los Fondos a cargo de la Vicepresidencia de Fondos en Administración; así como los temas relacionados con los procesos de contratación a su cargo."/>
    <n v="1"/>
    <n v="1"/>
    <n v="12"/>
    <s v="Meses"/>
    <s v="Contratación Directa Prestación de Servicios Profesionales y Apoyo a la Gestión"/>
    <s v="Funcionamiento"/>
    <s v="IG312001020700012"/>
    <s v="HONORARIOS - VFA"/>
    <n v="11647597"/>
    <n v="139771164"/>
    <n v="139771164"/>
    <s v="NO"/>
    <x v="9"/>
    <x v="22"/>
    <s v="NUEVO 2024"/>
    <d v="2024-01-05T00:00:00"/>
    <m/>
  </r>
  <r>
    <n v="80161500"/>
    <s v="Prestar sus servicios profesionales apoyando desde el punto de vista jurídico los temas relacionados con los Fondos a cargo la Vicepresidencia de Fondos en Administración."/>
    <n v="1"/>
    <n v="1"/>
    <n v="12"/>
    <s v="Meses"/>
    <s v="Contratación Directa Prestación de Servicios Profesionales y Apoyo a la Gestión"/>
    <s v="Funcionamiento"/>
    <s v="IG312001020700012"/>
    <s v="HONORARIOS - VFA"/>
    <n v="9072854"/>
    <n v="108874248"/>
    <n v="108874248"/>
    <s v="NO"/>
    <x v="9"/>
    <x v="22"/>
    <s v="RINCON PAOLA ANDREA"/>
    <d v="2024-01-04T00:00:00"/>
    <m/>
  </r>
  <r>
    <n v="80161500"/>
    <s v="Prestar sus servicios profesionales apoyando desde el punto de vista jurídico los temas relacionados con los Fondos a cargo la Vicepresidencia de Fondos en Administración."/>
    <n v="1"/>
    <n v="1"/>
    <n v="12"/>
    <s v="Meses"/>
    <s v="Contratación Directa Prestación de Servicios Profesionales y Apoyo a la Gestión"/>
    <s v="Funcionamiento"/>
    <s v="IG312001020700012"/>
    <s v="HONORARIOS - VFA"/>
    <n v="9072854"/>
    <n v="108874248"/>
    <n v="108874248"/>
    <s v="NO"/>
    <x v="9"/>
    <x v="22"/>
    <s v="POR DEFINIR "/>
    <d v="2024-01-09T00:00:00"/>
    <m/>
  </r>
  <r>
    <n v="80161500"/>
    <s v="Prestar sus servicios profesionales apoyando desde el punto de vista jurídico los temas relacionados con los Fondos a cargo la Vicepresidencia de Fondos en Administración."/>
    <n v="1"/>
    <n v="1"/>
    <n v="12"/>
    <s v="Meses"/>
    <s v="Contratación Directa Prestación de Servicios Profesionales y Apoyo a la Gestión"/>
    <s v="Funcionamiento"/>
    <s v="IG312001020700012"/>
    <s v="HONORARIOS - VFA"/>
    <n v="9072854"/>
    <n v="108874248"/>
    <n v="108874248"/>
    <s v="NO"/>
    <x v="9"/>
    <x v="22"/>
    <s v="RIPE HERNANDEZ LEADY CAROLINA"/>
    <d v="2024-01-04T00:00:00"/>
    <m/>
  </r>
  <r>
    <n v="80161500"/>
    <s v="Prestar sus servicios profesionales apoyando las actividades jurídicas a cargo de la Vicepresidencia de Fondos en Administración."/>
    <n v="1"/>
    <n v="1"/>
    <n v="12"/>
    <s v="Meses"/>
    <s v="Contratación Directa Prestación de Servicios Profesionales y Apoyo a la Gestión"/>
    <s v="Funcionamiento"/>
    <s v="IG312001020700012"/>
    <s v="HONORARIOS - VFA"/>
    <n v="4659028"/>
    <n v="55908336"/>
    <n v="55908336"/>
    <s v="NO"/>
    <x v="9"/>
    <x v="22"/>
    <s v="GARAVITO FAJARDO ANGYE SOREEL"/>
    <d v="2024-01-04T00:00:00"/>
    <m/>
  </r>
  <r>
    <n v="80161500"/>
    <s v="Prestar sus servicios profesionales liderando la gestión financiera y presupuestal de la Vicepresidencia de Fondos en Administración, en el análisis, planificación, seguimiento y control de los recursos a cargo de la Vicepresidencia."/>
    <n v="1"/>
    <n v="1"/>
    <n v="12"/>
    <s v="Meses"/>
    <s v="Contratación Directa Prestación de Servicios Profesionales y Apoyo a la Gestión"/>
    <s v="Funcionamiento"/>
    <s v="IG312001020700012"/>
    <s v="HONORARIOS - VFA"/>
    <n v="16551849"/>
    <n v="198622188"/>
    <n v="198622188"/>
    <s v="NO"/>
    <x v="9"/>
    <x v="22"/>
    <s v="RAMOS ALVAREZ CATHERYNE YORLEDY"/>
    <d v="2024-01-03T00:00:00"/>
    <m/>
  </r>
  <r>
    <n v="80161500"/>
    <s v="Prestar sus servicios profesionales apoyando la gestión financiera y presupuestal a cargo de la Vicepresidencia de Fondos en Administración, así como las actividades administrativas relacionadas con las mismas."/>
    <n v="1"/>
    <n v="1"/>
    <n v="12"/>
    <s v="Meses"/>
    <s v="Contratación Directa Prestación de Servicios Profesionales y Apoyo a la Gestión"/>
    <s v="Funcionamiento"/>
    <s v="IG312001020700012"/>
    <s v="HONORARIOS - VFA"/>
    <n v="5394666"/>
    <n v="64735992"/>
    <n v="64735992"/>
    <s v="NO"/>
    <x v="9"/>
    <x v="22"/>
    <s v="OSORIO VEGA NATALIA"/>
    <d v="2024-01-04T00:00:00"/>
    <m/>
  </r>
  <r>
    <n v="80161500"/>
    <s v="Prestar sus servicios profesionales en la elaboración y revisión de documentos, informes, órdenes de pago, comisiones y las demás actividades de la gestión financiera y presupuestal a cargo de la Vicepresidencia de Fondos en Administración."/>
    <n v="1"/>
    <n v="1"/>
    <n v="12"/>
    <s v="Meses"/>
    <s v="Contratación Directa Prestación de Servicios Profesionales y Apoyo a la Gestión"/>
    <s v="Funcionamiento"/>
    <s v="IG312001020700012"/>
    <s v="HONORARIOS - VFA"/>
    <n v="4659028"/>
    <n v="55908336"/>
    <n v="55908336"/>
    <s v="NO"/>
    <x v="9"/>
    <x v="22"/>
    <s v="CADENA GARZON YASMIN"/>
    <d v="2024-01-10T00:00:00"/>
    <m/>
  </r>
  <r>
    <n v="80161500"/>
    <s v="Prestar sus servicios de apoyo en la asistencia integral de las actividades administrativas que deban adelantarse en la Vicepresidencia de Fondos en Administración. "/>
    <n v="1"/>
    <n v="1"/>
    <n v="12"/>
    <s v="Meses"/>
    <s v="Contratación Directa Prestación de Servicios Profesionales y Apoyo a la Gestión"/>
    <s v="Funcionamiento"/>
    <s v="IG312001020700014"/>
    <s v="REMUNERACIÓN SERVICIOS TÉCNICOS - VFA"/>
    <n v="3432954"/>
    <n v="41195448"/>
    <n v="41195448"/>
    <s v="NO"/>
    <x v="9"/>
    <x v="22"/>
    <s v="GÓMEZ TORRENCILLA IVÓN ESTHER"/>
    <d v="2024-01-09T00:00:00"/>
    <m/>
  </r>
  <r>
    <n v="80161500"/>
    <s v="Prestar sus servicios de apoyo en la gestión administrativa y documental a cargo de la Vicepresidencia de Fondos en Administración."/>
    <n v="1"/>
    <n v="1"/>
    <n v="12"/>
    <s v="Meses"/>
    <s v="Contratación Directa Prestación de Servicios Profesionales y Apoyo a la Gestión"/>
    <s v="Funcionamiento"/>
    <s v="IG312001020700014"/>
    <s v="REMUNERACIÓN SERVICIOS TÉCNICOS - VFA"/>
    <n v="3432954"/>
    <n v="41195448"/>
    <n v="41195448"/>
    <s v="NO"/>
    <x v="9"/>
    <x v="22"/>
    <s v="GUZMÁN ROA ZOILA ROSA DEL CARMEN"/>
    <d v="2024-01-09T00:00:00"/>
    <m/>
  </r>
  <r>
    <n v="80161500"/>
    <s v="Prestar sus servicios profesionales apoyando las actividades administrativas y el seguimiento a la ejecución de las metas a cargo la Vicepresidencia de Fondos en Administración."/>
    <n v="1"/>
    <n v="1"/>
    <n v="12"/>
    <s v="Meses"/>
    <s v="Contratación Directa Prestación de Servicios Profesionales y Apoyo a la Gestión"/>
    <s v="Funcionamiento"/>
    <s v="IG312001020700012"/>
    <s v="HONORARIOS - VFA"/>
    <n v="6130314"/>
    <n v="73563768"/>
    <n v="73563768"/>
    <s v="NO"/>
    <x v="9"/>
    <x v="22"/>
    <s v="SERGIO ÁVILA "/>
    <d v="2024-01-09T00:00:00"/>
    <m/>
  </r>
  <r>
    <n v="80161500"/>
    <s v="Prestar sus servicios profesionales en la formulación, seguimiento y actualización de las estrategias que permitan el óptimo desarrollo de la operación, asegurando el cumplimiento de los resultados esperados en los procesos a cargo de la Vicepresidencia de Fondos en Administración, alineados con el sistema integrado de gestión y calidad de la entidad."/>
    <n v="1"/>
    <n v="1"/>
    <n v="12"/>
    <s v="Meses"/>
    <s v="Contratación Directa Prestación de Servicios Profesionales y Apoyo a la Gestión"/>
    <s v="Funcionamiento"/>
    <s v="IG312001020700012"/>
    <s v="HONORARIOS - VFA"/>
    <n v="13486692"/>
    <n v="161840304"/>
    <n v="161840304"/>
    <s v="NO"/>
    <x v="9"/>
    <x v="22"/>
    <s v="ROJAS MORENO INGRID NAYIBE"/>
    <d v="2024-01-09T00:00:00"/>
    <m/>
  </r>
  <r>
    <n v="80161500"/>
    <s v="Prestar sus servicios profesionales apoyando el seguimiento de los procesos y procedimient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2"/>
    <s v="VERGARA GUTIERREZ ELKIN MAURICIO"/>
    <d v="2024-01-16T00:00:00"/>
    <m/>
  </r>
  <r>
    <n v="80161500"/>
    <s v="Prestar sus servicios profesionales apoyando las actividades de seguimiento y control que permitan el óptimo desarrollo de la operación, identificando oportunidades que lleven a la implementación de eficiencias en los procesos a cargo de la Vicepresidencia de Fondos en Administración; así como en la mitigación de riesgos. "/>
    <n v="1"/>
    <n v="1"/>
    <n v="12"/>
    <s v="Meses"/>
    <s v="Contratación Directa Prestación de Servicios Profesionales y Apoyo a la Gestión"/>
    <s v="Funcionamiento"/>
    <s v="IG312001020700012"/>
    <s v="HONORARIOS - VFA"/>
    <n v="8092015"/>
    <n v="97104180"/>
    <n v="97104180"/>
    <s v="NO"/>
    <x v="9"/>
    <x v="22"/>
    <s v="CORONADO SARMIENTO SARA "/>
    <d v="2024-01-12T00:00:00"/>
    <m/>
  </r>
  <r>
    <n v="80161500"/>
    <s v="Prestar sus servicios de apoyo técnico en la gestión de seguimiento de los procesos y procedimientos a cargo de la Vicepresidencia de Fondos en Administración"/>
    <n v="1"/>
    <n v="1"/>
    <n v="12"/>
    <s v="Meses"/>
    <s v="Contratación Directa Prestación de Servicios Profesionales y Apoyo a la Gestión"/>
    <s v="Funcionamiento"/>
    <s v="IG312001020700014"/>
    <s v="REMUNERACIÓN SERVICIOS TÉCNICOS - VFA"/>
    <n v="4413826"/>
    <n v="52965912"/>
    <n v="52965912"/>
    <s v="NO"/>
    <x v="9"/>
    <x v="22"/>
    <s v="NUEVO 2024"/>
    <d v="2024-01-18T00:00:00"/>
    <m/>
  </r>
  <r>
    <n v="80161500"/>
    <s v="Prestar sus servicios profesionales asesorando a la Vicepresidencia de Fondos en Administración, en el análisis y estructuración de políticas, programas y proyectos encaminados a lograr la gestión y administración de recursos de terceros, para el fomento educativo."/>
    <n v="1"/>
    <n v="1"/>
    <n v="12"/>
    <s v="Meses"/>
    <s v="Contratación Directa Prestación de Servicios Profesionales y Apoyo a la Gestión"/>
    <s v="Funcionamiento"/>
    <s v="IG312001020700012"/>
    <s v="HONORARIOS - VFA"/>
    <n v="16551849"/>
    <n v="198622188"/>
    <n v="198622188"/>
    <s v="NO"/>
    <x v="9"/>
    <x v="22"/>
    <s v="MARTINEZ FUENTES YEXICA LIZETH"/>
    <d v="2024-01-09T00:00:00"/>
    <m/>
  </r>
  <r>
    <n v="80161500"/>
    <s v="Prestar sus servicios profesionales especializados a la Vicepresidencia de Fondos en Administración, apoyando actividades relacionadas con la depuración, consolidación y análisis de información estadística derivada de los procesos a cargo de la Vicepresidencia."/>
    <n v="1"/>
    <n v="1"/>
    <n v="12"/>
    <s v="Meses"/>
    <s v="Contratación Directa Prestación de Servicios Profesionales y Apoyo a la Gestión"/>
    <s v="Funcionamiento"/>
    <s v="IG312001020700012"/>
    <s v="HONORARIOS - VFA"/>
    <n v="11647597"/>
    <n v="139771164"/>
    <n v="139771164"/>
    <s v="NO"/>
    <x v="9"/>
    <x v="22"/>
    <s v="ARIAS VIZCAINO LELIO ALEJANDRO"/>
    <d v="2024-01-10T00:00:00"/>
    <m/>
  </r>
  <r>
    <n v="80161500"/>
    <s v="Prestar sus servicios profesionales especializados a la Vicepresidencia de Fondos en Administración, para la validación, elaboración e implementación de instrumentos que optimicen los procesos y procedimientos a cargo de la Vicepresidencia. "/>
    <n v="1"/>
    <n v="1"/>
    <n v="12"/>
    <s v="Meses"/>
    <s v="Contratación Directa Prestación de Servicios Profesionales y Apoyo a la Gestión"/>
    <s v="Funcionamiento"/>
    <s v="IG312001020700012"/>
    <s v="HONORARIOS - VFA"/>
    <n v="11647597"/>
    <n v="139771164"/>
    <n v="139771164"/>
    <s v="NO"/>
    <x v="9"/>
    <x v="22"/>
    <s v="LOPEZ PENAGOS JUAN PABLO"/>
    <d v="2024-01-12T00:00:00"/>
    <m/>
  </r>
  <r>
    <n v="80161500"/>
    <s v="Apoyar a la Vicepresidencia de Fondos en Administración en la estructuración y desarrollo de estrategias para optimizar la ejecución de recursos de terceros, orientados al fomento educativo."/>
    <n v="1"/>
    <n v="1"/>
    <n v="12"/>
    <s v="Meses"/>
    <s v="Contratación Directa Prestación de Servicios Profesionales y Apoyo a la Gestión"/>
    <s v="Funcionamiento"/>
    <s v="IG312001020700012"/>
    <s v="HONORARIOS - VFA"/>
    <n v="11647597"/>
    <n v="139771164"/>
    <n v="139771164"/>
    <s v="NO"/>
    <x v="9"/>
    <x v="22"/>
    <s v="NUEVO 2024"/>
    <d v="2024-01-11T00:00:00"/>
    <m/>
  </r>
  <r>
    <n v="80161500"/>
    <s v="Prestar sus servicios profesionales apoyando las estrategias de comunicación con los clientes internos y externos de la Vicepresidencia de Fondos en Administración."/>
    <n v="1"/>
    <n v="1"/>
    <n v="11.61029770631108"/>
    <s v="Meses"/>
    <s v="Contratación Directa Prestación de Servicios Profesionales y Apoyo a la Gestión"/>
    <s v="Funcionamiento"/>
    <s v="IG312001020700012"/>
    <s v="HONORARIOS - VFA"/>
    <n v="7111165"/>
    <n v="82562743"/>
    <n v="82562743"/>
    <s v="NO"/>
    <x v="9"/>
    <x v="22"/>
    <s v="NUEVO 2024"/>
    <d v="2024-01-18T00:00:00"/>
    <m/>
  </r>
  <r>
    <n v="80161500"/>
    <s v="Prestar sus servicios profesionales orientando las actividades relacionadas con la atención oportuna y eficiente de las peticiones que deban ser atendidas en la Vicepresidencia de Fondos en Administración; así como en la gestión de condonaciones derivadas de los Fondos administrados por la Vicepresidencia"/>
    <n v="1"/>
    <n v="1"/>
    <n v="12"/>
    <s v="Meses"/>
    <s v="Contratación Directa Prestación de Servicios Profesionales y Apoyo a la Gestión"/>
    <s v="Funcionamiento"/>
    <s v="IG312001020700012"/>
    <s v="HONORARIOS - VFA"/>
    <n v="12873440"/>
    <n v="154481280"/>
    <n v="154481280"/>
    <s v="NO"/>
    <x v="9"/>
    <x v="23"/>
    <s v="DE LA HOZ LILIANA MARGARITA"/>
    <d v="2024-01-03T00:00:00"/>
    <m/>
  </r>
  <r>
    <n v="80161500"/>
    <s v="Prestar sus servicios profesionales para la atención de PQRSD, acciones judiciales y demás trámites a cargo de la Vicepresidencia de Fondos en Administración."/>
    <n v="1"/>
    <n v="1"/>
    <n v="12"/>
    <s v="Meses"/>
    <s v="Contratación Directa Prestación de Servicios Profesionales y Apoyo a la Gestión"/>
    <s v="Funcionamiento"/>
    <s v="IG312001020700012"/>
    <s v="HONORARIOS - VFA"/>
    <n v="9072854"/>
    <n v="108874248"/>
    <n v="108874248"/>
    <s v="NO"/>
    <x v="9"/>
    <x v="23"/>
    <s v="POR DEFINIR "/>
    <d v="2024-01-11T00:00:00"/>
    <m/>
  </r>
  <r>
    <n v="80161500"/>
    <s v="Prestar sus servicios profesionales para la atención de PQRSD, acciones judiciales y demás trámites a cargo de la Vicepresidencia de Fondos en Administración."/>
    <n v="1"/>
    <n v="1"/>
    <n v="12"/>
    <s v="Meses"/>
    <s v="Contratación Directa Prestación de Servicios Profesionales y Apoyo a la Gestión"/>
    <s v="Funcionamiento"/>
    <s v="IG312001020700012"/>
    <s v="HONORARIOS - VFA"/>
    <n v="9072854"/>
    <n v="108874248"/>
    <n v="108874248"/>
    <s v="NO"/>
    <x v="9"/>
    <x v="23"/>
    <s v="TAPIA MATURANA EMELINO"/>
    <d v="2024-01-10T00:00:00"/>
    <m/>
  </r>
  <r>
    <n v="80161500"/>
    <s v="Prestar sus servicios profesionales para la atención de PQRSD, acciones judiciales y demás trámites a cargo de la Vicepresidencia de Fondos en Administración."/>
    <n v="1"/>
    <n v="1"/>
    <n v="12"/>
    <s v="Meses"/>
    <s v="Contratación Directa Prestación de Servicios Profesionales y Apoyo a la Gestión"/>
    <s v="Funcionamiento"/>
    <s v="IG312001020700012"/>
    <s v="HONORARIOS - VFA"/>
    <n v="9072854"/>
    <n v="108874248"/>
    <n v="108874248"/>
    <s v="NO"/>
    <x v="9"/>
    <x v="23"/>
    <s v="POR DEFINIR "/>
    <d v="2024-01-17T00:00:00"/>
    <m/>
  </r>
  <r>
    <n v="80161500"/>
    <s v="Prestar sus servicios profesionales para la atención de PQRSD, condonaciones y demás trámites relacionad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3"/>
    <s v="POR DEFINIR "/>
    <d v="2024-01-16T00:00:00"/>
    <m/>
  </r>
  <r>
    <n v="80161500"/>
    <s v="Prestar sus servicios profesionales para la atención de PQRSD, condonaciones y demás trámites relacionad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3"/>
    <s v="NUEVO 2024"/>
    <d v="2024-01-16T00:00:00"/>
    <m/>
  </r>
  <r>
    <n v="80161500"/>
    <s v="Prestar sus servicios profesionales especializados apoyando la gestión jurídica de los procesos a cargo de la Vicepresidencia de Fondos en Administración."/>
    <n v="1"/>
    <n v="1"/>
    <n v="12"/>
    <s v="Meses"/>
    <s v="Contratación Directa Prestación de Servicios Profesionales y Apoyo a la Gestión"/>
    <s v="Funcionamiento"/>
    <s v="IG312001020700012"/>
    <s v="HONORARIOS - VFA"/>
    <n v="11647597"/>
    <n v="139771164"/>
    <n v="139771164"/>
    <s v="NO"/>
    <x v="9"/>
    <x v="23"/>
    <s v="NUEVO 2024"/>
    <d v="2024-01-15T00:00:00"/>
    <m/>
  </r>
  <r>
    <n v="80161500"/>
    <s v="Prestar sus servicios profesionales para la atención de PQRSD, condonaciones y demás trámites relacionad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3"/>
    <s v="POR DEFINIR "/>
    <d v="2024-01-16T00:00:00"/>
    <m/>
  </r>
  <r>
    <n v="80161500"/>
    <s v="Prestar sus servicios profesionales para la atención de PQRSD, condonaciones y demás trámites relacionad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3"/>
    <s v="POR DEFINIR "/>
    <d v="2024-01-18T00:00:00"/>
    <m/>
  </r>
  <r>
    <n v="80161500"/>
    <s v="Prestar sus servicios de apoyo técnico en los temas operativos para la atención de PQRSD y demás trámites relacionados a cargo de la Vicepresidencia de Fondos en Administración"/>
    <n v="1"/>
    <n v="1"/>
    <n v="12"/>
    <s v="Meses"/>
    <s v="Contratación Directa Prestación de Servicios Profesionales y Apoyo a la Gestión"/>
    <s v="Funcionamiento"/>
    <s v="IG312001020700014"/>
    <s v="REMUNERACIÓN SERVICIOS TÉCNICOS - VFA"/>
    <n v="4046008"/>
    <n v="48552096"/>
    <n v="48552096"/>
    <s v="NO"/>
    <x v="9"/>
    <x v="23"/>
    <s v="MEDINA ARAGON GAUDIS ESTHER"/>
    <d v="2024-01-10T00:00:00"/>
    <m/>
  </r>
  <r>
    <n v="80161500"/>
    <s v="Prestar sus servicios para apoyar la gestión operativa de trámites y requerimientos recibidos en la Vicepresidencia de Fondos en Administración, así como el apoyo a la gestión documental que se derive del proceso de atención de PQRSD."/>
    <n v="1"/>
    <n v="1"/>
    <n v="12"/>
    <s v="Meses"/>
    <s v="Contratación Directa Prestación de Servicios Profesionales y Apoyo a la Gestión"/>
    <s v="Funcionamiento"/>
    <s v="IG312001020700014"/>
    <s v="REMUNERACIÓN SERVICIOS TÉCNICOS - VFA"/>
    <n v="3432976"/>
    <n v="41195712"/>
    <n v="41195712"/>
    <s v="NO"/>
    <x v="9"/>
    <x v="23"/>
    <s v="POR DEFINIR "/>
    <d v="2024-01-11T00:00:00"/>
    <m/>
  </r>
  <r>
    <n v="80161500"/>
    <s v="Prestar sus servicios profesionales liderando y haciendo seguimiento y control a la gestión de la liquidación y/o cierre de los contratos y convenios a cargo de la Vicepresidencia de Fondos en Administración de acuerdo con las políticas y procedimientos establecidas en el ICETEX."/>
    <n v="1"/>
    <n v="1"/>
    <n v="12"/>
    <s v="Meses"/>
    <s v="Contratación Directa Prestación de Servicios Profesionales y Apoyo a la Gestión"/>
    <s v="Funcionamiento"/>
    <s v="IG312001020700012"/>
    <s v="HONORARIOS - VFA"/>
    <n v="13486692"/>
    <n v="161840304"/>
    <n v="161840304"/>
    <s v="NO"/>
    <x v="9"/>
    <x v="22"/>
    <s v="CORREA BUSTOS NHAZLY MARCELA"/>
    <d v="2024-01-10T00:00:00"/>
    <m/>
  </r>
  <r>
    <n v="80161500"/>
    <s v="Prestar sus servicios profesionales gestionando y orientando jurídicamente la liquidación y/o cierre de los contratos y convenios a cargo de la Vicepresidencia de Fondos en Administración. "/>
    <n v="1"/>
    <n v="1"/>
    <n v="12"/>
    <s v="Meses"/>
    <s v="Contratación Directa Prestación de Servicios Profesionales y Apoyo a la Gestión"/>
    <s v="Funcionamiento"/>
    <s v="IG312001020700012"/>
    <s v="HONORARIOS - VFA"/>
    <n v="8092015"/>
    <n v="97104180"/>
    <n v="97104180"/>
    <s v="NO"/>
    <x v="9"/>
    <x v="22"/>
    <s v="POR DEFINIR "/>
    <d v="2024-01-16T00:00:00"/>
    <m/>
  </r>
  <r>
    <n v="80161500"/>
    <s v="Prestar sus servicios profesionales gestionando la liquidación y/o cierre de los contratos y conveni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2"/>
    <s v="VEGA ORDOÑEZ DIANA CRISTEL"/>
    <d v="2024-01-12T00:00:00"/>
    <m/>
  </r>
  <r>
    <n v="80161500"/>
    <s v="Prestar sus servicios profesionales gestionando la liquidación y/o cierre de los contratos y conveni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2"/>
    <s v="POR DEFINIR "/>
    <d v="2024-01-22T00:00:00"/>
    <m/>
  </r>
  <r>
    <n v="80161500"/>
    <s v="Prestar sus servicios profesionales gestionando la liquidación y/o cierre de los contratos y convenios a cargo de la Vicepresidencia de Fondos en Administración."/>
    <n v="1"/>
    <n v="1"/>
    <n v="12"/>
    <s v="Meses"/>
    <s v="Contratación Directa Prestación de Servicios Profesionales y Apoyo a la Gestión"/>
    <s v="Funcionamiento"/>
    <s v="IG312001020700012"/>
    <s v="HONORARIOS - VFA"/>
    <n v="6130314"/>
    <n v="73563768"/>
    <n v="73563768"/>
    <s v="NO"/>
    <x v="9"/>
    <x v="22"/>
    <s v="FLOREZ RODRIGUEZ YENNY MARCELA"/>
    <d v="2024-01-11T00:00:00"/>
    <m/>
  </r>
  <r>
    <n v="80161500"/>
    <s v="Prestar sus servicios profesionales apoyando la estructuración de propuestas y proyectos de financiación orientados a fomentar el acceso y permanencia educativa conforme las políticas y procedimientos del ICETEX."/>
    <n v="1"/>
    <n v="1"/>
    <n v="12"/>
    <s v="Meses"/>
    <s v="Contratación Directa Prestación de Servicios Profesionales y Apoyo a la Gestión"/>
    <s v="Funcionamiento"/>
    <s v="IG312001020700012"/>
    <s v="HONORARIOS - VFA"/>
    <n v="7111165"/>
    <n v="85333980"/>
    <n v="85333980"/>
    <s v="NO"/>
    <x v="9"/>
    <x v="22"/>
    <s v="NUEVO 2024"/>
    <d v="2024-01-19T00:00:00"/>
    <m/>
  </r>
  <r>
    <n v="80161500"/>
    <s v="Prestar sus servicios profesionales liderando la gestión y promoción de recursos de terceros para impulsar el fomento para el acceso y permanencia educativa conforme las políticas y procedimientos del ICETEX."/>
    <n v="1"/>
    <n v="1"/>
    <n v="12"/>
    <s v="Meses"/>
    <s v="Contratación Directa Prestación de Servicios Profesionales y Apoyo a la Gestión"/>
    <s v="Funcionamiento"/>
    <s v="IG312001020700012"/>
    <s v="HONORARIOS - VFA"/>
    <n v="12873440"/>
    <n v="154481280"/>
    <n v="154481280"/>
    <s v="NO"/>
    <x v="9"/>
    <x v="22"/>
    <s v="NUEVO 2024- REEMPLAZO ASESOR"/>
    <d v="2024-01-15T00:00:00"/>
    <m/>
  </r>
  <r>
    <n v="80161500"/>
    <s v="Prestar sus servicios profesionales especializados para promover la consecución de recursos de terceros, orientados al fomento educativo conforme las políticas y procedimientos del ICETEX. "/>
    <n v="1"/>
    <n v="1"/>
    <n v="12"/>
    <s v="Meses"/>
    <s v="Contratación Directa Prestación de Servicios Profesionales y Apoyo a la Gestión"/>
    <s v="Funcionamiento"/>
    <s v="IG312001020700012"/>
    <s v="HONORARIOS - VFA"/>
    <n v="11647597"/>
    <n v="139771164"/>
    <n v="139771164"/>
    <s v="NO"/>
    <x v="9"/>
    <x v="22"/>
    <s v="JEREZ ANGEL"/>
    <d v="2024-01-12T00:00:00"/>
    <m/>
  </r>
  <r>
    <n v="80161500"/>
    <s v="Prestar sus servicios profesionales apoyando la estructuración de propuestas y proyectos de financiación orientados a fomentar el acceso y permanencia educativa conforme las políticas y procedimientos del ICETEX."/>
    <n v="1"/>
    <n v="1"/>
    <n v="12"/>
    <s v="Meses"/>
    <s v="Contratación Directa Prestación de Servicios Profesionales y Apoyo a la Gestión"/>
    <s v="Funcionamiento"/>
    <s v="IG312001020700012"/>
    <s v="HONORARIOS - VFA"/>
    <n v="7111165"/>
    <n v="85333980"/>
    <n v="85333980"/>
    <s v="NO"/>
    <x v="9"/>
    <x v="22"/>
    <s v="NUEVO 2024"/>
    <d v="2024-01-19T00:00:00"/>
    <m/>
  </r>
  <r>
    <n v="80161500"/>
    <s v="Prestar sus servicios profesionales apoyando la estructuración de propuestas y proyectos de financiación orientados a fomentar el acceso y permanencia educativa conforme las políticas y procedimientos del ICETEX."/>
    <n v="1"/>
    <n v="1"/>
    <n v="12"/>
    <s v="Meses"/>
    <s v="Contratación Directa Prestación de Servicios Profesionales y Apoyo a la Gestión"/>
    <s v="Funcionamiento"/>
    <s v="IG312001020700012"/>
    <s v="HONORARIOS - VFA"/>
    <n v="7111165"/>
    <n v="85333980"/>
    <n v="85333980"/>
    <s v="NO"/>
    <x v="9"/>
    <x v="22"/>
    <s v="NUEVO 2024"/>
    <d v="2024-01-30T00:00:00"/>
    <m/>
  </r>
  <r>
    <n v="80161500"/>
    <s v="Prestar sus servicios profesionales apoyando la estructuración de propuestas y proyectos de financiación orientados a fomentar el acceso y permanencia educativa conforme las políticas y procedimientos del ICETEX."/>
    <n v="1"/>
    <n v="1"/>
    <n v="12"/>
    <s v="Meses"/>
    <s v="Contratación Directa Prestación de Servicios Profesionales y Apoyo a la Gestión"/>
    <s v="Funcionamiento"/>
    <s v="IG312001020700012"/>
    <s v="HONORARIOS - VFA"/>
    <n v="7111165"/>
    <n v="85333980"/>
    <n v="85333980"/>
    <s v="NO"/>
    <x v="9"/>
    <x v="22"/>
    <s v="NUEVO 2024"/>
    <d v="2024-01-30T00:00:00"/>
    <m/>
  </r>
  <r>
    <n v="80161500"/>
    <s v="Prestar sus servicios profesionales especializados liderando la gestión, seguimiento y control de la operación de fondos, convenios, contratos, alianzas y/o proyectos administradas por Vicepresidencia de Fondos en Administración. "/>
    <n v="1"/>
    <n v="1"/>
    <n v="12"/>
    <s v="Meses"/>
    <s v="Contratación Directa Prestación de Servicios Profesionales y Apoyo a la Gestión"/>
    <s v="Funcionamiento"/>
    <s v="IG312001020700012"/>
    <s v="HONORARIOS - VFA"/>
    <n v="13486692"/>
    <n v="161840304"/>
    <n v="161840304"/>
    <s v="NO"/>
    <x v="9"/>
    <x v="23"/>
    <s v="GIRALDO SERRANO DANIELA"/>
    <d v="2024-01-09T00:00:00"/>
    <m/>
  </r>
  <r>
    <n v="80161500"/>
    <s v="Prestar sus servicios profesionales especializados apoyando la elaboración y seguimiento de las estrategias para la gestión del cambio en la administración, seguimiento y control de los convenios, contratos, fondos, alianzas y/o proyectos a cargo de la Vicepresidencia de Fondos en Administración."/>
    <n v="1"/>
    <n v="1"/>
    <n v="12"/>
    <s v="Meses"/>
    <s v="Contratación Directa Prestación de Servicios Profesionales y Apoyo a la Gestión"/>
    <s v="Funcionamiento"/>
    <s v="IG312001020700012"/>
    <s v="HONORARIOS - VFA"/>
    <n v="8092015"/>
    <n v="97104180"/>
    <n v="97104180"/>
    <s v="NO"/>
    <x v="9"/>
    <x v="23"/>
    <s v="VILLAMIL DIANA MARCELA "/>
    <d v="2024-01-10T00:00:00"/>
    <m/>
  </r>
  <r>
    <n v="80161500"/>
    <s v="Prestar sus servicios profesionales especializados apoyando la gestión, administración, seguimiento y control de los convenios, contratos, fondos, alianzas y/o proyectos a cargo de la Vicepresidencia de Fondos en Administración conforme los procedimientos establecidos por el ICETEX."/>
    <n v="1"/>
    <n v="1"/>
    <n v="12"/>
    <s v="Meses"/>
    <s v="Contratación Directa Prestación de Servicios Profesionales y Apoyo a la Gestión"/>
    <s v="Funcionamiento"/>
    <s v="IG312001020700012"/>
    <s v="HONORARIOS - VFA"/>
    <n v="8092015"/>
    <n v="97104180"/>
    <n v="97104180"/>
    <s v="NO"/>
    <x v="9"/>
    <x v="23"/>
    <s v="POR DEFINIR "/>
    <d v="2024-01-18T00:00:00"/>
    <m/>
  </r>
  <r>
    <n v="80161500"/>
    <s v="Prestar sus servicios profesionales especializados apoyando la gestión, administración, seguimiento y control de los convenios, contratos, fondos, alianzas y/o proyectos a cargo de la Vicepresidencia de Fondos en Administración conforme los procedimientos establecidos por el ICETEX."/>
    <n v="1"/>
    <n v="1"/>
    <n v="12"/>
    <s v="Meses"/>
    <s v="Contratación Directa Prestación de Servicios Profesionales y Apoyo a la Gestión"/>
    <s v="Funcionamiento"/>
    <s v="IG312001020700012"/>
    <s v="HONORARIOS - VFA"/>
    <n v="8092015"/>
    <n v="97104180"/>
    <n v="97104180"/>
    <s v="NO"/>
    <x v="9"/>
    <x v="23"/>
    <s v="POR DEFINIR "/>
    <d v="2024-01-18T00:00:00"/>
    <m/>
  </r>
  <r>
    <n v="80161500"/>
    <s v="Prestar sus servicios profesionales especializados apoyando la gestión, administración, seguimiento y control de los convenios, contratos, fondos, alianzas y/o proyectos a cargo de la Vicepresidencia de Fondos en Administración conforme los procedimientos establecidos por el ICETEX."/>
    <n v="1"/>
    <n v="1"/>
    <n v="12"/>
    <s v="Meses"/>
    <s v="Contratación Directa Prestación de Servicios Profesionales y Apoyo a la Gestión"/>
    <s v="Funcionamiento"/>
    <s v="IG312001020700012"/>
    <s v="HONORARIOS - VFA"/>
    <n v="8092015"/>
    <n v="97104180"/>
    <n v="97104180"/>
    <s v="NO"/>
    <x v="9"/>
    <x v="23"/>
    <s v="POR DEFINIR "/>
    <d v="2024-01-11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POR DEFINIR "/>
    <d v="2024-01-17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POR DEFINIR "/>
    <d v="2024-01-19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BARRERA CAIRASCO EDDY  ALEXANDER"/>
    <d v="2024-01-15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BERNAL TARQUINO FLOR MILENA"/>
    <d v="2024-01-15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BOHORQUEZ SANABRIA INGRID VIVIANA"/>
    <d v="2024-01-1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CANTERO OSORIO ZAHIRA YURANI"/>
    <d v="2024-01-17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CASTELLANOS CALVO YENNY ROCIO"/>
    <d v="2024-01-11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CHAVISTA RODRIGUEZ YURY NATALIE"/>
    <d v="2024-01-10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CLAROS GREGORY PAULA ANDREA"/>
    <d v="2024-01-11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COLLAZOS COLLAZOS MIGUEL"/>
    <d v="2024-01-19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DIAZ DELGADO DIANA MARIA"/>
    <d v="2024-01-17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JEREZ ESPITIA SANDRA LILIANA"/>
    <d v="2024-01-17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MARTINEZ RAMIREZ JULIO ANTONIO"/>
    <d v="2024-01-11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NUEVO 2024 2"/>
    <d v="2024-01-2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MAESTRE PAOLA ANDREA"/>
    <d v="2024-01-15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PEREZ VEGA PAOLA ALEJANDRA"/>
    <d v="2024-01-16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BELTRAN DIANA"/>
    <d v="2024-01-18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NUEVO 2024 3"/>
    <d v="2024-01-19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NUEVO 2024 4"/>
    <d v="2024-01-2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PARRA PACHECO JUAN CARLOS"/>
    <d v="2024-01-16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PEREZ OSPINA ALEJANDRO"/>
    <d v="2024-01-15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MARTIN NAIZAQUE CLAUDIA"/>
    <d v="2024-01-15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RONDON CASTELLANOS MARIA LIZETH"/>
    <d v="2024-01-1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SANCHEZ CARVAJAL ANGELA PATRICIA"/>
    <d v="2024-01-10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SANCHEZ SUAREZ EDWAR ALEXIS"/>
    <d v="2024-01-1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POR DEFINIR "/>
    <d v="2024-01-17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VARGAS LOPEZ YENIFER ALEXANDRA"/>
    <d v="2024-01-1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VILLABONA MOGOLLON ADRIANA"/>
    <d v="2024-01-09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2"/>
    <s v="Meses"/>
    <s v="Contratación Directa Prestación de Servicios Profesionales y Apoyo a la Gestión"/>
    <s v="Funcionamiento"/>
    <s v="IG312001020700012"/>
    <s v="HONORARIOS - VFA"/>
    <n v="6130314"/>
    <n v="73563768"/>
    <n v="73563768"/>
    <s v="NO"/>
    <x v="9"/>
    <x v="23"/>
    <s v="POR DEFINIR "/>
    <d v="2024-01-2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POR DEFINIR "/>
    <d v="2024-01-22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DAVILA BARON JESSICA TATIANA"/>
    <d v="2024-01-19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POR DEFINIR "/>
    <d v="2024-01-19T00:00:00"/>
    <m/>
  </r>
  <r>
    <n v="80161500"/>
    <s v="Prestar sus servicios profesionales apoyando las actividades relacionadas con los fondos y/o alianzas inactivas y fondos con convocatorias cerradas que sean administrados por la Vicepresidencia de Fondos en Administración. "/>
    <n v="1"/>
    <n v="1"/>
    <n v="11.5"/>
    <s v="Meses"/>
    <s v="Contratación Directa Prestación de Servicios Profesionales y Apoyo a la Gestión"/>
    <s v="Funcionamiento"/>
    <s v="IG312001020700012"/>
    <s v="HONORARIOS - VFA"/>
    <n v="4659028"/>
    <n v="53578822"/>
    <n v="53578822"/>
    <s v="NO"/>
    <x v="9"/>
    <x v="23"/>
    <s v="OLIVEROS MARTINEZ SINDY CAROLINA"/>
    <d v="2024-01-18T00:00:00"/>
    <m/>
  </r>
  <r>
    <n v="80161500"/>
    <s v="Prestar sus servicios profesionales apoyando las actividades relacionadas con los fondos y/o alianzas inactivas y fondos con convocatorias cerradas que sean administrados por la Vicepresidencia de Fondos en Administración. "/>
    <n v="1"/>
    <n v="1"/>
    <n v="11.5"/>
    <s v="Meses"/>
    <s v="Contratación Directa Prestación de Servicios Profesionales y Apoyo a la Gestión"/>
    <s v="Funcionamiento"/>
    <s v="IG312001020700012"/>
    <s v="HONORARIOS - VFA"/>
    <n v="4659028"/>
    <n v="53578822"/>
    <n v="53578822"/>
    <s v="NO"/>
    <x v="9"/>
    <x v="23"/>
    <s v="BUILES GUTIERREZ YOLANDA"/>
    <d v="2024-01-18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SERJE ROJAS ANGELICA MARIA"/>
    <d v="2024-01-19T00:00:00"/>
    <m/>
  </r>
  <r>
    <n v="80161500"/>
    <s v="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
    <n v="1"/>
    <n v="1"/>
    <n v="11.5"/>
    <s v="Meses"/>
    <s v="Contratación Directa Prestación de Servicios Profesionales y Apoyo a la Gestión"/>
    <s v="Funcionamiento"/>
    <s v="IG312001020700012"/>
    <s v="HONORARIOS - VFA"/>
    <n v="6130314"/>
    <n v="70498611"/>
    <n v="70498611"/>
    <s v="NO"/>
    <x v="9"/>
    <x v="23"/>
    <s v="TARQUINO AYALA SANDRA LILIANA"/>
    <d v="2024-01-15T00:00:00"/>
    <m/>
  </r>
  <r>
    <n v="80161500"/>
    <s v="Prestar sus servicios profesionales apoyando las actividades relacionadas con los fondos y/o alianzas inactivas y fondos con convocatorias cerradas que sean administrados por la Vicepresidencia de Fondos en Administración. "/>
    <n v="1"/>
    <n v="1"/>
    <n v="11.5"/>
    <s v="Meses"/>
    <s v="Contratación Directa Prestación de Servicios Profesionales y Apoyo a la Gestión"/>
    <s v="Funcionamiento"/>
    <s v="IG312001020700012"/>
    <s v="HONORARIOS - VFA"/>
    <n v="4659028"/>
    <n v="53578822"/>
    <n v="53578822"/>
    <s v="NO"/>
    <x v="9"/>
    <x v="23"/>
    <s v="MALDONADO PATRICIA MARINA"/>
    <d v="2024-01-22T00:00:00"/>
    <m/>
  </r>
  <r>
    <n v="80161500"/>
    <s v="Prestar sus servicios profesionales apoyando las actividades relacionadas con los fondos y/o alianzas inactivas y fondos con convocatorias cerradas que sean administrados por la Vicepresidencia de Fondos en Administración. "/>
    <n v="1"/>
    <n v="1"/>
    <n v="11.5"/>
    <s v="Meses"/>
    <s v="Contratación Directa Prestación de Servicios Profesionales y Apoyo a la Gestión"/>
    <s v="Funcionamiento"/>
    <s v="IG312001020700012"/>
    <s v="HONORARIOS - VFA"/>
    <n v="4659028"/>
    <n v="53578822"/>
    <n v="53578822"/>
    <s v="NO"/>
    <x v="9"/>
    <x v="23"/>
    <s v="POR DEFINIR "/>
    <d v="2024-01-22T00:00:00"/>
    <m/>
  </r>
  <r>
    <n v="80161500"/>
    <s v="Prestar sus servicios de apoyo técnico en los temas operativos relacionados con la administración de convenios, contratos, fondos, alianzas y/o proyectos a cargo la Vicepresidencia de Fondos en Administración"/>
    <n v="1"/>
    <n v="1"/>
    <n v="12"/>
    <s v="Meses"/>
    <s v="Contratación Directa Prestación de Servicios Profesionales y Apoyo a la Gestión"/>
    <s v="Funcionamiento"/>
    <s v="IG312001020700014"/>
    <s v="REMUNERACIÓN SERVICIOS TÉCNICOS - VFA"/>
    <n v="4046008"/>
    <n v="48552096"/>
    <n v="48552096"/>
    <s v="NO"/>
    <x v="9"/>
    <x v="23"/>
    <s v="BOCANEGRA VERGARA LINA MARIA"/>
    <d v="2024-01-22T00:00:00"/>
    <m/>
  </r>
  <r>
    <n v="80161500"/>
    <s v="Prestar sus servicios de apoyo técnico en los temas operativos relacionados con la administración de convenios, contratos, fondos, alianzas y/o proyectos a cargo la Vicepresidencia de Fondos en Administración"/>
    <n v="1"/>
    <n v="1"/>
    <n v="12"/>
    <s v="Meses"/>
    <s v="Contratación Directa Prestación de Servicios Profesionales y Apoyo a la Gestión"/>
    <s v="Funcionamiento"/>
    <s v="IG312001020700014"/>
    <s v="REMUNERACIÓN SERVICIOS TÉCNICOS - VFA"/>
    <n v="4046008"/>
    <n v="48552096"/>
    <n v="48552096"/>
    <s v="NO"/>
    <x v="9"/>
    <x v="23"/>
    <s v="ESCOBAR MARTINEZ JOHANNA MARCELA"/>
    <d v="2024-01-17T00:00:00"/>
    <m/>
  </r>
  <r>
    <n v="80161500"/>
    <s v="Prestar sus servicios de apoyo técnico en los temas operativos relacionados con la administración de convenios, contratos, fondos, alianzas y/o proyectos a cargo la Vicepresidencia de Fondos en Administración"/>
    <n v="1"/>
    <n v="1"/>
    <n v="11.818833662875917"/>
    <s v="Meses"/>
    <s v="Contratación Directa Prestación de Servicios Profesionales y Apoyo a la Gestión"/>
    <s v="Funcionamiento"/>
    <s v="IG312001020700014"/>
    <s v="REMUNERACIÓN SERVICIOS TÉCNICOS - VFA"/>
    <n v="4046008"/>
    <n v="47819096"/>
    <n v="47819096"/>
    <s v="NO"/>
    <x v="9"/>
    <x v="23"/>
    <s v="POR DEFINIR "/>
    <d v="2024-01-22T00:00:00"/>
    <m/>
  </r>
  <r>
    <n v="80161500"/>
    <s v="Prestar sus servicios de apoyo técnico en los temas operativos relacionados con la administración de convenios, contratos, fondos, alianzas y/o proyectos a cargo la Vicepresidencia de Fondos en Administración"/>
    <n v="1"/>
    <n v="1"/>
    <n v="12"/>
    <s v="Meses"/>
    <s v="Contratación Directa Prestación de Servicios Profesionales y Apoyo a la Gestión"/>
    <s v="Funcionamiento"/>
    <s v="IG312001020700014"/>
    <s v="REMUNERACIÓN SERVICIOS TÉCNICOS - VFA"/>
    <n v="4046008"/>
    <n v="48552096"/>
    <n v="48552096"/>
    <s v="NO"/>
    <x v="9"/>
    <x v="23"/>
    <s v="RESTREPO RAYO HASBLADY"/>
    <d v="2024-01-17T00:00:00"/>
    <m/>
  </r>
  <r>
    <n v="80161500"/>
    <s v="Participar y contribuir en las actividades de ideación, cocreación y promoción de la innovación y gestión del conocimiento en el ICETEX"/>
    <n v="1"/>
    <n v="1"/>
    <n v="11"/>
    <s v="Meses"/>
    <s v="Contratación Directa Prestación de Servicios Profesionales y Apoyo a la Gestión"/>
    <s v="Funcionamiento"/>
    <s v="IG312001020700012"/>
    <s v="HONORARIOS - VFA"/>
    <n v="7100000"/>
    <n v="78100000"/>
    <n v="78100000"/>
    <s v="NO"/>
    <x v="9"/>
    <x v="22"/>
    <s v="Por definir "/>
    <d v="2024-02-01T00:00:00"/>
    <m/>
  </r>
  <r>
    <n v="81111808"/>
    <s v="Prestación de servicios profesionales especializados en ingeniería para la alineación metodológica y definición, diseño y evolución de la arquitectura empresarial para el ICETEX."/>
    <n v="1"/>
    <n v="1"/>
    <n v="12"/>
    <s v="Meses"/>
    <s v="Contratación Directa Prestación de Servicios Profesionales y Apoyo a la Gestión"/>
    <s v="Funcionamiento"/>
    <s v="IG312001020510012"/>
    <s v="HONORARIOS - VOT"/>
    <n v="11144000"/>
    <n v="129641867"/>
    <n v="146400000"/>
    <s v="NO"/>
    <x v="10"/>
    <x v="24"/>
    <s v="NIDIA JOHANNA PRODIGO SARMIENTO"/>
    <d v="2024-01-15T00:00:00"/>
    <m/>
  </r>
  <r>
    <n v="80101604"/>
    <s v="Prestación de servicios profesionales especializados para orientar la planeación, definición y preparación de instrumentos de gestión mediante la automatización de procesos para el ICETEX."/>
    <n v="1"/>
    <n v="1"/>
    <n v="12"/>
    <s v="Meses"/>
    <s v="Contratación Directa Prestación de Servicios Profesionales y Apoyo a la Gestión"/>
    <s v="Funcionamiento"/>
    <s v="IG312001020510012"/>
    <s v="HONORARIOS - VOT"/>
    <n v="7800000"/>
    <n v="86060000"/>
    <n v="93600000"/>
    <s v="NO"/>
    <x v="10"/>
    <x v="25"/>
    <s v="JUDITH EUGENIA ARANGO ARENAS"/>
    <d v="2024-01-19T00:00:00"/>
    <m/>
  </r>
  <r>
    <n v="80101604"/>
    <s v="Prestación de servicios profesionales especializados para la ejecución de metodologías en los proyectos y estrategias de automatización de procesos para el ICETEX"/>
    <n v="1"/>
    <n v="1"/>
    <n v="12"/>
    <s v="Meses"/>
    <s v="Contratación Directa Prestación de Servicios Profesionales y Apoyo a la Gestión"/>
    <s v="Funcionamiento"/>
    <s v="IG312001020510012"/>
    <s v="HONORARIOS - VOT"/>
    <n v="7000000"/>
    <n v="79566667"/>
    <n v="93600000"/>
    <s v="NO"/>
    <x v="10"/>
    <x v="25"/>
    <s v="KATHERINE JOHANA GUZMÁN GÓMEZ"/>
    <d v="2024-01-22T00:00:00"/>
    <m/>
  </r>
  <r>
    <n v="80101604"/>
    <s v="Prestación de servicios profesionales en la estructuración de metodologías, definiciones y estrategias de automatización de procesos para el ICETEX"/>
    <n v="2"/>
    <n v="2"/>
    <n v="11"/>
    <s v="Meses"/>
    <s v="Contratación Directa Prestación de Servicios Profesionales y Apoyo a la Gestión"/>
    <s v="Funcionamiento"/>
    <s v="IG312001020510012"/>
    <s v="HONORARIOS - VOT"/>
    <n v="0"/>
    <n v="0"/>
    <n v="109200000"/>
    <s v="NO"/>
    <x v="10"/>
    <x v="25"/>
    <s v="PENDIENTE"/>
    <d v="2024-02-05T00:00:00"/>
    <m/>
  </r>
  <r>
    <n v="80121704"/>
    <s v="Prestación de servicios profesionales especializados en asesoría legal y administrativa de la Vicepresidencia de Operaciones y Tecnología del ICETEX"/>
    <n v="1"/>
    <n v="1"/>
    <n v="12"/>
    <s v="Meses"/>
    <s v="Contratación Directa Prestación de Servicios Profesionales y Apoyo a la Gestión"/>
    <s v="Funcionamiento"/>
    <s v="IG312001020510012"/>
    <s v="HONORARIOS - VOT"/>
    <n v="12815600"/>
    <n v="152932827"/>
    <n v="168000000"/>
    <s v="NO"/>
    <x v="10"/>
    <x v="24"/>
    <s v="CATALINA FRANCO GÓMEZ"/>
    <d v="2024-01-09T00:00:00"/>
    <m/>
  </r>
  <r>
    <n v="80161500"/>
    <s v="Prestación de servicios profesionales especializados como asesora de estrategia y articulación de iniciativas y proyectos de transformación digital de la Vicepresidencia de Operaciones y Tecnología del ICETEX"/>
    <n v="1"/>
    <n v="1"/>
    <n v="12"/>
    <s v="Meses"/>
    <s v="Contratación Directa Prestación de Servicios Profesionales y Apoyo a la Gestión"/>
    <s v="Funcionamiento"/>
    <s v="IG312001020510012"/>
    <s v="HONORARIOS - VOT"/>
    <n v="13930000"/>
    <n v="166231333"/>
    <n v="180000000"/>
    <s v="NO"/>
    <x v="10"/>
    <x v="24"/>
    <s v="CLAUDIA PATRICIA ROBLES GUERRERO"/>
    <d v="2024-01-12T00:00:00"/>
    <m/>
  </r>
  <r>
    <n v="80161500"/>
    <s v="Prestación de servicios profesionales de asesoría técnica especializada en ingeniería para la gestión, seguimiento y control de proyectos tecnológicos de la Vicepresidencia de Operaciones y Tecnología del ICETEX"/>
    <n v="1"/>
    <n v="1"/>
    <n v="12"/>
    <s v="Meses"/>
    <s v="Contratación Directa Prestación de Servicios Profesionales y Apoyo a la Gestión"/>
    <s v="Funcionamiento"/>
    <s v="IG312001020510012"/>
    <s v="HONORARIOS - VOT"/>
    <n v="12500000"/>
    <n v="148750000"/>
    <n v="162000000"/>
    <s v="NO"/>
    <x v="10"/>
    <x v="24"/>
    <s v="EDSON ANDRÉS GÓMEZ CÁRDENAS"/>
    <d v="2024-01-17T00:00:00"/>
    <m/>
  </r>
  <r>
    <n v="80161500"/>
    <s v="Prestación de servicios profesionales especializados en asesoría financiera y aplicación de estrategias de innovación para iniciativas tecnológicas de la Viceprecidencia de Operaciones y Tecnologia del ICETEX"/>
    <n v="1"/>
    <n v="1"/>
    <n v="12"/>
    <s v="Meses"/>
    <s v="Contratación Directa Prestación de Servicios Profesionales y Apoyo a la Gestión"/>
    <s v="Funcionamiento"/>
    <s v="IG312001020510012"/>
    <s v="HONORARIOS - VOT"/>
    <n v="9000000"/>
    <n v="72000000"/>
    <n v="118800000"/>
    <s v="NO"/>
    <x v="10"/>
    <x v="24"/>
    <s v="JUAN SEBASTIAN RAMIREZ GIRALDO"/>
    <d v="2024-01-18T00:00:00"/>
    <m/>
  </r>
  <r>
    <n v="80161501"/>
    <s v="Prestación de servicios de apoyo a la gestión administrativa de la Vicepresidencia de Operaciones y Tecnología del ICETEX"/>
    <n v="1"/>
    <n v="1"/>
    <n v="12"/>
    <s v="Meses"/>
    <s v="Contratación Directa Prestación de Servicios Profesionales y Apoyo a la Gestión"/>
    <s v="Funcionamiento"/>
    <s v="IG312001020510014"/>
    <s v="REMUNERACIÓN SERVICIOS TÉCNICOS - VOT"/>
    <n v="4011840"/>
    <n v="45734976"/>
    <n v="52800000"/>
    <s v="NO"/>
    <x v="10"/>
    <x v="24"/>
    <s v="RUTH JEANNETTE CASTRO GALINDO"/>
    <d v="2024-01-10T00:00:00"/>
    <m/>
  </r>
  <r>
    <n v="80161500"/>
    <s v="Prestación de servicios profesionales de asesoría especializada en ingeniería estratégica para la definición, diseño, apoyo en la gestión de implementación y control de proyectos desde la Vicepresidencia de Operaciones y Tecnología del ICETEX"/>
    <n v="1"/>
    <n v="1"/>
    <n v="12"/>
    <s v="Meses"/>
    <s v="Contratación Directa Prestación de Servicios Profesionales y Apoyo a la Gestión"/>
    <s v="Funcionamiento"/>
    <s v="IG312001020510012"/>
    <s v="HONORARIOS - VOT"/>
    <n v="13930000"/>
    <n v="83580000"/>
    <n v="180000000"/>
    <s v="NO"/>
    <x v="10"/>
    <x v="24"/>
    <s v="STHEVEN BRICEÑO MOLINA"/>
    <d v="2024-01-11T00:00:00"/>
    <m/>
  </r>
  <r>
    <n v="81112209"/>
    <s v="Prestación de servicios profesionales especializados en la administración de proyectos, corrección de problemas de confiabilidad, seguimiento del progreso, administración de recursos y ejecución de los procesos en el ICETEX"/>
    <n v="1"/>
    <n v="1"/>
    <n v="12"/>
    <s v="Meses"/>
    <s v="Contratación Directa Prestación de Servicios Profesionales y Apoyo a la Gestión"/>
    <s v="Funcionamiento"/>
    <s v="IG312001020510012"/>
    <s v="HONORARIOS - VOT"/>
    <n v="7355040"/>
    <n v="87034640"/>
    <n v="96000000"/>
    <s v="NO"/>
    <x v="10"/>
    <x v="25"/>
    <s v="ÁLVARO ANDRÉS LÓPEZ OCHOA"/>
    <d v="2024-01-29T00:00:00"/>
    <m/>
  </r>
  <r>
    <n v="80161500"/>
    <s v="Prestación de servicios profesionales para la ejecución, seguimiento y control de asuntos administrativos  del ICETEX"/>
    <n v="1"/>
    <n v="1"/>
    <n v="12"/>
    <s v="Meses"/>
    <s v="Contratación Directa Prestación de Servicios Profesionales y Apoyo a la Gestión"/>
    <s v="Funcionamiento"/>
    <s v="IG312001020510012"/>
    <s v="HONORARIOS - VOT"/>
    <n v="4234720"/>
    <n v="48134650"/>
    <n v="55200000"/>
    <s v="NO"/>
    <x v="10"/>
    <x v="25"/>
    <s v="ANDREA JULIETH TRILLERAS YARA"/>
    <d v="2024-01-11T00:00:00"/>
    <m/>
  </r>
  <r>
    <n v="81111808"/>
    <s v="Prestación de servicios profesionales especializados en ingeniería para el trámite de servicios de TI orientados al análisis y gestión de requerimientos funcionales y no funcionales a cargo del ICETEX."/>
    <n v="1"/>
    <n v="1"/>
    <n v="12"/>
    <s v="Meses"/>
    <s v="Contratación Directa Prestación de Servicios Profesionales y Apoyo a la Gestión"/>
    <s v="Funcionamiento"/>
    <s v="IG312001020510012"/>
    <s v="HONORARIOS - VOT"/>
    <n v="7000000"/>
    <n v="79566667"/>
    <n v="92400000"/>
    <s v="NO"/>
    <x v="10"/>
    <x v="25"/>
    <s v="ANDREA MARCELA JIMENEZ LOPEZ"/>
    <d v="2024-01-30T00:00:00"/>
    <m/>
  </r>
  <r>
    <n v="81112209"/>
    <s v="Prestación de servicios profesionales especializados en ingeniería para el trámite de servicios de TI orientados al análisis y gestión de requerimientos funcionales y no funcionales a cargo del ICETEX."/>
    <n v="1"/>
    <n v="1"/>
    <n v="12"/>
    <s v="Meses"/>
    <s v="Contratación Directa Prestación de Servicios Profesionales y Apoyo a la Gestión"/>
    <s v="Funcionamiento"/>
    <s v="IG312001020510012"/>
    <s v="HONORARIOS - VOT"/>
    <n v="7577920"/>
    <n v="87146080"/>
    <n v="98400000"/>
    <s v="NO"/>
    <x v="10"/>
    <x v="25"/>
    <s v="ANDRES FRANCISCO CARRILLO ALVARADO"/>
    <d v="2024-01-24T00:00:00"/>
    <m/>
  </r>
  <r>
    <n v="80101604"/>
    <s v="Prestación de servicios profesionales de asesoría especializada en ingeniería para la gestión, seguimiento y control de procesos TI relacionados con el dominio de datos del ICETEX"/>
    <n v="1"/>
    <n v="1"/>
    <n v="12"/>
    <s v="Meses"/>
    <s v="Contratación Directa Prestación de Servicios Profesionales y Apoyo a la Gestión"/>
    <s v="Funcionamiento"/>
    <s v="IG312001020510012"/>
    <s v="HONORARIOS - VOT"/>
    <n v="8300000"/>
    <n v="49800000"/>
    <n v="109200000"/>
    <s v="NO"/>
    <x v="10"/>
    <x v="25"/>
    <s v="ANDRES MARIÑO RAMIREZ"/>
    <d v="2024-01-24T00:00:00"/>
    <m/>
  </r>
  <r>
    <n v="81112209"/>
    <s v="Prestación de servicios profesionales especializados para el análisis, modelamiento y ejecución de pruebas funcionales y no funcionales para el aseguramiento de calidad de Software de las Soluciones Informáticas requeridas en el ICETEX"/>
    <n v="1"/>
    <n v="1"/>
    <n v="12"/>
    <s v="Meses"/>
    <s v="Contratación Directa Prestación de Servicios Profesionales y Apoyo a la Gestión"/>
    <s v="Funcionamiento"/>
    <s v="IG312001020510012"/>
    <s v="HONORARIOS - VOT"/>
    <n v="7355040"/>
    <n v="56834300"/>
    <n v="92400000"/>
    <s v="NO"/>
    <x v="10"/>
    <x v="25"/>
    <s v="ANDRES RICARDO RUGE RODRÍGUEZ"/>
    <d v="2024-01-29T00:00:00"/>
    <m/>
  </r>
  <r>
    <n v="81111808"/>
    <s v="Prestaciòn de Servicios profesionales especializados en la gestión de ecosistemas informáticos, mediante la unificación y automatización de procesos de despliegue, mantenimiento, versionamiento y gestión de aplicaciones y ambientes tecnologicos del ICETEX"/>
    <n v="2"/>
    <n v="2"/>
    <n v="11"/>
    <s v="Meses"/>
    <s v="Contratación Directa Prestación de Servicios Profesionales y Apoyo a la Gestión"/>
    <s v="Inversión"/>
    <s v="IG332903001"/>
    <s v="MODERNIZACIÓN DIGITAL Y ARQUITECTURA TEC"/>
    <n v="10000000"/>
    <n v="81000000"/>
    <n v="124800000"/>
    <s v="NO"/>
    <x v="10"/>
    <x v="25"/>
    <s v="CAMILO ANDRES PEÑA"/>
    <d v="2024-02-01T00:00:00"/>
    <m/>
  </r>
  <r>
    <n v="81111504"/>
    <s v="Prestación de servicios profesionales especializados en ingeniería para análisis, modelamiento, desarrollo, implementación y adecuaciones a la solución de Gestión Documental alineadas a cambios requeridos por ICETEX"/>
    <n v="1"/>
    <n v="1"/>
    <n v="12"/>
    <s v="Meses"/>
    <s v="Contratación Directa Prestación de Servicios Profesionales y Apoyo a la Gestión"/>
    <s v="Funcionamiento"/>
    <s v="IG312001020510012"/>
    <s v="HONORARIOS - VOT"/>
    <n v="8313424"/>
    <n v="91447664"/>
    <n v="109200000"/>
    <s v="NO"/>
    <x v="10"/>
    <x v="25"/>
    <s v="CESAR AUGUSTO GONZALEZ"/>
    <d v="2024-01-31T00:00:00"/>
    <m/>
  </r>
  <r>
    <n v="81111504"/>
    <s v="Prestación de servicios profesionales especializados para el trámite de servicios de TI orientados a la implementación de requisitos, mejores prácticas y estándares relacionados con la usabilidad y accesibilidad de aplicaciones parasoluciones informáticas a cargo del ICETEX"/>
    <n v="1"/>
    <n v="1"/>
    <n v="12"/>
    <s v="Meses"/>
    <s v="Contratación Directa Prestación de Servicios Profesionales y Apoyo a la Gestión"/>
    <s v="Funcionamiento"/>
    <s v="IG312001020510012"/>
    <s v="HONORARIOS - VOT"/>
    <n v="7000000"/>
    <n v="63000000"/>
    <n v="92400000"/>
    <s v="NO"/>
    <x v="10"/>
    <x v="25"/>
    <s v="CHRISTINE FRAGALE CASTILLO"/>
    <d v="2024-01-26T00:00:00"/>
    <m/>
  </r>
  <r>
    <n v="81111504"/>
    <s v="Prestación de servicios profesionales especializados para el trámite de servicios de TI orientados al análisis, modelamiento, desarrollo, pruebas, implementación y mejoramiento continuo de soluciones informáticas, requeridas en el ICETEX"/>
    <n v="1"/>
    <n v="1"/>
    <n v="12"/>
    <s v="Meses"/>
    <s v="Contratación Directa Prestación de Servicios Profesionales y Apoyo a la Gestión"/>
    <s v="Funcionamiento"/>
    <s v="IG312001020510012"/>
    <s v="HONORARIOS - VOT"/>
    <n v="8008078"/>
    <n v="93694517"/>
    <n v="105600000"/>
    <s v="NO"/>
    <x v="10"/>
    <x v="25"/>
    <s v="CIRO YASAEL VENCE URIBE"/>
    <d v="2024-01-25T00:00:00"/>
    <m/>
  </r>
  <r>
    <n v="81112209"/>
    <s v="Prestación de servicios profesionales especializados para la gestión de proyectos en el ámbito tecnológico con alineación al ciclo de mejora continua para el ICETEX"/>
    <n v="1"/>
    <n v="1"/>
    <n v="12"/>
    <s v="Meses"/>
    <s v="Contratación Directa Prestación de Servicios Profesionales y Apoyo a la Gestión"/>
    <s v="Funcionamiento"/>
    <s v="IG312001020510012"/>
    <s v="HONORARIOS - VOT"/>
    <n v="9138080"/>
    <n v="104478880"/>
    <n v="120000000"/>
    <s v="NO"/>
    <x v="10"/>
    <x v="24"/>
    <s v="CLAUDIA MARCELA LOPEZ CORREA"/>
    <d v="2024-01-15T00:00:00"/>
    <m/>
  </r>
  <r>
    <n v="81141801"/>
    <s v="Prestación de servicios profesionales especializados en ingenieria en análisis, modelamiento e implementación de estrategias de mitigación de riesgos operativos y de seguridad digital aplicables a las Soluciones Informáticas requeridas por ICETEX"/>
    <n v="1"/>
    <n v="1"/>
    <n v="12"/>
    <s v="Meses"/>
    <s v="Contratación Directa Prestación de Servicios Profesionales y Apoyo a la Gestión"/>
    <s v="Funcionamiento"/>
    <s v="IG312001020510012"/>
    <s v="HONORARIOS - VOT"/>
    <n v="8313424"/>
    <n v="92833235"/>
    <n v="109200000"/>
    <s v="NO"/>
    <x v="10"/>
    <x v="25"/>
    <s v="DANNY ALEJANDRO GARZON ARISTIZABAL"/>
    <d v="2024-01-17T00:00:00"/>
    <m/>
  </r>
  <r>
    <n v="81111808"/>
    <s v="Prestación de servicios profesionales especializados en ingeniería para la revisión, análisis, modelamiento, implementación, uso y apropiación de la arquitectura empresarial desde el dominio de Sistemas de Información Para el ICETEX "/>
    <n v="1"/>
    <n v="1"/>
    <n v="12"/>
    <s v="Meses"/>
    <s v="Contratación Directa Prestación de Servicios Profesionales y Apoyo a la Gestión"/>
    <s v="Funcionamiento"/>
    <s v="IG312001020510012"/>
    <s v="HONORARIOS - VOT"/>
    <n v="11144000"/>
    <n v="124812800"/>
    <n v="138000000"/>
    <s v="NO"/>
    <x v="10"/>
    <x v="24"/>
    <s v="DIANA BLANCA DÍAZ GRIJALBA"/>
    <d v="2024-01-19T00:00:00"/>
    <m/>
  </r>
  <r>
    <n v="81111808"/>
    <s v="Prestación de servicios profesionales especializados en ingenieria en el tramite de TI para la configuración, soporte funcional y técnico de los sistemas de información o componentes tecnológicos en el ICETEX"/>
    <n v="1"/>
    <n v="1"/>
    <n v="12"/>
    <s v="Meses"/>
    <s v="Contratación Directa Prestación de Servicios Profesionales y Apoyo a la Gestión"/>
    <s v="Funcionamiento"/>
    <s v="IG312001020510012"/>
    <s v="HONORARIOS - VOT"/>
    <n v="7577920"/>
    <n v="30088800"/>
    <n v="96000000"/>
    <s v="NO"/>
    <x v="10"/>
    <x v="25"/>
    <s v="DIANA JUDITH OLIVARES LEON"/>
    <d v="2024-01-23T00:00:00"/>
    <m/>
  </r>
  <r>
    <n v="80101604"/>
    <s v="Prestación de servicios profesionales especializados en ingeniería de procesos para la articulación de las áreas de negocio y el equipo de arquitectura empresarial para el ICETEX"/>
    <n v="1"/>
    <n v="1"/>
    <n v="12"/>
    <s v="Meses"/>
    <s v="Contratación Directa Prestación de Servicios Profesionales y Apoyo a la Gestión"/>
    <s v="Inversión"/>
    <s v="IG332903001"/>
    <s v="MODERNIZACIÓN DIGITAL Y ARQUITECTURA TEC"/>
    <n v="8000000"/>
    <n v="72000000"/>
    <n v="124800000"/>
    <s v="NO"/>
    <x v="10"/>
    <x v="24"/>
    <s v="DIANA MARCELA BAUTISTA VARGAS "/>
    <d v="2024-01-24T00:00:00"/>
    <m/>
  </r>
  <r>
    <n v="81111808"/>
    <s v="Prestación de servicios profesionales para el trámite de servicios administrativos y gestiones de habilitación de recursos del ICETEX"/>
    <n v="1"/>
    <n v="1"/>
    <n v="12"/>
    <s v="Meses"/>
    <s v="Contratación Directa Prestación de Servicios Profesionales y Apoyo a la Gestión"/>
    <s v="Funcionamiento"/>
    <s v="IG312001020510012"/>
    <s v="HONORARIOS - VOT"/>
    <n v="5014800"/>
    <n v="56332920"/>
    <n v="66000000"/>
    <s v="NO"/>
    <x v="10"/>
    <x v="25"/>
    <s v="DIANA MARIA GÓMEZ REY"/>
    <d v="2024-01-19T00:00:00"/>
    <m/>
  </r>
  <r>
    <n v="80101604"/>
    <s v="Prestación de servicios profesionales especializados en el trámite de servicios de TI orientados a la revisión, análisis, modelamiento, implementación, uso y apropiación de la Arquitectura de Datos requerida para Soluciones Informáticas del ICETEX"/>
    <n v="1"/>
    <n v="1"/>
    <n v="12"/>
    <s v="Meses"/>
    <s v="Contratación Directa Prestación de Servicios Profesionales y Apoyo a la Gestión"/>
    <s v="Funcionamiento"/>
    <s v="IG312001020510012"/>
    <s v="HONORARIOS - VOT"/>
    <n v="10029600"/>
    <n v="115006080"/>
    <n v="124800000"/>
    <s v="NO"/>
    <x v="10"/>
    <x v="25"/>
    <s v="DONALDO JOSE LACERA DIAZ"/>
    <d v="2024-01-16T00:00:00"/>
    <m/>
  </r>
  <r>
    <n v="81111808"/>
    <s v="Prestación de servicios profesionales en ingenieria para analisis y gestión de requerimientos funcionales y no funcionales y soporte a la operación de servicios tecnologicos del ICETEX"/>
    <n v="1"/>
    <n v="1"/>
    <n v="12"/>
    <s v="Meses"/>
    <s v="Contratación Directa Prestación de Servicios Profesionales y Apoyo a la Gestión"/>
    <s v="Funcionamiento"/>
    <s v="IG312001020510012"/>
    <s v="HONORARIOS - VOT"/>
    <n v="8008078"/>
    <n v="50868645"/>
    <n v="96000000"/>
    <s v="NO"/>
    <x v="10"/>
    <x v="25"/>
    <s v="EDISON EDUARDO ORGANISTA"/>
    <d v="2024-01-25T00:00:00"/>
    <m/>
  </r>
  <r>
    <n v="81111504"/>
    <s v="Prestación de servicios profesionales especializados para la gestión de proyectos en el ámbito tecnológico con alineación al ciclo de mejora continua para el ICETEX"/>
    <n v="1"/>
    <n v="1"/>
    <n v="12"/>
    <s v="Meses"/>
    <s v="Contratación Directa Prestación de Servicios Profesionales y Apoyo a la Gestión"/>
    <s v="Funcionamiento"/>
    <s v="IG312001020510012"/>
    <s v="HONORARIOS - VOT"/>
    <n v="10609088"/>
    <n v="126248147"/>
    <n v="138000000"/>
    <s v="NO"/>
    <x v="10"/>
    <x v="24"/>
    <s v="EDUARDO ANDRES VARGAS TIRADO"/>
    <d v="2024-01-15T00:00:00"/>
    <m/>
  </r>
  <r>
    <n v="81111500"/>
    <s v="Prestación de servicios profesionales especializados en ingenieria en el tramite de TI para la configuración, soporte funcional y técnico de los sistemas de información o componentes tecnológicos del ICETEX"/>
    <n v="1"/>
    <n v="1"/>
    <n v="12"/>
    <s v="Meses"/>
    <s v="Contratación Directa Prestación de Servicios Profesionales y Apoyo a la Gestión"/>
    <s v="Funcionamiento"/>
    <s v="IG312001020510012"/>
    <s v="HONORARIOS - VOT"/>
    <n v="7577920"/>
    <n v="88661664"/>
    <n v="96000000"/>
    <s v="NO"/>
    <x v="10"/>
    <x v="25"/>
    <s v="HUGO JOCKNERY DURAN TICORA"/>
    <d v="2024-01-11T00:00:00"/>
    <m/>
  </r>
  <r>
    <n v="81111808"/>
    <s v="Prestacion de servicios profesionales especializados en ingeniería para la revision, análisis, modelamiento, implementación, uso y apropiacion de la arquitectura empresarial desde los componentes tecnologicos de infraestructura para el ICETEX"/>
    <n v="1"/>
    <n v="1"/>
    <n v="12"/>
    <s v="Meses"/>
    <s v="Contratación Directa Prestación de Servicios Profesionales y Apoyo a la Gestión"/>
    <s v="Funcionamiento"/>
    <s v="IG312001020510012"/>
    <s v="HONORARIOS - VOT"/>
    <n v="11144000"/>
    <n v="126670133"/>
    <n v="138000000"/>
    <s v="NO"/>
    <x v="10"/>
    <x v="24"/>
    <s v="HUMBERTO ANDRES DIAZ ESCUDERO"/>
    <d v="2024-01-16T00:00:00"/>
    <m/>
  </r>
  <r>
    <n v="81111808"/>
    <s v="Prestación de servicios profesionales especializados en ingeniería para la revisión, análisis, modelamiento, implementación, uso y apropiación de la arquitectura empresarial desde el dominio de Sistemas de Información Para el ICETEX "/>
    <n v="2"/>
    <n v="2"/>
    <n v="11"/>
    <s v="Meses"/>
    <s v="Contratación Directa Prestación de Servicios Profesionales y Apoyo a la Gestión"/>
    <s v="Funcionamiento"/>
    <s v="IG312001020510012"/>
    <s v="HONORARIOS - VOT"/>
    <n v="11144000"/>
    <n v="129641867"/>
    <n v="138000000"/>
    <s v="NO"/>
    <x v="10"/>
    <x v="24"/>
    <s v="PENDIENTE"/>
    <d v="2024-02-05T00:00:00"/>
    <m/>
  </r>
  <r>
    <n v="81111508"/>
    <s v="Prestación de servicios de apoyo a la gestión en la atención de las actividades administrativas Tecnologicas del ICETEX"/>
    <n v="1"/>
    <n v="1"/>
    <n v="12"/>
    <s v="Meses"/>
    <s v="Contratación Directa Prestación de Servicios Profesionales y Apoyo a la Gestión"/>
    <s v="Funcionamiento"/>
    <s v="IG312001020510014"/>
    <s v="REMUNERACIÓN SERVICIOS TÉCNICOS - VOT"/>
    <n v="4011840"/>
    <n v="47740896"/>
    <n v="52800000"/>
    <s v="NO"/>
    <x v="10"/>
    <x v="25"/>
    <s v="JEFFRYD STEVEN VALENCIA PANCHE"/>
    <d v="2024-01-09T00:00:00"/>
    <m/>
  </r>
  <r>
    <n v="81111504"/>
    <s v="Prestación de servicios profesionales especializados para el trámite de servicios de TI orientados al análisis, modelamiento, desarrollo, pruebas, implementación y mejoramiento continuo de soluciones informáticas, requeridas en el ICETEX"/>
    <n v="1"/>
    <n v="1"/>
    <n v="12"/>
    <s v="Meses"/>
    <s v="Contratación Directa Prestación de Servicios Profesionales y Apoyo a la Gestión"/>
    <s v="Funcionamiento"/>
    <s v="IG312001020510012"/>
    <s v="HONORARIOS - VOT"/>
    <n v="8008078"/>
    <n v="95029197"/>
    <n v="105600000"/>
    <s v="NO"/>
    <x v="10"/>
    <x v="25"/>
    <s v="JEISSON FERNEY DELGADO CUENTAS"/>
    <d v="2024-01-18T00:00:00"/>
    <m/>
  </r>
  <r>
    <n v="81112209"/>
    <s v="Prestación de servicios profesionales especializados para el análisis, modelamiento y ejecución de pruebas funcionales y no funcionales para el aseguramiento de calidad de Software de las Soluciones Informáticas requeridas en el ICETEX"/>
    <n v="1"/>
    <n v="1"/>
    <n v="12"/>
    <s v="Meses"/>
    <s v="Contratación Directa Prestación de Servicios Profesionales y Apoyo a la Gestión"/>
    <s v="Funcionamiento"/>
    <s v="IG312001020510012"/>
    <s v="HONORARIOS - VOT"/>
    <n v="7355040"/>
    <n v="87524976"/>
    <n v="92400000"/>
    <s v="NO"/>
    <x v="10"/>
    <x v="25"/>
    <s v="JENNY ALEXANDRA MEZA QUIROGA"/>
    <d v="2024-01-19T00:00:00"/>
    <m/>
  </r>
  <r>
    <n v="81111504"/>
    <s v="Prestación de servicios profesionales especializados para el trámite de servicios de TI orientados al análisis, modelamiento, desarrollo, pruebas, implementación y mejoramiento continuo de soluciones informáticas, requeridas en el ICETEX"/>
    <n v="2"/>
    <n v="2"/>
    <n v="11"/>
    <s v="Meses"/>
    <s v="Contratación Directa Prestación de Servicios Profesionales y Apoyo a la Gestión"/>
    <s v="Funcionamiento"/>
    <s v="IG312001020510012"/>
    <s v="HONORARIOS - VOT"/>
    <n v="8008078"/>
    <n v="95296133"/>
    <n v="105600000"/>
    <s v="NO"/>
    <x v="10"/>
    <x v="25"/>
    <s v="PENDIENTE"/>
    <d v="2024-02-05T00:00:00"/>
    <m/>
  </r>
  <r>
    <n v="81111504"/>
    <s v="Prestación de servicios profesionales especializados para el trámite de servicios de TI orientados al análisis, modelamiento, desarrollo, pruebas, implementación y mejoramiento continuo de soluciones informáticas, requeridas en el ICETEX"/>
    <n v="1"/>
    <n v="1"/>
    <n v="12"/>
    <s v="Meses"/>
    <s v="Contratación Directa Prestación de Servicios Profesionales y Apoyo a la Gestión"/>
    <s v="Funcionamiento"/>
    <s v="IG312001020510012"/>
    <s v="HONORARIOS - VOT"/>
    <n v="8358000"/>
    <n v="95559800"/>
    <n v="105600000"/>
    <s v="NO"/>
    <x v="10"/>
    <x v="25"/>
    <s v="JOSE IGNACIO CASTILLO MONTES"/>
    <d v="2024-01-16T00:00:00"/>
    <m/>
  </r>
  <r>
    <n v="81112103"/>
    <s v="Prestación de servicios profesionales especializados en ingenieria orientados al trámite de servicios de TI en el ciclo de desarrollo de software aplicado a los sistemas de información o componentes de software del ICETEX "/>
    <n v="1"/>
    <n v="1"/>
    <n v="12"/>
    <s v="Meses"/>
    <s v="Contratación Directa Prestación de Servicios Profesionales y Apoyo a la Gestión"/>
    <s v="Funcionamiento"/>
    <s v="IG312001020510012"/>
    <s v="HONORARIOS - VOT"/>
    <n v="5572000"/>
    <n v="59806133"/>
    <n v="96000000"/>
    <s v="NO"/>
    <x v="10"/>
    <x v="25"/>
    <s v="JOSE JUAN TORRES ORTÍZ"/>
    <d v="2024-01-29T00:00:00"/>
    <m/>
  </r>
  <r>
    <n v="80161501"/>
    <s v="Prestación de servicios de apoyo a la gestión en la atención de las actividades administrativas Tecnologicas del ICETEX"/>
    <n v="1"/>
    <n v="1"/>
    <n v="12"/>
    <s v="Meses"/>
    <s v="Contratación Directa Prestación de Servicios Profesionales y Apoyo a la Gestión"/>
    <s v="Funcionamiento"/>
    <s v="IG312001020510014"/>
    <s v="REMUNERACIÓN SERVICIOS TÉCNICOS - VOT"/>
    <n v="4011840"/>
    <n v="47874624"/>
    <n v="52800000"/>
    <s v="NO"/>
    <x v="10"/>
    <x v="25"/>
    <s v="LAURA VIVANA TELLEZ RODRIGUEZ"/>
    <d v="2024-01-09T00:00:00"/>
    <m/>
  </r>
  <r>
    <n v="81111808"/>
    <s v="Prestación de servicios profesionales para el trámite de servicios TI en la configuración y soporte técnico y gestiones de habilitación de recursos del ICETEX"/>
    <n v="1"/>
    <n v="1"/>
    <n v="12"/>
    <s v="Meses"/>
    <s v="Contratación Directa Prestación de Servicios Profesionales y Apoyo a la Gestión"/>
    <s v="Funcionamiento"/>
    <s v="IG312001020510012"/>
    <s v="HONORARIOS - VOT"/>
    <n v="10000000"/>
    <n v="75000000"/>
    <n v="124800000"/>
    <s v="NO"/>
    <x v="10"/>
    <x v="25"/>
    <s v="LEONARDO FARYD CORTEZ MONTOYA"/>
    <d v="2024-01-26T00:00:00"/>
    <m/>
  </r>
  <r>
    <n v="81141801"/>
    <s v="Prestación de servicios profesionales para orientar, monitorear, controlar y mejorar la atención de necesidades de cumplimiento normativo a cargo del ICETEX"/>
    <n v="1"/>
    <n v="1"/>
    <n v="12"/>
    <s v="Meses"/>
    <s v="Contratación Directa Prestación de Servicios Profesionales y Apoyo a la Gestión"/>
    <s v="Funcionamiento"/>
    <s v="IG312001020510012"/>
    <s v="HONORARIOS - VOT"/>
    <n v="4569040"/>
    <n v="38075033"/>
    <n v="60000000"/>
    <s v="NO"/>
    <x v="10"/>
    <x v="25"/>
    <s v="LIZETH KARINA QUIROGA GARZON"/>
    <d v="2024-01-26T00:00:00"/>
    <m/>
  </r>
  <r>
    <n v="81112209"/>
    <s v="Prestación de servicios profesionales especializados para el análisis, modelamiento y ejecución de pruebas funcionales y no funcionales para el aseguramiento de calidad de Software de las Soluciones Informáticas requeridas en el ICETEX"/>
    <n v="1"/>
    <n v="1"/>
    <n v="12"/>
    <s v="Meses"/>
    <s v="Contratación Directa Prestación de Servicios Profesionales y Apoyo a la Gestión"/>
    <s v="Funcionamiento"/>
    <s v="IG312001020510012"/>
    <s v="HONORARIOS - VOT"/>
    <n v="7577920"/>
    <n v="102955701"/>
    <n v="92400000"/>
    <s v="NO"/>
    <x v="10"/>
    <x v="25"/>
    <s v="LUIS ALBERTO JARABA HERAZO"/>
    <d v="2024-01-30T00:00:00"/>
    <m/>
  </r>
  <r>
    <n v="80161500"/>
    <s v="Prestación de servicios profesionales especializados en ingenieria en la adecuación de nuevos servicios de sistemas de información financieros, soporte funcional, soporte técnico, y mantenimiento correctivo en el marco de las funciones del ICETEX"/>
    <n v="1"/>
    <n v="1"/>
    <n v="12"/>
    <s v="Meses"/>
    <s v="Contratación Directa Prestación de Servicios Profesionales y Apoyo a la Gestión"/>
    <s v="Funcionamiento"/>
    <s v="IG312001020510012"/>
    <s v="HONORARIOS - VOT"/>
    <n v="8008078"/>
    <n v="91559030"/>
    <n v="105600000"/>
    <s v="NO"/>
    <x v="10"/>
    <x v="25"/>
    <s v="LUIS CARLOS SIERRA PALACIO"/>
    <d v="2024-01-23T00:00:00"/>
    <m/>
  </r>
  <r>
    <n v="80121704"/>
    <s v="Prestación de servicios profesionales jurídicos especializados en la atención a asuntos propios del relacionamiento jurídico, administrativo y contractual en asuntos TI del ICETEX"/>
    <n v="1"/>
    <n v="1"/>
    <n v="12"/>
    <s v="Meses"/>
    <s v="Contratación Directa Prestación de Servicios Profesionales y Apoyo a la Gestión"/>
    <s v="Funcionamiento"/>
    <s v="IG312001020510012"/>
    <s v="HONORARIOS - VOT"/>
    <n v="9472400"/>
    <n v="113037307"/>
    <n v="124800000"/>
    <s v="NO"/>
    <x v="10"/>
    <x v="25"/>
    <s v="MARCELA TORO HERNANDEZ"/>
    <d v="2024-01-09T00:00:00"/>
    <m/>
  </r>
  <r>
    <n v="80101604"/>
    <s v="Prestación de servicios profesionales de asesoría especializada en ingeniería para la gestión, seguimiento y control de procesos TI del ICETEX"/>
    <n v="1"/>
    <n v="1"/>
    <n v="12"/>
    <s v="Meses"/>
    <s v="Contratación Directa Prestación de Servicios Profesionales y Apoyo a la Gestión"/>
    <s v="Funcionamiento"/>
    <s v="IG312001020510012"/>
    <s v="HONORARIOS - VOT"/>
    <n v="11366880"/>
    <n v="90935040"/>
    <n v="138000000"/>
    <s v="NO"/>
    <x v="10"/>
    <x v="25"/>
    <s v="MARCO ANTONIO MONTOYA MORALES"/>
    <d v="2024-01-11T00:00:00"/>
    <m/>
  </r>
  <r>
    <n v="81111808"/>
    <s v="Prestación de servicios profesionales especializados en ingenieria en el tramite de servicios de TI para la configuración, soporte funcional y técnico de los sistemas de información o componentes tecnológicos a cargo  del ICETEX ."/>
    <n v="1"/>
    <n v="1"/>
    <n v="12"/>
    <s v="Meses"/>
    <s v="Contratación Directa Prestación de Servicios Profesionales y Apoyo a la Gestión"/>
    <s v="Funcionamiento"/>
    <s v="IG312001020510012"/>
    <s v="HONORARIOS - VOT"/>
    <n v="7577920"/>
    <n v="89942650"/>
    <n v="96000000"/>
    <s v="NO"/>
    <x v="10"/>
    <x v="25"/>
    <s v="MARIA ANGELICA GAITAN SANCHEZ"/>
    <d v="2024-01-17T00:00:00"/>
    <m/>
  </r>
  <r>
    <n v="81111808"/>
    <s v="Prestación de servicios profesionales especializados en ingeniería en ejecución, monitoreo, mejora, uso y apropiación de los servicios de Core Bancario requeridos para la operación y para apalancar nuevas soluciones informáticas a cargo de ICETEX"/>
    <n v="1"/>
    <n v="1"/>
    <n v="12"/>
    <s v="Meses"/>
    <s v="Contratación Directa Prestación de Servicios Profesionales y Apoyo a la Gestión"/>
    <s v="Funcionamiento"/>
    <s v="IG312001020510012"/>
    <s v="HONORARIOS - VOT"/>
    <n v="11080000"/>
    <n v="129636000"/>
    <n v="138000000"/>
    <s v="NO"/>
    <x v="10"/>
    <x v="25"/>
    <s v="MARIA CLAUDIA CALIXTO MEDRANO"/>
    <d v="2024-01-25T00:00:00"/>
    <m/>
  </r>
  <r>
    <n v="81112209"/>
    <s v="Prestación de servicios profesionales especializados en ingeniería para tramitar servicios de TI en la estructuración y puesta en marcha de mejoras a los sistemas de información y otros componentes de software del ICETEX "/>
    <n v="1"/>
    <n v="1"/>
    <n v="12"/>
    <s v="Meses"/>
    <s v="Contratación Directa Prestación de Servicios Profesionales y Apoyo a la Gestión"/>
    <s v="Funcionamiento"/>
    <s v="IG312001020510012"/>
    <s v="HONORARIOS - VOT"/>
    <n v="6686400"/>
    <n v="76893600"/>
    <n v="88800000"/>
    <s v="NO"/>
    <x v="10"/>
    <x v="25"/>
    <s v="MARIO ALEJANDRO BOHORQUEZ BARRETO"/>
    <d v="2024-01-25T00:00:00"/>
    <m/>
  </r>
  <r>
    <n v="80161500"/>
    <s v="Prestación de servicios especializados en ingeniería para gestionar hacer seguimiento y control de los servicios de operación de TI y la gestión de procesos tecnologicos del ICETEX"/>
    <n v="1"/>
    <n v="1"/>
    <n v="12"/>
    <s v="Meses"/>
    <s v="Contratación Directa Prestación de Servicios Profesionales y Apoyo a la Gestión"/>
    <s v="Funcionamiento"/>
    <s v="IG312001020510012"/>
    <s v="HONORARIOS - VOT"/>
    <n v="9472400"/>
    <n v="108932600"/>
    <n v="124800000"/>
    <s v="NO"/>
    <x v="10"/>
    <x v="25"/>
    <s v="MERCY LILIANA MACEDO"/>
    <d v="2024-01-12T00:00:00"/>
    <m/>
  </r>
  <r>
    <n v="81111800"/>
    <s v="Prestación de servicios profesionales especializados en ingeniería para orientar, monitorear, controlar y mejorar la atención de incidentes, requerimientos y solución de problemas asociados a servicios de TI en los sistemas de información y otros componentes tecnológicos del ICETEX."/>
    <n v="1"/>
    <n v="1"/>
    <n v="12"/>
    <s v="Meses"/>
    <s v="Contratación Directa Prestación de Servicios Profesionales y Apoyo a la Gestión"/>
    <s v="Funcionamiento"/>
    <s v="IG312001020510012"/>
    <s v="HONORARIOS - VOT"/>
    <n v="8415948"/>
    <n v="96222339"/>
    <n v="109200000"/>
    <s v="NO"/>
    <x v="10"/>
    <x v="25"/>
    <s v="MIGUEL ARTURO CRUZ"/>
    <d v="2024-01-22T00:00:00"/>
    <m/>
  </r>
  <r>
    <n v="81112209"/>
    <s v="Prestación de servicios profesionales especializados en ingeniería para el trámite de servicios de TI orientados al análisis y gestión de requerimientos funcionales y no funcionales a cargo del ICETEX."/>
    <n v="1"/>
    <n v="1"/>
    <n v="12"/>
    <s v="Meses"/>
    <s v="Contratación Directa Prestación de Servicios Profesionales y Apoyo a la Gestión"/>
    <s v="Funcionamiento"/>
    <s v="IG312001020510012"/>
    <s v="HONORARIOS - VOT"/>
    <n v="7577920"/>
    <n v="83357120"/>
    <n v="98400000"/>
    <s v="NO"/>
    <x v="10"/>
    <x v="25"/>
    <s v="MONICA JINNETH AVILA ORJUELA"/>
    <d v="2024-01-30T00:00:00"/>
    <m/>
  </r>
  <r>
    <n v="80161500"/>
    <s v="Prestación de servicios profesionales especializados para la ejecuciónseguimiento y control de asuntos gerenciales y administrativos del ICETEX"/>
    <n v="1"/>
    <n v="1"/>
    <n v="12"/>
    <s v="Meses"/>
    <s v="Contratación Directa Prestación de Servicios Profesionales y Apoyo a la Gestión"/>
    <s v="Funcionamiento"/>
    <s v="IG312001020510012"/>
    <s v="HONORARIOS - VOT"/>
    <n v="6129200"/>
    <n v="71507333"/>
    <n v="80400000"/>
    <s v="NO"/>
    <x v="10"/>
    <x v="25"/>
    <s v="NAIDÚ LOPEZ ROA"/>
    <d v="2024-01-22T00:00:00"/>
    <m/>
  </r>
  <r>
    <n v="80161500"/>
    <s v="Prestación de servicios profesionales especializados para atención a la gestión presupuestal y administrativa de asuntos del ICETEX"/>
    <n v="1"/>
    <n v="1"/>
    <n v="12"/>
    <s v="Meses"/>
    <s v="Contratación Directa Prestación de Servicios Profesionales y Apoyo a la Gestión"/>
    <s v="Funcionamiento"/>
    <s v="IG312001020510012"/>
    <s v="HONORARIOS - VOT"/>
    <n v="5800000"/>
    <n v="66700000"/>
    <n v="76800000"/>
    <s v="NO"/>
    <x v="10"/>
    <x v="25"/>
    <s v="NATALIA CARMENZA LÓPEZ GUERRERO"/>
    <d v="2024-01-17T00:00:00"/>
    <m/>
  </r>
  <r>
    <n v="80101604"/>
    <s v="Prestación de servicios profesionales especializados para la gestión de proyectos en el ámbito tecnológico con alineación al ciclo de mejora continua para el ICETEX"/>
    <n v="1"/>
    <n v="1"/>
    <n v="12"/>
    <s v="Meses"/>
    <s v="Contratación Directa Prestación de Servicios Profesionales y Apoyo a la Gestión"/>
    <s v="Inversión"/>
    <s v="IG332903001"/>
    <s v="MODERNIZACIÓN DIGITAL Y ARQUITECTURA TEC"/>
    <n v="9000000"/>
    <n v="81000000"/>
    <n v="118800000"/>
    <s v="NO"/>
    <x v="10"/>
    <x v="24"/>
    <s v="OTTO ALEXANDER MARTINEZ BELLO"/>
    <d v="2024-01-23T00:00:00"/>
    <m/>
  </r>
  <r>
    <n v="81111504"/>
    <s v="Prestación de servicios profesionales especializados en ingenieria para análisis y gestión de requerimientos funcionales y no funcionales en el marco de las funciones tecnologicas del ICETEX"/>
    <n v="1"/>
    <n v="1"/>
    <n v="12"/>
    <s v="Meses"/>
    <s v="Contratación Directa Prestación de Servicios Profesionales y Apoyo a la Gestión"/>
    <s v="Funcionamiento"/>
    <s v="IG312001020510012"/>
    <s v="HONORARIOS - VOT"/>
    <n v="5572000"/>
    <n v="58506000"/>
    <n v="88800000"/>
    <s v="NO"/>
    <x v="10"/>
    <x v="25"/>
    <s v="PABLO ANTONIO CASTRILLÓN VERA"/>
    <d v="2024-01-31T00:00:00"/>
    <m/>
  </r>
  <r>
    <n v="81111504"/>
    <s v="Prestación de servicios profesionales especializados para el trámite de servicios de TI orientados al análisis, modelamiento, desarrollo, pruebas, implementación y mejoramiento continuo de soluciones informáticas, requeridas en el ICETEX"/>
    <n v="1"/>
    <n v="1"/>
    <n v="12"/>
    <s v="Meses"/>
    <s v="Contratación Directa Prestación de Servicios Profesionales y Apoyo a la Gestión"/>
    <s v="Funcionamiento"/>
    <s v="IG312001020510012"/>
    <s v="HONORARIOS - VOT"/>
    <n v="8008078"/>
    <n v="76877549"/>
    <n v="105600000"/>
    <s v="NO"/>
    <x v="10"/>
    <x v="25"/>
    <s v="ROBINSON JESÚS DE LA ASUNCIÓN GONZÁLEZ"/>
    <d v="2024-01-29T00:00:00"/>
    <m/>
  </r>
  <r>
    <n v="81112209"/>
    <s v="Prestación de servicios profesionales en ingenieria en el tramite de TI para la configuración, soporte funcional y técnico de los sistemas de información o componentes tecnológicos del ICETEX"/>
    <n v="1"/>
    <n v="1"/>
    <n v="12"/>
    <s v="Meses"/>
    <s v="Contratación Directa Prestación de Servicios Profesionales y Apoyo a la Gestión"/>
    <s v="Funcionamiento"/>
    <s v="IG312001020510012"/>
    <s v="HONORARIOS - VOT"/>
    <n v="4791920"/>
    <n v="53669504"/>
    <n v="60000000"/>
    <s v="NO"/>
    <x v="10"/>
    <x v="25"/>
    <s v="SALLY MERCEDES CARCAMO SOTO"/>
    <d v="2024-01-10T00:00:00"/>
    <m/>
  </r>
  <r>
    <n v="81111808"/>
    <s v="Prestación de servicios profesionales en ingeniería para el análisis, diseño, implementación y mejora continua de la arquitectura de redes tecnológicas  de infraestructura del ICETEX"/>
    <n v="2"/>
    <n v="2"/>
    <n v="11"/>
    <s v="Meses"/>
    <s v="Contratación Directa Prestación de Servicios Profesionales y Apoyo a la Gestión"/>
    <s v="Funcionamiento"/>
    <s v="IG312001020510012"/>
    <s v="HONORARIOS - VOT"/>
    <n v="4234720"/>
    <n v="35712805"/>
    <n v="55200000"/>
    <s v="NO"/>
    <x v="10"/>
    <x v="25"/>
    <s v="PENDIENTE"/>
    <d v="2024-02-06T00:00:00"/>
    <m/>
  </r>
  <r>
    <n v="81111806"/>
    <s v="Prestación de servicios profesionales especializados en ingeniería en análisis de tendencias, mejora de las metodologías y definición de planes, programas de la estrategia de Gobierno de Datos y Analítica de ICETEX"/>
    <n v="1"/>
    <n v="1"/>
    <n v="12"/>
    <s v="Meses"/>
    <s v="Contratación Directa Prestación de Servicios Profesionales y Apoyo a la Gestión"/>
    <s v="Funcionamiento"/>
    <s v="IG312001020510012"/>
    <s v="HONORARIOS - VOT"/>
    <n v="8246560"/>
    <n v="94560555"/>
    <n v="109200000"/>
    <s v="NO"/>
    <x v="10"/>
    <x v="25"/>
    <s v="VICTOR HUGO RAMOS RAMOS"/>
    <d v="2024-01-18T00:00:00"/>
    <m/>
  </r>
  <r>
    <n v="81112209"/>
    <s v="Prestación de servicios profesionales especializados en ingeniería en el trámite de servicios de TI para la configuración, soporte funcional y técnico de los sistemas de información o componentes tecnológicos a del ICETEX."/>
    <n v="1"/>
    <n v="1"/>
    <n v="12"/>
    <s v="Meses"/>
    <s v="Contratación Directa Prestación de Servicios Profesionales y Apoyo a la Gestión"/>
    <s v="Funcionamiento"/>
    <s v="IG312001020510012"/>
    <s v="HONORARIOS - VOT"/>
    <n v="7577920"/>
    <n v="86135691"/>
    <n v="96000000"/>
    <s v="NO"/>
    <x v="10"/>
    <x v="25"/>
    <s v="VICTOR HUGO ROMERO DE MARTINO"/>
    <d v="2024-01-15T00:00:00"/>
    <m/>
  </r>
  <r>
    <n v="81112209"/>
    <s v="Prestación de servicios profesionales especializados para el análisis, modelamiento y ejecución de pruebas funcionales y no funcionales para el aseguramiento de calidad de Software de las Soluciones Informáticas requeridas en el ICETEX"/>
    <n v="1"/>
    <n v="1"/>
    <n v="12"/>
    <s v="Meses"/>
    <s v="Contratación Directa Prestación de Servicios Profesionales y Apoyo a la Gestión"/>
    <s v="Funcionamiento"/>
    <s v="IG312001020510012"/>
    <s v="HONORARIOS - VOT"/>
    <n v="7355040"/>
    <n v="84582960"/>
    <n v="92400000"/>
    <s v="NO"/>
    <x v="10"/>
    <x v="25"/>
    <s v="WALTER JOSEF BERDUGO COLON"/>
    <d v="2024-01-31T00:00:00"/>
    <m/>
  </r>
  <r>
    <n v="81111808"/>
    <s v="Prestación de servicios profesionales especializados en ingenieria para la configuración, soporte funcional, soporte técnico y gestiones complementarias en la habilitación de recursos de infraestructura y telecomunicaciones del ICETEX"/>
    <n v="1"/>
    <n v="1"/>
    <n v="12"/>
    <s v="Meses"/>
    <s v="Contratación Directa Prestación de Servicios Profesionales y Apoyo a la Gestión"/>
    <s v="Funcionamiento"/>
    <s v="IG312001020510012"/>
    <s v="HONORARIOS - VOT"/>
    <n v="7577920"/>
    <n v="90429846"/>
    <n v="96000000"/>
    <s v="NO"/>
    <x v="10"/>
    <x v="25"/>
    <s v="WILDER JAVIER MORALES PEÑA"/>
    <d v="2024-01-12T00:00:00"/>
    <m/>
  </r>
  <r>
    <n v="80101604"/>
    <s v="Prestación de servicios profesionales especializados en ingeniería para la alineación metodológica y gestión integral del ciclo de mejora continua de proyectos tecnológicos para el ICETEX"/>
    <n v="1"/>
    <n v="1"/>
    <n v="12"/>
    <s v="Meses"/>
    <s v="Contratación Directa Prestación de Servicios Profesionales y Apoyo a la Gestión"/>
    <s v="Funcionamiento"/>
    <s v="IG312001020510012"/>
    <s v="HONORARIOS - VOT"/>
    <n v="9138080"/>
    <n v="95645237"/>
    <n v="120000000"/>
    <s v="NO"/>
    <x v="10"/>
    <x v="24"/>
    <s v="WILFREDO ARIEL GOMEZ BUENO"/>
    <d v="2024-01-10T00:00:00"/>
    <m/>
  </r>
  <r>
    <n v="81111808"/>
    <s v="Prestación de servicios profesionales en análisis y tramite de requerimientos funcionales y no funcionales para adecuar la Solución de Gestión Documental y articular su operación a cambios requeridos por el ICETEX"/>
    <n v="1"/>
    <n v="1"/>
    <n v="12"/>
    <s v="Meses"/>
    <s v="Contratación Directa Prestación de Servicios Profesionales y Apoyo a la Gestión"/>
    <s v="Funcionamiento"/>
    <s v="IG312001020510012"/>
    <s v="HONORARIOS - VOT"/>
    <n v="5237680"/>
    <n v="58836605"/>
    <n v="68400000"/>
    <s v="NO"/>
    <x v="10"/>
    <x v="25"/>
    <s v="WILSON OSWALDO HUERFANO MACIAS"/>
    <d v="2024-01-31T00:00:00"/>
    <m/>
  </r>
  <r>
    <n v="81112209"/>
    <s v="Prestación de servicios profesionales especializados en el trámite de servicios de TI orientados a la revisión, análisis, modelamiento, implementación, uso y apropiación de la Arquitectura de Datos requerida para Soluciones Informáticas del ICETEX"/>
    <n v="2"/>
    <n v="2"/>
    <n v="11"/>
    <s v="Meses"/>
    <s v="Contratación Directa Prestación de Servicios Profesionales y Apoyo a la Gestión"/>
    <s v="Inversión"/>
    <s v="IG332903001"/>
    <s v="MODERNIZACIÓN DIGITAL Y ARQUITECTURA TEC"/>
    <n v="11000000"/>
    <n v="82000000"/>
    <n v="138000000"/>
    <s v="NO"/>
    <x v="10"/>
    <x v="25"/>
    <s v="WLADIMIR DE LA CRUZ GAMARRA"/>
    <d v="2024-02-01T00:00:00"/>
    <m/>
  </r>
  <r>
    <n v="81111808"/>
    <s v="Prestación de servicios profesionales especializados en ingeniería para la definicion de lineamientos, acuerdos y arquitecturas de solución especifica desde el dominio de datos del marco de la arquitectura empresaria para el ICETEX."/>
    <n v="2"/>
    <n v="2"/>
    <n v="11"/>
    <s v="Meses"/>
    <s v="Contratación Directa Prestación de Servicios Profesionales y Apoyo a la Gestión"/>
    <s v="Funcionamiento"/>
    <s v="IG312001020510012"/>
    <s v="HONORARIOS - VOT"/>
    <n v="11144000"/>
    <n v="130384800"/>
    <n v="138000000"/>
    <s v="NO"/>
    <x v="10"/>
    <x v="24"/>
    <s v="PENDIENTE"/>
    <d v="2024-02-06T00:00:00"/>
    <m/>
  </r>
  <r>
    <n v="81112209"/>
    <s v="Prestación de servicios profesionales especializados para el análisis, modelamiento y ejecución de pruebas funcionales y no funcionales para el aseguramiento de calidad de Software de las Soluciones Informáticas requeridas en el ICETEX"/>
    <n v="2"/>
    <n v="2"/>
    <n v="11"/>
    <s v="Meses"/>
    <s v="Contratación Directa Prestación de Servicios Profesionales y Apoyo a la Gestión"/>
    <s v="Funcionamiento"/>
    <s v="IG312001020510012"/>
    <s v="HONORARIOS - VOT"/>
    <n v="7355040"/>
    <n v="83602288"/>
    <n v="92400000"/>
    <s v="NO"/>
    <x v="10"/>
    <x v="25"/>
    <s v="YENNY MARCELA GOMEZ GOMEZ"/>
    <d v="2024-02-01T00:00:00"/>
    <m/>
  </r>
  <r>
    <n v="81111504"/>
    <s v="Prestación de servicios profesionales especializados para la gestión de proyectos en el ámbito tecnológico con alineación al ciclo de mejora continua para el ICETEX"/>
    <n v="1"/>
    <n v="1"/>
    <n v="12"/>
    <s v="Meses"/>
    <s v="Contratación Directa Prestación de Servicios Profesionales y Apoyo a la Gestión"/>
    <s v="Funcionamiento"/>
    <s v="IG312001020510012"/>
    <s v="HONORARIOS - VOT"/>
    <n v="9138080"/>
    <n v="63966560"/>
    <n v="120000000"/>
    <s v="NO"/>
    <x v="10"/>
    <x v="24"/>
    <s v="YOHANA DEL CARMEN MUÑOZ RODRIGUEZ"/>
    <d v="2024-01-23T00:00:00"/>
    <m/>
  </r>
  <r>
    <n v="80161500"/>
    <s v="Prestación de servicios profesionales especializados para la estructuración e implementación de mejoras y articulación estrategica del seguimiento a la gestión de requerimientos internos y externos en el ICETEX"/>
    <n v="1"/>
    <n v="1"/>
    <n v="12"/>
    <s v="Meses"/>
    <s v="Contratación Directa Prestación de Servicios Profesionales y Apoyo a la Gestión"/>
    <s v="Funcionamiento"/>
    <s v="IG312001020510012"/>
    <s v="HONORARIOS - VOT"/>
    <n v="7132160"/>
    <n v="84872704"/>
    <n v="98400000"/>
    <s v="NO"/>
    <x v="10"/>
    <x v="26"/>
    <s v="JENNY MARCELA RODRIGUEZ MENDEZ"/>
    <d v="2024-01-11T00:00:00"/>
    <m/>
  </r>
  <r>
    <n v="81112002"/>
    <s v="Prestación de servicios profesionales especializados para la depuración, ajuste, generación y validación de información de los créditos del ICETEX"/>
    <n v="1"/>
    <n v="1"/>
    <n v="12"/>
    <s v="Meses"/>
    <s v="Contratación Directa Prestación de Servicios Profesionales y Apoyo a la Gestión"/>
    <s v="Funcionamiento"/>
    <s v="IG312001020510012"/>
    <s v="HONORARIOS - VOT"/>
    <n v="6463520"/>
    <n v="73684128"/>
    <n v="88800000"/>
    <s v="NO"/>
    <x v="10"/>
    <x v="26"/>
    <s v="DIANA NATALY ALJACH MOSQUERA"/>
    <d v="2024-01-22T00:00:00"/>
    <m/>
  </r>
  <r>
    <n v="81112002"/>
    <s v="Prestación de servicios profesionales especializados para la depuración, ajuste, generación y validación de información de los créditos del ICETEX"/>
    <n v="1"/>
    <n v="1"/>
    <n v="12"/>
    <s v="Meses"/>
    <s v="Contratación Directa Prestación de Servicios Profesionales y Apoyo a la Gestión"/>
    <s v="Funcionamiento"/>
    <s v="IG312001020510012"/>
    <s v="HONORARIOS - VOT"/>
    <n v="6803967"/>
    <n v="80967202"/>
    <n v="88800000"/>
    <s v="NO"/>
    <x v="10"/>
    <x v="26"/>
    <s v="EDGAR JOVANY JOYA CHAPARRO"/>
    <d v="2024-01-24T00:00:00"/>
    <m/>
  </r>
  <r>
    <n v="80161500"/>
    <s v="Prestación de servicios profesionales especializados para articular estratégicamente el cierre mensual de la cartera, definición y documentación de requerimientos funcionales y no funcionales, así como metodologías para la gestión del conocimiento del ICETEX"/>
    <n v="1"/>
    <n v="1"/>
    <n v="12"/>
    <s v="Meses"/>
    <s v="Contratación Directa Prestación de Servicios Profesionales y Apoyo a la Gestión"/>
    <s v="Funcionamiento"/>
    <s v="IG312001020510012"/>
    <s v="HONORARIOS - VOT"/>
    <n v="7132160"/>
    <n v="85110443"/>
    <n v="98400000"/>
    <s v="NO"/>
    <x v="10"/>
    <x v="26"/>
    <s v="DAIHANA ANGELICA RODRIGUEZ CASALLAS"/>
    <d v="2024-01-10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237680"/>
    <n v="61280856"/>
    <n v="76800000"/>
    <s v="NO"/>
    <x v="10"/>
    <x v="26"/>
    <s v="WALTER ALEXANDER ROZO NUÑEZ"/>
    <d v="2024-01-18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7062084"/>
    <n v="76800000"/>
    <s v="NO"/>
    <x v="10"/>
    <x v="26"/>
    <s v="CAROLINA HERNANDEZ SOTO"/>
    <d v="2024-01-30T00:00:00"/>
    <m/>
  </r>
  <r>
    <n v="84141601"/>
    <s v="Prestación de servicios profesionales especializados para el desarrollo de las actividades de conciliación de la cartera y/o contables relacionadas con la gestión de operaciones del ICETEX"/>
    <n v="2"/>
    <n v="2"/>
    <n v="11"/>
    <s v="Meses"/>
    <s v="Contratación Directa Prestación de Servicios Profesionales y Apoyo a la Gestión"/>
    <s v="Funcionamiento"/>
    <s v="IG312001020510012"/>
    <s v="HONORARIOS - VOT"/>
    <n v="5237680"/>
    <n v="61106267"/>
    <n v="76800000"/>
    <s v="NO"/>
    <x v="10"/>
    <x v="26"/>
    <s v="PENDIENTE"/>
    <d v="2024-02-05T00:00:00"/>
    <m/>
  </r>
  <r>
    <n v="81112002"/>
    <s v="Prestación de servicios profesionales especializados para la articulación estratégica en la optimización y sistematización de procedimientos,  procesamiento de información para innovación y analítica de datos para la gestión del ICETEX."/>
    <n v="1"/>
    <n v="1"/>
    <n v="12"/>
    <s v="Meses"/>
    <s v="Contratación Directa Prestación de Servicios Profesionales y Apoyo a la Gestión"/>
    <s v="Funcionamiento"/>
    <s v="IG312001020510012"/>
    <s v="HONORARIOS - VOT"/>
    <n v="7132160"/>
    <n v="84872704"/>
    <n v="98400000"/>
    <s v="NO"/>
    <x v="10"/>
    <x v="26"/>
    <s v="JOHN ALBERSON RIPPE"/>
    <d v="2024-01-12T00:00:00"/>
    <m/>
  </r>
  <r>
    <n v="80161500"/>
    <s v="Prestación de servicios profesionales especializados para la articulación estratégica en la definición, documentación y control de las auditorías internas y externas, analítica de los riesgos, aseguramiento del sistema de gestión de calidad y contratación de bienes y servicios de la operación en el ICETEX"/>
    <n v="1"/>
    <n v="1"/>
    <n v="12"/>
    <s v="Meses"/>
    <s v="Contratación Directa Prestación de Servicios Profesionales y Apoyo a la Gestión"/>
    <s v="Funcionamiento"/>
    <s v="IG312001020510012"/>
    <s v="HONORARIOS - VOT"/>
    <n v="7132160"/>
    <n v="85110443"/>
    <n v="98400000"/>
    <s v="NO"/>
    <x v="10"/>
    <x v="26"/>
    <s v="INGRID JOHANNA ORTIZ RODRIGUEZ"/>
    <d v="2024-01-09T00:00:00"/>
    <m/>
  </r>
  <r>
    <n v="84141601"/>
    <s v="Prestación de servicios profesionales especializados para la articulación estratégica de depuración, ajuste de los créditos y asegurando la aplicación correcta de las novedades en la cartera, según el reglamento vigente del ICETEX"/>
    <n v="1"/>
    <n v="1"/>
    <n v="12"/>
    <s v="Meses"/>
    <s v="Contratación Directa Prestación de Servicios Profesionales y Apoyo a la Gestión"/>
    <s v="Funcionamiento"/>
    <s v="IG312001020510012"/>
    <s v="HONORARIOS - VOT"/>
    <n v="6803967"/>
    <n v="80740403"/>
    <n v="98400000"/>
    <s v="NO"/>
    <x v="10"/>
    <x v="26"/>
    <s v="LICETH TATIANA ROMERO BELTRAN"/>
    <d v="2024-01-12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7453116"/>
    <n v="76800000"/>
    <s v="NO"/>
    <x v="10"/>
    <x v="26"/>
    <s v="ELLEN JOHANA NIÑO TAVERA"/>
    <d v="2024-01-18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9603795"/>
    <n v="76800000"/>
    <s v="NO"/>
    <x v="10"/>
    <x v="26"/>
    <s v="GUILLERMO ALEXANDER CUBILLOS JIMENEZ"/>
    <d v="2024-01-15T00:00:00"/>
    <m/>
  </r>
  <r>
    <n v="84141601"/>
    <s v="Prestación de servicios profesionales especializados para el desarrollo de las actividades de conciliación de la cartera y/o contables relacionadas con la gestión de operaciones del ICETEX"/>
    <n v="2"/>
    <n v="2"/>
    <n v="11"/>
    <s v="Meses"/>
    <s v="Contratación Directa Prestación de Servicios Profesionales y Apoyo a la Gestión"/>
    <s v="Funcionamiento"/>
    <s v="IG312001020510012"/>
    <s v="HONORARIOS - VOT"/>
    <n v="5865488"/>
    <n v="67453116"/>
    <n v="76800000"/>
    <s v="NO"/>
    <x v="10"/>
    <x v="26"/>
    <s v="SINDY PAOLA ZORNOSA GAMEZ"/>
    <d v="2024-02-01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9603795"/>
    <n v="76800000"/>
    <s v="NO"/>
    <x v="10"/>
    <x v="26"/>
    <s v="CARMEN JULIA VALLEJO SANABRIA"/>
    <d v="2024-01-15T00:00:00"/>
    <m/>
  </r>
  <r>
    <n v="84141601"/>
    <s v="Prestación de servicios profesionales especializados para el análisis y aplicación de novedades en la cartera, de acuerdo con la normatividad vigente en el ICETEX"/>
    <n v="2"/>
    <n v="2"/>
    <n v="11"/>
    <s v="Meses"/>
    <s v="Contratación Directa Prestación de Servicios Profesionales y Apoyo a la Gestión"/>
    <s v="Funcionamiento"/>
    <s v="IG312001020510012"/>
    <s v="HONORARIOS - VOT"/>
    <n v="5865488"/>
    <n v="68430698"/>
    <n v="76800000"/>
    <s v="NO"/>
    <x v="10"/>
    <x v="26"/>
    <s v="PENDIENTE"/>
    <d v="2024-02-05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9408279"/>
    <n v="76800000"/>
    <s v="NO"/>
    <x v="10"/>
    <x v="26"/>
    <s v="JEIMY ALEXANDRA PIRAGAUTA DIAZ"/>
    <d v="2024-01-19T00:00:00"/>
    <m/>
  </r>
  <r>
    <n v="84141601"/>
    <s v="Prestación de servicios técnicos de apoyo para el trámite de actividades administrativas propias del ICETEX"/>
    <n v="1"/>
    <n v="1"/>
    <n v="12"/>
    <s v="Meses"/>
    <s v="Contratación Directa Prestación de Servicios Profesionales y Apoyo a la Gestión"/>
    <s v="Funcionamiento"/>
    <s v="IG312001020510014"/>
    <s v="REMUNERACIÓN SERVICIOS TÉCNICOS - VOT"/>
    <n v="4011840"/>
    <n v="47740896"/>
    <n v="52800000"/>
    <s v="NO"/>
    <x v="10"/>
    <x v="26"/>
    <s v="NICOLAS LOPEZ DEL RIO"/>
    <d v="2024-01-10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8626214"/>
    <n v="76800000"/>
    <s v="NO"/>
    <x v="10"/>
    <x v="26"/>
    <s v="LEIDY JOHANNA ACHURY MOSQUERA"/>
    <d v="2024-01-25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8430698"/>
    <n v="76800000"/>
    <s v="NO"/>
    <x v="10"/>
    <x v="26"/>
    <s v="GUSTAVO ADOLFO BERNAL ESPITIA"/>
    <d v="2024-01-24T00:00:00"/>
    <m/>
  </r>
  <r>
    <n v="84141601"/>
    <s v="Prestación de servicios profesionales especializados para la articulación estratégica en la conciliación y depuración de las cuentas puentes contables de la cartera, de acuerdo con las normas y regulaciones contables en el ICETEX"/>
    <n v="1"/>
    <n v="1"/>
    <n v="12"/>
    <s v="Meses"/>
    <s v="Contratación Directa Prestación de Servicios Profesionales y Apoyo a la Gestión"/>
    <s v="Funcionamiento"/>
    <s v="IG312001020510012"/>
    <s v="HONORARIOS - VOT"/>
    <n v="5865488"/>
    <n v="68430698"/>
    <n v="80400000"/>
    <s v="NO"/>
    <x v="10"/>
    <x v="26"/>
    <s v="INGRID PAOLA PARRA SANCHEZ"/>
    <d v="2024-01-29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8039665"/>
    <n v="76800000"/>
    <s v="NO"/>
    <x v="10"/>
    <x v="26"/>
    <s v="CLAUDIA MILENA TORRES PINEDA"/>
    <d v="2024-01-22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237680"/>
    <n v="60757088"/>
    <n v="76800000"/>
    <s v="NO"/>
    <x v="10"/>
    <x v="26"/>
    <s v="FRANCY ARLEY GUAQUEZ REYES"/>
    <d v="2024-01-19T00:00:00"/>
    <m/>
  </r>
  <r>
    <n v="80161500"/>
    <s v="Prestación de servicios profesionales especializados para la gestión del cierre mensual de la cartera y conciliación de cuentas de los productos del portafolio del ICETEX"/>
    <n v="1"/>
    <n v="1"/>
    <n v="12"/>
    <s v="Meses"/>
    <s v="Contratación Directa Prestación de Servicios Profesionales y Apoyo a la Gestión"/>
    <s v="Funcionamiento"/>
    <s v="IG312001020510012"/>
    <s v="HONORARIOS - VOT"/>
    <n v="6803967"/>
    <n v="80740403"/>
    <n v="88800000"/>
    <s v="NO"/>
    <x v="10"/>
    <x v="26"/>
    <s v="STEVEN ALEJANDRO GONZALEZ MORENO"/>
    <d v="2024-01-10T00:00:00"/>
    <m/>
  </r>
  <r>
    <n v="84141601"/>
    <s v="Prestación de servicios profesionales especializados para la articulación estratégica en la conciliación, depuración, integración de información y cierre de la cartera de aliados estratégicos, de acuerdo con las normas y regulaciones contables en el ICETEX"/>
    <n v="1"/>
    <n v="1"/>
    <n v="12"/>
    <s v="Meses"/>
    <s v="Contratación Directa Prestación de Servicios Profesionales y Apoyo a la Gestión"/>
    <s v="Funcionamiento"/>
    <s v="IG312001020510012"/>
    <s v="HONORARIOS - VOT"/>
    <n v="6803967"/>
    <n v="80513604"/>
    <n v="98400000"/>
    <s v="NO"/>
    <x v="10"/>
    <x v="26"/>
    <s v="ALEXANDER ARBELAEZ GAVIRIA"/>
    <d v="2024-01-12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8430698"/>
    <n v="76800000"/>
    <s v="NO"/>
    <x v="10"/>
    <x v="26"/>
    <s v="MARÍA ALEJANDRA CARDOZO HERNANDEZ"/>
    <d v="2024-01-26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7257600"/>
    <n v="76800000"/>
    <s v="NO"/>
    <x v="10"/>
    <x v="26"/>
    <s v="VIVIANA ALEXANDRA MUÑOZ AGUDELO"/>
    <d v="2024-01-30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7257600"/>
    <n v="76800000"/>
    <s v="NO"/>
    <x v="10"/>
    <x v="26"/>
    <s v="FABIO ALBERTO YATE ZAMORA"/>
    <d v="2024-01-22T00:00:00"/>
    <m/>
  </r>
  <r>
    <n v="84141601"/>
    <s v="Prestación de servicios profesionales especializados para el desarrollo de las actividades de conciliación de la cartera y/o contables relacionadas con la gestión de operaciones del ICETEX"/>
    <n v="2"/>
    <n v="2"/>
    <n v="11"/>
    <s v="Meses"/>
    <s v="Contratación Directa Prestación de Servicios Profesionales y Apoyo a la Gestión"/>
    <s v="Funcionamiento"/>
    <s v="IG312001020510012"/>
    <s v="HONORARIOS - VOT"/>
    <n v="5865488"/>
    <n v="67453116"/>
    <n v="76800000"/>
    <s v="NO"/>
    <x v="10"/>
    <x v="26"/>
    <s v="ADIS ROCIO HERNANDEZ AGON"/>
    <d v="2024-02-02T00:00:00"/>
    <m/>
  </r>
  <r>
    <n v="84141601"/>
    <s v="Prestación de servicios profesionales especializados para la conciliación, depuración, integración de información de la cartera, para la consolidación de la información contable y financiera de aliados estratégicos, de acuerdo con las normas y regulaciones en el ICETEX"/>
    <n v="2"/>
    <n v="2"/>
    <n v="11"/>
    <s v="Meses"/>
    <s v="Contratación Directa Prestación de Servicios Profesionales y Apoyo a la Gestión"/>
    <s v="Funcionamiento"/>
    <s v="IG312001020510012"/>
    <s v="HONORARIOS - VOT"/>
    <n v="6803967"/>
    <n v="77792017"/>
    <n v="88800000"/>
    <s v="NO"/>
    <x v="10"/>
    <x v="26"/>
    <s v="BRENDA CAROLINA JIMENEZ HOYOS"/>
    <d v="2024-02-02T00:00:00"/>
    <m/>
  </r>
  <r>
    <n v="84141601"/>
    <s v="Prestación de servicios profesionales en las actividades relacionadas con el proceso de terminación y cumplimiento de las obligaciones crediticias en la depuración, ajuste, aplicación y atención de los requerimientos del ICETEX"/>
    <n v="1"/>
    <n v="1"/>
    <n v="12"/>
    <s v="Meses"/>
    <s v="Contratación Directa Prestación de Servicios Profesionales y Apoyo a la Gestión"/>
    <s v="Funcionamiento"/>
    <s v="IG312001020510012"/>
    <s v="HONORARIOS - VOT"/>
    <n v="4234720"/>
    <n v="49546224"/>
    <n v="55200000"/>
    <s v="NO"/>
    <x v="10"/>
    <x v="26"/>
    <s v="JIMMY HERNAN CARDENAS LOPEZ"/>
    <d v="2024-01-16T00:00:00"/>
    <m/>
  </r>
  <r>
    <n v="84141601"/>
    <s v="Prestación de servicios profesionales en las actividades relacionadas con gestión de peticiones, quejas, reclamos; así como la entrega de insumos de informaciòn para la atención de tutelas y fallos judiciales del ICETEX"/>
    <n v="1"/>
    <n v="1"/>
    <n v="12"/>
    <s v="Meses"/>
    <s v="Contratación Directa Prestación de Servicios Profesionales y Apoyo a la Gestión"/>
    <s v="Funcionamiento"/>
    <s v="IG312001020510012"/>
    <s v="HONORARIOS - VOT"/>
    <n v="4569040"/>
    <n v="54371576"/>
    <n v="60000000"/>
    <s v="NO"/>
    <x v="10"/>
    <x v="26"/>
    <s v="JUAN PABLO FORERO FORERO"/>
    <d v="2024-01-11T00:00:00"/>
    <m/>
  </r>
  <r>
    <n v="84141601"/>
    <s v="Prestación de servicios técnicos de apoyo para el trámite de actividades administrativas propias del ICETEX"/>
    <n v="1"/>
    <n v="1"/>
    <n v="12"/>
    <s v="Meses"/>
    <s v="Contratación Directa Prestación de Servicios Profesionales y Apoyo a la Gestión"/>
    <s v="Funcionamiento"/>
    <s v="IG312001020510014"/>
    <s v="REMUNERACIÓN SERVICIOS TÉCNICOS - VOT"/>
    <n v="4011840"/>
    <n v="47473440"/>
    <n v="52800000"/>
    <s v="NO"/>
    <x v="10"/>
    <x v="26"/>
    <s v="JOSE WILFRAN CASTILLO CUBILLOS"/>
    <d v="2024-01-16T00:00:00"/>
    <m/>
  </r>
  <r>
    <n v="84141601"/>
    <s v="Prestación de servicios profesionales en las actividades relacionadas con gestión de peticiones, quejas, reclamos; así como la entrega de insumos de informaciòn para la atención de tutelas y fallos judiciales del ICETEX"/>
    <n v="1"/>
    <n v="1"/>
    <n v="12"/>
    <s v="Meses"/>
    <s v="Contratación Directa Prestación de Servicios Profesionales y Apoyo a la Gestión"/>
    <s v="Funcionamiento"/>
    <s v="IG312001020510012"/>
    <s v="HONORARIOS - VOT"/>
    <n v="4569040"/>
    <n v="54066973"/>
    <n v="60000000"/>
    <s v="NO"/>
    <x v="10"/>
    <x v="26"/>
    <s v="NATALIA BAQUERO BARON"/>
    <d v="2024-01-17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237680"/>
    <n v="60931677"/>
    <n v="76800000"/>
    <s v="NO"/>
    <x v="10"/>
    <x v="26"/>
    <s v="YHENNY SOLANYILL CASTILLO TOBO"/>
    <d v="2024-01-23T00:00:00"/>
    <m/>
  </r>
  <r>
    <n v="84141601"/>
    <s v="Prestación de servicios profesionales especializados para el análisis y aplicación de novedades en la cartera, de acuerdo con la normatividad vigente en el ICETEX"/>
    <n v="2"/>
    <n v="2"/>
    <n v="11"/>
    <s v="Meses"/>
    <s v="Contratación Directa Prestación de Servicios Profesionales y Apoyo a la Gestión"/>
    <s v="Funcionamiento"/>
    <s v="IG312001020510012"/>
    <s v="HONORARIOS - VOT"/>
    <n v="5865488"/>
    <n v="68626214"/>
    <n v="76800000"/>
    <s v="NO"/>
    <x v="10"/>
    <x v="26"/>
    <s v="PENDIENTE"/>
    <d v="2024-02-05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8626214"/>
    <n v="76800000"/>
    <s v="NO"/>
    <x v="10"/>
    <x v="26"/>
    <s v="YURI ANDREA BELTRAN SARMIENTO"/>
    <d v="2024-01-31T00:00:00"/>
    <m/>
  </r>
  <r>
    <n v="84141601"/>
    <s v="Prestación de servicios profesionales especializados para el análisis y aplicación de novedades en la cartera, de acuerdo con la normatividad vigente en el ICETEX"/>
    <n v="1"/>
    <n v="1"/>
    <n v="12"/>
    <s v="Meses"/>
    <s v="Contratación Directa Prestación de Servicios Profesionales y Apoyo a la Gestión"/>
    <s v="Funcionamiento"/>
    <s v="IG312001020510012"/>
    <s v="HONORARIOS - VOT"/>
    <n v="5865488"/>
    <n v="69408279"/>
    <n v="76800000"/>
    <s v="NO"/>
    <x v="10"/>
    <x v="26"/>
    <s v="LADY PATRICIA CABUYA AYALA"/>
    <d v="2024-01-17T00:00:00"/>
    <m/>
  </r>
  <r>
    <n v="84141601"/>
    <s v="Prestación de servicios profesionales para las actividades relacionadas con gestión de peticiones, quejas, reclamos y solicitudes al ICETEX"/>
    <n v="1"/>
    <n v="1"/>
    <n v="12"/>
    <s v="Meses"/>
    <s v="Contratación Directa Prestación de Servicios Profesionales y Apoyo a la Gestión"/>
    <s v="Funcionamiento"/>
    <s v="IG312001020510012"/>
    <s v="HONORARIOS - VOT"/>
    <n v="4011840"/>
    <n v="46938528"/>
    <n v="55200000"/>
    <s v="NO"/>
    <x v="10"/>
    <x v="26"/>
    <s v="JONATHAN STEVEN LOZANO GARCIA"/>
    <d v="2024-01-25T00:00:00"/>
    <m/>
  </r>
  <r>
    <n v="80161500"/>
    <s v="Prestación de servicios profesionales para la definición, programación y documentación de la gestión del conocimiento de la operación; así mismo validación de las pruebas de mejora de las soluciones tecnológicas del ICETEX."/>
    <n v="1"/>
    <n v="1"/>
    <n v="12"/>
    <s v="Meses"/>
    <s v="Contratación Directa Prestación de Servicios Profesionales y Apoyo a la Gestión"/>
    <s v="Funcionamiento"/>
    <s v="IG312001020510012"/>
    <s v="HONORARIOS - VOT"/>
    <n v="4569040"/>
    <n v="52543960"/>
    <n v="60000000"/>
    <s v="NO"/>
    <x v="10"/>
    <x v="26"/>
    <s v="JUAN CARLOS PEREZ LOZANO"/>
    <d v="2024-01-26T00:00:00"/>
    <m/>
  </r>
  <r>
    <n v="81112002"/>
    <s v="Prestación de servicios profesionales especializados para la depuración, ajuste, generación y validación de información de los créditos del ICETEX"/>
    <n v="1"/>
    <n v="1"/>
    <n v="12"/>
    <s v="Meses"/>
    <s v="Contratación Directa Prestación de Servicios Profesionales y Apoyo a la Gestión"/>
    <s v="Funcionamiento"/>
    <s v="IG312001020510012"/>
    <s v="HONORARIOS - VOT"/>
    <n v="6803967"/>
    <n v="78245615"/>
    <n v="88800000"/>
    <s v="NO"/>
    <x v="10"/>
    <x v="26"/>
    <s v="JONATHAN STEVEN ROJAS ALDANA"/>
    <d v="2024-01-30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8235182"/>
    <n v="76800000"/>
    <s v="NO"/>
    <x v="10"/>
    <x v="26"/>
    <s v="DIANA LORENA CASTILLO CALDERON"/>
    <d v="2024-01-26T00:00:00"/>
    <m/>
  </r>
  <r>
    <n v="84141601"/>
    <s v="Prestación de servicios técnicos de apoyo para el trámite de actividades administrativas propias del ICETEX"/>
    <n v="1"/>
    <n v="1"/>
    <n v="12"/>
    <s v="Meses"/>
    <s v="Contratación Directa Prestación de Servicios Profesionales y Apoyo a la Gestión"/>
    <s v="Funcionamiento"/>
    <s v="IG312001020510014"/>
    <s v="REMUNERACIÓN SERVICIOS TÉCNICOS - VOT"/>
    <n v="4011840"/>
    <n v="46671072"/>
    <n v="52800000"/>
    <s v="NO"/>
    <x v="10"/>
    <x v="26"/>
    <s v="NIDIA DEL PILAR NUÑEZ RODRIGUEZ"/>
    <d v="2024-01-18T00:00:00"/>
    <m/>
  </r>
  <r>
    <n v="84141601"/>
    <s v="Prestación de servicios profesionales especializados para el desarrollo de las actividades de conciliación de la cartera y/o contables relacionadas con la gestión de operaciones del ICETEX"/>
    <n v="2"/>
    <n v="2"/>
    <n v="11"/>
    <s v="Meses"/>
    <s v="Contratación Directa Prestación de Servicios Profesionales y Apoyo a la Gestión"/>
    <s v="Funcionamiento"/>
    <s v="IG312001020510012"/>
    <s v="HONORARIOS - VOT"/>
    <n v="5865488"/>
    <n v="67257600"/>
    <n v="76800000"/>
    <s v="NO"/>
    <x v="10"/>
    <x v="26"/>
    <s v="SANDRA LORENA DIAZ GALVAN"/>
    <d v="2024-02-02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7257600"/>
    <n v="76800000"/>
    <s v="NO"/>
    <x v="10"/>
    <x v="26"/>
    <s v="DEBBY HADLEY GUARIN MORENO"/>
    <d v="2024-01-31T00:00:00"/>
    <m/>
  </r>
  <r>
    <n v="84141601"/>
    <s v="Prestación de servicios profesionales especializados para el desarrollo de las actividades de conciliación de la cartera y/o contables relacionadas con la gestión de operaciones del ICETEX"/>
    <n v="2"/>
    <n v="2"/>
    <n v="11"/>
    <s v="Meses"/>
    <s v="Contratación Directa Prestación de Servicios Profesionales y Apoyo a la Gestión"/>
    <s v="Funcionamiento"/>
    <s v="IG312001020510012"/>
    <s v="HONORARIOS - VOT"/>
    <n v="5865488"/>
    <n v="67257600"/>
    <n v="76800000"/>
    <s v="NO"/>
    <x v="10"/>
    <x v="26"/>
    <s v="MILENA YAZMIN ZAMBRANO PAEZ"/>
    <d v="2024-02-01T00:00:00"/>
    <m/>
  </r>
  <r>
    <n v="84141601"/>
    <s v="Prestación de servicios profesionales especializados para el desarrollo de las actividades de conciliación de la cartera y/o contables relacionadas con la gestión de operaciones del ICETEX"/>
    <n v="1"/>
    <n v="1"/>
    <n v="12"/>
    <s v="Meses"/>
    <s v="Contratación Directa Prestación de Servicios Profesionales y Apoyo a la Gestión"/>
    <s v="Funcionamiento"/>
    <s v="IG312001020510012"/>
    <s v="HONORARIOS - VOT"/>
    <n v="5865488"/>
    <n v="69994828"/>
    <n v="76800000"/>
    <s v="NO"/>
    <x v="10"/>
    <x v="26"/>
    <s v="HUGO OSPINA RUIZ"/>
    <d v="2024-01-16T00:00:00"/>
    <m/>
  </r>
  <r>
    <n v="81112002"/>
    <s v="Prestación de servicios profesionales para la definición y seguimiento de requerimientos de mejora que permitan la optimización y sistematización de procedimientos del ICETEX."/>
    <n v="2"/>
    <n v="2"/>
    <n v="11"/>
    <s v="Meses"/>
    <s v="Contratación Directa Prestación de Servicios Profesionales y Apoyo a la Gestión"/>
    <s v="Funcionamiento"/>
    <s v="IG312001020510012"/>
    <s v="HONORARIOS - VOT"/>
    <n v="4234720"/>
    <n v="38112480"/>
    <n v="55200000"/>
    <s v="NO"/>
    <x v="10"/>
    <x v="26"/>
    <s v="JHOAN SEBASTIAN BAUTISTA DIAZ"/>
    <d v="2024-02-01T00:00:00"/>
    <m/>
  </r>
  <r>
    <n v="84141601"/>
    <s v="Prestación de los servicios profesionales especializados para la preparación y liquidación de los desembolsos educativos otorgados con recursos propios o con recursos de terceros administrados por el ICETEX."/>
    <n v="2"/>
    <n v="2"/>
    <n v="11"/>
    <s v="Meses"/>
    <s v="Contratación Directa Prestación de Servicios Profesionales y Apoyo a la Gestión"/>
    <s v="Funcionamiento"/>
    <s v="IG312001020510012"/>
    <s v="HONORARIOS - VOT"/>
    <n v="6129200"/>
    <n v="67216893"/>
    <n v="80400000"/>
    <s v="NO"/>
    <x v="10"/>
    <x v="26"/>
    <s v="JOHN ERICK RODRIGUEZ OROZCO"/>
    <d v="2024-02-02T00:00:00"/>
    <m/>
  </r>
  <r>
    <n v="84141601"/>
    <s v="Prestación de los servicios profesionales especializados para la preparación y liquidación de los desembolsos educativos otorgados con recursos propios o con recursos de terceros administrados por el ICETEX."/>
    <n v="1"/>
    <n v="1"/>
    <n v="12"/>
    <s v="Meses"/>
    <s v="Contratación Directa Prestación de Servicios Profesionales y Apoyo a la Gestión"/>
    <s v="Funcionamiento"/>
    <s v="IG312001020510012"/>
    <s v="HONORARIOS - VOT"/>
    <n v="6129200"/>
    <n v="71303026"/>
    <n v="80400000"/>
    <s v="NO"/>
    <x v="10"/>
    <x v="26"/>
    <s v="ALEXA LIZETH SÁNCHEZ GÓNGORA"/>
    <d v="2024-01-29T00:00:00"/>
    <m/>
  </r>
  <r>
    <n v="84141601"/>
    <s v="Prestación de los servicios profesionales especializados para la preparación y liquidación de los desembolsos educativos otorgados con recursos propios o con recursos de terceros administrados por el ICETEX."/>
    <n v="2"/>
    <n v="2"/>
    <n v="11"/>
    <s v="Meses"/>
    <s v="Contratación Directa Prestación de Servicios Profesionales y Apoyo a la Gestión"/>
    <s v="Funcionamiento"/>
    <s v="IG312001020510012"/>
    <s v="HONORARIOS - VOT"/>
    <n v="6129200"/>
    <n v="70690107"/>
    <n v="80400000"/>
    <s v="NO"/>
    <x v="10"/>
    <x v="26"/>
    <s v="PENDIENTE"/>
    <d v="2024-02-06T00:00:00"/>
    <m/>
  </r>
  <r>
    <n v="84141601"/>
    <s v="Prestación de los servicios profesionales especializados para la preparación y liquidación de los desembolsos educativos otorgados con recursos propios o con recursos de terceros administrados por el ICETEX."/>
    <n v="1"/>
    <n v="1"/>
    <n v="12"/>
    <s v="Meses"/>
    <s v="Contratación Directa Prestación de Servicios Profesionales y Apoyo a la Gestión"/>
    <s v="Funcionamiento"/>
    <s v="IG312001020510012"/>
    <s v="HONORARIOS - VOT"/>
    <n v="6129200"/>
    <n v="71303027"/>
    <n v="80400000"/>
    <s v="NO"/>
    <x v="10"/>
    <x v="26"/>
    <s v="DIEGO JAVIER ROJAS GÓMEZ"/>
    <d v="2024-01-24T00:00:00"/>
    <m/>
  </r>
  <r>
    <n v="84141601"/>
    <s v="Prestación de los servicios profesionales especializados para la preparación y liquidación de los desembolsos educativos otorgados con recursos propios o con recursos de terceros administrados por el ICETEX."/>
    <n v="2"/>
    <n v="2"/>
    <n v="11"/>
    <s v="Meses"/>
    <s v="Contratación Directa Prestación de Servicios Profesionales y Apoyo a la Gestión"/>
    <s v="Funcionamiento"/>
    <s v="IG312001020510012"/>
    <s v="HONORARIOS - VOT"/>
    <n v="6129200"/>
    <n v="70690107"/>
    <n v="80400000"/>
    <s v="NO"/>
    <x v="10"/>
    <x v="26"/>
    <s v="ESTEBAN JOSÉ LARA OROZCO"/>
    <d v="2024-02-02T00:00:00"/>
    <m/>
  </r>
  <r>
    <n v="84141601"/>
    <s v="Prestación de servicios profesionales especializados para la articulación estratégica en la gestión de los desembolsos de los créditos educativos otorgados por la entidad, con recursos propios o con recursos de terceros administrados por el ICETEX"/>
    <n v="1"/>
    <n v="1"/>
    <n v="12"/>
    <s v="Meses"/>
    <s v="Contratación Directa Prestación de Servicios Profesionales y Apoyo a la Gestión"/>
    <s v="Funcionamiento"/>
    <s v="IG312001020510012"/>
    <s v="HONORARIOS - VOT"/>
    <n v="6129200"/>
    <n v="69872880"/>
    <n v="88800000"/>
    <s v="NO"/>
    <x v="10"/>
    <x v="26"/>
    <s v="LAURA DANIELA CUBILLOS CUELLAR"/>
    <d v="2024-01-09T00:00:00"/>
    <m/>
  </r>
  <r>
    <n v="84141601"/>
    <s v="Prestación de los servicios profesionales especializados para la preparación y liquidación de los desembolsos educativos otorgados con recursos propios o con recursos de terceros administrados por el ICETEX."/>
    <n v="1"/>
    <n v="1"/>
    <n v="12"/>
    <s v="Meses"/>
    <s v="Contratación Directa Prestación de Servicios Profesionales y Apoyo a la Gestión"/>
    <s v="Funcionamiento"/>
    <s v="IG312001020510012"/>
    <s v="HONORARIOS - VOT"/>
    <n v="6129200"/>
    <n v="70690107"/>
    <n v="80400000"/>
    <s v="NO"/>
    <x v="10"/>
    <x v="26"/>
    <s v="LORENA MARCELA REYES FLOREZ"/>
    <d v="2024-01-23T00:00:00"/>
    <m/>
  </r>
  <r>
    <n v="84141601"/>
    <s v="Prestación de los servicios profesionales especializados para la preparación y liquidación de los desembolsos educativos otorgados con recursos propios o con recursos de terceros administrados por el ICETEX."/>
    <n v="2"/>
    <n v="2"/>
    <n v="11"/>
    <s v="Meses"/>
    <s v="Contratación Directa Prestación de Servicios Profesionales y Apoyo a la Gestión"/>
    <s v="Funcionamiento"/>
    <s v="IG312001020510012"/>
    <s v="HONORARIOS - VOT"/>
    <n v="6129200"/>
    <n v="70690106"/>
    <n v="80400000"/>
    <s v="NO"/>
    <x v="10"/>
    <x v="26"/>
    <s v="PENDIENTE"/>
    <d v="2024-02-06T00:00:00"/>
    <m/>
  </r>
  <r>
    <n v="84141601"/>
    <s v="Prestación de los servicios profesionales especializados para la preparación y liquidación de los desembolsos educativos otorgados con recursos propios o con recursos de terceros administrados por el ICETEX."/>
    <n v="2"/>
    <n v="2"/>
    <n v="11"/>
    <s v="Meses"/>
    <s v="Contratación Directa Prestación de Servicios Profesionales y Apoyo a la Gestión"/>
    <s v="Funcionamiento"/>
    <s v="IG312001020510012"/>
    <s v="HONORARIOS - VOT"/>
    <n v="6129200"/>
    <n v="70690107"/>
    <n v="80400000"/>
    <s v="NO"/>
    <x v="10"/>
    <x v="26"/>
    <s v="PENDIENTE"/>
    <d v="2024-02-06T00:00:00"/>
    <m/>
  </r>
  <r>
    <n v="84141601"/>
    <s v="Prestación de los servicios profesionales especializados para la preparación y liquidación de los desembolsos educativos otorgados con recursos propios o con recursos de terceros administrados por el ICETEX."/>
    <n v="2"/>
    <n v="2"/>
    <n v="11"/>
    <s v="Meses"/>
    <s v="Contratación Directa Prestación de Servicios Profesionales y Apoyo a la Gestión"/>
    <s v="Funcionamiento"/>
    <s v="IG312001020510012"/>
    <s v="HONORARIOS - VOT"/>
    <n v="6129200"/>
    <n v="67625507"/>
    <n v="80400000"/>
    <s v="NO"/>
    <x v="10"/>
    <x v="26"/>
    <s v="ELIANA KATHERINE CHACON BARRERA "/>
    <d v="2024-02-02T00:00:00"/>
    <m/>
  </r>
  <r>
    <n v="84141601"/>
    <s v="Prestación de servicios profesionales especializados para el análisis y aplicación de novedades en la cartera, de acuerdo con la normatividad vigente en el ICETEX"/>
    <n v="2"/>
    <n v="2"/>
    <n v="11"/>
    <s v="Meses"/>
    <s v="Contratación Directa Prestación de Servicios Profesionales y Apoyo a la Gestión"/>
    <s v="Funcionamiento"/>
    <s v="IG312001020510012"/>
    <s v="HONORARIOS - VOT"/>
    <n v="0"/>
    <n v="0"/>
    <n v="76800000"/>
    <s v="NO"/>
    <x v="10"/>
    <x v="26"/>
    <s v="PENDIENTE"/>
    <d v="2024-02-07T00:00:00"/>
    <m/>
  </r>
  <r>
    <n v="84141601"/>
    <s v="Prestación de servicios profesionales especializados para el análisis y aplicación de novedades en la cartera, de acuerdo con la normatividad vigente en el ICETEX"/>
    <n v="2"/>
    <n v="2"/>
    <n v="11"/>
    <s v="Meses"/>
    <s v="Contratación Directa Prestación de Servicios Profesionales y Apoyo a la Gestión"/>
    <s v="Funcionamiento"/>
    <s v="IG312001020510012"/>
    <s v="HONORARIOS - VOT"/>
    <n v="0"/>
    <n v="0"/>
    <n v="76800000"/>
    <s v="NO"/>
    <x v="10"/>
    <x v="26"/>
    <s v="PENDIENTE"/>
    <d v="2024-02-07T00:00:00"/>
    <m/>
  </r>
  <r>
    <n v="81111808"/>
    <s v="Prestación de servicios profesionales especializados en ingenieria en la gestión de servicios de TI  de infraestructura tecnológica y telecomunicaciones del ICETEX"/>
    <n v="2"/>
    <n v="2"/>
    <n v="11"/>
    <s v="Meses"/>
    <s v="Contratación Directa Prestación de Servicios Profesionales y Apoyo a la Gestión"/>
    <s v="Funcionamiento"/>
    <s v="IG312001020510012"/>
    <s v="HONORARIOS - VOT"/>
    <n v="9138080"/>
    <n v="109047755"/>
    <n v="120000000"/>
    <s v="NO"/>
    <x v="10"/>
    <x v="25"/>
    <s v="PENDIENTE"/>
    <d v="2024-02-06T00:00:00"/>
    <m/>
  </r>
  <r>
    <n v="80101600"/>
    <s v="Prestar los servicios profesionales financieros especializados para la estructuración de mecanismos, esquemas y estándares que permitan fortalecer la simplificación, estandarización y sistematización de los procesos y el flujo de información que soporta la adopción de los proyectos de inversión banca abierta y transparente e inhouse banking, y de Optimización de la estructura pasivo y diversificación de las Fuentes de Fondeo."/>
    <n v="1"/>
    <n v="1"/>
    <n v="12"/>
    <s v="Meses"/>
    <s v="Contratación Directa Prestación de Servicios Profesionales y Apoyo a la Gestión"/>
    <s v="Inversión"/>
    <s v="IG332902004"/>
    <s v="OPTIMIZACIÓN DEL PASIVO Y DIVERSIFICACIÓ"/>
    <n v="20425422"/>
    <n v="245105064"/>
    <n v="245105064"/>
    <s v="NO"/>
    <x v="11"/>
    <x v="27"/>
    <s v="JUAN CARLOS ACEVEDO DURÁN"/>
    <m/>
    <d v="2024-01-03T00:00:00"/>
  </r>
  <r>
    <n v="80101600"/>
    <s v="Prestar los servicios profesionales especializados para la estructuración, seguimiento y control técnico y presupuestal de iniciativas relacionadas con la ejecución de proyectos estratégicos y de inversión a cargo de la Vicepresidencia Financiera, basados en la optimización de procedimientos para la generación de soluciones financieras acordes a las necesidades de los grupos de incidencia para la Optimización de la estructura pasivo y diversificación de las Fuentes de Fondeo."/>
    <n v="1"/>
    <n v="1"/>
    <n v="12"/>
    <s v="Meses"/>
    <s v="Contratación Directa Prestación de Servicios Profesionales y Apoyo a la Gestión"/>
    <s v="Inversión"/>
    <s v="IG332902004"/>
    <s v="OPTIMIZACIÓN DEL PASIVO Y DIVERSIFICACIÓ"/>
    <n v="13928532"/>
    <n v="167142384"/>
    <n v="167142384"/>
    <s v="NO"/>
    <x v="11"/>
    <x v="27"/>
    <s v="JENNIFER VIVIANA DÍAZ CARO"/>
    <m/>
    <d v="2024-01-02T00:00:00"/>
  </r>
  <r>
    <n v="80161500"/>
    <s v="Prestar los servicios profesionales jurídicos a la Vicepresidencia Financiera para apoyar las actividades normativas y contractuales requeridas para la adecuada ejecución de las funciones, e iniciativas del área que permitan la modernización de las funciones financieras del ICETEX y la apropiación de las mejores prácticas en el marco de los proyectos de inversión a cargo del área."/>
    <n v="1"/>
    <n v="1"/>
    <n v="12"/>
    <s v="Meses"/>
    <s v="Contratación Directa Prestación de Servicios Profesionales y Apoyo a la Gestión"/>
    <s v="Funcionamiento"/>
    <s v="IG312001020400012"/>
    <s v="HONORARIOS - VFN"/>
    <n v="9410915"/>
    <n v="112930980"/>
    <n v="112930980"/>
    <s v="NO"/>
    <x v="11"/>
    <x v="27"/>
    <s v="GERMAN CAMILO VENEGAS CUESTAS"/>
    <m/>
    <d v="2024-01-02T00:00:00"/>
  </r>
  <r>
    <n v="80161500"/>
    <s v="Prestar los servicios profesionales especializados para estructuración y apropiación de instrumentos y/o mecanismos financieros que permitan la generación de eficiencias financieras en el marco de Optimización de la estructura pasivo y diversificación de las Fuentes de Fondeo."/>
    <n v="1"/>
    <n v="1"/>
    <n v="12"/>
    <s v="Meses"/>
    <s v="Contratación Directa Prestación de Servicios Profesionales y Apoyo a la Gestión"/>
    <s v="Inversión"/>
    <s v="IG332902004"/>
    <s v="OPTIMIZACIÓN DEL PASIVO Y DIVERSIFICACIÓ"/>
    <n v="12567941"/>
    <n v="150815292"/>
    <n v="150815292"/>
    <s v="NO"/>
    <x v="11"/>
    <x v="27"/>
    <s v="VANNESSA PELÁEZ GIRALDO"/>
    <d v="2024-01-10T00:00:00"/>
    <m/>
  </r>
  <r>
    <n v="80161500"/>
    <s v="Prestar los servicios profesionales especializados en el seguimiento técnico y financiero de los empréstitos con el Banco Mundial, las emisiones en circulación y el análisis de nuevas fuentes de fondeo, en el marco del proyecto para la Optimización de la estructura pasivo y diversificación de las Fuentes de Fondeo."/>
    <n v="1"/>
    <n v="1"/>
    <n v="12"/>
    <s v="Meses"/>
    <s v="Contratación Directa Prestación de Servicios Profesionales y Apoyo a la Gestión"/>
    <s v="Inversión"/>
    <s v="IG332902004"/>
    <s v="OPTIMIZACIÓN DEL PASIVO Y DIVERSIFICACIÓ"/>
    <n v="12944979"/>
    <n v="155339748"/>
    <n v="155339748"/>
    <s v="NO"/>
    <x v="11"/>
    <x v="27"/>
    <s v="LUZ ANGELICA NOREÑA MARÍN"/>
    <m/>
    <d v="2024-01-05T00:00:00"/>
  </r>
  <r>
    <n v="80161500"/>
    <s v="Prestar los servicios profesionales especializados para la apropiación de buenas prácticas y estándares que permitan fortalecer el despliegue de las iniciativas encaminadas a la optimización de la estructura financiera del Instituto y sus servicios financieros, en el marco de implementación del proyecto de inversión para la diversificación de las Fuentes de Fondeo."/>
    <n v="1"/>
    <n v="1"/>
    <n v="12"/>
    <s v="Meses"/>
    <s v="Contratación Directa Prestación de Servicios Profesionales y Apoyo a la Gestión"/>
    <s v="Inversión"/>
    <s v="IG332902004"/>
    <s v="OPTIMIZACIÓN DEL PASIVO Y DIVERSIFICACIÓ"/>
    <n v="15726567"/>
    <n v="188718804"/>
    <n v="188718804"/>
    <s v="NO"/>
    <x v="11"/>
    <x v="27"/>
    <s v="ALVARO ANDRES AGUIRRE COTE"/>
    <d v="2024-01-15T00:00:00"/>
    <m/>
  </r>
  <r>
    <n v="80161500"/>
    <s v="Prestar servicios profesionales especializados en analítica de datos a través de la recopilación, análisis e la interpretación de los mismos que permitan la estructuración de modelos y escenarios con el fin de optimizar la asignación de recursos para la implementación del proyecto para la Optimización de la estructura pasivo y diversificación de las Fuentes de Fondeo."/>
    <n v="1"/>
    <n v="1"/>
    <n v="12"/>
    <s v="Meses"/>
    <s v="Contratación Directa Prestación de Servicios Profesionales y Apoyo a la Gestión"/>
    <s v="Inversión"/>
    <s v="IG332902004"/>
    <s v="OPTIMIZACIÓN DEL PASIVO Y DIVERSIFICACIÓ"/>
    <n v="12102200"/>
    <n v="145226400"/>
    <n v="145226400"/>
    <s v="NO"/>
    <x v="11"/>
    <x v="27"/>
    <s v="JUAN CARLOS ROJAS REYES "/>
    <m/>
    <d v="2024-01-05T00:00:00"/>
  </r>
  <r>
    <n v="80161500"/>
    <s v="Prestar los servicios profesionales especializados para la adopción de estándares que permitan fortalecer la implementación de iniciativas que permitan lograr la simplificación, estandarización y sistematización de los procesos que soportan el flujo de información de la Vicepresidencia Financiera y el proyecto de inversión banca abierta y transparente e inhouse banking."/>
    <n v="1"/>
    <n v="1"/>
    <n v="12"/>
    <s v="Meses"/>
    <s v="Contratación Directa Prestación de Servicios Profesionales y Apoyo a la Gestión"/>
    <s v="Inversión"/>
    <s v="IG332902005"/>
    <s v="BANCA ABIERTA Y TRANSPARENTE E INHOUSE B"/>
    <n v="9847046"/>
    <n v="118164552"/>
    <n v="118164552"/>
    <s v="NO"/>
    <x v="11"/>
    <x v="27"/>
    <s v="SINDY SULAY SALINAS HERREÑO"/>
    <m/>
    <d v="2024-01-04T00:00:00"/>
  </r>
  <r>
    <n v="80161500"/>
    <s v="Prestar los servicios profesionales especializados para la apropiación de iniciativas basadas en tecnologías de información de la Vicepresidencia Financiera a partir de la definición y estructuración de los requerimientos, estándares y procesos que soporten la implementación del proyecto de inversión de banca abierta y transparente e inhouse banking. "/>
    <n v="1"/>
    <n v="1"/>
    <n v="12"/>
    <s v="Meses"/>
    <s v="Contratación Directa Prestación de Servicios Profesionales y Apoyo a la Gestión"/>
    <s v="Inversión"/>
    <s v="IG332902005"/>
    <s v="BANCA ABIERTA Y TRANSPARENTE E INHOUSE B"/>
    <n v="12102200"/>
    <n v="145226400"/>
    <n v="145226400"/>
    <s v="NO"/>
    <x v="11"/>
    <x v="27"/>
    <s v="JUAN PABLO CEBALLOS OSPINA"/>
    <d v="2024-01-12T00:00:00"/>
    <m/>
  </r>
  <r>
    <n v="80161500"/>
    <s v="Prestar los servicios profesionales especializados para el monitoreo a la ejecución del Plan Salvaguardas perteneciente a la línea de crédito PACES y nuevas fuentes de financiación con el fin de generar recomendaciones para la toma de decisiones en el marco del proyecto de inversión para la diversificación de las Fuentes de Fondeo."/>
    <n v="1"/>
    <n v="1"/>
    <n v="12"/>
    <s v="Meses"/>
    <s v="Contratación Directa Prestación de Servicios Profesionales y Apoyo a la Gestión"/>
    <s v="Inversión"/>
    <s v="IG332902004"/>
    <s v="OPTIMIZACIÓN DEL PASIVO Y DIVERSIFICACIÓ"/>
    <n v="7762840"/>
    <n v="93154080"/>
    <n v="93154080"/>
    <s v="NO"/>
    <x v="11"/>
    <x v="27"/>
    <s v="RODRIGO IVÁN SEPÚLVEDA LÓPEZ DE MESA"/>
    <d v="2024-01-16T00:00:00"/>
    <m/>
  </r>
  <r>
    <n v="80161500"/>
    <s v="Prestar los servicios profesionales especializados para apoyar la gestión financiera a partir del análisis y sistematización de información para la toma de decisiones basada en evidencias y nuevos modelos de negocio, en el marco de la modernización de las funciones financieras del Instituto."/>
    <n v="2"/>
    <n v="2"/>
    <n v="11"/>
    <s v="Meses"/>
    <s v="Contratación Directa Prestación de Servicios Profesionales y Apoyo a la Gestión"/>
    <s v="Funcionamiento"/>
    <s v="IG312001020400012"/>
    <s v="HONORARIOS - VFN"/>
    <n v="11000000"/>
    <n v="121000000"/>
    <n v="121000000"/>
    <s v="NO"/>
    <x v="11"/>
    <x v="27"/>
    <s v="POR DEFINIR"/>
    <d v="2024-02-01T00:00:00"/>
    <m/>
  </r>
  <r>
    <n v="80161500"/>
    <s v="Prestar los servicios profesionales especializados en el despliegue y estabilización de iniciativas financieras basadas en tecnologías de la información que permitan la optimización de procesos y procedimientos para la modernización de las Funciones Financieras del ICETEX."/>
    <n v="2"/>
    <n v="2"/>
    <n v="11"/>
    <s v="Meses"/>
    <s v="Contratación Directa Prestación de Servicios Profesionales y Apoyo a la Gestión"/>
    <s v="Funcionamiento"/>
    <s v="IG312001020400012"/>
    <s v="HONORARIOS - VFN"/>
    <n v="8000000"/>
    <n v="88000000"/>
    <n v="88000000"/>
    <s v="NO"/>
    <x v="11"/>
    <x v="27"/>
    <s v="POR DEFINIR"/>
    <d v="2024-02-01T00:00:00"/>
    <m/>
  </r>
  <r>
    <n v="80161500"/>
    <s v="Prestar los servicios profesionales especializados para apoyar la gestión financiera a partir del análisis de información financiera para la implementación de nuevas fuentes de fondeo y nuevos modelos de negocio, en el marco de la modernización de las funciones financieras y el proyecto de inversión para la Optimización de la estructura pasivo y diversificación de las Fuentes de Fondeo."/>
    <n v="2"/>
    <n v="2"/>
    <n v="11"/>
    <s v="Meses"/>
    <s v="Contratación Directa Prestación de Servicios Profesionales y Apoyo a la Gestión"/>
    <s v="Inversión"/>
    <s v="IG332902004"/>
    <s v="OPTIMIZACIÓN DEL PASIVO Y DIVERSIFICACIÓ"/>
    <n v="12500000"/>
    <n v="137500000"/>
    <n v="137500000"/>
    <s v="NO"/>
    <x v="11"/>
    <x v="27"/>
    <s v="POR DEFINIR"/>
    <d v="2024-02-05T00:00:00"/>
    <m/>
  </r>
  <r>
    <n v="80161500"/>
    <s v="Prestar los servicios profesionales especializados para la análisis y gestión de información estratégica que permita el análisis de nuevas fuentes de fondeo, en el marco de la implementación del proyecto de inversión para la Optimización de la estructura pasivo y diversificación de las Fuentes de Fondeo."/>
    <n v="2"/>
    <n v="2"/>
    <n v="11"/>
    <s v="Meses"/>
    <s v="Contratación Directa Prestación de Servicios Profesionales y Apoyo a la Gestión"/>
    <s v="Inversión"/>
    <s v="IG332902004"/>
    <s v="OPTIMIZACIÓN DEL PASIVO Y DIVERSIFICACIÓ"/>
    <n v="12000000"/>
    <n v="132000000"/>
    <n v="132000000"/>
    <s v="NO"/>
    <x v="11"/>
    <x v="27"/>
    <s v="POR DEFINIR"/>
    <d v="2024-02-05T00:00:00"/>
    <m/>
  </r>
  <r>
    <n v="80161500"/>
    <s v="Prestación de servicios profesionales especializados para apoyar la apropiación de arquitectura de información, correlación, cruce y gestión de datos núcleo, en el marco del proyecto de inversión de banca abierta y transparente e inhouse banking."/>
    <n v="2"/>
    <n v="2"/>
    <n v="11"/>
    <s v="Meses"/>
    <s v="Contratación Directa Prestación de Servicios Profesionales y Apoyo a la Gestión"/>
    <s v="Inversión"/>
    <s v="IG332902005"/>
    <s v="BANCA ABIERTA Y TRANSPARENTE E INHOUSE B"/>
    <n v="12000000"/>
    <n v="132000000"/>
    <n v="132000000"/>
    <s v="NO"/>
    <x v="11"/>
    <x v="27"/>
    <s v="POR DEFINIR"/>
    <d v="2024-02-05T00:00:00"/>
    <m/>
  </r>
  <r>
    <n v="80161500"/>
    <s v="Prestar servicios técnicos para apoyar la mejora de procesos presupuestales, gestionando la en la implementación de los sistemas de gestión presupuestal realizando el debido acompañamiento para la apropiación de los mismos en el marco del proyecto de inversión de banca abierta y transparente e inhouse banking."/>
    <n v="1"/>
    <n v="1"/>
    <n v="12"/>
    <s v="Meses"/>
    <s v="Contratación Directa Prestación de Servicios Profesionales y Apoyo a la Gestión"/>
    <s v="Inversión"/>
    <s v="IG332902005"/>
    <s v="BANCA ABIERTA Y TRANSPARENTE E INHOUSE B"/>
    <n v="3886992"/>
    <n v="46643904"/>
    <n v="46643904"/>
    <s v="NO"/>
    <x v="11"/>
    <x v="28"/>
    <s v="JULIETH SOSA ROMERO"/>
    <m/>
    <d v="2024-01-02T00:00:00"/>
  </r>
  <r>
    <n v="80161500"/>
    <s v="Prestar los servicios profesionales en la gestión presupuestal de la Entidad en lo relacionado con nuevas fuentes de financiación a partir del procesamiento, sistematización, administración y análisis de información a cargo del Grupo de Presupuesto."/>
    <n v="1"/>
    <n v="1"/>
    <n v="12"/>
    <s v="Meses"/>
    <s v="Contratación Directa Prestación de Servicios Profesionales y Apoyo a la Gestión"/>
    <s v="Funcionamiento"/>
    <s v="IG312001020400012"/>
    <s v="HONORARIOS - VFN"/>
    <n v="4659039"/>
    <n v="55908468"/>
    <n v="55908468"/>
    <s v="NO"/>
    <x v="11"/>
    <x v="28"/>
    <s v="YENNYY MEDINA JIMENEZ"/>
    <m/>
    <d v="2024-01-04T00:00:00"/>
  </r>
  <r>
    <n v="80161500"/>
    <s v="Prestar los servicios profesionales en la actualización de los sistemas de gestión presupuestal de los recursos de fondos y propios y en el proceso de validación de la ejecución del presupuesto a partir del procesamiento y análisis de la información a cargo del Grupo de Presupuesto."/>
    <n v="1"/>
    <n v="1"/>
    <n v="12"/>
    <s v="Meses"/>
    <s v="Contratación Directa Prestación de Servicios Profesionales y Apoyo a la Gestión"/>
    <s v="Funcionamiento"/>
    <s v="IG312001020400012"/>
    <s v="HONORARIOS - VFN"/>
    <n v="4659039"/>
    <n v="55908468"/>
    <n v="55908468"/>
    <s v="NO"/>
    <x v="11"/>
    <x v="28"/>
    <s v="MARITZA ALEXANDRA CAICEDO JIMENEZ"/>
    <m/>
    <d v="2024-01-03T00:00:00"/>
  </r>
  <r>
    <n v="80161500"/>
    <s v="Prestar los servicios profesionales en la estructuración de iniciativas para la optimización de mecanismos de administración de los sistemas de gestión presupuestal y sus bases de datos en el marco del proyecto de inversión de banca abierta y transparente e inhouse banking."/>
    <n v="1"/>
    <n v="1"/>
    <n v="12"/>
    <s v="Meses"/>
    <s v="Contratación Directa Prestación de Servicios Profesionales y Apoyo a la Gestión"/>
    <s v="Inversión"/>
    <s v="IG332902005"/>
    <s v="BANCA ABIERTA Y TRANSPARENTE E INHOUSE B"/>
    <n v="5501000"/>
    <n v="66012000"/>
    <n v="66012000"/>
    <s v="NO"/>
    <x v="11"/>
    <x v="28"/>
    <s v="WILLIAM ALEXANDER VALENCIA NEMOCON"/>
    <m/>
    <d v="2024-01-03T00:00:00"/>
  </r>
  <r>
    <n v="80161500"/>
    <s v="Prestar los servicios profesionales especializados en la mejora de los procesos presupuestales enfocados en la planeación, diseño y desarrollo de mecanismos que permitan la integración y el análisis de información presupuestal en el marco del proyecto de inversión de banca abierta y transparente e inhouse banking."/>
    <n v="1"/>
    <n v="1"/>
    <n v="12"/>
    <s v="Meses"/>
    <s v="Contratación Directa Prestación de Servicios Profesionales y Apoyo a la Gestión"/>
    <s v="Inversión"/>
    <s v="IG332902005"/>
    <s v="BANCA ABIERTA Y TRANSPARENTE E INHOUSE B"/>
    <n v="7740296"/>
    <n v="92883552"/>
    <n v="92883552"/>
    <s v="NO"/>
    <x v="11"/>
    <x v="28"/>
    <s v="GISSET XIMENA BARRETO VILLAMIL"/>
    <m/>
    <d v="2024-01-02T00:00:00"/>
  </r>
  <r>
    <s v="84111701; 80161500"/>
    <s v="Prestar los servicios profesionales especializados para la modernización de las funciones financieras a través de la optimización de los procesos de recaudo y dispersión de recursos en el marco del proyecto de inversión de banca abierta y transparente e inhouse banking."/>
    <n v="1"/>
    <n v="1"/>
    <n v="12"/>
    <s v="Meses"/>
    <s v="Contratación Directa Prestación de Servicios Profesionales y Apoyo a la Gestión"/>
    <s v="Inversión"/>
    <s v="IG332902005"/>
    <s v="BANCA ABIERTA Y TRANSPARENTE E INHOUSE B"/>
    <n v="8541018"/>
    <n v="102492216"/>
    <n v="102492216"/>
    <s v="NO"/>
    <x v="11"/>
    <x v="29"/>
    <s v="JORGE ENRIQUE DAVILA CARDOZO"/>
    <d v="2024-01-16T00:00:00"/>
    <m/>
  </r>
  <r>
    <s v="84111701; 80161500"/>
    <s v="Prestar los servicios profesionales especializados para fortalecimiento y optimización de los procesos y mecanismos que respaldan la administración de los recursos de la ley 1777 de 2016 manejados por el Instituto, en el marco de la modernización de las Funciones Financieras del ICETEX y el proyecto de inversión de banca abierta y transparente e inhouse banking"/>
    <n v="1"/>
    <n v="1"/>
    <n v="12"/>
    <s v="Meses"/>
    <s v="Contratación Directa Prestación de Servicios Profesionales y Apoyo a la Gestión"/>
    <s v="Inversión"/>
    <s v="IG332902005"/>
    <s v="BANCA ABIERTA Y TRANSPARENTE E INHOUSE B"/>
    <n v="8541018"/>
    <n v="102492216"/>
    <n v="102492216"/>
    <s v="NO"/>
    <x v="11"/>
    <x v="29"/>
    <s v="YENNY MARCELA GÓMEZ PALACIOS"/>
    <m/>
    <d v="2024-01-02T00:00:00"/>
  </r>
  <r>
    <s v="84111701; 80161500"/>
    <s v="Prestar los servicios profesionales para la optimización de las funciones financieras asociadas a cuentas abandonadas y los procesos de operaciones tesorales, a partir de la sistematización y análisis de información financiera en el marco del proyecto de inversión de banca abierta y transparente e inhouse banking."/>
    <n v="1"/>
    <n v="1"/>
    <n v="12"/>
    <s v="Meses"/>
    <s v="Contratación Directa Prestación de Servicios Profesionales y Apoyo a la Gestión"/>
    <s v="Inversión"/>
    <s v="IG332902005"/>
    <s v="BANCA ABIERTA Y TRANSPARENTE E INHOUSE B"/>
    <n v="4180760"/>
    <n v="50169120"/>
    <n v="50169120"/>
    <s v="NO"/>
    <x v="11"/>
    <x v="29"/>
    <s v="SOFIA MELO BELTRÁN"/>
    <m/>
    <m/>
  </r>
  <r>
    <s v="84111701; 80161500"/>
    <s v="Prestar los servicios profesionales para soportar procesos de optimización del Sistema de Gestión de Calidad y la gestión integral de los riesgos vinculados a los procesos ejecutados en la Dirección de Tesorería para el proyecto de inversión de banca abierta y transparente e inhouse banking."/>
    <n v="1"/>
    <n v="1"/>
    <n v="12"/>
    <s v="Meses"/>
    <s v="Contratación Directa Prestación de Servicios Profesionales y Apoyo a la Gestión"/>
    <s v="Inversión"/>
    <s v="IG332902005"/>
    <s v="BANCA ABIERTA Y TRANSPARENTE E INHOUSE B"/>
    <n v="5026858"/>
    <n v="60322296"/>
    <n v="60322296"/>
    <s v="NO"/>
    <x v="11"/>
    <x v="29"/>
    <s v="BLEIDYS GAMEZ OLIVELLA"/>
    <d v="2024-01-09T00:00:00"/>
    <m/>
  </r>
  <r>
    <s v="84111701; 80161500"/>
    <s v="Prestar los servicios profesionales para la optimización y sistematización de procedimientos para administrar de manera óptima los recursos de cuentas inactivas y nuevas fuentes de fondeo, en el marco del proyecto de inversión de banca abierta y transparente e inhouse banking."/>
    <n v="1"/>
    <n v="1"/>
    <n v="12"/>
    <s v="Meses"/>
    <s v="Contratación Directa Prestación de Servicios Profesionales y Apoyo a la Gestión"/>
    <s v="Inversión"/>
    <s v="IG332902005"/>
    <s v="BANCA ABIERTA Y TRANSPARENTE E INHOUSE B"/>
    <n v="4403961"/>
    <n v="52847532"/>
    <n v="52847532"/>
    <s v="NO"/>
    <x v="11"/>
    <x v="29"/>
    <s v="LAURA DANIELA ARAGÓN FUENTES"/>
    <d v="2024-01-11T00:00:00"/>
    <m/>
  </r>
  <r>
    <s v="84111701; 80161500"/>
    <s v="Prestar los servicios profesionales especializados para la estructuración de mecanismos para el seguimiento y control de la gestión financiera de iniciativas de nuevas fuentes de fondeo, fortaleciendo procesos de innovación en el marco del proyecto de inversión de banca abierta y transparente e inhouse banking."/>
    <n v="1"/>
    <n v="1"/>
    <n v="12"/>
    <s v="Meses"/>
    <s v="Contratación Directa Prestación de Servicios Profesionales y Apoyo a la Gestión"/>
    <s v="Inversión"/>
    <s v="IG332902005"/>
    <s v="BANCA ABIERTA Y TRANSPARENTE E INHOUSE B"/>
    <n v="7073030"/>
    <n v="84876360"/>
    <n v="84876360"/>
    <s v="NO"/>
    <x v="11"/>
    <x v="29"/>
    <s v="MAYERLY GONZÁLEZ GORDILLO"/>
    <m/>
    <d v="2024-01-04T00:00:00"/>
  </r>
  <r>
    <s v="84111701; 80161500"/>
    <s v="Prestar los servicios profesionales para optimizar el procesamiento de bases de datos de información financiera que permita identificar y formular procesos optimizados para la gestión de la tesorería que generen análisis práctico y en línea de la información en el marco del proyecto de inversión de banca abierta y transparente e inhouse banking."/>
    <n v="1"/>
    <n v="1"/>
    <n v="12"/>
    <s v="Meses"/>
    <s v="Contratación Directa Prestación de Servicios Profesionales y Apoyo a la Gestión"/>
    <s v="Inversión"/>
    <s v="IG332902005"/>
    <s v="BANCA ABIERTA Y TRANSPARENTE E INHOUSE B"/>
    <n v="8541018"/>
    <n v="102492216"/>
    <n v="102492216"/>
    <s v="NO"/>
    <x v="11"/>
    <x v="29"/>
    <s v="POR DEFINIR"/>
    <d v="2024-01-22T00:00:00"/>
    <m/>
  </r>
  <r>
    <n v="84111500"/>
    <s v="Prestar los servicios profesionales la adopción de los estándares, buenas prácticas y procedimientos que permitan garantizar el control e implementación de acciones para la regularización de las partidas a conciliar de los recursos en administración a cargo icetex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YANETH ESPERANZA HERNANDEZ YEPES"/>
    <d v="2024-01-11T00:00:00"/>
    <m/>
  </r>
  <r>
    <n v="84111500"/>
    <s v="Prestar los servicios profesionales para la para la adopción de los estándares, buenas prácticas y procedimientos que soportan la apropiación de los procesos contables en términos de tiempo, recursos y procedimientos, para la regularización de los fondos y alianzas en administración, a partir de las herramientas proporcionadas por el icetex,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MARIA TERESA ACOSTA BARRERA"/>
    <d v="2024-01-10T00:00:00"/>
    <m/>
  </r>
  <r>
    <n v="84111500"/>
    <s v="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ERIKA RAMIREZ SANCHEZ"/>
    <d v="2024-01-15T00:00:00"/>
    <m/>
  </r>
  <r>
    <n v="84111500"/>
    <s v="Prestar los servicios profesionales la adopción de los estándares, buenas prácticas y procedimientos que permitan garantizar el control e implementación de acciones para la regularización de las partidas a conciliar de los recursos en administración a cargo icetex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JOSE LUIS ALVAREZ RIVERA"/>
    <d v="2024-01-15T00:00:00"/>
    <m/>
  </r>
  <r>
    <n v="84111500"/>
    <s v="Prestar los servicios profesionales especializados para la adopción de los estándares, buenas prácticas y procedimientos que soportan la apropiación herramientas tecnológicas dispuestas por la entidad para la regularización y sostenibilidad de la información financiera de los recursos administrados por el ICETEX, en el marco proyecto de inversión banca abierta y transparente e inhouse banking."/>
    <n v="1"/>
    <n v="1"/>
    <n v="12"/>
    <s v="Meses"/>
    <s v="Contratación Directa Prestación de Servicios Profesionales y Apoyo a la Gestión"/>
    <s v="Inversión"/>
    <s v="IG332902005"/>
    <s v="BANCA ABIERTA Y TRANSPARENTE E INHOUSE B"/>
    <n v="8092015"/>
    <n v="97104180"/>
    <n v="97104180"/>
    <s v="NO"/>
    <x v="11"/>
    <x v="30"/>
    <s v="SERGIO ERNESTO BUSTOS HERRERA"/>
    <d v="2024-01-09T00:00:00"/>
    <m/>
  </r>
  <r>
    <n v="84111500"/>
    <s v="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POR DEFINIR"/>
    <d v="2024-01-22T00:00:00"/>
    <m/>
  </r>
  <r>
    <n v="84111500"/>
    <s v="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PEDRO ANIVAR HERRERA"/>
    <d v="2024-01-17T00:00:00"/>
    <m/>
  </r>
  <r>
    <n v="84111500"/>
    <s v="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MARISOL SALAMANCA DIAZ"/>
    <d v="2024-01-17T00:00:00"/>
    <m/>
  </r>
  <r>
    <n v="84111500"/>
    <s v="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6130324"/>
    <n v="73563888"/>
    <n v="73563888"/>
    <s v="NO"/>
    <x v="11"/>
    <x v="30"/>
    <s v="SONIA ROCIO AVILA AMAYA"/>
    <d v="2024-01-10T00:00:00"/>
    <m/>
  </r>
  <r>
    <n v="84111500"/>
    <s v="Prestar los servicios profesionales para la adopción de los procesos que soportan la implementación de herramientas agilizadoras (BOT) para impulsar el proceso de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WILLIAM DARIO COLMENARES CASTELLANOS"/>
    <d v="2024-01-12T00:00:00"/>
    <m/>
  </r>
  <r>
    <n v="84111500"/>
    <s v="Prestar los servicios profesionales la adopción de los estándares, buenas prácticas y procedimientos que permitan garantizar el control e implementación de acciones para la regularización de las partidas a conciliar de los recursos en administración a cargo icetex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ANGIE TATIANA SOTO AVELLANEDA"/>
    <d v="2024-01-12T00:00:00"/>
    <m/>
  </r>
  <r>
    <n v="84111500"/>
    <s v="Prestar los servicios profesionales para la adopción de los estándares, buenas prácticas y procedimientos que permitan optimizar los tiempos de operación contable, así como, los procesos de consolidación y mejora de la calidad de la información financiera para la regularización de los fondos y alianzas en administración, en el marco del proyecto de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CESAR ALEXANDER HERNADEZ ACOSTA"/>
    <d v="2024-01-16T00:00:00"/>
    <m/>
  </r>
  <r>
    <n v="84111500"/>
    <s v="Prestar los servicios profesionales jurídicos especializados para apoyar en la estructuración, gestión y seguimiento de los procesos, y procedimientos legales relacionados con asuntos tributarios o fiscales aplicables al Instituto en el marco del proceso de modernización de las funciones financieras y diversificación de fuentes de fondeo."/>
    <n v="1"/>
    <n v="1"/>
    <n v="12"/>
    <s v="Meses"/>
    <s v="Contratación Directa Prestación de Servicios Profesionales y Apoyo a la Gestión"/>
    <s v="Funcionamiento"/>
    <s v="IG312001020400012"/>
    <s v="HONORARIOS - VFN"/>
    <n v="9472400"/>
    <n v="113668800"/>
    <n v="113668800"/>
    <s v="NO"/>
    <x v="11"/>
    <x v="30"/>
    <s v="ASTRID VANESSA TINJACÁ MARTÍNEZ"/>
    <d v="2024-01-15T00:00:00"/>
    <m/>
  </r>
  <r>
    <n v="84111500"/>
    <s v="Prestar los servicios profesionales especializados en las actividades relacionadas con la consolidación de información y la optimización del procedimiento para el cumplimiento de las obligaciones tributarias y las operaciones relacionadas con el registro contable a cargo de la dirección de contabilidad, en el marco de la mejora continua de los procesos contables y fiscales del ICETEX."/>
    <n v="1"/>
    <n v="1"/>
    <n v="12"/>
    <s v="Meses"/>
    <s v="Contratación Directa Prestación de Servicios Profesionales y Apoyo a la Gestión"/>
    <s v="Funcionamiento"/>
    <s v="IG312001020400012"/>
    <s v="HONORARIOS - VFN"/>
    <n v="7073031"/>
    <n v="84876372"/>
    <n v="84876372"/>
    <s v="NO"/>
    <x v="11"/>
    <x v="30"/>
    <s v="MARTHA LUCIA BURGOS GÓMEZ"/>
    <m/>
    <d v="2024-01-04T00:00:00"/>
  </r>
  <r>
    <n v="84111500"/>
    <s v="Prestar los servicios profesionales especializados para la consolidación y análisis de información financiera que permita garantizar la calidad de la data y optimizar el proceso de cierre contable y operativo del instituto en el marco de la mejora continua de los procesos contables y fiscales, y la actualización de la normativa."/>
    <n v="1"/>
    <n v="1"/>
    <n v="12"/>
    <s v="Meses"/>
    <s v="Contratación Directa Prestación de Servicios Profesionales y Apoyo a la Gestión"/>
    <s v="Funcionamiento"/>
    <s v="IG312001020400012"/>
    <s v="HONORARIOS - VFN"/>
    <n v="7073031"/>
    <n v="84876372"/>
    <n v="84876372"/>
    <s v="NO"/>
    <x v="11"/>
    <x v="30"/>
    <s v="IRLANDA MILENA CRUZ HERNÁNDEZ"/>
    <d v="2024-01-10T00:00:00"/>
    <m/>
  </r>
  <r>
    <n v="84111500"/>
    <s v="Prestar los servicios profesionales para la optimización del proceso de parametrización de terceros y la sistematización de datos, para fortalecer el análisis y procesamiento de información contable y la actualización normativa aplicable al instituto, con el fin de optimizar el proceso de presentación de información exógena, declaraciones tributarias y demás obligaciones a cargo de ICETEX."/>
    <n v="1"/>
    <n v="1"/>
    <n v="12"/>
    <s v="Meses"/>
    <s v="Contratación Directa Prestación de Servicios Profesionales y Apoyo a la Gestión"/>
    <s v="Funcionamiento"/>
    <s v="IG312001020400012"/>
    <s v="HONORARIOS - VFN"/>
    <n v="6130314"/>
    <n v="73563768"/>
    <n v="73563768"/>
    <s v="NO"/>
    <x v="11"/>
    <x v="30"/>
    <s v="DIANA CAROLINA MORENO GÓMEZ"/>
    <d v="2024-01-11T00:00:00"/>
    <m/>
  </r>
  <r>
    <n v="84111500"/>
    <s v="Prestar los servicios profesionales para la implementación del modelo de reporte, gestión y control de las obligaciones tributarias a cargo del ICETEX, garantizando la consolidación, clasificación y contabilización de la información en medios digitales dispuestos por la entidad y el cumplimiento de planes de mejoramiento a cargo del área."/>
    <n v="1"/>
    <n v="1"/>
    <n v="12"/>
    <s v="Meses"/>
    <s v="Contratación Directa Prestación de Servicios Profesionales y Apoyo a la Gestión"/>
    <s v="Funcionamiento"/>
    <s v="IG312001020400012"/>
    <s v="HONORARIOS - VFN"/>
    <n v="5885102"/>
    <n v="70621224"/>
    <n v="70621224"/>
    <s v="NO"/>
    <x v="11"/>
    <x v="30"/>
    <s v="PABLO ANTONIO MORENO ALVAREZ"/>
    <d v="2024-01-11T00:00:00"/>
    <m/>
  </r>
  <r>
    <n v="84111500"/>
    <s v="Prestar los servicios profesionales para la implementación de indicadores, herramientas y procedimientos que propendan por la consolidación y análisis de la información financiera y tributaria, para el oportuno cumplimiento de las obligaciones de la entidad, a partir de la optimización de las funcionalidades del aplicativo financiero dispuesto para el efecto, en el marco de la mejora continua de los procesos contables y fiscales del instituto."/>
    <n v="1"/>
    <n v="1"/>
    <n v="12"/>
    <s v="Meses"/>
    <s v="Contratación Directa Prestación de Servicios Profesionales y Apoyo a la Gestión"/>
    <s v="Funcionamiento"/>
    <s v="IG312001020400012"/>
    <s v="HONORARIOS - VFN"/>
    <n v="5338135"/>
    <n v="64057620"/>
    <n v="64057620"/>
    <s v="NO"/>
    <x v="11"/>
    <x v="30"/>
    <s v="MILTON EMILIO MARTÍNEZ MORA"/>
    <d v="2024-01-12T00:00:00"/>
    <m/>
  </r>
  <r>
    <n v="84111500"/>
    <s v="Prestar los servicios profesionales para el seguimiento, monitoreo y control a la implementación y optimización del aplicativo financiero del instituto que permita estabilizar los procesos y procedimientos contables, a partir del análisis y verificación de saldos e información financiera, y la adopción de buenas prácticas asociadas a la actualización normativa."/>
    <n v="1"/>
    <n v="1"/>
    <n v="12"/>
    <s v="Meses"/>
    <s v="Contratación Directa Prestación de Servicios Profesionales y Apoyo a la Gestión"/>
    <s v="Funcionamiento"/>
    <s v="IG312001020400012"/>
    <s v="HONORARIOS - VFN"/>
    <n v="5885102"/>
    <n v="70621224"/>
    <n v="70621224"/>
    <s v="NO"/>
    <x v="11"/>
    <x v="30"/>
    <s v="SANDRA PATRICIA SUANCHA QUIROGA"/>
    <d v="2024-01-17T00:00:00"/>
    <m/>
  </r>
  <r>
    <n v="84111500"/>
    <s v="Prestar los servicios profesionales para la implementación y estabilización de los sistemas de información contable y tributaria como parte del modelo de gestión y de control en el marco de iniciativas de simplificación y automatización de procesos de la dirección de contabilidad y del proyecto de inversión banca abierta y transparente e inhouse banking"/>
    <n v="1"/>
    <n v="1"/>
    <n v="12"/>
    <s v="Meses"/>
    <s v="Contratación Directa Prestación de Servicios Profesionales y Apoyo a la Gestión"/>
    <s v="Inversión"/>
    <s v="IG332902005"/>
    <s v="BANCA ABIERTA Y TRANSPARENTE E INHOUSE B"/>
    <n v="5338135"/>
    <n v="64057620"/>
    <n v="64057620"/>
    <s v="NO"/>
    <x v="11"/>
    <x v="30"/>
    <s v="WILMAR FERNEY SONZA BAQUERO"/>
    <d v="2024-01-16T00:00:00"/>
    <m/>
  </r>
  <r>
    <n v="84111500"/>
    <s v="Prestar servicios profesionales para la simplificación y sistematización de los procesos que soportan la gestión contable, a partir de la consolidación, y análisis de la información que fortalezca el proceso de cierre contable y operativo del instituto en el marco del proyecto de inversión banca abierta y transparente e inhouse banking."/>
    <n v="1"/>
    <n v="1"/>
    <n v="12"/>
    <s v="Meses"/>
    <s v="Contratación Directa Prestación de Servicios Profesionales y Apoyo a la Gestión"/>
    <s v="Inversión"/>
    <s v="IG332902005"/>
    <s v="BANCA ABIERTA Y TRANSPARENTE E INHOUSE B"/>
    <n v="6071267"/>
    <n v="72855204"/>
    <n v="72855204"/>
    <s v="NO"/>
    <x v="11"/>
    <x v="30"/>
    <s v="ANDRÉS GUILLERMO CELIS GUERRERO"/>
    <d v="2024-01-09T00:00:00"/>
    <m/>
  </r>
  <r>
    <n v="84111500"/>
    <s v="Prestar los servicios profesionales para la implementación y mejora continua de los procesos que soportan la gestión contable a partir de la consolidación y análisis de la información contable, la adopción de tableros de control e indicadores que permitan garantizar la calidad de la información financiera del Instituto en el marco de la mejora continua de los procesos contables y fiscales, y la adopción de la normativa aplicable."/>
    <n v="1"/>
    <n v="1"/>
    <n v="12"/>
    <s v="Meses"/>
    <s v="Contratación Directa Prestación de Servicios Profesionales y Apoyo a la Gestión"/>
    <s v="Funcionamiento"/>
    <s v="IG312001020400012"/>
    <s v="HONORARIOS - VFN"/>
    <n v="6071267"/>
    <n v="72855204"/>
    <n v="72855204"/>
    <s v="NO"/>
    <x v="11"/>
    <x v="30"/>
    <s v="YURY CRISTINA OROZCO ANTURY"/>
    <m/>
    <d v="2024-01-05T00:00:00"/>
  </r>
  <r>
    <n v="80161500"/>
    <s v="Prestar los servicios profesionales para orientar y acompañar en materia presupuestal, económica y financiera las actividades relacionadas con el seguimiento presupuestal y la actividad contractual de la Secretaría General."/>
    <n v="1"/>
    <n v="5"/>
    <n v="12"/>
    <s v="Dias"/>
    <s v="Contratación Directa Prestación de Servicios Profesionales y Apoyo a la Gestión"/>
    <s v="Inversión"/>
    <s v="IG332901003"/>
    <s v="Fortalecimiento Organizacional "/>
    <n v="10488000"/>
    <n v="125856000"/>
    <n v="125856000"/>
    <s v="NO"/>
    <x v="12"/>
    <x v="31"/>
    <s v="Jefferson Pinzon "/>
    <d v="2024-01-09T00:00:00"/>
    <m/>
  </r>
  <r>
    <n v="80161500"/>
    <s v="Prestar los servicios profesionales a la Secretaria General en las actividades relacionadas con el control y seguimiento a la ejecución presupuestal, así como en la gestión contractual del ICETEX."/>
    <n v="1"/>
    <n v="5"/>
    <n v="12"/>
    <s v="Dias"/>
    <s v="Contratación Directa Prestación de Servicios Profesionales y Apoyo a la Gestión"/>
    <s v="Inversión"/>
    <s v="IG332901003"/>
    <s v="Fortalecimiento Organizacional "/>
    <n v="8595480.1439999994"/>
    <n v="103145761.72799999"/>
    <n v="103145761.72799999"/>
    <s v="NO"/>
    <x v="12"/>
    <x v="31"/>
    <s v="Jenny Marisela Guerra Rizo"/>
    <d v="2024-01-09T00:00:00"/>
    <m/>
  </r>
  <r>
    <n v="80161500"/>
    <s v="Prestar los servicios profesionales a la Secretaria General para gestionar y acompañar el seguimiento y control a la actividad contable, financiera, presupuestal de las áreas de la dependencia, así como contribuir a mejorar la oportunidad de los servicios que presta el ICETEX."/>
    <n v="1"/>
    <n v="5"/>
    <n v="12"/>
    <s v="Dias"/>
    <s v="Contratación Directa Prestación de Servicios Profesionales y Apoyo a la Gestión"/>
    <s v="Inversión"/>
    <s v="IG332901003"/>
    <s v="Fortalecimiento Organizacional "/>
    <n v="7135726.0800000001"/>
    <n v="85628712.960000008"/>
    <n v="85628712.960000008"/>
    <s v="NO"/>
    <x v="12"/>
    <x v="31"/>
    <s v="Juan Carlos Salamanca Torres"/>
    <d v="2024-01-09T00:00:00"/>
    <m/>
  </r>
  <r>
    <n v="80161500"/>
    <s v="Prestar servicios profesionales a la Secretaria General en las actividades presupuestales, económicas y financieras atendiendo los lineamientos internos, normas de austeridad del gasto y demás concordantes."/>
    <n v="1"/>
    <n v="5"/>
    <n v="12"/>
    <s v="Dias"/>
    <s v="Contratación Directa Prestación de Servicios Profesionales y Apoyo a la Gestión"/>
    <s v="Inversión"/>
    <s v="IG332901003"/>
    <s v="Fortalecimiento Organizacional "/>
    <n v="9936000"/>
    <n v="119232000"/>
    <n v="119232000"/>
    <s v="NO"/>
    <x v="12"/>
    <x v="31"/>
    <s v="Andres David Orjuela  Galeano"/>
    <d v="2024-01-09T00:00:00"/>
    <m/>
  </r>
  <r>
    <n v="80161500"/>
    <s v="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
    <n v="9"/>
    <n v="5"/>
    <n v="12"/>
    <s v="Dias"/>
    <s v="Contratación Directa Prestación de Servicios Profesionales y Apoyo a la Gestión"/>
    <s v="Inversión"/>
    <s v="IG332901003"/>
    <s v="Fortalecimiento Organizacional "/>
    <n v="8595480.1439999994"/>
    <n v="103145761.72799999"/>
    <n v="103145761.72799999"/>
    <s v="NO"/>
    <x v="12"/>
    <x v="31"/>
    <s v="Viviana Bravo"/>
    <d v="2024-01-09T00:00:00"/>
    <m/>
  </r>
  <r>
    <n v="80161500"/>
    <s v="Prestar los servicios de apoyo a la gestión en las actividades administrativas y operativas del Despacho de la Secretaria General del ICETEX."/>
    <n v="9"/>
    <n v="5"/>
    <n v="12"/>
    <s v="Dias"/>
    <s v="Contratación Directa Prestación de Servicios Profesionales y Apoyo a la Gestión"/>
    <s v="Inversión"/>
    <s v="IG332901003"/>
    <s v="Fortalecimiento Organizacional "/>
    <n v="3444833.2800000003"/>
    <n v="41337999.359999999"/>
    <n v="41337999.359999999"/>
    <s v="NO"/>
    <x v="12"/>
    <x v="31"/>
    <s v="Ana Maria Isaza"/>
    <d v="2024-01-09T00:00:00"/>
    <m/>
  </r>
  <r>
    <n v="80161500"/>
    <s v="Prestar sus servicios profesionales a la Secretaria General en la orientación, artículación y optimización de los asuntos relacionados con los procesos de administración de recursos físicos y control interno disciplinario de la dependencia."/>
    <n v="9"/>
    <n v="5"/>
    <n v="12"/>
    <s v="Dias"/>
    <s v="Contratación Directa Prestación de Servicios Profesionales y Apoyo a la Gestión"/>
    <s v="Inversión"/>
    <s v="IG332901003"/>
    <s v="Fortalecimiento Organizacional "/>
    <n v="10457529.6"/>
    <n v="125490355.19999999"/>
    <n v="125490355.19999999"/>
    <s v="NO"/>
    <x v="12"/>
    <x v="31"/>
    <s v="Laura Viviana Dallos Carrillo"/>
    <d v="2024-01-09T00:00:00"/>
    <m/>
  </r>
  <r>
    <n v="80161500"/>
    <s v="Prestar sus servicios profesionales a la Secretaria General en la orientación, artículación y optimización de los asuntos relacionados con la gestión contractual y de acuerdos estratégicos de conformidad con los lineamientos internos y la normatividad vigente."/>
    <n v="9"/>
    <n v="5"/>
    <n v="12"/>
    <s v="Dias"/>
    <s v="Contratación Directa Prestación de Servicios Profesionales y Apoyo a la Gestión"/>
    <s v="Inversión"/>
    <s v="IG332901003"/>
    <s v="Fortalecimiento Organizacional "/>
    <n v="10457529.6"/>
    <n v="125490355.19999999"/>
    <n v="125490355.19999999"/>
    <s v="NO"/>
    <x v="12"/>
    <x v="31"/>
    <s v="Laura Milena Alvarez Delgadillo"/>
    <d v="2024-01-09T00:00:00"/>
    <m/>
  </r>
  <r>
    <n v="80161500"/>
    <s v="Prestar sus servicios profesionales a la Secretaria General en la orientación, artículación y optimización de los asuntos relacionados con la gestión del talento humano, la transformación organizacional y la gestión estratégica de la dependencia."/>
    <n v="9"/>
    <n v="5"/>
    <n v="12"/>
    <s v="Dias"/>
    <s v="Contratación Directa Prestación de Servicios Profesionales y Apoyo a la Gestión"/>
    <s v="Inversión"/>
    <s v="IG332901003"/>
    <s v="Fortalecimiento Organizacional "/>
    <n v="10457529.6"/>
    <n v="125490355.19999999"/>
    <n v="125490355.19999999"/>
    <s v="NO"/>
    <x v="12"/>
    <x v="31"/>
    <s v="Tatiana Mendez Gil"/>
    <d v="2024-01-09T00:00:00"/>
    <m/>
  </r>
  <r>
    <n v="80161500"/>
    <s v="Prestar sus servicios profesionales a la Secretaria General en la orientación, artículación y optimización de los asuntos de la junta directiva y los procesos relacionados con gestión documental y correspondencia de la dependencia."/>
    <n v="9"/>
    <n v="5"/>
    <n v="12"/>
    <s v="Dias"/>
    <s v="Contratación Directa Prestación de Servicios Profesionales y Apoyo a la Gestión"/>
    <s v="Inversión"/>
    <s v="IG332901003"/>
    <s v="Fortalecimiento Organizacional "/>
    <n v="10457529.6"/>
    <n v="125490355.19999999"/>
    <n v="125490355.19999999"/>
    <s v="NO"/>
    <x v="12"/>
    <x v="31"/>
    <s v="Nayibe Rueda"/>
    <d v="2024-01-09T00:00:00"/>
    <m/>
  </r>
  <r>
    <n v="80161500"/>
    <s v="Prestar servicios profesionales a la Secretaría General el ICETEX en el desarrollo de la gestión administrativa relacionados con los asuntos de carácter jurídico y contractual de conformidad con los lineamientos internos y la normatividad vigente."/>
    <n v="9"/>
    <n v="5"/>
    <n v="12"/>
    <s v="Dias"/>
    <s v="Contratación Directa Prestación de Servicios Profesionales y Apoyo a la Gestión"/>
    <s v="Inversión"/>
    <s v="IG332901003"/>
    <s v="Fortalecimiento Organizacional "/>
    <n v="7135726.0800000001"/>
    <n v="85628712.960000008"/>
    <n v="85628712.960000008"/>
    <s v="NO"/>
    <x v="12"/>
    <x v="31"/>
    <s v="Darlyn Dayana Mayoral Sierra"/>
    <d v="2024-01-09T00:00:00"/>
    <m/>
  </r>
  <r>
    <n v="80161500"/>
    <s v="Prestar los servicios profesionales en la Secretaria General en los asuntos relacionados con el gobierno corporativo y demás activiades que surjan en el ejercicio de la Secretaría Técnica de la Junta Directiva del ICETEX. "/>
    <n v="9"/>
    <n v="5"/>
    <n v="12"/>
    <s v="Dias"/>
    <s v="Contratación Directa Prestación de Servicios Profesionales y Apoyo a la Gestión"/>
    <s v="Inversión"/>
    <s v="IG332901003"/>
    <s v="Fortalecimiento Organizacional "/>
    <n v="8119964.1600000001"/>
    <n v="97439569.920000002"/>
    <n v="97439569.920000002"/>
    <s v="NO"/>
    <x v="12"/>
    <x v="31"/>
    <s v="Maria Paola De Salvador Tatis"/>
    <d v="2024-01-09T00:00:00"/>
    <m/>
  </r>
  <r>
    <n v="80161500"/>
    <s v="Prestar servicios profesionales en las actividades presupuestales, económicas y financieras de la gestión contractual del ICETEX, y las relacionadas con el plan de compras de conformidad con los lineamientos internos, normas de austeridad del gasto y demás concordantes."/>
    <n v="1"/>
    <n v="5"/>
    <n v="12"/>
    <s v="Dias"/>
    <s v="Contratación Directa Prestación de Servicios Profesionales y Apoyo a la Gestión"/>
    <s v="Inversión"/>
    <s v="IG332901003"/>
    <s v="Fortalecimiento Organizacional "/>
    <n v="8595480.1439999994"/>
    <n v="103145761.72799999"/>
    <n v="103145761.72799999"/>
    <s v="NO"/>
    <x v="12"/>
    <x v="31"/>
    <s v="Edwin Dorado"/>
    <d v="2024-01-16T00:00:00"/>
    <m/>
  </r>
  <r>
    <n v="80161500"/>
    <s v="Prestar servicios profesionales en las actividades presupuestales, económicas y financieras de la gestión contractual del ICETEX, y las relacionadas con el plan de compras de conformidad con los lineamientos internos, normas de austeridad del gasto y demás concordantes."/>
    <n v="1"/>
    <n v="5"/>
    <n v="12"/>
    <s v="Dias"/>
    <s v="Contratación Directa Prestación de Servicios Profesionales y Apoyo a la Gestión"/>
    <s v="Inversión"/>
    <s v="IG332901003"/>
    <s v="Fortalecimiento Organizacional "/>
    <n v="8595480.1439999994"/>
    <n v="103145761.72799999"/>
    <n v="103145761.72799999"/>
    <s v="NO"/>
    <x v="12"/>
    <x v="31"/>
    <s v="Fabian Landinez"/>
    <d v="2024-01-16T00:00:00"/>
    <m/>
  </r>
  <r>
    <n v="80161500"/>
    <s v="Prestar servicios profesionales a la Secretaria General en la gestión contractual para la estructuración, seguimiento y evaluación económica y financiera, en cumplimiento del plan de compras de la entidad, atendiendo los lineamientos internos, normas de austeridad del gasto y demás concordantes."/>
    <n v="9"/>
    <n v="5"/>
    <n v="12"/>
    <s v="Dias"/>
    <s v="Contratación Directa Prestación de Servicios Profesionales y Apoyo a la Gestión"/>
    <s v="Inversión"/>
    <s v="IG332901003"/>
    <s v="Fortalecimiento Organizacional "/>
    <n v="8595480.1439999994"/>
    <n v="103145761.72799999"/>
    <n v="103145761.72799999"/>
    <s v="NO"/>
    <x v="12"/>
    <x v="31"/>
    <s v="Lorena Azuero"/>
    <d v="2024-01-16T00:00:00"/>
    <m/>
  </r>
  <r>
    <n v="80161500"/>
    <s v="Prestar servicios profesionales para la promoción, difusión y divulgación de los programas, planes y proyectos de la Secretaría General en articulación con la Oficina de Comunicaciones del ICETEX."/>
    <n v="9"/>
    <n v="5"/>
    <n v="12"/>
    <s v="Dias"/>
    <s v="Contratación Directa Prestación de Servicios Profesionales y Apoyo a la Gestión"/>
    <s v="Inversión"/>
    <s v="IG332901003"/>
    <s v="Fortalecimiento Organizacional "/>
    <n v="7176000"/>
    <n v="86112000"/>
    <n v="86112000"/>
    <s v="NO"/>
    <x v="12"/>
    <x v="31"/>
    <s v="Lia Cristina Velásquez Restrepo"/>
    <d v="2024-01-16T00:00:00"/>
    <m/>
  </r>
  <r>
    <n v="80161500"/>
    <s v="Prestar los servicios profesionales en la Secretaria General del ICETEX para orientar y acompañar la implementación, ejecución y supervisión del proceso de  gestión documental."/>
    <n v="9"/>
    <n v="5"/>
    <n v="12"/>
    <s v="Dias"/>
    <s v="Contratación Directa Prestación de Servicios Profesionales y Apoyo a la Gestión"/>
    <s v="Inversión"/>
    <s v="IG332901003"/>
    <s v="Fortalecimiento Organizacional "/>
    <n v="8119964.1600000001"/>
    <n v="97439569.920000002"/>
    <n v="97439569.920000002"/>
    <s v="NO"/>
    <x v="12"/>
    <x v="32"/>
    <s v="Juan Nicolas Narvaez Lopez"/>
    <d v="2024-01-16T00:00:00"/>
    <m/>
  </r>
  <r>
    <n v="80161500"/>
    <s v="Prestar los servicios profesionales en la Secretaría General ejecutando actividades de sustanciación que se deben surtir en las diferentes etapas de los procesos disciplinarios que adelante la entidad, de conformidad con la normatividad vigente."/>
    <n v="9"/>
    <n v="5"/>
    <n v="12"/>
    <s v="Dias"/>
    <s v="Contratación Directa Prestación de Servicios Profesionales y Apoyo a la Gestión"/>
    <s v="Inversión"/>
    <s v="IG332901003"/>
    <s v="Fortalecimiento Organizacional "/>
    <n v="7728000"/>
    <n v="92736000"/>
    <n v="92736000"/>
    <s v="NO"/>
    <x v="12"/>
    <x v="33"/>
    <s v="Jhon Jairo Duran"/>
    <d v="2024-01-16T00:00:00"/>
    <s v="Se hace el ajuste a control interno disciplinario"/>
  </r>
  <r>
    <n v="80161500"/>
    <s v="Prestación de servicios profesionales en la Secretaria General para acompañar y  gestionar la instrucción y sustanciación de los procesos disciplinarios de conformidad con la normatividad vigente"/>
    <n v="9"/>
    <n v="5"/>
    <n v="12"/>
    <s v="Dias"/>
    <s v="Contratación Directa Prestación de Servicios Profesionales y Apoyo a la Gestión"/>
    <s v="Inversión"/>
    <s v="IG332901003"/>
    <s v="Fortalecimiento Organizacional "/>
    <n v="11040000"/>
    <n v="132480000"/>
    <n v="132480000"/>
    <s v="NO"/>
    <x v="12"/>
    <x v="33"/>
    <s v="Luz Adriana Vivas"/>
    <d v="2024-01-16T00:00:00"/>
    <m/>
  </r>
  <r>
    <n v="80161500"/>
    <s v="Prestar los servicios profesionales en la Secretaria General en los asusntos de caracter jurídico de la dependencia. "/>
    <n v="9"/>
    <n v="5"/>
    <n v="12"/>
    <s v="Dias"/>
    <s v="Contratación Directa Prestación de Servicios Profesionales y Apoyo a la Gestión"/>
    <s v="Inversión"/>
    <s v="IG332901003"/>
    <s v="Fortalecimiento Organizacional "/>
    <n v="6624000"/>
    <n v="79488000"/>
    <n v="79488000"/>
    <s v="NO"/>
    <x v="12"/>
    <x v="31"/>
    <s v="Luis Fernando Caviedes Martínez"/>
    <d v="2024-01-23T00:00:00"/>
    <m/>
  </r>
  <r>
    <n v="80161500"/>
    <s v="Prestar servicios profesionales a la Secretaria General para acompañar y orientar los asuntos de caracter legislativos en articulación con la Presidencia del Icetex."/>
    <n v="9"/>
    <n v="5"/>
    <n v="12"/>
    <s v="Dias"/>
    <s v="Contratación Directa Prestación de Servicios Profesionales y Apoyo a la Gestión"/>
    <s v="Inversión"/>
    <s v="IG332901003"/>
    <s v="Fortalecimiento Organizacional "/>
    <n v="9936000"/>
    <n v="119232000"/>
    <n v="119232000"/>
    <s v="NO"/>
    <x v="12"/>
    <x v="31"/>
    <s v="Zulma Yisel Contreras Vargas"/>
    <d v="2024-01-23T00:00:00"/>
    <m/>
  </r>
  <r>
    <n v="80161500"/>
    <s v="Prestar los servicios profesionales en la articulación de la Secretaria General con la Oficina Jurídica del ICETEX y en los asuntos relacionados con la gestión estratégica de la dependencia."/>
    <n v="9"/>
    <n v="5"/>
    <n v="12"/>
    <s v="Dias"/>
    <s v="Contratación Directa Prestación de Servicios Profesionales y Apoyo a la Gestión"/>
    <s v="Inversión"/>
    <s v="IG332901003"/>
    <s v="Fortalecimiento Organizacional "/>
    <n v="6624000"/>
    <n v="79488000"/>
    <n v="79488000"/>
    <s v="NO"/>
    <x v="12"/>
    <x v="31"/>
    <s v="Edgar Fernando Carranza Guiza"/>
    <d v="2024-01-23T00:00:00"/>
    <m/>
  </r>
  <r>
    <n v="80161500"/>
    <s v="Prestación de Servicios de asesoría especializada en materia jurídica, contractual, asuntos de especial complejidad y derecho corporativo, así como en la actualización e implementación de los mismos de conformidad con la misionalidad de la entidad y la normatividad vigente."/>
    <n v="9"/>
    <n v="5"/>
    <n v="12"/>
    <s v="Dias"/>
    <s v="Contratación Directa Prestación de Servicios Profesionales y Apoyo a la Gestión"/>
    <s v="Inversión"/>
    <s v="IG332901003"/>
    <s v="Fortalecimiento Organizacional "/>
    <n v="25000000"/>
    <n v="300000000"/>
    <n v="300000000"/>
    <s v="NO"/>
    <x v="12"/>
    <x v="31"/>
    <s v="Ivan Dario Gomez Lee"/>
    <d v="2024-01-23T00:00:00"/>
    <m/>
  </r>
  <r>
    <n v="80161500"/>
    <s v="PRESTACIÓN DE SERVICIOS PROFESIONALES EN DERECHO PARA BRINDAR ASESORÍA JURÍDICA EN LAS DIFERENTES ETAPAS DE LA ACTIVIDAD CONTRACTUAL DE ACUERDO CON LAS POLÍTICAS DE CELEBRACIÓN Y EJECUCIÓN  DE CONTRATOS EN EL MARCO DEL &quot;PROYECTO DE FORTALECIMIENTO ORGANIZACIONAL&quot; DEL ICETEX."/>
    <n v="1"/>
    <n v="1"/>
    <n v="12"/>
    <s v="Meses"/>
    <s v="Contratación Directa Prestación de Servicios Profesionales y Apoyo a la Gestión"/>
    <s v="Inversión"/>
    <s v="IG332901003"/>
    <s v="FORTALECIMIENTO ORGANIZACIONAL"/>
    <n v="9808503.0399999991"/>
    <n v="117702036.47999999"/>
    <n v="117702036.47999999"/>
    <s v="NO"/>
    <x v="12"/>
    <x v="34"/>
    <s v="LAURA MARCELA LUQUE PINEDO"/>
    <d v="2024-01-09T00:00:00"/>
    <m/>
  </r>
  <r>
    <n v="80161500"/>
    <s v="PRESTACIÓN DE SERVICIOS PROFESIONALES EN DERECHO PARA BRINDAR ASESORÍA JURÍDICA EN LAS DIFERENTES ETAPAS DE LA ACTIVIDAD CONTRACTUAL DE ACUERDO CON LAS POLÍTICAS DE CELEBRACIÓN Y EJECUCIÓN  DE CONTRATOS EN EL MARCO DEL &quot;PROYECTO DE FORTALECIMIENTO ORGANIZACIONAL&quot; DEL ICETEX."/>
    <n v="1"/>
    <n v="1"/>
    <n v="12"/>
    <s v="Meses"/>
    <s v="Contratación Directa Prestación de Servicios Profesionales y Apoyo a la Gestión"/>
    <s v="Inversión"/>
    <s v="IG332901003"/>
    <s v="FORTALECIMIENTO ORGANIZACIONAL"/>
    <n v="11376577.3926"/>
    <n v="136518928.7112"/>
    <n v="136518928.7112"/>
    <s v="NO"/>
    <x v="12"/>
    <x v="34"/>
    <s v="AMANDA CATALINA  CARREÑO BUITRAGO"/>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DIANA PATRICIA JALLER BUSTILLO"/>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INGRID ZULIN PINEDO TOCORA"/>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DAHYANNA JIMENA ANGARITA SALAZAR"/>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DIANA  MARÍA GONZALEZ GORDILLO "/>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DIANA CAROLINA GUEVARA ESCOBAR"/>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CLAUDIA MILENA MELO GUEVARA "/>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6130314.4000000004"/>
    <n v="73563772.800000012"/>
    <n v="73563772.800000012"/>
    <s v="NO"/>
    <x v="12"/>
    <x v="34"/>
    <s v="SEBASTIAN AYALA CALDERON "/>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LAURA NARANJO JARAMILLO"/>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JOSE GREGORIO SARMIENTO ORTIZ"/>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JUAN CAMILO CEDIEL BORRERO"/>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BRESMAN GUSTAVO SANCHEZ OSPINA"/>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565894.2522"/>
    <n v="102790731.0264"/>
    <n v="102790731.0264"/>
    <s v="NO"/>
    <x v="12"/>
    <x v="34"/>
    <s v="ORLANDO ELIAS CURE ALVAREZ"/>
    <d v="2024-01-09T00:00:00"/>
    <m/>
  </r>
  <r>
    <n v="80161500"/>
    <s v="PRESTACIÓN DE SERVICIOS PROFESIONALES COMO ABOGADO PARA APOYAR EL DESARROLLO Y SEGUIMIENTO  DE LA ACTIVIDAD CONTRACTUAL EN EL MARCO DEL PROYECTO DE FORTALECIMIENTO ORGANIZACIONAL Y LA IMPLEMENTACIÓN DE LA POLÍTICA DE COMPRAS PÚBLICAS Y DE CONTRATACIÓN DEL ICETEX"/>
    <n v="1"/>
    <n v="1"/>
    <n v="12"/>
    <s v="Meses"/>
    <s v="Contratación Directa Prestación de Servicios Profesionales y Apoyo a la Gestión"/>
    <s v="Inversión"/>
    <s v="IG332901003"/>
    <s v="FORTALECIMIENTO ORGANIZACIONAL"/>
    <n v="8801600"/>
    <n v="105619200"/>
    <n v="105619200"/>
    <s v="NO"/>
    <x v="12"/>
    <x v="34"/>
    <s v="MARIA ISABEL MONTOYA ZULETA"/>
    <d v="2024-01-09T00:00:00"/>
    <m/>
  </r>
  <r>
    <n v="80161500"/>
    <s v="PRESTACIÓN DE SERVICIOS DE APOYO TÉCNICO A LA GESTIÓN DE LA POLÍTICA DE COMPRAS PÚBLICAS Y DE CONTRATACIÓN EN EL MARCO DEL PROYECTO DENOMINADO “FORTALECIMIENTO ORGANIZACIONAL&quot; DEL ICETEX"/>
    <n v="1"/>
    <n v="1"/>
    <n v="12"/>
    <s v="Meses"/>
    <s v="Contratación Directa Prestación de Servicios Profesionales y Apoyo a la Gestión"/>
    <s v="Inversión"/>
    <s v="IG332901003"/>
    <s v="FORTALECIMIENTO ORGANIZACIONAL"/>
    <n v="4313270.2884"/>
    <n v="51759243.4608"/>
    <n v="51759243.4608"/>
    <s v="NO"/>
    <x v="12"/>
    <x v="34"/>
    <s v="RAUL ALFREDO QUEVEDO ARDILA"/>
    <d v="2024-01-09T00:00:00"/>
    <m/>
  </r>
  <r>
    <n v="80161500"/>
    <s v="PRESTACIÓN DE SERVICIOS DE APOYO TÉCNICO A LA GESTIÓN DE LA POLÍTICA DE COMPRAS PÚBLICAS Y DE CONTRATACIÓN EN EL MARCO DEL PROYECTO DENOMINADO “FORTALECIMIENTO ORGANIZACIONAL&quot; DEL ICETEX"/>
    <n v="1"/>
    <n v="1"/>
    <n v="12"/>
    <s v="Meses"/>
    <s v="Contratación Directa Prestación de Servicios Profesionales y Apoyo a la Gestión"/>
    <s v="Inversión"/>
    <s v="IG332901003"/>
    <s v="FORTALECIMIENTO ORGANIZACIONAL"/>
    <n v="4046007.5040000002"/>
    <n v="48552090.048"/>
    <n v="48552090.048"/>
    <s v="NO"/>
    <x v="12"/>
    <x v="34"/>
    <s v="YUDY ROCIO ORDUZ PEREZ"/>
    <d v="2024-01-09T00:00:00"/>
    <m/>
  </r>
  <r>
    <n v="80161500"/>
    <s v="PRESTACIÓN DE SERVICIOS PARA APOYAR LAS ACTIVIDADES INTERINSTITUCIONALES DE COOPERACIÓN TÉCNICA, REVISIÓN Y GESTIÓN DE ASUNTOS PROPIOS DEL  GRUPO DE CONTRATACIÓN DEL ICETEX"/>
    <n v="1"/>
    <n v="1"/>
    <n v="12"/>
    <s v="Meses"/>
    <s v="Contratación Directa Prestación de Servicios Profesionales y Apoyo a la Gestión"/>
    <s v="Inversión"/>
    <s v="IG332901003"/>
    <s v="FORTALECIMIENTO ORGANIZACIONAL"/>
    <n v="4659038.9440000001"/>
    <n v="55908467.328000002"/>
    <n v="55908467.328000002"/>
    <s v="NO"/>
    <x v="12"/>
    <x v="34"/>
    <s v="KATERINE LOPEZ ARNEDO"/>
    <d v="2024-01-09T00:00:00"/>
    <m/>
  </r>
  <r>
    <n v="80161500"/>
    <s v="PRESTACIÓN DE SERVICIOS PROFESIONALES ESPECIALIZADOS PARA APOYAR EN EL DESARROLLO Y SEGUIMIENTO DE LOS PLANES Y PROYECTOS DE LA POLÍTICA DE COMPRAS Y CONTRATACIÓN PÚBLICA DE LA ENTIDAD EN EL MARCO DEL PROYECTO DENOMINADO “FORTALECIMIENTO ORGANIZACIONAL&quot; DEL ICETEX."/>
    <n v="1"/>
    <n v="1"/>
    <n v="12"/>
    <s v="Meses"/>
    <s v="Contratación Directa Prestación de Servicios Profesionales y Apoyo a la Gestión"/>
    <s v="Inversión"/>
    <s v="IG332901003"/>
    <s v="FORTALECIMIENTO ORGANIZACIONAL"/>
    <n v="8565894.2522"/>
    <n v="102790731.0264"/>
    <n v="102790731.0264"/>
    <s v="NO"/>
    <x v="12"/>
    <x v="34"/>
    <s v="ANGELA MARIA GAYON MARTINEZ"/>
    <d v="2024-01-09T00:00:00"/>
    <m/>
  </r>
  <r>
    <n v="80161500"/>
    <s v="PRESTACIÓN DE SERVICIOS PROFESIONALES PARA APOYAR EL IMPULSO DE LOS PROCESOS, PROCEDIMIENTOS Y TRÁMITE EN LA GESTIÓN DE LA POLÍTICA DE COMPRAS PÚBLICAS Y DE CONTRATACIÓN EN EL MARCO DEL PROYECTO DE &quot;FORTALECIMIENTO ORGANIZACIONAL&quot; DEL ICETEX"/>
    <n v="1"/>
    <n v="1"/>
    <n v="12"/>
    <s v="Meses"/>
    <s v="Contratación Directa Prestación de Servicios Profesionales y Apoyo a la Gestión"/>
    <s v="Inversión"/>
    <s v="IG332901003"/>
    <s v="FORTALECIMIENTO ORGANIZACIONAL"/>
    <n v="5762055.4560000002"/>
    <n v="69144665.472000003"/>
    <n v="69144665.472000003"/>
    <s v="NO"/>
    <x v="12"/>
    <x v="34"/>
    <s v="LUIS ESTEBAN REYES ARIAS"/>
    <d v="2024-01-09T00:00:00"/>
    <m/>
  </r>
  <r>
    <n v="80161500"/>
    <s v="PRESTACIÓN DE SERVICIOS PROFESIONALES EN DERECHO PARA BRINDAR ASESORÍA JURÍDICA EN LAS DIFERENTES ETAPAS DE LA ACTIVIDAD CONTRACTUAL DE ACUERDO CON LAS POLÍTICAS DE CELEBRACIÓN Y EJECUCIÓN  DE CONTRATOS EN EL MARCO DEL &quot;PROYECTO DE FORTALECIMIENTO ORGANIZACIONAL&quot; DEL ICETEX."/>
    <n v="1"/>
    <n v="1"/>
    <n v="12"/>
    <s v="Meses"/>
    <s v="Contratación Directa Prestación de Servicios Profesionales y Apoyo a la Gestión"/>
    <s v="Inversión"/>
    <s v="IG332901003"/>
    <s v="FORTALECIMIENTO ORGANIZACIONAL"/>
    <n v="16365475"/>
    <n v="196385700"/>
    <n v="196385700"/>
    <s v="NO"/>
    <x v="12"/>
    <x v="34"/>
    <s v="VARGAS BRAND ABOGADOS CONSULTORES S.A.S."/>
    <d v="2024-01-09T00:00:00"/>
    <m/>
  </r>
  <r>
    <n v="80161500"/>
    <s v="PRESTAR SERVICIOS PROFESIONALES JURIDICOS EN LAS ACTIVIDADES PROPIAS DEL GRUPO DE CONTRATACIÓN_x0009_"/>
    <n v="1"/>
    <n v="1"/>
    <n v="12"/>
    <s v="Meses"/>
    <s v="Contratación Directa Prestación de Servicios Profesionales y Apoyo a la Gestión"/>
    <s v="Inversión"/>
    <s v="IG332901003"/>
    <s v="FORTALECIMIENTO ORGANIZACIONAL"/>
    <n v="7701400"/>
    <n v="92416800"/>
    <n v="92416800"/>
    <s v="NO"/>
    <x v="12"/>
    <x v="34"/>
    <s v="ERIKA CLEMENCIA ROMERO GUERRERO"/>
    <d v="2024-01-09T00:00:00"/>
    <m/>
  </r>
  <r>
    <n v="80161500"/>
    <s v="ABOGADO ESTRUCTURADOR"/>
    <n v="1"/>
    <n v="1"/>
    <n v="12"/>
    <s v="Meses"/>
    <s v="Contratación Directa Prestación de Servicios Profesionales y Apoyo a la Gestión"/>
    <s v="Inversión"/>
    <s v="IG332901003"/>
    <s v="FORTALECIMIENTO ORGANIZACIONAL"/>
    <n v="8565894.2522"/>
    <n v="102790731.0264"/>
    <n v="102790731.0264"/>
    <s v="NO"/>
    <x v="12"/>
    <x v="34"/>
    <s v="Sin Definir"/>
    <d v="2024-01-09T00:00:00"/>
    <m/>
  </r>
  <r>
    <n v="80161500"/>
    <s v="ABOGADO ESTRUCTURADOR"/>
    <n v="1"/>
    <n v="1"/>
    <n v="12"/>
    <s v="Meses"/>
    <s v="Contratación Directa Prestación de Servicios Profesionales y Apoyo a la Gestión"/>
    <s v="Inversión"/>
    <s v="IG332901003"/>
    <s v="FORTALECIMIENTO ORGANIZACIONAL"/>
    <n v="8565894.2522"/>
    <n v="102790731.0264"/>
    <n v="102790731.0264"/>
    <s v="NO"/>
    <x v="12"/>
    <x v="34"/>
    <s v="Sin Definir"/>
    <d v="2024-01-09T00:00:00"/>
    <m/>
  </r>
  <r>
    <n v="80161500"/>
    <s v="Prestar servicios de apoyo a la gestión al Grupo de Desarrollo y Transformación Organizacional de la Secretaría General para la organización y realización de las actividades previstas en proceso de Fortalecimiento de la Cultura Organizacional y el plan de bienestar e incentivos de le entidad en el marco de la política de “Gestión del Talento Humano&quot;."/>
    <n v="1"/>
    <n v="1"/>
    <n v="365"/>
    <s v="Dias"/>
    <s v="Contratación Directa Prestación de Servicios Profesionales y Apoyo a la Gestión"/>
    <s v="Inversión"/>
    <s v="IG332901001"/>
    <s v="TRANSFORMACION DE LA ARQUITECTURA Y LA CULTURA ORGANIZACIONAL"/>
    <n v="3200000"/>
    <n v="38400000"/>
    <n v="38400000"/>
    <s v="NO"/>
    <x v="12"/>
    <x v="35"/>
    <s v="HECTOR FABIAN ROMERO GUERRERO"/>
    <d v="2024-01-22T00:00:00"/>
    <m/>
  </r>
  <r>
    <n v="80161500"/>
    <s v="Prestar los servicios de apoyo a la gestión al Grupo de Desarrollo y Transformación Organizacional de la Secretaría General en las actividades documentales, gestión administrativa y las relacionadas con la planeación, implementación, ejecución y seguimiento a los procesos de transformación y desarrollo de la cultura organizacional de la entidad, en el marco de las estrategias, planes, programas y proyectos que se desarrollen para tal fin, facilitando el cumplimiento a las metas y objetivos del área."/>
    <n v="1"/>
    <n v="1"/>
    <n v="365"/>
    <s v="Dias"/>
    <s v="Contratación Directa Prestación de Servicios Profesionales y Apoyo a la Gestión"/>
    <s v="Inversión"/>
    <s v="IG332901001"/>
    <s v="TRANSFORMACION DE LA ARQUITECTURA Y LA CULTURA ORGANIZACIONAL"/>
    <n v="4600000"/>
    <n v="55200000"/>
    <n v="55200000"/>
    <s v="NO"/>
    <x v="12"/>
    <x v="35"/>
    <s v="WILLIAM ROBERTO CELIS SARMIENTO"/>
    <d v="2024-01-09T00:00:00"/>
    <m/>
  </r>
  <r>
    <n v="80161500"/>
    <s v="Prestación de Servicios Profesionales al Grupo de Desarrollo y Transformación Organizacional de la Secretaría General en el desarrollo de estrategias de comunicación e innovación organizacional que faciliten y promuevan la apropiación de la cultura organizacional de la entidad por parte de sus colaboradores y faciliten el mejoramiento de su clima organizacional, en pro del cumplimiento de los objetivos estratégicos trazados por ésta en el marco de su Plan de Acción."/>
    <n v="1"/>
    <n v="1"/>
    <n v="365"/>
    <s v="Dias"/>
    <s v="Contratación Directa Prestación de Servicios Profesionales y Apoyo a la Gestión"/>
    <s v="Inversión"/>
    <s v="IG332901001"/>
    <s v="TRANSFORMACION DE LA ARQUITECTURA Y LA CULTURA ORGANIZACIONAL"/>
    <n v="6150000"/>
    <n v="73800000"/>
    <n v="73800000"/>
    <s v="NO"/>
    <x v="12"/>
    <x v="35"/>
    <s v="OSCAR EDUARDO GNECCO VIEDA"/>
    <d v="2024-01-16T00:00:00"/>
    <m/>
  </r>
  <r>
    <n v="80161500"/>
    <s v="Prestar los servicios profesionales a la Secretaria General para organizar y ejecutar en todas sus fases las actividades y eventos institucionales con grupos de interés en el marco del proyecto de inversión denominado “Transformación Arquitectura Organización”."/>
    <n v="1"/>
    <n v="1"/>
    <n v="365"/>
    <s v="Dias"/>
    <s v="Contratación Directa Prestación de Servicios Profesionales y Apoyo a la Gestión"/>
    <s v="Inversión"/>
    <s v="IG332901001"/>
    <s v="TRANSFORMACION DE LA ARQUITECTURA Y LA CULTURA ORGANIZACIONAL"/>
    <n v="7150000"/>
    <n v="85800000"/>
    <n v="85800000"/>
    <s v="NO"/>
    <x v="12"/>
    <x v="35"/>
    <s v="ANGELICA MARIA BERNAL ROZO"/>
    <d v="2024-01-16T00:00:00"/>
    <m/>
  </r>
  <r>
    <n v="80161500"/>
    <s v="Prestar sus servicios profesionales a la Secretaria General del ICETEX en los asuntos de caracter jurídico y contractual en el marco de los planes, programas, políticas y proyectos de la Gestión del Talento Humano y la Transformación Organizacional."/>
    <n v="1"/>
    <n v="1"/>
    <n v="365"/>
    <s v="Dias"/>
    <s v="Contratación Directa Prestación de Servicios Profesionales y Apoyo a la Gestión"/>
    <s v="Inversión"/>
    <s v="IG332901001"/>
    <s v="TRANSFORMACION DE LA ARQUITECTURA Y LA CULTURA ORGANIZACIONAL"/>
    <n v="8850000"/>
    <n v="106200000"/>
    <n v="106200000"/>
    <s v="NO"/>
    <x v="12"/>
    <x v="35"/>
    <s v="NAYARA SHESEINER PIEDRAHITA OLIVEROS"/>
    <d v="2024-01-09T00:00:00"/>
    <m/>
  </r>
  <r>
    <n v="80161500"/>
    <s v="Prestar los servicios profesionales al Grupo de Desarrollo y Transformación Organizacional de la Secretaría General para la implementación del plan estratégico de talento humano de ICETEX en la perspectiva de bienestar e incentivos, así como la del plan de gradualidad de las políticas del Código para el Buen Gobierno."/>
    <n v="1"/>
    <n v="1"/>
    <n v="365"/>
    <s v="Dias"/>
    <s v="Contratación Directa Prestación de Servicios Profesionales y Apoyo a la Gestión"/>
    <s v="Inversión"/>
    <s v="IG332901001"/>
    <s v="TRANSFORMACION DE LA ARQUITECTURA Y LA CULTURA ORGANIZACIONAL"/>
    <n v="7750000"/>
    <n v="93000000"/>
    <n v="93000000"/>
    <s v="NO"/>
    <x v="12"/>
    <x v="35"/>
    <s v="JORGE LUIS CALLE ALEMAN"/>
    <d v="2024-01-16T00:00:00"/>
    <m/>
  </r>
  <r>
    <n v="80161500"/>
    <s v="Prestar servicios profesionales al Grupo de Desarrollo y Transformación Organizacional de la Secretaria General en la implementación de los componentes de código de integridad y gestión del conocimiento del plan estratégico de talento humano."/>
    <n v="1"/>
    <n v="1"/>
    <n v="365"/>
    <s v="Dias"/>
    <s v="Contratación Directa Prestación de Servicios Profesionales y Apoyo a la Gestión"/>
    <s v="Inversión"/>
    <s v="IG332901001"/>
    <s v="TRANSFORMACION DE LA ARQUITECTURA Y LA CULTURA ORGANIZACIONAL"/>
    <n v="8850000"/>
    <n v="106200000"/>
    <n v="106200000"/>
    <s v="NO"/>
    <x v="12"/>
    <x v="35"/>
    <s v="MONICA MABEL VANEGAS GOMEZ"/>
    <d v="2024-01-16T00:00:00"/>
    <m/>
  </r>
  <r>
    <n v="80161500"/>
    <s v="Prestar servicios profesionales al Grupo de Desarrollo y Transformación Organizacional de la Secretaria General en la facilitación de herramientas, estrategias y actividades que contribuyan al modelo de transformación y el modelo de cultura organizacional de la entidad, aportando al cumplimiento de su propósito superior."/>
    <n v="1"/>
    <n v="1"/>
    <n v="365"/>
    <s v="Dias"/>
    <s v="Contratación Directa Prestación de Servicios Profesionales y Apoyo a la Gestión"/>
    <s v="Inversión"/>
    <s v="IG332901001"/>
    <s v="TRANSFORMACION DE LA ARQUITECTURA Y LA CULTURA ORGANIZACIONAL"/>
    <n v="7750000"/>
    <n v="93000000"/>
    <n v="93000000"/>
    <s v="NO"/>
    <x v="12"/>
    <x v="35"/>
    <s v="LUISA FERNANDA SANTIAGO DELVASTO"/>
    <d v="2024-01-16T00:00:00"/>
    <m/>
  </r>
  <r>
    <n v="80161500"/>
    <s v="Prestación de Servicios Profesionales al Grupo de Desarrollo y Transformación Organizacional de la Secretaria General para el desarrollo, implementación, seguimiento y mejora continua de la Iniciativa de Responsabilidad Social y Sostenibilidad Institucional con enfoque ISO 26000, y su armonización con el Modelo Integrado de Planeación y Gestión - MIPG y el Sistema Integrado de Gestión de la entidad, en el marco del proceso de transformación cultural y organizacional que ésta adelanta, contribuyendo de manera directa al cumplimiento de los objetivos en que participa la dependencia y los hitos previstos en su plan de acción."/>
    <n v="1"/>
    <n v="1"/>
    <n v="365"/>
    <s v="Dias"/>
    <s v="Contratación Directa Prestación de Servicios Profesionales y Apoyo a la Gestión"/>
    <s v="Inversión"/>
    <s v="IG332901001"/>
    <s v="TRANSFORMACION DE LA ARQUITECTURA Y LA CULTURA ORGANIZACIONAL"/>
    <n v="8850000"/>
    <n v="106200000"/>
    <n v="106200000"/>
    <s v="NO"/>
    <x v="12"/>
    <x v="35"/>
    <s v="WILLIAM MAHECHA HERNÁNDEZ"/>
    <d v="2024-01-22T00:00:00"/>
    <m/>
  </r>
  <r>
    <n v="80161500"/>
    <s v="Prestar servicios profesionales al Grupo de Desarrollo y Transformación Organizacional de la Secretaria General en el desarrollo e implementación de acciones que, mediante la lúdica faciliten la transformación cultural de la entidad, promuevan la implementación de la estrategia de Responsabilidad Social Institucional en el marco del Modelo Integrado de Planeación y Gestión - MIPG, así como al proceso de transformación que ella adelanta, favoreciendo al cumplimiento de los objetivos en que participa la dependencia."/>
    <n v="1"/>
    <n v="1"/>
    <n v="365"/>
    <s v="Dias"/>
    <s v="Contratación Directa Prestación de Servicios Profesionales y Apoyo a la Gestión"/>
    <s v="Inversión"/>
    <s v="IG332901001"/>
    <s v="TRANSFORMACION DE LA ARQUITECTURA Y LA CULTURA ORGANIZACIONAL"/>
    <n v="11000000"/>
    <n v="132000000"/>
    <n v="132000000"/>
    <s v="NO"/>
    <x v="12"/>
    <x v="35"/>
    <s v="FERNANDO GOMEZ GONZALEZ"/>
    <d v="2024-01-22T00:00:00"/>
    <m/>
  </r>
  <r>
    <n v="80161500"/>
    <s v="Prestar servicios profesionales para apoyar al Grupo de Desarrollo y Transformación Organizacional de la Secretaria General en la implementación, ejecución y seguimiento a los procesos de transformación y desarrollo de la cultura organizacional de la entidad."/>
    <n v="1"/>
    <n v="1"/>
    <n v="365"/>
    <s v="Dias"/>
    <s v="Contratación Directa Prestación de Servicios Profesionales y Apoyo a la Gestión"/>
    <s v="Inversión"/>
    <s v="IG332901001"/>
    <s v="TRANSFORMACION DE LA ARQUITECTURA Y LA CULTURA ORGANIZACIONAL"/>
    <n v="7150000"/>
    <n v="85800000"/>
    <n v="85800000"/>
    <s v="NO"/>
    <x v="12"/>
    <x v="35"/>
    <s v="JASMINY DE LA CHIQUINQUIRA DE LEON VILLALBA"/>
    <d v="2024-01-22T00:00:00"/>
    <m/>
  </r>
  <r>
    <n v="80161500"/>
    <s v="Prestar Servicios Profesionales Especializados a la Secretaría General del ICETEX para el direccionamiento y acompañamiento de las actividades tendientes al ajuste y perfeccionamiento del rediseño organizacional e institucional propuesto, de acuerdo con la normatividad vigente y demás disposiciones de otros organismos competentes, hasta su materialización."/>
    <n v="1"/>
    <n v="1"/>
    <n v="180"/>
    <s v="Dias"/>
    <s v="Contratación Directa Prestación de Servicios Profesionales y Apoyo a la Gestión"/>
    <s v="Inversión"/>
    <s v="IG332901001"/>
    <s v="TRANSFORMACION DE LA ARQUITECTURA Y LA CULTURA ORGANIZACIONAL"/>
    <n v="14100000"/>
    <n v="84600000"/>
    <n v="84600000"/>
    <s v="NO"/>
    <x v="12"/>
    <x v="35"/>
    <s v="ALBERTO FREDY SUAREZ CASTAÑEDA"/>
    <d v="2024-01-22T00:00:00"/>
    <m/>
  </r>
  <r>
    <n v="80161500"/>
    <s v="Prestar servicios profesionales a la Secretaría General del ICETEX en la ejecución de las actividades tendientes al ajuste y perfeccionamiento del rediseño institucional propuesto para las áreas estratégicas, misionales, de apoyo y/o control en el marco de la actualización de su estructura administrativa, de acuerdo con la normatividad vigente y demás disposiciones de otros organismos competentes."/>
    <n v="1"/>
    <n v="1"/>
    <n v="180"/>
    <s v="Dias"/>
    <s v="Contratación Directa Prestación de Servicios Profesionales y Apoyo a la Gestión"/>
    <s v="Inversión"/>
    <s v="IG332901001"/>
    <s v="TRANSFORMACION DE LA ARQUITECTURA Y LA CULTURA ORGANIZACIONAL"/>
    <n v="6400000"/>
    <n v="38400000"/>
    <n v="38400000"/>
    <s v="NO"/>
    <x v="12"/>
    <x v="35"/>
    <s v="ANA BEATRIZ SANCHEZ VALDERRAMA"/>
    <d v="2024-01-22T00:00:00"/>
    <m/>
  </r>
  <r>
    <n v="80161500"/>
    <s v="Prestar servicios profesionales a la Secretaría General del ICETEX en la ejecución de las actividades tendientes al ajuste y perfeccionamiento del rediseño institucional propuesto para las áreas estratégicas, misionales, de apoyo y/o control en el marco de la actualización de su estructura administrativa, de acuerdo con la normatividad vigente y demás disposiciones de otros organismos competentes."/>
    <n v="1"/>
    <n v="1"/>
    <n v="180"/>
    <s v="Dias"/>
    <s v="Contratación Directa Prestación de Servicios Profesionales y Apoyo a la Gestión"/>
    <s v="Inversión"/>
    <s v="IG332901001"/>
    <s v="TRANSFORMACION DE LA ARQUITECTURA Y LA CULTURA ORGANIZACIONAL"/>
    <n v="6400000"/>
    <n v="38400000"/>
    <n v="38400000"/>
    <s v="NO"/>
    <x v="12"/>
    <x v="35"/>
    <s v="MONICA YICETH GONZALEZ GARCIA"/>
    <d v="2024-01-22T00:00:00"/>
    <m/>
  </r>
  <r>
    <n v="80161500"/>
    <s v="Prestar servicios profesionales a la secretaria general en las actividades relacionadas con la proyección, ejecución y seguimiento del plan institucional de gestión ambiental en el marco de la iniciativa  de responsabilidad social y sostenibilidad institucional del ICETEX."/>
    <n v="1"/>
    <n v="1"/>
    <n v="365"/>
    <s v="Dias"/>
    <s v="Contratación Directa Prestación de Servicios Profesionales y Apoyo a la Gestión"/>
    <s v="Inversión"/>
    <s v="IG332901001"/>
    <s v="TRANSFORMACION DE LA ARQUITECTURA Y LA CULTURA ORGANIZACIONAL"/>
    <n v="5500000"/>
    <n v="33000000"/>
    <n v="33000000"/>
    <s v="NO"/>
    <x v="12"/>
    <x v="35"/>
    <s v="LAURA ALEJANDRA GUZMAN BARRIGA"/>
    <d v="2024-01-22T00:00:00"/>
    <m/>
  </r>
  <r>
    <n v="80161500"/>
    <s v="Prestar servicios profesionales al Grupo de Desarrollo y Transformación Organizacional de la Secretaria General para la implementación del Plan Institucional de Capacitación del ICETEX, así como la ejecución de las estrategias, planes, programas y proyectos en que participe el área en el marco del proceso de transformación de la cultura organizacional que adelanta la entidad."/>
    <n v="1"/>
    <n v="1"/>
    <n v="365"/>
    <s v="Dias"/>
    <s v="Contratación Directa Prestación de Servicios Profesionales y Apoyo a la Gestión"/>
    <s v="Funcionamiento"/>
    <s v="IG311002004020005"/>
    <s v="SERVICIOS PARA CAPACITACIÓN"/>
    <n v="8150000"/>
    <n v="97800000"/>
    <n v="97800000"/>
    <s v="NO"/>
    <x v="12"/>
    <x v="35"/>
    <s v="CESAR ENRIQUE AUCIQUE PEDROZA"/>
    <d v="2024-01-09T00:00:00"/>
    <m/>
  </r>
  <r>
    <n v="80161500"/>
    <s v="Prestar servicios profesionales al Grupo de Desarrollo y Transformación Organizacional de la Secretaria General para la implementación del plan estratégico del talento humano en lo concerniente a bienestar social, incentivos y mejoramiento del ambiente laboral del ICETEX."/>
    <n v="1"/>
    <n v="1"/>
    <n v="365"/>
    <s v="Dias"/>
    <s v="Contratación Directa Prestación de Servicios Profesionales y Apoyo a la Gestión"/>
    <s v="Funcionamiento"/>
    <s v="IG311002004021004"/>
    <s v="SERVICIOS DE BIENESTAR SOCIAL"/>
    <n v="8150000"/>
    <n v="97800000"/>
    <n v="97800000"/>
    <s v="NO"/>
    <x v="12"/>
    <x v="35"/>
    <s v="MARYORY PAOLA BURGOS VIÑA"/>
    <d v="2024-01-09T00:00:00"/>
    <m/>
  </r>
  <r>
    <n v="80161500"/>
    <s v="Prestar servicios profesionales a la Secretaria General en las actividades relacionadas con la proyección, ejecución y seguimiento a los planes de mejora, implementación del MIPG, cultura organizacional y plan anual de vacantes necesarios para la mejora continua de conformidad con los lineamientos internos y la normatividad vigente."/>
    <n v="1"/>
    <n v="1"/>
    <n v="365"/>
    <s v="Dias"/>
    <s v="Contratación Directa Prestación de Servicios Profesionales y Apoyo a la Gestión"/>
    <s v="Inversión"/>
    <s v="IG332901003"/>
    <s v="TRANSFORMACION DE LA ARQUITECTURA Y LA CULTURA ORGANIZACIONAL"/>
    <n v="8150000"/>
    <n v="97800000"/>
    <n v="97800000"/>
    <s v="NO"/>
    <x v="12"/>
    <x v="35"/>
    <s v="MARIA ALEJANDRA GOMEZ RIVERA"/>
    <d v="2024-01-16T00:00:00"/>
    <m/>
  </r>
  <r>
    <n v="80161500"/>
    <s v="Prestar servicios profesionales a la Secretaria General en las actividades relacionadas con la construcción, ejecución, seguimiento y control del plan de gestión del cambio para la mejora continua de conformidad con los lineamientos internos y la normatividad vigente."/>
    <n v="1"/>
    <n v="1"/>
    <n v="365"/>
    <s v="Dias"/>
    <s v="Contratación Directa Prestación de Servicios Profesionales y Apoyo a la Gestión"/>
    <s v="Inversión"/>
    <s v="IG332901003"/>
    <s v="TRANSFORMACION DE LA ARQUITECTURA Y LA CULTURA ORGANIZACIONAL"/>
    <n v="7750000"/>
    <n v="93000000"/>
    <n v="93000000"/>
    <s v="NO"/>
    <x v="12"/>
    <x v="35"/>
    <s v="PROVEEDOR POR DEFINIR SEGÚN PROCESO DE CONTRATACION."/>
    <d v="2024-01-16T00:00:00"/>
    <m/>
  </r>
  <r>
    <n v="80161500"/>
    <s v="CONTRATACION ACTIVIDAD DE LIDERAZGO Y CULTURA"/>
    <n v="6"/>
    <n v="6"/>
    <n v="365"/>
    <s v="Dias"/>
    <s v="Contratación Directa Prestación de Servicios Profesionales y Apoyo a la Gestión"/>
    <s v="Inversión"/>
    <s v="IG332901001"/>
    <s v="TRANSFORMACION DE LA ARQUITECTURA Y LA CULTURA ORGANIZACIONAL"/>
    <n v="0"/>
    <n v="60000000"/>
    <n v="60000000"/>
    <s v="NO"/>
    <x v="12"/>
    <x v="35"/>
    <s v="PROVEEDOR POR DEFINIR SEGÚN PROCESO DE CONTRATACION"/>
    <d v="2024-02-01T00:00:00"/>
    <m/>
  </r>
  <r>
    <n v="80161500"/>
    <s v="Prestar servicios profesionales al Grupo de Desarrollo y Trasformación Organizacional de la Secretaria General del ICETEX,  para los asuntos relacionados con la gestión jurídica y administrativa de la dependencia."/>
    <n v="1"/>
    <n v="1"/>
    <n v="365"/>
    <s v="Dias"/>
    <s v="Contratación Directa Prestación de Servicios Profesionales y Apoyo a la Gestión"/>
    <s v="Inversión"/>
    <s v="IG332901001"/>
    <s v="TRANSFORMACION DE LA ARQUITECTURA Y LA CULTURA ORGANIZACIONAL"/>
    <n v="5000000"/>
    <n v="60000000"/>
    <n v="60000000"/>
    <s v="NO"/>
    <x v="12"/>
    <x v="35"/>
    <s v="PROVEEDOR POR DEFINIR SEGÚN PROCESO DE CONTRATACIÓN "/>
    <d v="2024-01-09T00:00:00"/>
    <m/>
  </r>
  <r>
    <n v="80161500"/>
    <s v="PRESTAR LOS SERVICIOS PROFESIONALES JURÍDICOS ESPECIALIZADOS PARA GESTIONAR Y APOYAR LOS TRÁMITES CORRESPONDIENTES A LOS ACUERDOS ESTRATÉGICOS EN EL MARCO DEL PROYECTO DE FORTALECIMIENTO ORGANIZACIONAL, CON MIRAS AL CUMPLIMIENTO DEL PLAN ESTRATÉGICO DE LA VIGENCIA."/>
    <n v="1"/>
    <n v="1"/>
    <n v="12"/>
    <s v="Meses"/>
    <s v="Contratación Directa Prestación de Servicios Profesionales y Apoyo a la Gestión"/>
    <s v="Inversión"/>
    <s v="IG332901003"/>
    <s v="FORTALECIMIENTO ORGANIZACIONAL"/>
    <n v="8565894"/>
    <n v="102790728"/>
    <n v="102790728"/>
    <s v="NO"/>
    <x v="12"/>
    <x v="36"/>
    <s v="ANGELICA PATRICIA CHILITO"/>
    <d v="2024-01-09T00:00:00"/>
    <m/>
  </r>
  <r>
    <n v="80161500"/>
    <s v="PRESTAR LOS SERVICIOS PROFESIONALES JURÍDICOS ESPECIALIZADOS PARA GESTIONAR Y APOYAR LOS TRÁMITES CORRESPONDIENTES A LOS ACUERDOS ESTRATÉGICOS EN EL MARCO DEL PROYECTO DE FORTALECIMIENTO ORGANIZACIONAL, CON MIRAS AL CUMPLIMIENTO DEL PLAN ESTRATÉGICO DE LA VIGENCIA."/>
    <n v="1"/>
    <n v="1"/>
    <n v="12"/>
    <s v="Meses"/>
    <s v="Contratación Directa Prestación de Servicios Profesionales y Apoyo a la Gestión"/>
    <s v="Inversión"/>
    <s v="IG332901003"/>
    <s v="FORTALECIMIENTO ORGANIZACIONAL"/>
    <n v="8565894"/>
    <n v="102790728"/>
    <n v="102790728"/>
    <s v="NO"/>
    <x v="12"/>
    <x v="36"/>
    <s v="LUZ JOHANA MEDINA MARTINEZ"/>
    <d v="2024-01-09T00:00:00"/>
    <m/>
  </r>
  <r>
    <n v="80161500"/>
    <s v="PRESTAR LOS SERVICIOS PROFESIONALES JURÍDICOS ESPECIALIZADOS PARA GESTIONAR Y APOYAR LOS TRÁMITES CORRESPONDIENTES A LOS ACUERDOS ESTRATÉGICOS EN EL MARCO DEL PROYECTO DE FORTALECIMIENTO ORGANIZACIONAL, CON MIRAS AL CUMPLIMIENTO DEL PLAN ESTRATÉGICO DE LA VIGENCIA."/>
    <n v="1"/>
    <n v="1"/>
    <n v="12"/>
    <s v="Meses"/>
    <s v="Contratación Directa Prestación de Servicios Profesionales y Apoyo a la Gestión"/>
    <s v="Inversión"/>
    <s v="IG332901003"/>
    <s v="FORTALECIMIENTO ORGANIZACIONAL"/>
    <n v="8565894"/>
    <n v="102790728"/>
    <n v="102790728"/>
    <s v="NO"/>
    <x v="12"/>
    <x v="36"/>
    <s v="MARTHA ROCIO BARRERO MURCIA"/>
    <d v="2024-01-09T00:00:00"/>
    <m/>
  </r>
  <r>
    <n v="80161500"/>
    <s v="PRESTAR LOS SERVICIOS PROFESIONALES JURÍDICOS ESPECIALIZADOS PARA GESTIONAR Y APOYAR LOS TRÁMITES CORRESPONDIENTES A LOS ACUERDOS ESTRATÉGICOS EN EL MARCO DEL PROYECTO DE FORTALECIMIENTO ORGANIZACIONAL, CON MIRAS AL CUMPLIMIENTO DEL PLAN ESTRATÉGICO DE LA VIGENCIA."/>
    <n v="1"/>
    <n v="1"/>
    <n v="12"/>
    <s v="Meses"/>
    <s v="Contratación Directa Prestación de Servicios Profesionales y Apoyo a la Gestión"/>
    <s v="Inversión"/>
    <s v="IG332901003"/>
    <s v="FORTALECIMIENTO ORGANIZACIONAL"/>
    <n v="8565894"/>
    <n v="102790728"/>
    <n v="102790728"/>
    <s v="NO"/>
    <x v="12"/>
    <x v="36"/>
    <s v="JHON JAIRO ANTONIO VIRGUEZ LIEVANO "/>
    <d v="2024-01-09T00:00:00"/>
    <m/>
  </r>
  <r>
    <n v="80161500"/>
    <s v="PRESTAR LOS SERVICIOS PROFESIONALES JURÍDICOS ESPECIALIZADOS PARA GESTIONAR Y APOYAR LOS TRÁMITES CORRESPONDIENTES A LOS ACUERDOS ESTRATÉGICOS EN EL MARCO DEL PROYECTO DE FORTALECIMIENTO ORGANIZACIONAL, CON MIRAS AL CUMPLIMIENTO DEL PLAN ESTRATÉGICO DE LA VIGENCIA."/>
    <n v="1"/>
    <n v="1"/>
    <n v="12"/>
    <s v="Meses"/>
    <s v="Contratación Directa Prestación de Servicios Profesionales y Apoyo a la Gestión"/>
    <s v="Inversión"/>
    <s v="IG332901003"/>
    <s v="FORTALECIMIENTO ORGANIZACIONAL"/>
    <n v="8565894"/>
    <n v="102790728"/>
    <n v="102790728"/>
    <s v="NO"/>
    <x v="12"/>
    <x v="36"/>
    <s v="DIANA CAROLINA RODRÍGUEZ PEÑA"/>
    <d v="2024-01-09T00:00:00"/>
    <m/>
  </r>
  <r>
    <n v="80161500"/>
    <s v="PRESTAR SERVICIOS TÉCNICOS PARA APOYAR Y GESTIONAR EL DESARROLLO DE ACTIVIDADES Y PROCEDIMIENTOS RELACIONADOS CON LAS GESTIONES ADMINISTRATIVAS Y DOCUMENTALES DEL GRUPO DE ACUERDOS ESTRATÉGICOS QUE SE REQUIERAN EN EL MARCO DEL PROYECTO DE IVERSIÓN DENOMINADO &quot;FORTALECIMIENTO ORGANIZACIONAL&quot;"/>
    <n v="1"/>
    <n v="1"/>
    <n v="12"/>
    <s v="Meses"/>
    <s v="Contratación Directa Prestación de Servicios Profesionales y Apoyo a la Gestión"/>
    <s v="Inversión"/>
    <s v="IG332901003"/>
    <s v="FORTALECIMIENTO ORGANIZACIONAL"/>
    <n v="4015209"/>
    <n v="48182508"/>
    <n v="48182508"/>
    <s v="NO"/>
    <x v="12"/>
    <x v="36"/>
    <s v="LADY CATHERINE BARBOSA HENRIQUEZ"/>
    <d v="2024-01-09T00:00:00"/>
    <m/>
  </r>
  <r>
    <n v="80161500"/>
    <s v="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
    <n v="1"/>
    <n v="1"/>
    <n v="12"/>
    <s v="Meses"/>
    <s v="Contratación Directa Prestación de Servicios Profesionales y Apoyo a la Gestión"/>
    <s v="Inversión"/>
    <s v="IG332901003"/>
    <s v="FORTALECIMIENTO ORGANIZACIONAL"/>
    <n v="7093631"/>
    <n v="85123572"/>
    <n v="85123572"/>
    <s v="NO"/>
    <x v="12"/>
    <x v="36"/>
    <s v="CLAUDIA SONIA ZAMBRANO BOGOYA"/>
    <d v="2024-01-10T00:00:00"/>
    <m/>
  </r>
  <r>
    <n v="80161500"/>
    <s v="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
    <n v="1"/>
    <n v="1"/>
    <n v="12"/>
    <s v="Meses"/>
    <s v="Contratación Directa Prestación de Servicios Profesionales y Apoyo a la Gestión"/>
    <s v="Inversión"/>
    <s v="IG332901003"/>
    <s v="FORTALECIMIENTO ORGANIZACIONAL"/>
    <n v="7093631"/>
    <n v="85123572"/>
    <n v="85123572"/>
    <s v="NO"/>
    <x v="12"/>
    <x v="36"/>
    <s v="DIANA ALEXANDRA HERNANDEZ NIÑO "/>
    <d v="2024-01-10T00:00:00"/>
    <m/>
  </r>
  <r>
    <n v="80161500"/>
    <s v="PRESTAR LOS SERVICIOS PROFESIONALES ESPECIALIZADOS EN EL DESARROLLO Y SEGUIMIENTO DE LOS ACUERDOS ESTRATÉGICOS EN EL MARCO DEL PROYECTO DE FORTALECIMIENTO ORGANIZACIONAL, CON MIRAS AL CUMPLIMIENTO DEL PLAN ESTRATÉGICO 2020-2024"/>
    <n v="1"/>
    <n v="1"/>
    <n v="12"/>
    <s v="Meses"/>
    <s v="Contratación Directa Prestación de Servicios Profesionales y Apoyo a la Gestión"/>
    <s v="Inversión"/>
    <s v="IG332901003"/>
    <s v="FORTALECIMIENTO ORGANIZACIONAL"/>
    <n v="10421534"/>
    <n v="125058408"/>
    <n v="125058408"/>
    <s v="NO"/>
    <x v="12"/>
    <x v="36"/>
    <s v="ITALO EMILIANO GALLO ORTIZ "/>
    <d v="2024-01-09T00:00:00"/>
    <m/>
  </r>
  <r>
    <s v="80100000; 80161500"/>
    <s v="Prestar servicios profesionales especializados en el desarrollo y seguimiento de los planes y proyectos de la política de gestión documental, así como el apoyo a la supervisión de los procesos contractuales de Gestión Documental que adelante la entidad."/>
    <n v="1"/>
    <n v="1"/>
    <n v="1"/>
    <s v="Año"/>
    <s v="Contratación Directa Prestación de Servicios Profesionales y Apoyo a la Gestión"/>
    <s v="Funcionamiento"/>
    <s v="IG 312001020300092"/>
    <s v="GESTION DOCUMENTAL"/>
    <n v="9072865.3120000008"/>
    <n v="108874383.74400002"/>
    <n v="108874383.74400002"/>
    <s v="NO"/>
    <x v="12"/>
    <x v="32"/>
    <s v="WILSON OSWALDO HUERFANO MACIAS "/>
    <d v="2024-01-09T00:00:00"/>
    <m/>
  </r>
  <r>
    <s v="80100000; 80161500"/>
    <s v="Prestar servicios profesionales especializados en el desarrollo y seguimiento de los planes y proyectos de la política de gestión documental, así como el apoyo a la supervisión de los procesos contractuales de Gestión Documental que adelante la entidad."/>
    <n v="1"/>
    <n v="1"/>
    <n v="1"/>
    <s v="Año"/>
    <s v="Contratación Directa Prestación de Servicios Profesionales y Apoyo a la Gestión"/>
    <s v="Funcionamiento"/>
    <s v="IG 312001020300092"/>
    <s v="GESTION DOCUMENTAL"/>
    <n v="5394676.6720000003"/>
    <n v="64736120.064000003"/>
    <n v="64736120.064000003"/>
    <s v="NO"/>
    <x v="12"/>
    <x v="32"/>
    <s v="EDWARD ELIECER BELTRAN PACHON"/>
    <d v="2024-01-09T00:00:00"/>
    <m/>
  </r>
  <r>
    <s v="80100000; 80161500"/>
    <s v="Prestar servicios técnicos para apoyar en la ejecución de los procedimientos de administración de archivo de gestión, transferencias documentales, consultas y digitalización de expedientes, así como contribuir a mejorar la oportunidad de los servicios que presta la entidad."/>
    <n v="1"/>
    <n v="1"/>
    <n v="1"/>
    <s v="Año"/>
    <s v="Contratación Directa Prestación de Servicios Profesionales y Apoyo a la Gestión"/>
    <s v="Funcionamiento"/>
    <s v="IG 312001020300092"/>
    <s v="GESTION DOCUMENTAL"/>
    <n v="4046007.5040000002"/>
    <n v="48552090.048"/>
    <n v="48552090.048"/>
    <s v="NO"/>
    <x v="12"/>
    <x v="32"/>
    <s v="ANA FERNANDA PUENTES ROBLES "/>
    <d v="2024-01-15T00:00:00"/>
    <m/>
  </r>
  <r>
    <s v="80100000; 80161500"/>
    <s v="Prestar servicios técnicos para apoyar en la ejecución de los procedimientos de administración de archivo de gestión, transferencias documentales, consultas y digitalización de expedientes, así como contribuir a mejorar la oportunidad de los servicios que presta la entidad."/>
    <n v="1"/>
    <n v="1"/>
    <n v="1"/>
    <s v="Año"/>
    <s v="Contratación Directa Prestación de Servicios Profesionales y Apoyo a la Gestión"/>
    <s v="Funcionamiento"/>
    <s v="IG 312001020300092"/>
    <s v="GESTION DOCUMENTAL"/>
    <n v="4046007.5040000002"/>
    <n v="48552090.048"/>
    <n v="48552090.048"/>
    <s v="NO"/>
    <x v="12"/>
    <x v="32"/>
    <s v="DIEGO ENRIQUE SALGADO GONZALEZ "/>
    <d v="2024-01-09T00:00:00"/>
    <m/>
  </r>
  <r>
    <s v="80100000; 80161500"/>
    <s v="Prestar servicios técnicos para apoyar en la ejecución de los procedimientos de administración de archivo de gestión, transferencias documentales, consultas y digitalización de expedientes, así como contribuir a mejorar la oportunidad de los servicios que presta la entidad."/>
    <n v="1"/>
    <n v="1"/>
    <n v="1"/>
    <s v="Año"/>
    <s v="Contratación Directa Prestación de Servicios Profesionales y Apoyo a la Gestión"/>
    <s v="Funcionamiento"/>
    <s v="IG 312001020300092"/>
    <s v="GESTION DOCUMENTAL"/>
    <n v="4046007.5040000002"/>
    <n v="48552090.048"/>
    <n v="48552090.048"/>
    <s v="NO"/>
    <x v="12"/>
    <x v="32"/>
    <s v="JACQUELINE SANCHEZ CARVAJAL"/>
    <d v="2024-01-15T00:00:00"/>
    <m/>
  </r>
  <r>
    <s v="80100000; 80161500"/>
    <s v="Prestar servicios técnicos para apoyar en la ejecución de los procedimientos de administración de archivo de gestión, transferencias documentales, consultas y digitalización de expedientes, así como contribuir a mejorar la oportunidad de los servicios que presta la entidad."/>
    <n v="1"/>
    <n v="1"/>
    <n v="1"/>
    <s v="Año"/>
    <s v="Contratación Directa Prestación de Servicios Profesionales y Apoyo a la Gestión"/>
    <s v="Funcionamiento"/>
    <s v="IG 312001020300092"/>
    <s v="GESTION DOCUMENTAL"/>
    <n v="4046007.5040000002"/>
    <n v="48552090.048"/>
    <n v="48552090.048"/>
    <s v="NO"/>
    <x v="12"/>
    <x v="32"/>
    <s v="MARIA ELENA ARENAS "/>
    <d v="2024-01-15T00:00:00"/>
    <m/>
  </r>
  <r>
    <n v="80161500"/>
    <s v="Prestar servicios de apoyo en cuanto a las actividades propias del proceso de gestión de correspondencia, relacionadas con la radicación, alistamiento para entrega y distribución, digitalización, organización y archivo de las  comunicaciones oficiales recibidas en el ICETEX y enviadas a través del servicio postal, en el marco de las políticas de Servicio al Ciudadano y Gestión Documental del MIPG."/>
    <n v="1"/>
    <n v="1"/>
    <n v="350"/>
    <s v="Dias"/>
    <s v="Contratación Directa Prestación de Servicios Profesionales y Apoyo a la Gestión"/>
    <s v="Funcionamiento"/>
    <s v="IG311002004006002"/>
    <s v="Servicios Postales"/>
    <n v="3065157"/>
    <n v="35862336.899999999"/>
    <n v="35862336.899999999"/>
    <s v="NO"/>
    <x v="12"/>
    <x v="37"/>
    <s v="JOHANA ANDREA PINEDA GOMEZ"/>
    <d v="2024-01-09T00:00:00"/>
    <m/>
  </r>
  <r>
    <n v="80161500"/>
    <s v="Prestar servicios de apoyo a la gestión en las actividades propias del proceso de gestión de correspondencia, relacionadas con la radicación, alistamiento para entrega y distribución, digitalización, organización y archivo de las  comunicaciones oficiales recibidas en el ICETEX y enviadas a través del servicio postal, en el marco de las políticas de Servicio al Ciudadano y Gestión Documental del MIPG."/>
    <n v="1"/>
    <n v="1"/>
    <n v="350"/>
    <s v="Dias"/>
    <s v="Contratación Directa Prestación de Servicios Profesionales y Apoyo a la Gestión"/>
    <s v="Funcionamiento"/>
    <s v="IG311002004006002"/>
    <s v="Servicios Postales"/>
    <n v="3065157"/>
    <n v="35862336.899999999"/>
    <n v="35862336.899999999"/>
    <s v="NO"/>
    <x v="12"/>
    <x v="37"/>
    <s v="MARIA FERNANDA PIEDRAHITA "/>
    <d v="2024-01-10T00:00:00"/>
    <m/>
  </r>
  <r>
    <n v="80161500"/>
    <s v="Prestar servicios de apoyo a la gestión en las actividades propias del proceso de gestión de correspondencia, relacionadas con la radicación, alistamiento para entrega y distribución, digitalización, organización y archivo de las  comunicaciones oficiales recibidas en el ICETEX y enviadas a través del servicio postal, en el marco de las políticas de Servicio al Ciudadano y Gestión Documental del MIPG."/>
    <n v="1"/>
    <n v="1"/>
    <n v="350"/>
    <m/>
    <s v="Contratación Directa Prestación de Servicios Profesionales y Apoyo a la Gestión"/>
    <s v="Funcionamiento"/>
    <s v="IG311002004006002"/>
    <s v="Servicios Postales"/>
    <n v="3065157"/>
    <n v="35862336.899999999"/>
    <n v="35862336.899999999"/>
    <s v="NO"/>
    <x v="12"/>
    <x v="37"/>
    <s v="GLORIA STELLA LOPEZ PEÑUELA"/>
    <d v="2024-01-11T00:00:00"/>
    <m/>
  </r>
  <r>
    <n v="80161500"/>
    <s v="Prestar los servicios de apoyo a la gestión al Grupo de Correspondencia en el desarrollo de las actividades requeridas para la gestión de las comunicaciones oficiales recibidas en el ICETEX y enviadas a través del servicio postal, en el marco de las políticas de Servicio al Ciudadano y Gestión Documental del MIPG. "/>
    <n v="1"/>
    <n v="1"/>
    <n v="345"/>
    <s v="Dias"/>
    <s v="Contratación Directa Prestación de Servicios Profesionales y Apoyo a la Gestión"/>
    <s v="Funcionamiento"/>
    <s v="IG311002004006002"/>
    <s v="Servicios Postales"/>
    <n v="4046008"/>
    <n v="46529092"/>
    <n v="46529092"/>
    <s v="NO"/>
    <x v="12"/>
    <x v="37"/>
    <s v="HENRY ALFONSO RUIZ SARMIENTO"/>
    <d v="2024-01-15T00:00:00"/>
    <m/>
  </r>
  <r>
    <n v="80161500"/>
    <s v="Prestar los servicios profesionales para la estructuracióny planeación del proceso de gestión de correspondencia contribuyendo a mejorar la oportunidad y seguridad de la información contenida en las comunicaciones oficiales recibidas en la entidad y enviadas a través del servicio postal, en el marco de las políticas de Servicio al Ciudadano y Gestión Documental del MIPG. "/>
    <n v="1"/>
    <n v="1"/>
    <n v="345"/>
    <s v="Dias"/>
    <s v="Contratación Directa Prestación de Servicios Profesionales y Apoyo a la Gestión"/>
    <s v="Funcionamiento"/>
    <s v="IG311002004006002"/>
    <s v="Servicios Postales"/>
    <n v="4659039"/>
    <n v="53578948.5"/>
    <n v="53578948.5"/>
    <s v="NO"/>
    <x v="12"/>
    <x v="37"/>
    <s v="FABIAN ANDRES SERNA RUBIO"/>
    <d v="2024-01-16T00:00:00"/>
    <m/>
  </r>
  <r>
    <s v="80161500: Servicios de Apoyo Gerencial"/>
    <s v="Prestar los servicios jurí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
    <s v="1"/>
    <s v="1"/>
    <n v="12"/>
    <s v="Meses"/>
    <s v="Contratación Directa Prestación de Servicios Profesionales y Apoyo a la Gestión"/>
    <s v="Inversión"/>
    <s v="IG332113022001"/>
    <s v="ADECUACION E INTERVENTORIA PUNTOS DE ATENCION"/>
    <n v="7108612"/>
    <n v="85303344"/>
    <n v="85303344"/>
    <s v="NO"/>
    <x v="12"/>
    <x v="38"/>
    <s v="PABLO YESID LOPEZ LOPEZ"/>
    <d v="2024-01-22T00:00:00"/>
    <m/>
  </r>
  <r>
    <s v="80161500: Servicios de Apoyo Gerencial"/>
    <s v="Prestar los servicios profesionales para gestionar y apoyar técnicamente la gestión del grupo de administración de recursos físicos en el marco del proyecto de inversión denominado “mejoramiento de Sedes”, asi como contribuir y mejorar la oportunidad de los servicios que presta la entidad."/>
    <s v="1"/>
    <s v="1"/>
    <n v="12"/>
    <s v="Meses"/>
    <s v="Contratación Directa Prestación de Servicios Profesionales y Apoyo a la Gestión"/>
    <s v="Inversión"/>
    <s v="IG332113022001"/>
    <s v="ADECUACION E INTERVENTORIA PUNTOS DE ATENCION"/>
    <n v="5565308"/>
    <n v="66783696"/>
    <n v="66783696"/>
    <s v="NO"/>
    <x v="12"/>
    <x v="38"/>
    <s v="SOORANGY PAOLA MARTINEZ SARMIENTO"/>
    <d v="2024-01-09T00:00:00"/>
    <m/>
  </r>
  <r>
    <s v="80161500: Servicios de Apoyo Gerencial"/>
    <s v="Prestar los servicios profesionales para el desarrollo y ejecución técnica del proyecto de inversión denominado &quot;mejoramiento de sedes&quot; correspondiente a la gestión del grupo de administración de recursos físicos en la gestión administrativa y técnica contribuyendo a la mejora en los servicios que presta el ICETEX"/>
    <s v="1"/>
    <s v="1"/>
    <n v="12"/>
    <s v="Meses"/>
    <s v="Contratación Directa Prestación de Servicios Profesionales y Apoyo a la Gestión"/>
    <s v="Inversión"/>
    <s v="IG332113022001"/>
    <s v="ADECUACION E INTERVENTORIA PUNTOS DE ATENCION"/>
    <n v="9069609"/>
    <n v="108835308"/>
    <n v="108835308"/>
    <s v="NO"/>
    <x v="12"/>
    <x v="38"/>
    <s v="JOHAN SEBASTIAN MONTOYA FITZGERALD"/>
    <d v="2024-01-25T00:00:00"/>
    <m/>
  </r>
  <r>
    <s v="80161500: Servicios de Apoyo Gerencial"/>
    <s v="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
    <s v="1"/>
    <s v="1"/>
    <n v="12"/>
    <s v="Meses"/>
    <s v="Contratación Directa Prestación de Servicios Profesionales y Apoyo a la Gestión"/>
    <s v="Inversión"/>
    <s v="IG332113022001"/>
    <s v="ADECUACION E INTERVENTORIA PUNTOS DE ATENCION"/>
    <n v="9538287"/>
    <n v="114459444"/>
    <n v="114459444"/>
    <s v="NO"/>
    <x v="12"/>
    <x v="38"/>
    <s v="GIOVANNI RIVERO PARDO"/>
    <d v="2024-01-09T00:00:00"/>
    <m/>
  </r>
  <r>
    <s v="80161500: Servicios de Apoyo Gerencial"/>
    <s v="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
    <s v="1"/>
    <s v="1"/>
    <n v="12"/>
    <s v="Meses"/>
    <s v="Contratación Directa Prestación de Servicios Profesionales y Apoyo a la Gestión"/>
    <s v="Inversión"/>
    <s v="IG332113022001"/>
    <s v="ADECUACION E INTERVENTORIA PUNTOS DE ATENCION"/>
    <n v="5025053"/>
    <n v="60300636"/>
    <n v="60300636"/>
    <s v="NO"/>
    <x v="12"/>
    <x v="38"/>
    <s v="LAURA ALEJANDRA GUZMÁN BARRIGA"/>
    <d v="2024-01-22T00:00:00"/>
    <m/>
  </r>
  <r>
    <s v="80161500: Servicios de Apoyo Gerencial"/>
    <s v="Prestar los servicios profesionale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_x000a_presta la entidad."/>
    <s v="1"/>
    <s v="1"/>
    <n v="12"/>
    <s v="Meses"/>
    <s v="Contratación Directa Prestación de Servicios Profesionales y Apoyo a la Gestión"/>
    <s v="Inversión"/>
    <s v="IG332113022001"/>
    <s v="ADECUACION E INTERVENTORIA PUNTOS DE ATENCION"/>
    <n v="4659039"/>
    <n v="55908468"/>
    <n v="55908468"/>
    <s v="NO"/>
    <x v="12"/>
    <x v="38"/>
    <s v="CAMILO ERNESTO RINCON RUIZ"/>
    <d v="2024-01-22T00:00:00"/>
    <m/>
  </r>
  <r>
    <s v="80161500: Servicios de Apoyo Gerencial"/>
    <s v="Prestar los servicios profesionales en el Grupo de Administración de Recursos Físicos de la  Secretaría General, apoyando la identificación, realización, seguimiento y ejecución de los procesos administrativos del ICETEX"/>
    <s v="1"/>
    <s v="1"/>
    <n v="12"/>
    <s v="Meses"/>
    <s v="Contratación Directa Prestación de Servicios Profesionales y Apoyo a la Gestión"/>
    <s v="Inversión"/>
    <s v="IG332113022001"/>
    <s v="ADECUACION E INTERVENTORIA PUNTOS DE ATENCION"/>
    <n v="5762496"/>
    <n v="69149952"/>
    <n v="69149952"/>
    <s v="NO"/>
    <x v="12"/>
    <x v="38"/>
    <s v="LIZ ANDREA CHOLES BENAVIDES"/>
    <d v="2024-01-09T00:00:00"/>
    <m/>
  </r>
  <r>
    <s v="80161500: Servicios de Apoyo Gerencial"/>
    <s v="Prestar apoyo técnico a la infraestructura del proyecto de inversión denominado “mejoramiento de sedes” correspondiente a la gestión del grupo de administración de recursos físicos."/>
    <s v="1"/>
    <s v="1"/>
    <n v="12"/>
    <s v="Meses"/>
    <s v="Contratación Directa Prestación de Servicios Profesionales y Apoyo a la Gestión"/>
    <s v="Inversión"/>
    <s v="IG332113022001"/>
    <s v="ADECUACION E INTERVENTORIA PUNTOS DE ATENCION"/>
    <n v="3678189"/>
    <n v="44138268"/>
    <n v="44138268"/>
    <s v="NO"/>
    <x v="12"/>
    <x v="38"/>
    <s v="JUAN PABLO PABON SALAZAR"/>
    <d v="2024-01-25T00:00:00"/>
    <m/>
  </r>
  <r>
    <s v="80161500: Servicios de Apoyo Gerencial"/>
    <s v="Prestar los servicios profesionales especializados en el desarrollo y ejecución técnica del proyecto de inversión denominado &quot;mejoramiento de sedes&quot; correspondiente a la gestión del grupo de administración de recursos físicos para la planeación, diseño y estructuración arquitectónica tendiente a contribuir y mejorar la oportunidad de los servicios que presta la entidad."/>
    <s v="1"/>
    <s v="1"/>
    <n v="12"/>
    <s v="Meses"/>
    <s v="Contratación Directa Prestación de Servicios Profesionales y Apoyo a la Gestión"/>
    <s v="Inversión"/>
    <s v="IG332113022001"/>
    <s v="ADECUACION E INTERVENTORIA PUNTOS DE ATENCION"/>
    <n v="9538287"/>
    <n v="114459444"/>
    <n v="114459444"/>
    <s v="NO"/>
    <x v="12"/>
    <x v="38"/>
    <s v="DIANA JULIETA MONTOYA CASTILLO"/>
    <d v="2024-01-25T00:00:00"/>
    <m/>
  </r>
  <r>
    <s v="80161500: Servicios de Apoyo Gerencial"/>
    <s v="Prestar los servicios profesionales en el desarrollo y ejecución técnica del proyecto de inversión denominado “mejoramiento de sedes” correspondiente a la gestión del grupo de administración de recursos físicos para el apoyo arquitectónico de los subproyectos tendiente a contribuir y mejorar la oportunidad de los servicios que presta la entidad."/>
    <s v="1"/>
    <s v="1"/>
    <n v="12"/>
    <s v="Meses"/>
    <s v="Contratación Directa Prestación de Servicios Profesionales y Apoyo a la Gestión"/>
    <s v="Inversión"/>
    <s v="IG332113022001"/>
    <s v="ADECUACION E INTERVENTORIA PUNTOS DE ATENCION"/>
    <n v="4659039"/>
    <n v="55908468"/>
    <n v="55908468"/>
    <s v="NO"/>
    <x v="12"/>
    <x v="38"/>
    <s v="SHARIK VALENTINA FIGUEROA CEBALLOS"/>
    <d v="2024-01-25T00:00:00"/>
    <m/>
  </r>
  <r>
    <s v="80161500: Servicios de Apoyo Gerencial"/>
    <s v="Prestar servicios profesionales para apoyar las actividades requeridas para la adquisición, adecuación y mantenimiento de sedes del ICETEX a nivel nacional."/>
    <s v="1"/>
    <s v="1"/>
    <n v="12"/>
    <s v="Meses"/>
    <s v="Contratación Directa Prestación de Servicios Profesionales y Apoyo a la Gestión"/>
    <s v="Inversión"/>
    <s v="IG332113022001"/>
    <s v="ADECUACION E INTERVENTORIA PUNTOS DE ATENCION"/>
    <n v="4659039"/>
    <n v="55908468"/>
    <n v="55908468"/>
    <s v="NO"/>
    <x v="12"/>
    <x v="38"/>
    <s v="LOUIS AMADEUS ARTEAGA BENAVIDES"/>
    <d v="2024-02-04T00:00:00"/>
    <m/>
  </r>
  <r>
    <s v="80161500: Servicios de Apoyo Gerencial"/>
    <s v="Prestar apoyo técnico arquitectónico del proyecto de inversión denominado “mejoramiento de sedes” correspondiente a la gestión del grupo de administración de recursos físicos."/>
    <n v="1"/>
    <n v="1"/>
    <n v="12"/>
    <s v="Meses"/>
    <s v="Contratación Directa Prestación de Servicios Profesionales y Apoyo a la Gestión"/>
    <s v="Inversión"/>
    <s v="IG332113022001"/>
    <s v="ADECUACION E INTERVENTORIA PUNTOS DE ATENCION"/>
    <n v="3678189"/>
    <n v="44138268"/>
    <n v="44138268"/>
    <s v="NO"/>
    <x v="12"/>
    <x v="38"/>
    <s v="MARIANA ALEJANDRA LLORENTE SÁENZ"/>
    <d v="2024-02-01T00:00:00"/>
    <m/>
  </r>
  <r>
    <s v="80161500: Servicios de Apoyo Gerencial"/>
    <s v="Prestar apoyo jurídico en el desarrollo de las actividades propias de la gestión del grupo de Recursos Físicos y ejecución técnica del proyecto de inversión denominado “mejoramiento de sedes."/>
    <n v="1"/>
    <n v="1"/>
    <n v="12"/>
    <s v="Meses"/>
    <s v="Contratación Directa Prestación de Servicios Profesionales y Apoyo a la Gestión"/>
    <s v="Inversión"/>
    <s v="IG332113022001"/>
    <s v="ADECUACION E INTERVENTORIA PUNTOS DE ATENCION"/>
    <n v="7701400"/>
    <n v="92416800"/>
    <n v="92416800"/>
    <s v="NO"/>
    <x v="12"/>
    <x v="38"/>
    <s v="LUZ EMILCE MAMBUSCAY LÓPEZ"/>
    <d v="2024-02-01T00:00:00"/>
    <m/>
  </r>
  <r>
    <s v="80161500: Servicios de Apoyo Gerencial"/>
    <s v="Prestacion de servicios profesionales para realizar el apoyo a la supervision al contrato de asesoría técnica y científica para la estructuración de los diseños requeridos en el proyecto de construcción de la nueva sede del ICETEX en la ciudad de Buenaventura con la finalidad de impulsar el desarrollo social, económico y ecológico de la costa pacifica."/>
    <n v="1"/>
    <n v="1"/>
    <n v="12"/>
    <s v="Meses"/>
    <s v="Contratación Directa Prestación de Servicios Profesionales y Apoyo a la Gestión"/>
    <s v="Inversión"/>
    <s v="IG332113022001"/>
    <s v="ADECUACION E INTERVENTORIA PUNTOS DE ATENCION"/>
    <n v="7111165"/>
    <n v="85333980"/>
    <n v="85333980"/>
    <s v="NO"/>
    <x v="12"/>
    <x v="38"/>
    <s v="MARINO MOSQUERA GAMBOA"/>
    <d v="2024-01-19T00:00:00"/>
    <m/>
  </r>
  <r>
    <s v="80161500: Servicios de Apoyo Gerencial"/>
    <s v="Prestar los servicios profesionales para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
    <n v="1"/>
    <n v="1"/>
    <n v="12"/>
    <s v="Meses"/>
    <s v="Contratación Directa Prestación de Servicios Profesionales y Apoyo a la Gestión"/>
    <s v="Inversión"/>
    <s v="IG332113022001"/>
    <s v="ADECUACION E INTERVENTORIA PUNTOS DE ATENCION"/>
    <n v="9000000"/>
    <n v="108000000"/>
    <n v="108000000"/>
    <s v="NO"/>
    <x v="12"/>
    <x v="38"/>
    <s v="N/A"/>
    <d v="2024-02-01T00:00:00"/>
    <m/>
  </r>
  <r>
    <s v="80161500: Servicios de Apoyo Gerencial"/>
    <s v="Prestar los servicios profesionales especializados para gestionar y apoyar técnicamente la gestión del grupo de administración de recursos físicos en el marco del proyecto de inversión denominado &quot;mejoramiento de sedes&quot; , simplificación de procesos y contribuir a la mejora de los servicios que presta la entidad."/>
    <n v="1"/>
    <n v="1"/>
    <n v="12"/>
    <s v="Meses"/>
    <s v="Contratación Directa Prestación de Servicios Profesionales y Apoyo a la Gestión"/>
    <s v="Inversión"/>
    <s v="IG332113022001"/>
    <s v="ADECUACION E INTERVENTORIA PUNTOS DE ATENCION"/>
    <n v="8000000"/>
    <n v="96000000"/>
    <n v="96000000"/>
    <s v="NO"/>
    <x v="12"/>
    <x v="38"/>
    <s v="N/A"/>
    <d v="2024-02-01T00:00:00"/>
    <m/>
  </r>
  <r>
    <s v="80161500: Servicios de Apoyo Gerencial"/>
    <s v="Prestación de servicios profesionales para apoyar el área de recursos fisicos en el marco del proyecto de mejoramiento de sedes"/>
    <n v="1"/>
    <n v="1"/>
    <n v="12"/>
    <s v="Meses"/>
    <s v="Contratación Directa Prestación de Servicios Profesionales y Apoyo a la Gestión"/>
    <s v="Inversión"/>
    <s v="IG332113022001"/>
    <s v="ADECUACION E INTERVENTORIA PUNTOS DE ATENCION"/>
    <n v="8000000"/>
    <n v="96000000"/>
    <n v="96000000"/>
    <s v="NO"/>
    <x v="12"/>
    <x v="38"/>
    <s v="N/A"/>
    <d v="2024-02-01T00:00:00"/>
    <m/>
  </r>
  <r>
    <s v="80161500: Servicios de Apoyo Gerencial"/>
    <s v="Prestación de servicios de apoyo a la gestión para la ejecucion de actividades asistenciales y operativas en la entidad"/>
    <n v="2"/>
    <n v="2"/>
    <n v="11"/>
    <s v="Meses"/>
    <s v="Contratación Directa Prestación de Servicios Profesionales y Apoyo a la Gestión"/>
    <s v="Inversión"/>
    <s v="IG332113022001"/>
    <s v="ADECUACION E INTERVENTORIA PUNTOS DE ATENCION"/>
    <n v="3500000"/>
    <n v="42000000"/>
    <n v="42000000"/>
    <s v="NO"/>
    <x v="12"/>
    <x v="38"/>
    <s v="N/A"/>
    <d v="2024-02-01T00:00:00"/>
    <m/>
  </r>
  <r>
    <s v="80161500: Servicios de Apoyo Gerencial"/>
    <s v="Prestacion de servicios de apoyo a la gestión documental para la actualizacion y mantenimiento del sistema de gestion documental y los expedientes del grupo de recursos fisicos"/>
    <n v="2"/>
    <n v="2"/>
    <n v="11"/>
    <s v="Meses"/>
    <s v="Contratación Directa Prestación de Servicios Profesionales y Apoyo a la Gestión"/>
    <s v="Inversión"/>
    <s v="IG332113022001"/>
    <s v="ADECUACION E INTERVENTORIA PUNTOS DE ATENCION"/>
    <n v="3500000"/>
    <n v="42000000"/>
    <n v="42000000"/>
    <s v="NO"/>
    <x v="12"/>
    <x v="38"/>
    <s v="N/A"/>
    <d v="2024-02-01T00:00:00"/>
    <m/>
  </r>
  <r>
    <n v="80161500"/>
    <s v="Prestar servicios profesionales para apoyar técnicamente en aspectos económicos, administrativos y operativos del plan estratégico del talento humano y la administración de personal, en el marco de la política de “Gestión del Talento Humano”, así como contribuir a mejorar la oportunidad de los servicios que presta la entidad. "/>
    <n v="1"/>
    <n v="1"/>
    <n v="12"/>
    <s v="Meses"/>
    <s v="Contratación Directa Prestación de Servicios Profesionales y Apoyo a la Gestión"/>
    <s v="Funcionamiento"/>
    <s v="IG312001020300012"/>
    <s v="HONORARIOS - SGN"/>
    <n v="5762496"/>
    <n v="69149952"/>
    <n v="69149952"/>
    <s v="NO"/>
    <x v="12"/>
    <x v="39"/>
    <s v="Sandra Eliana Munera"/>
    <m/>
    <m/>
  </r>
  <r>
    <n v="80161500"/>
    <s v="Prestar servicios profesionales para apoyar técnicamente el proceso administración de personal y proceso de reconocimiento y pago de gastos de viaje y desplazamiento de los colaboradores de la entidad en el marco de las comisiones de servicio, así como realizar el respectivo seguimiento a la ejecución presupuestal. "/>
    <n v="1"/>
    <n v="1"/>
    <n v="12"/>
    <s v="Meses"/>
    <s v="Contratación Directa Prestación de Servicios Profesionales y Apoyo a la Gestión"/>
    <s v="Funcionamiento"/>
    <s v="IG312001020300012"/>
    <s v="HONORARIOS - SGN"/>
    <n v="5762496"/>
    <n v="69149952"/>
    <n v="69149952"/>
    <s v="NO"/>
    <x v="12"/>
    <x v="39"/>
    <s v="Robinson Quintero"/>
    <m/>
    <m/>
  </r>
  <r>
    <n v="80161500"/>
    <s v="Prestar servicios profesionales jurídicos para la implementación y desarrollo del plan estratégico del talento humano y la administración de personal, en el marco de la política de “Gestión del Talento Humano”, así como contribuir a mejorar la oportunidad de los servicios que presta la entidad."/>
    <n v="1"/>
    <n v="1"/>
    <n v="12"/>
    <s v="Meses"/>
    <s v="Contratación Directa Prestación de Servicios Profesionales y Apoyo a la Gestión"/>
    <s v="Funcionamiento"/>
    <s v="IG312001020300012"/>
    <s v="HONORARIOS - SGN"/>
    <n v="5762496"/>
    <n v="69149952"/>
    <n v="69149952"/>
    <s v="NO"/>
    <x v="12"/>
    <x v="39"/>
    <s v="Daniela Rojas"/>
    <m/>
    <m/>
  </r>
  <r>
    <n v="80161500"/>
    <s v="Prestar servicios profesionales relacionadas con el seguimiento a las actividades planteadas para la implementación, fortalecimiento y mejoramiento continuo del Sistema de Seguridad y Salud en el Trabajo en el marco de  la política de “Gestión del Talento Humano”, así como contribuir a mejorar la oportunidad de los servicios que presta la entidad."/>
    <n v="1"/>
    <n v="1"/>
    <n v="12"/>
    <s v="Meses"/>
    <s v="Contratación Directa Prestación de Servicios Profesionales y Apoyo a la Gestión"/>
    <s v="Funcionamiento"/>
    <s v="IG312001020300012"/>
    <s v="HONORARIOS - SGN"/>
    <n v="4659039"/>
    <n v="55908468"/>
    <n v="55908468"/>
    <s v="NO"/>
    <x v="12"/>
    <x v="39"/>
    <s v="Emely Iral"/>
    <m/>
    <m/>
  </r>
  <r>
    <n v="80161500"/>
    <s v="Prestar servicios profesionales en las actividades relacionadas con la implementación, fortalecimiento y mejoramiento continuo del Sistema de Seguridad y Salud en el Trabajo con énfasis en el sistema de vigilancia epidemiológica, de riesgo osteomuscular y el programa de medicina preventiva y del trabajo en el marco de  la política de “Gestión del Talento Humano”, así como contribuir a mejorar la oportunidad de los servicios que presta la entidad."/>
    <n v="1"/>
    <n v="1"/>
    <n v="12"/>
    <s v="Meses"/>
    <s v="Contratación Directa Prestación de Servicios Profesionales y Apoyo a la Gestión"/>
    <s v="Funcionamiento"/>
    <s v="IG312001020300012"/>
    <s v="HONORARIOS - SGN"/>
    <n v="4659039"/>
    <n v="55908468"/>
    <n v="55908468"/>
    <s v="NO"/>
    <x v="12"/>
    <x v="39"/>
    <s v="por definir"/>
    <m/>
    <m/>
  </r>
  <r>
    <n v="80161500"/>
    <s v="Prestar servicios profesionales especializados para la implementación, desarrollo y seguimiento del sistema de gestión de seguridad y salud del trabajo en el marco de  la política de “Gestión del Talento Humano”, así como contribuir a mejorar la oportunidad de los servicios que presta la entidad."/>
    <n v="1"/>
    <n v="1"/>
    <n v="12"/>
    <s v="Meses"/>
    <s v="Contratación Directa Prestación de Servicios Profesionales y Apoyo a la Gestión"/>
    <s v="Funcionamiento"/>
    <s v="IG312001020300012"/>
    <s v="HONORARIOS - SGN"/>
    <n v="7111693"/>
    <n v="85340316"/>
    <n v="85340316"/>
    <s v="NO"/>
    <x v="12"/>
    <x v="39"/>
    <s v="Didier Hurtado"/>
    <m/>
    <m/>
  </r>
  <r>
    <n v="80161500"/>
    <s v="prestar servicios profesionales para apoyar tecnicamente los procedimientos inherentes a la administración de personal, en especial ejerciendo el control dual en la liquidacion de la nómina, cesantías, seguridad social, parafiscales y realizar el seguimiento al pago de incapacidades"/>
    <n v="1"/>
    <n v="1"/>
    <n v="12"/>
    <s v="Meses"/>
    <s v="Contratación Directa Prestación de Servicios Profesionales y Apoyo a la Gestión"/>
    <s v="Funcionamiento"/>
    <s v="IG312001020300012"/>
    <s v="HONORARIOS - SGN"/>
    <n v="7111165"/>
    <n v="85333980"/>
    <n v="85333980"/>
    <s v="NO"/>
    <x v="12"/>
    <x v="39"/>
    <s v="Laura Espinosa"/>
    <m/>
    <m/>
  </r>
  <r>
    <n v="80161500"/>
    <s v="prestar servicios profesionales especializados para la realización de los autodiagnósticos de gestión estratégica de talento humano, del modelo integrado de planeación y gestión;  estructurar, articular con otros planes y hacer seguimiento al plan de brechas, en procura del mejoramiento continuo,  en el marco de la Política de “Gestión del Talento Humano”"/>
    <n v="1"/>
    <n v="1"/>
    <n v="12"/>
    <s v="Meses"/>
    <s v="Contratación Directa Prestación de Servicios Profesionales y Apoyo a la Gestión"/>
    <s v="Funcionamiento"/>
    <s v="IG312001020300012"/>
    <s v="HONORARIOS - SGN"/>
    <n v="8092015"/>
    <n v="97104180"/>
    <n v="97104180"/>
    <s v="NO"/>
    <x v="12"/>
    <x v="39"/>
    <s v="por definir"/>
    <m/>
    <m/>
  </r>
  <r>
    <n v="80161500"/>
    <s v="Prestar servicios profesionales especializados para la gestión del talento humano y el seguimiento presupuestal en procura del mejoramiento continuo y en el marco de la Política de “Gestión del Talento Humano”"/>
    <n v="1"/>
    <n v="1"/>
    <n v="12"/>
    <s v="Meses"/>
    <s v="Contratación Directa Prestación de Servicios Profesionales y Apoyo a la Gestión"/>
    <s v="Funcionamiento"/>
    <s v="IG312001020300012"/>
    <s v="HONORARIOS - SGN"/>
    <n v="8092015"/>
    <n v="97104180"/>
    <n v="97104180"/>
    <s v="NO"/>
    <x v="12"/>
    <x v="39"/>
    <s v="Carolina Avila"/>
    <m/>
    <m/>
  </r>
  <r>
    <n v="80161500"/>
    <s v="Prestar servicios de apoyo a la gestión en las actividades operativas y de archivo en la política de Gestión del Talento Humano"/>
    <n v="1"/>
    <n v="1"/>
    <n v="12"/>
    <s v="Meses"/>
    <s v="Contratación Directa Prestación de Servicios Profesionales y Apoyo a la Gestión"/>
    <s v="Funcionamiento"/>
    <s v="IG312001020300014"/>
    <s v="REMUNERACIÓN SERVICIOS TÉCNICOS - SGN"/>
    <n v="3678189"/>
    <n v="44138268"/>
    <n v="44138268"/>
    <s v="NO"/>
    <x v="12"/>
    <x v="39"/>
    <s v="Eric Hernandez"/>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9726876-C93E-4758-B82D-F9134B9CDA50}" name="TablaDinámica9"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46" firstHeaderRow="1" firstDataRow="1" firstDataCol="1"/>
  <pivotFields count="19">
    <pivotField showAll="0"/>
    <pivotField showAll="0"/>
    <pivotField showAll="0"/>
    <pivotField showAll="0"/>
    <pivotField numFmtId="1" showAll="0"/>
    <pivotField showAll="0"/>
    <pivotField showAll="0"/>
    <pivotField showAll="0"/>
    <pivotField showAll="0"/>
    <pivotField showAll="0"/>
    <pivotField showAll="0"/>
    <pivotField showAll="0"/>
    <pivotField showAll="0"/>
    <pivotField showAll="0"/>
    <pivotField showAll="0"/>
    <pivotField axis="axisRow" dataField="1" showAll="0">
      <items count="43">
        <item x="0"/>
        <item x="1"/>
        <item x="2"/>
        <item m="1" x="40"/>
        <item x="4"/>
        <item x="9"/>
        <item x="8"/>
        <item x="3"/>
        <item x="7"/>
        <item x="6"/>
        <item x="5"/>
        <item x="12"/>
        <item x="11"/>
        <item x="14"/>
        <item x="13"/>
        <item x="10"/>
        <item x="15"/>
        <item x="16"/>
        <item x="17"/>
        <item x="18"/>
        <item x="31"/>
        <item x="36"/>
        <item x="34"/>
        <item x="33"/>
        <item x="37"/>
        <item x="32"/>
        <item x="38"/>
        <item x="39"/>
        <item x="35"/>
        <item x="21"/>
        <item x="20"/>
        <item x="19"/>
        <item m="1" x="41"/>
        <item x="23"/>
        <item x="22"/>
        <item x="24"/>
        <item x="26"/>
        <item x="25"/>
        <item x="27"/>
        <item x="30"/>
        <item x="29"/>
        <item x="28"/>
        <item t="default"/>
      </items>
    </pivotField>
    <pivotField showAll="0"/>
    <pivotField showAll="0"/>
    <pivotField showAll="0"/>
  </pivotFields>
  <rowFields count="1">
    <field x="15"/>
  </rowFields>
  <rowItems count="41">
    <i>
      <x/>
    </i>
    <i>
      <x v="1"/>
    </i>
    <i>
      <x v="2"/>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x v="40"/>
    </i>
    <i>
      <x v="41"/>
    </i>
    <i t="grand">
      <x/>
    </i>
  </rowItems>
  <colItems count="1">
    <i/>
  </colItems>
  <dataFields count="1">
    <dataField name="Cuenta de Nombre del Área Solicitante" fld="15" subtotal="count" baseField="0" baseItem="0"/>
  </dataFields>
  <formats count="3">
    <format dxfId="2">
      <pivotArea outline="0" collapsedLevelsAreSubtotals="1" fieldPosition="0"/>
    </format>
    <format dxfId="1">
      <pivotArea dataOnly="0" labelOnly="1" fieldPosition="0">
        <references count="1">
          <reference field="15"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D849A-5077-4EC2-A0D9-DBCCA2CAAADD}">
  <dimension ref="A1:Q842"/>
  <sheetViews>
    <sheetView tabSelected="1" zoomScale="85" zoomScaleNormal="85" workbookViewId="0">
      <selection activeCell="B72" sqref="B72"/>
    </sheetView>
  </sheetViews>
  <sheetFormatPr baseColWidth="10" defaultRowHeight="15" x14ac:dyDescent="0.25"/>
  <cols>
    <col min="1" max="1" width="18.42578125" style="1" customWidth="1"/>
    <col min="2" max="2" width="8" style="1" bestFit="1" customWidth="1"/>
    <col min="3" max="3" width="48.7109375" style="1" customWidth="1"/>
    <col min="4" max="4" width="21" style="54" customWidth="1"/>
    <col min="5" max="5" width="11.5703125" style="54" customWidth="1"/>
    <col min="6" max="6" width="11.5703125" style="55" customWidth="1"/>
    <col min="7" max="7" width="11.5703125" customWidth="1"/>
    <col min="8" max="8" width="69.7109375" bestFit="1" customWidth="1"/>
    <col min="9" max="9" width="25.7109375" bestFit="1" customWidth="1"/>
    <col min="10" max="10" width="37.85546875" customWidth="1"/>
    <col min="11" max="11" width="43" customWidth="1"/>
    <col min="12" max="12" width="24.42578125" style="54" bestFit="1" customWidth="1"/>
    <col min="13" max="13" width="25.28515625" style="54" bestFit="1" customWidth="1"/>
    <col min="14" max="14" width="19.5703125" bestFit="1" customWidth="1"/>
    <col min="15" max="15" width="32.42578125" style="56" bestFit="1" customWidth="1"/>
    <col min="16" max="16" width="39.42578125" bestFit="1" customWidth="1"/>
    <col min="17" max="17" width="37.7109375" customWidth="1"/>
    <col min="18" max="18" width="36.140625" customWidth="1"/>
  </cols>
  <sheetData>
    <row r="1" spans="1:17" x14ac:dyDescent="0.25">
      <c r="A1" s="58" t="s">
        <v>0</v>
      </c>
      <c r="B1" s="58" t="s">
        <v>317</v>
      </c>
      <c r="C1" s="58" t="s">
        <v>1</v>
      </c>
      <c r="D1" s="34" t="s">
        <v>2</v>
      </c>
      <c r="E1" s="34" t="s">
        <v>3</v>
      </c>
      <c r="F1" s="35" t="s">
        <v>4</v>
      </c>
      <c r="G1" s="33" t="s">
        <v>5</v>
      </c>
      <c r="H1" s="33" t="s">
        <v>6</v>
      </c>
      <c r="I1" s="33" t="s">
        <v>7</v>
      </c>
      <c r="J1" s="33" t="s">
        <v>8</v>
      </c>
      <c r="K1" s="33" t="s">
        <v>9</v>
      </c>
      <c r="L1" s="33" t="s">
        <v>10</v>
      </c>
      <c r="M1" s="33" t="s">
        <v>11</v>
      </c>
      <c r="N1" s="33" t="s">
        <v>12</v>
      </c>
      <c r="O1" s="33" t="s">
        <v>13</v>
      </c>
      <c r="P1" s="33" t="s">
        <v>227</v>
      </c>
      <c r="Q1" s="33" t="s">
        <v>14</v>
      </c>
    </row>
    <row r="2" spans="1:17" x14ac:dyDescent="0.25">
      <c r="A2" s="9">
        <v>80111701</v>
      </c>
      <c r="B2" s="27" t="s">
        <v>318</v>
      </c>
      <c r="C2" s="27" t="s">
        <v>1159</v>
      </c>
      <c r="D2" s="27">
        <v>1</v>
      </c>
      <c r="E2" s="27">
        <v>1</v>
      </c>
      <c r="F2" s="28">
        <v>12</v>
      </c>
      <c r="G2" s="27" t="s">
        <v>15</v>
      </c>
      <c r="H2" s="27" t="s">
        <v>16</v>
      </c>
      <c r="I2" s="27" t="s">
        <v>17</v>
      </c>
      <c r="J2" s="27" t="s">
        <v>18</v>
      </c>
      <c r="K2" s="27" t="s">
        <v>19</v>
      </c>
      <c r="L2" s="10">
        <v>12873660</v>
      </c>
      <c r="M2" s="10">
        <v>153369524.99999976</v>
      </c>
      <c r="N2" s="10">
        <v>153369524.99999976</v>
      </c>
      <c r="O2" s="27" t="s">
        <v>20</v>
      </c>
      <c r="P2" s="27" t="s">
        <v>21</v>
      </c>
      <c r="Q2" s="27" t="s">
        <v>21</v>
      </c>
    </row>
    <row r="3" spans="1:17" x14ac:dyDescent="0.25">
      <c r="A3" s="9">
        <v>80111701</v>
      </c>
      <c r="B3" s="27" t="s">
        <v>321</v>
      </c>
      <c r="C3" s="27" t="s">
        <v>1160</v>
      </c>
      <c r="D3" s="27">
        <v>1</v>
      </c>
      <c r="E3" s="27">
        <v>1</v>
      </c>
      <c r="F3" s="28">
        <v>12</v>
      </c>
      <c r="G3" s="27" t="s">
        <v>15</v>
      </c>
      <c r="H3" s="27" t="s">
        <v>16</v>
      </c>
      <c r="I3" s="27" t="s">
        <v>17</v>
      </c>
      <c r="J3" s="27" t="s">
        <v>18</v>
      </c>
      <c r="K3" s="27" t="s">
        <v>19</v>
      </c>
      <c r="L3" s="10">
        <v>10000000</v>
      </c>
      <c r="M3" s="10">
        <v>120000000</v>
      </c>
      <c r="N3" s="10">
        <v>108874384</v>
      </c>
      <c r="O3" s="27" t="s">
        <v>20</v>
      </c>
      <c r="P3" s="27" t="s">
        <v>21</v>
      </c>
      <c r="Q3" s="27" t="s">
        <v>21</v>
      </c>
    </row>
    <row r="4" spans="1:17" x14ac:dyDescent="0.25">
      <c r="A4" s="9">
        <v>80111701</v>
      </c>
      <c r="B4" s="27" t="s">
        <v>323</v>
      </c>
      <c r="C4" s="27" t="s">
        <v>1161</v>
      </c>
      <c r="D4" s="27">
        <v>1</v>
      </c>
      <c r="E4" s="27">
        <v>1</v>
      </c>
      <c r="F4" s="28">
        <v>12</v>
      </c>
      <c r="G4" s="27" t="s">
        <v>15</v>
      </c>
      <c r="H4" s="27" t="s">
        <v>16</v>
      </c>
      <c r="I4" s="27" t="s">
        <v>17</v>
      </c>
      <c r="J4" s="27" t="s">
        <v>18</v>
      </c>
      <c r="K4" s="27" t="s">
        <v>19</v>
      </c>
      <c r="L4" s="10">
        <v>7000000</v>
      </c>
      <c r="M4" s="10">
        <v>84000000</v>
      </c>
      <c r="N4" s="10">
        <v>69149946</v>
      </c>
      <c r="O4" s="27" t="s">
        <v>20</v>
      </c>
      <c r="P4" s="27" t="s">
        <v>21</v>
      </c>
      <c r="Q4" s="27" t="s">
        <v>21</v>
      </c>
    </row>
    <row r="5" spans="1:17" x14ac:dyDescent="0.25">
      <c r="A5" s="9">
        <v>80111701</v>
      </c>
      <c r="B5" s="27" t="s">
        <v>324</v>
      </c>
      <c r="C5" s="27" t="s">
        <v>1162</v>
      </c>
      <c r="D5" s="27">
        <v>1</v>
      </c>
      <c r="E5" s="27">
        <v>1</v>
      </c>
      <c r="F5" s="28">
        <v>12</v>
      </c>
      <c r="G5" s="27" t="s">
        <v>15</v>
      </c>
      <c r="H5" s="27" t="s">
        <v>16</v>
      </c>
      <c r="I5" s="27" t="s">
        <v>17</v>
      </c>
      <c r="J5" s="27" t="s">
        <v>18</v>
      </c>
      <c r="K5" s="27" t="s">
        <v>19</v>
      </c>
      <c r="L5" s="10">
        <v>7000000</v>
      </c>
      <c r="M5" s="10">
        <v>84000000</v>
      </c>
      <c r="N5" s="10">
        <v>69149946</v>
      </c>
      <c r="O5" s="27" t="s">
        <v>20</v>
      </c>
      <c r="P5" s="27" t="s">
        <v>21</v>
      </c>
      <c r="Q5" s="27" t="s">
        <v>21</v>
      </c>
    </row>
    <row r="6" spans="1:17" x14ac:dyDescent="0.25">
      <c r="A6" s="9">
        <v>80111701</v>
      </c>
      <c r="B6" s="27" t="s">
        <v>325</v>
      </c>
      <c r="C6" s="27" t="s">
        <v>1163</v>
      </c>
      <c r="D6" s="27">
        <v>1</v>
      </c>
      <c r="E6" s="27">
        <v>1</v>
      </c>
      <c r="F6" s="28">
        <v>12</v>
      </c>
      <c r="G6" s="27" t="s">
        <v>15</v>
      </c>
      <c r="H6" s="27" t="s">
        <v>16</v>
      </c>
      <c r="I6" s="27" t="s">
        <v>17</v>
      </c>
      <c r="J6" s="27" t="s">
        <v>18</v>
      </c>
      <c r="K6" s="27" t="s">
        <v>19</v>
      </c>
      <c r="L6" s="10">
        <v>7000000</v>
      </c>
      <c r="M6" s="10">
        <v>84000000</v>
      </c>
      <c r="N6" s="10">
        <v>60322294</v>
      </c>
      <c r="O6" s="27" t="s">
        <v>20</v>
      </c>
      <c r="P6" s="27" t="s">
        <v>21</v>
      </c>
      <c r="Q6" s="27" t="s">
        <v>21</v>
      </c>
    </row>
    <row r="7" spans="1:17" x14ac:dyDescent="0.25">
      <c r="A7" s="9">
        <v>80111701</v>
      </c>
      <c r="B7" s="27" t="s">
        <v>326</v>
      </c>
      <c r="C7" s="27" t="s">
        <v>1164</v>
      </c>
      <c r="D7" s="27">
        <v>1</v>
      </c>
      <c r="E7" s="27">
        <v>1</v>
      </c>
      <c r="F7" s="28">
        <v>12</v>
      </c>
      <c r="G7" s="27" t="s">
        <v>15</v>
      </c>
      <c r="H7" s="27" t="s">
        <v>16</v>
      </c>
      <c r="I7" s="27" t="s">
        <v>17</v>
      </c>
      <c r="J7" s="27" t="s">
        <v>18</v>
      </c>
      <c r="K7" s="27" t="s">
        <v>19</v>
      </c>
      <c r="L7" s="10">
        <v>7111165</v>
      </c>
      <c r="M7" s="10">
        <v>85333976</v>
      </c>
      <c r="N7" s="10">
        <v>85333976</v>
      </c>
      <c r="O7" s="27" t="s">
        <v>20</v>
      </c>
      <c r="P7" s="27" t="s">
        <v>21</v>
      </c>
      <c r="Q7" s="27" t="s">
        <v>21</v>
      </c>
    </row>
    <row r="8" spans="1:17" x14ac:dyDescent="0.25">
      <c r="A8" s="9">
        <v>80111701</v>
      </c>
      <c r="B8" s="27" t="s">
        <v>327</v>
      </c>
      <c r="C8" s="27" t="s">
        <v>1165</v>
      </c>
      <c r="D8" s="27">
        <v>1</v>
      </c>
      <c r="E8" s="27">
        <v>1</v>
      </c>
      <c r="F8" s="28">
        <v>12</v>
      </c>
      <c r="G8" s="27" t="s">
        <v>15</v>
      </c>
      <c r="H8" s="27" t="s">
        <v>16</v>
      </c>
      <c r="I8" s="27" t="s">
        <v>17</v>
      </c>
      <c r="J8" s="27" t="s">
        <v>18</v>
      </c>
      <c r="K8" s="27" t="s">
        <v>19</v>
      </c>
      <c r="L8" s="10">
        <v>613167</v>
      </c>
      <c r="M8" s="10">
        <v>73562004</v>
      </c>
      <c r="N8" s="10">
        <v>69149946</v>
      </c>
      <c r="O8" s="27" t="s">
        <v>20</v>
      </c>
      <c r="P8" s="27" t="s">
        <v>21</v>
      </c>
      <c r="Q8" s="27" t="s">
        <v>21</v>
      </c>
    </row>
    <row r="9" spans="1:17" x14ac:dyDescent="0.25">
      <c r="A9" s="9">
        <v>80111701</v>
      </c>
      <c r="B9" s="27" t="s">
        <v>328</v>
      </c>
      <c r="C9" s="27" t="s">
        <v>1166</v>
      </c>
      <c r="D9" s="27">
        <v>1</v>
      </c>
      <c r="E9" s="27">
        <v>1</v>
      </c>
      <c r="F9" s="28">
        <v>12</v>
      </c>
      <c r="G9" s="27" t="s">
        <v>15</v>
      </c>
      <c r="H9" s="27" t="s">
        <v>16</v>
      </c>
      <c r="I9" s="27" t="s">
        <v>17</v>
      </c>
      <c r="J9" s="27" t="s">
        <v>18</v>
      </c>
      <c r="K9" s="27" t="s">
        <v>19</v>
      </c>
      <c r="L9" s="10">
        <v>5762496</v>
      </c>
      <c r="M9" s="10">
        <v>69149946</v>
      </c>
      <c r="N9" s="10">
        <v>69149946</v>
      </c>
      <c r="O9" s="27" t="s">
        <v>20</v>
      </c>
      <c r="P9" s="27" t="s">
        <v>21</v>
      </c>
      <c r="Q9" s="27" t="s">
        <v>21</v>
      </c>
    </row>
    <row r="10" spans="1:17" x14ac:dyDescent="0.25">
      <c r="A10" s="9">
        <v>80111701</v>
      </c>
      <c r="B10" s="27" t="s">
        <v>329</v>
      </c>
      <c r="C10" s="27" t="s">
        <v>1167</v>
      </c>
      <c r="D10" s="27">
        <v>1</v>
      </c>
      <c r="E10" s="27">
        <v>1</v>
      </c>
      <c r="F10" s="28">
        <v>12</v>
      </c>
      <c r="G10" s="27" t="s">
        <v>15</v>
      </c>
      <c r="H10" s="27" t="s">
        <v>16</v>
      </c>
      <c r="I10" s="27" t="s">
        <v>17</v>
      </c>
      <c r="J10" s="27" t="s">
        <v>18</v>
      </c>
      <c r="K10" s="27" t="s">
        <v>19</v>
      </c>
      <c r="L10" s="10">
        <v>11647597</v>
      </c>
      <c r="M10" s="10">
        <v>139771168</v>
      </c>
      <c r="N10" s="10">
        <v>139771168</v>
      </c>
      <c r="O10" s="27" t="s">
        <v>20</v>
      </c>
      <c r="P10" s="27" t="s">
        <v>21</v>
      </c>
      <c r="Q10" s="27" t="s">
        <v>21</v>
      </c>
    </row>
    <row r="11" spans="1:17" x14ac:dyDescent="0.25">
      <c r="A11" s="9">
        <v>80111701</v>
      </c>
      <c r="B11" s="27" t="s">
        <v>330</v>
      </c>
      <c r="C11" s="27" t="s">
        <v>1168</v>
      </c>
      <c r="D11" s="27">
        <v>1</v>
      </c>
      <c r="E11" s="27">
        <v>1</v>
      </c>
      <c r="F11" s="28">
        <v>12</v>
      </c>
      <c r="G11" s="27" t="s">
        <v>15</v>
      </c>
      <c r="H11" s="27" t="s">
        <v>16</v>
      </c>
      <c r="I11" s="27" t="s">
        <v>17</v>
      </c>
      <c r="J11" s="27" t="s">
        <v>18</v>
      </c>
      <c r="K11" s="27" t="s">
        <v>19</v>
      </c>
      <c r="L11" s="10">
        <v>6601200</v>
      </c>
      <c r="M11" s="10">
        <v>79214400</v>
      </c>
      <c r="N11" s="10">
        <v>79214400</v>
      </c>
      <c r="O11" s="27" t="s">
        <v>20</v>
      </c>
      <c r="P11" s="27" t="s">
        <v>21</v>
      </c>
      <c r="Q11" s="27" t="s">
        <v>21</v>
      </c>
    </row>
    <row r="12" spans="1:17" x14ac:dyDescent="0.25">
      <c r="A12" s="9">
        <v>80111701</v>
      </c>
      <c r="B12" s="27" t="s">
        <v>331</v>
      </c>
      <c r="C12" s="27" t="s">
        <v>1169</v>
      </c>
      <c r="D12" s="27">
        <v>1</v>
      </c>
      <c r="E12" s="27">
        <v>1</v>
      </c>
      <c r="F12" s="28">
        <v>12</v>
      </c>
      <c r="G12" s="27" t="s">
        <v>15</v>
      </c>
      <c r="H12" s="27" t="s">
        <v>16</v>
      </c>
      <c r="I12" s="27" t="s">
        <v>17</v>
      </c>
      <c r="J12" s="27" t="s">
        <v>18</v>
      </c>
      <c r="K12" s="27" t="s">
        <v>19</v>
      </c>
      <c r="L12" s="10">
        <v>6988558</v>
      </c>
      <c r="M12" s="10">
        <v>83862701</v>
      </c>
      <c r="N12" s="10">
        <v>83862701</v>
      </c>
      <c r="O12" s="27" t="s">
        <v>20</v>
      </c>
      <c r="P12" s="27" t="s">
        <v>21</v>
      </c>
      <c r="Q12" s="27" t="s">
        <v>21</v>
      </c>
    </row>
    <row r="13" spans="1:17" x14ac:dyDescent="0.25">
      <c r="A13" s="9">
        <v>80111701</v>
      </c>
      <c r="B13" s="27" t="s">
        <v>332</v>
      </c>
      <c r="C13" s="27" t="s">
        <v>1170</v>
      </c>
      <c r="D13" s="27">
        <v>1</v>
      </c>
      <c r="E13" s="27">
        <v>1</v>
      </c>
      <c r="F13" s="28">
        <v>12</v>
      </c>
      <c r="G13" s="27" t="s">
        <v>15</v>
      </c>
      <c r="H13" s="27" t="s">
        <v>16</v>
      </c>
      <c r="I13" s="27" t="s">
        <v>17</v>
      </c>
      <c r="J13" s="27" t="s">
        <v>18</v>
      </c>
      <c r="K13" s="27" t="s">
        <v>19</v>
      </c>
      <c r="L13" s="10">
        <v>6988558</v>
      </c>
      <c r="M13" s="10">
        <v>83862701</v>
      </c>
      <c r="N13" s="10">
        <v>73563773</v>
      </c>
      <c r="O13" s="27" t="s">
        <v>20</v>
      </c>
      <c r="P13" s="27" t="s">
        <v>21</v>
      </c>
      <c r="Q13" s="27" t="s">
        <v>21</v>
      </c>
    </row>
    <row r="14" spans="1:17" x14ac:dyDescent="0.25">
      <c r="A14" s="9">
        <v>80111701</v>
      </c>
      <c r="B14" s="27" t="s">
        <v>333</v>
      </c>
      <c r="C14" s="27" t="s">
        <v>1171</v>
      </c>
      <c r="D14" s="27">
        <v>1</v>
      </c>
      <c r="E14" s="27">
        <v>1</v>
      </c>
      <c r="F14" s="28">
        <v>12</v>
      </c>
      <c r="G14" s="27" t="s">
        <v>15</v>
      </c>
      <c r="H14" s="27" t="s">
        <v>16</v>
      </c>
      <c r="I14" s="27" t="s">
        <v>17</v>
      </c>
      <c r="J14" s="27" t="s">
        <v>18</v>
      </c>
      <c r="K14" s="27" t="s">
        <v>19</v>
      </c>
      <c r="L14" s="10">
        <v>5026858</v>
      </c>
      <c r="M14" s="10">
        <v>60322294</v>
      </c>
      <c r="N14" s="10">
        <v>60322294</v>
      </c>
      <c r="O14" s="27" t="s">
        <v>20</v>
      </c>
      <c r="P14" s="27" t="s">
        <v>21</v>
      </c>
      <c r="Q14" s="27" t="s">
        <v>21</v>
      </c>
    </row>
    <row r="15" spans="1:17" x14ac:dyDescent="0.25">
      <c r="A15" s="9">
        <v>80111701</v>
      </c>
      <c r="B15" s="27" t="s">
        <v>334</v>
      </c>
      <c r="C15" s="27" t="s">
        <v>1172</v>
      </c>
      <c r="D15" s="27">
        <v>1</v>
      </c>
      <c r="E15" s="27">
        <v>1</v>
      </c>
      <c r="F15" s="28">
        <v>12</v>
      </c>
      <c r="G15" s="27" t="s">
        <v>15</v>
      </c>
      <c r="H15" s="27" t="s">
        <v>16</v>
      </c>
      <c r="I15" s="27" t="s">
        <v>17</v>
      </c>
      <c r="J15" s="27" t="s">
        <v>18</v>
      </c>
      <c r="K15" s="27" t="s">
        <v>19</v>
      </c>
      <c r="L15" s="10">
        <v>6130314</v>
      </c>
      <c r="M15" s="10">
        <v>73563773</v>
      </c>
      <c r="N15" s="10">
        <v>73563773</v>
      </c>
      <c r="O15" s="27" t="s">
        <v>20</v>
      </c>
      <c r="P15" s="27" t="s">
        <v>21</v>
      </c>
      <c r="Q15" s="27" t="s">
        <v>21</v>
      </c>
    </row>
    <row r="16" spans="1:17" x14ac:dyDescent="0.25">
      <c r="A16" s="9">
        <v>80111701</v>
      </c>
      <c r="B16" s="27" t="s">
        <v>335</v>
      </c>
      <c r="C16" s="27" t="s">
        <v>1173</v>
      </c>
      <c r="D16" s="27">
        <v>1</v>
      </c>
      <c r="E16" s="27">
        <v>1</v>
      </c>
      <c r="F16" s="28">
        <v>12</v>
      </c>
      <c r="G16" s="27" t="s">
        <v>15</v>
      </c>
      <c r="H16" s="27" t="s">
        <v>16</v>
      </c>
      <c r="I16" s="27" t="s">
        <v>17</v>
      </c>
      <c r="J16" s="27" t="s">
        <v>18</v>
      </c>
      <c r="K16" s="27" t="s">
        <v>19</v>
      </c>
      <c r="L16" s="10">
        <v>6601200</v>
      </c>
      <c r="M16" s="10">
        <v>79214400</v>
      </c>
      <c r="N16" s="10">
        <v>79214400</v>
      </c>
      <c r="O16" s="27" t="s">
        <v>20</v>
      </c>
      <c r="P16" s="27" t="s">
        <v>21</v>
      </c>
      <c r="Q16" s="27" t="s">
        <v>21</v>
      </c>
    </row>
    <row r="17" spans="1:17" x14ac:dyDescent="0.25">
      <c r="A17" s="9">
        <v>80111701</v>
      </c>
      <c r="B17" s="27" t="s">
        <v>336</v>
      </c>
      <c r="C17" s="27" t="s">
        <v>1174</v>
      </c>
      <c r="D17" s="27">
        <v>1</v>
      </c>
      <c r="E17" s="27">
        <v>1</v>
      </c>
      <c r="F17" s="28">
        <v>12</v>
      </c>
      <c r="G17" s="27" t="s">
        <v>15</v>
      </c>
      <c r="H17" s="27" t="s">
        <v>16</v>
      </c>
      <c r="I17" s="27" t="s">
        <v>17</v>
      </c>
      <c r="J17" s="27" t="s">
        <v>22</v>
      </c>
      <c r="K17" s="27" t="s">
        <v>23</v>
      </c>
      <c r="L17" s="10">
        <v>4413826</v>
      </c>
      <c r="M17" s="10">
        <v>52965916</v>
      </c>
      <c r="N17" s="10">
        <v>52965916</v>
      </c>
      <c r="O17" s="27" t="s">
        <v>20</v>
      </c>
      <c r="P17" s="27" t="s">
        <v>21</v>
      </c>
      <c r="Q17" s="27" t="s">
        <v>21</v>
      </c>
    </row>
    <row r="18" spans="1:17" x14ac:dyDescent="0.25">
      <c r="A18" s="9">
        <v>80111701</v>
      </c>
      <c r="B18" s="27" t="s">
        <v>337</v>
      </c>
      <c r="C18" s="27" t="s">
        <v>1175</v>
      </c>
      <c r="D18" s="27">
        <v>1</v>
      </c>
      <c r="E18" s="27">
        <v>1</v>
      </c>
      <c r="F18" s="28">
        <v>12</v>
      </c>
      <c r="G18" s="27" t="s">
        <v>15</v>
      </c>
      <c r="H18" s="27" t="s">
        <v>16</v>
      </c>
      <c r="I18" s="27" t="s">
        <v>17</v>
      </c>
      <c r="J18" s="27" t="s">
        <v>22</v>
      </c>
      <c r="K18" s="27" t="s">
        <v>23</v>
      </c>
      <c r="L18" s="10">
        <v>3432976</v>
      </c>
      <c r="M18" s="10">
        <v>41195713</v>
      </c>
      <c r="N18" s="10">
        <v>41195713</v>
      </c>
      <c r="O18" s="27" t="s">
        <v>20</v>
      </c>
      <c r="P18" s="27" t="s">
        <v>21</v>
      </c>
      <c r="Q18" s="27" t="s">
        <v>21</v>
      </c>
    </row>
    <row r="19" spans="1:17" x14ac:dyDescent="0.25">
      <c r="A19" s="9">
        <v>80111701</v>
      </c>
      <c r="B19" s="27" t="s">
        <v>338</v>
      </c>
      <c r="C19" s="27" t="s">
        <v>1176</v>
      </c>
      <c r="D19" s="27">
        <v>1</v>
      </c>
      <c r="E19" s="27">
        <v>1</v>
      </c>
      <c r="F19" s="28">
        <v>12</v>
      </c>
      <c r="G19" s="27" t="s">
        <v>15</v>
      </c>
      <c r="H19" s="27" t="s">
        <v>16</v>
      </c>
      <c r="I19" s="27" t="s">
        <v>17</v>
      </c>
      <c r="J19" s="27" t="s">
        <v>22</v>
      </c>
      <c r="K19" s="27" t="s">
        <v>23</v>
      </c>
      <c r="L19" s="10">
        <v>4046008</v>
      </c>
      <c r="M19" s="10">
        <v>48552090</v>
      </c>
      <c r="N19" s="10">
        <v>48552090</v>
      </c>
      <c r="O19" s="27" t="s">
        <v>20</v>
      </c>
      <c r="P19" s="27" t="s">
        <v>21</v>
      </c>
      <c r="Q19" s="27" t="s">
        <v>21</v>
      </c>
    </row>
    <row r="20" spans="1:17" x14ac:dyDescent="0.25">
      <c r="A20" s="9">
        <v>80111701</v>
      </c>
      <c r="B20" s="27" t="s">
        <v>339</v>
      </c>
      <c r="C20" s="27" t="s">
        <v>1177</v>
      </c>
      <c r="D20" s="27">
        <v>1</v>
      </c>
      <c r="E20" s="27">
        <v>1</v>
      </c>
      <c r="F20" s="28">
        <v>12</v>
      </c>
      <c r="G20" s="27" t="s">
        <v>15</v>
      </c>
      <c r="H20" s="27" t="s">
        <v>16</v>
      </c>
      <c r="I20" s="27" t="s">
        <v>17</v>
      </c>
      <c r="J20" s="27" t="s">
        <v>18</v>
      </c>
      <c r="K20" s="27" t="s">
        <v>19</v>
      </c>
      <c r="L20" s="10">
        <v>7111165</v>
      </c>
      <c r="M20" s="10">
        <v>85333976</v>
      </c>
      <c r="N20" s="10">
        <v>85333976</v>
      </c>
      <c r="O20" s="27" t="s">
        <v>20</v>
      </c>
      <c r="P20" s="27" t="s">
        <v>21</v>
      </c>
      <c r="Q20" s="27" t="s">
        <v>21</v>
      </c>
    </row>
    <row r="21" spans="1:17" x14ac:dyDescent="0.25">
      <c r="A21" s="9">
        <v>80111701</v>
      </c>
      <c r="B21" s="27" t="s">
        <v>340</v>
      </c>
      <c r="C21" s="27" t="s">
        <v>1178</v>
      </c>
      <c r="D21" s="27">
        <v>1</v>
      </c>
      <c r="E21" s="27">
        <v>1</v>
      </c>
      <c r="F21" s="28">
        <v>12</v>
      </c>
      <c r="G21" s="27" t="s">
        <v>15</v>
      </c>
      <c r="H21" s="27" t="s">
        <v>16</v>
      </c>
      <c r="I21" s="27" t="s">
        <v>17</v>
      </c>
      <c r="J21" s="27" t="s">
        <v>18</v>
      </c>
      <c r="K21" s="27" t="s">
        <v>19</v>
      </c>
      <c r="L21" s="10">
        <v>6601200</v>
      </c>
      <c r="M21" s="10">
        <v>79214400</v>
      </c>
      <c r="N21" s="10">
        <v>79214400</v>
      </c>
      <c r="O21" s="27" t="s">
        <v>20</v>
      </c>
      <c r="P21" s="27" t="s">
        <v>21</v>
      </c>
      <c r="Q21" s="27" t="s">
        <v>21</v>
      </c>
    </row>
    <row r="22" spans="1:17" x14ac:dyDescent="0.25">
      <c r="A22" s="9">
        <v>80111701</v>
      </c>
      <c r="B22" s="27" t="s">
        <v>341</v>
      </c>
      <c r="C22" s="27" t="s">
        <v>1179</v>
      </c>
      <c r="D22" s="27">
        <v>1</v>
      </c>
      <c r="E22" s="27">
        <v>1</v>
      </c>
      <c r="F22" s="28">
        <v>12</v>
      </c>
      <c r="G22" s="27" t="s">
        <v>15</v>
      </c>
      <c r="H22" s="27" t="s">
        <v>16</v>
      </c>
      <c r="I22" s="27" t="s">
        <v>17</v>
      </c>
      <c r="J22" s="27" t="s">
        <v>18</v>
      </c>
      <c r="K22" s="27" t="s">
        <v>19</v>
      </c>
      <c r="L22" s="10">
        <v>6601200</v>
      </c>
      <c r="M22" s="10">
        <v>79214400</v>
      </c>
      <c r="N22" s="10">
        <v>79214400</v>
      </c>
      <c r="O22" s="27" t="s">
        <v>20</v>
      </c>
      <c r="P22" s="27" t="s">
        <v>21</v>
      </c>
      <c r="Q22" s="27" t="s">
        <v>21</v>
      </c>
    </row>
    <row r="23" spans="1:17" x14ac:dyDescent="0.25">
      <c r="A23" s="9" t="s">
        <v>25</v>
      </c>
      <c r="B23" s="27" t="s">
        <v>342</v>
      </c>
      <c r="C23" s="27" t="s">
        <v>1180</v>
      </c>
      <c r="D23" s="27">
        <v>1</v>
      </c>
      <c r="E23" s="27">
        <v>1</v>
      </c>
      <c r="F23" s="28">
        <v>12</v>
      </c>
      <c r="G23" s="27" t="s">
        <v>15</v>
      </c>
      <c r="H23" s="27" t="s">
        <v>26</v>
      </c>
      <c r="I23" s="27" t="s">
        <v>17</v>
      </c>
      <c r="J23" s="27" t="s">
        <v>27</v>
      </c>
      <c r="K23" s="27" t="s">
        <v>28</v>
      </c>
      <c r="L23" s="10">
        <v>12000000</v>
      </c>
      <c r="M23" s="10">
        <v>144000000</v>
      </c>
      <c r="N23" s="10">
        <v>144000000</v>
      </c>
      <c r="O23" s="27" t="s">
        <v>20</v>
      </c>
      <c r="P23" s="27" t="s">
        <v>21</v>
      </c>
      <c r="Q23" s="27" t="s">
        <v>21</v>
      </c>
    </row>
    <row r="24" spans="1:17" x14ac:dyDescent="0.25">
      <c r="A24" s="9" t="s">
        <v>2000</v>
      </c>
      <c r="B24" s="27" t="s">
        <v>343</v>
      </c>
      <c r="C24" s="27" t="s">
        <v>1181</v>
      </c>
      <c r="D24" s="27">
        <v>2</v>
      </c>
      <c r="E24" s="27">
        <v>2</v>
      </c>
      <c r="F24" s="28">
        <v>11</v>
      </c>
      <c r="G24" s="27" t="s">
        <v>15</v>
      </c>
      <c r="H24" s="27" t="s">
        <v>29</v>
      </c>
      <c r="I24" s="27" t="s">
        <v>17</v>
      </c>
      <c r="J24" s="27" t="s">
        <v>30</v>
      </c>
      <c r="K24" s="27" t="s">
        <v>31</v>
      </c>
      <c r="L24" s="10">
        <v>0</v>
      </c>
      <c r="M24" s="10">
        <v>2063975200</v>
      </c>
      <c r="N24" s="10">
        <v>2063975200</v>
      </c>
      <c r="O24" s="27" t="s">
        <v>20</v>
      </c>
      <c r="P24" s="27" t="s">
        <v>21</v>
      </c>
      <c r="Q24" s="27" t="s">
        <v>21</v>
      </c>
    </row>
    <row r="25" spans="1:17" x14ac:dyDescent="0.25">
      <c r="A25" s="9" t="s">
        <v>32</v>
      </c>
      <c r="B25" s="27" t="s">
        <v>344</v>
      </c>
      <c r="C25" s="27" t="s">
        <v>1182</v>
      </c>
      <c r="D25" s="27">
        <v>4</v>
      </c>
      <c r="E25" s="27">
        <v>4</v>
      </c>
      <c r="F25" s="28">
        <v>4</v>
      </c>
      <c r="G25" s="27" t="s">
        <v>15</v>
      </c>
      <c r="H25" s="27" t="s">
        <v>26</v>
      </c>
      <c r="I25" s="27" t="s">
        <v>17</v>
      </c>
      <c r="J25" s="27" t="s">
        <v>33</v>
      </c>
      <c r="K25" s="27" t="s">
        <v>34</v>
      </c>
      <c r="L25" s="10">
        <v>0</v>
      </c>
      <c r="M25" s="10">
        <v>160000000</v>
      </c>
      <c r="N25" s="10">
        <v>160000000</v>
      </c>
      <c r="O25" s="27" t="s">
        <v>20</v>
      </c>
      <c r="P25" s="27" t="s">
        <v>21</v>
      </c>
      <c r="Q25" s="27" t="s">
        <v>21</v>
      </c>
    </row>
    <row r="26" spans="1:17" x14ac:dyDescent="0.25">
      <c r="A26" s="9" t="s">
        <v>35</v>
      </c>
      <c r="B26" s="27" t="s">
        <v>345</v>
      </c>
      <c r="C26" s="27" t="s">
        <v>1183</v>
      </c>
      <c r="D26" s="27">
        <v>2</v>
      </c>
      <c r="E26" s="27">
        <v>2</v>
      </c>
      <c r="F26" s="28">
        <v>11</v>
      </c>
      <c r="G26" s="27" t="s">
        <v>15</v>
      </c>
      <c r="H26" s="27" t="s">
        <v>29</v>
      </c>
      <c r="I26" s="27" t="s">
        <v>17</v>
      </c>
      <c r="J26" s="27" t="s">
        <v>36</v>
      </c>
      <c r="K26" s="27" t="s">
        <v>37</v>
      </c>
      <c r="L26" s="10">
        <v>0</v>
      </c>
      <c r="M26" s="10">
        <v>3863975200</v>
      </c>
      <c r="N26" s="10">
        <v>3863975200</v>
      </c>
      <c r="O26" s="27" t="s">
        <v>20</v>
      </c>
      <c r="P26" s="27" t="s">
        <v>21</v>
      </c>
      <c r="Q26" s="27" t="s">
        <v>21</v>
      </c>
    </row>
    <row r="27" spans="1:17" x14ac:dyDescent="0.25">
      <c r="A27" s="22">
        <v>80161500</v>
      </c>
      <c r="B27" s="14" t="s">
        <v>322</v>
      </c>
      <c r="C27" s="27" t="s">
        <v>1184</v>
      </c>
      <c r="D27" s="5">
        <v>1</v>
      </c>
      <c r="E27" s="5">
        <v>1</v>
      </c>
      <c r="F27" s="5">
        <v>349</v>
      </c>
      <c r="G27" s="5" t="s">
        <v>38</v>
      </c>
      <c r="H27" s="5" t="s">
        <v>16</v>
      </c>
      <c r="I27" s="5" t="s">
        <v>17</v>
      </c>
      <c r="J27" s="14" t="s">
        <v>39</v>
      </c>
      <c r="K27" s="5" t="s">
        <v>40</v>
      </c>
      <c r="L27" s="69">
        <v>7798904</v>
      </c>
      <c r="M27" s="69">
        <f t="shared" ref="M27:M54" si="0">+L27*12</f>
        <v>93586848</v>
      </c>
      <c r="N27" s="69">
        <v>93586848</v>
      </c>
      <c r="O27" s="5" t="s">
        <v>20</v>
      </c>
      <c r="P27" s="5" t="s">
        <v>41</v>
      </c>
      <c r="Q27" s="5" t="s">
        <v>41</v>
      </c>
    </row>
    <row r="28" spans="1:17" x14ac:dyDescent="0.25">
      <c r="A28" s="22">
        <v>80161500</v>
      </c>
      <c r="B28" s="14" t="s">
        <v>319</v>
      </c>
      <c r="C28" s="27" t="s">
        <v>1185</v>
      </c>
      <c r="D28" s="5">
        <v>1</v>
      </c>
      <c r="E28" s="5">
        <v>1</v>
      </c>
      <c r="F28" s="5">
        <v>351</v>
      </c>
      <c r="G28" s="5" t="s">
        <v>38</v>
      </c>
      <c r="H28" s="5" t="s">
        <v>16</v>
      </c>
      <c r="I28" s="5" t="s">
        <v>17</v>
      </c>
      <c r="J28" s="14" t="s">
        <v>39</v>
      </c>
      <c r="K28" s="5" t="s">
        <v>40</v>
      </c>
      <c r="L28" s="69">
        <v>7798904</v>
      </c>
      <c r="M28" s="69">
        <f t="shared" si="0"/>
        <v>93586848</v>
      </c>
      <c r="N28" s="15">
        <f t="shared" ref="N28:N54" si="1">+M28</f>
        <v>93586848</v>
      </c>
      <c r="O28" s="5" t="s">
        <v>20</v>
      </c>
      <c r="P28" s="5" t="s">
        <v>41</v>
      </c>
      <c r="Q28" s="5" t="s">
        <v>41</v>
      </c>
    </row>
    <row r="29" spans="1:17" x14ac:dyDescent="0.25">
      <c r="A29" s="22">
        <v>80161500</v>
      </c>
      <c r="B29" s="14" t="s">
        <v>346</v>
      </c>
      <c r="C29" s="27" t="s">
        <v>1186</v>
      </c>
      <c r="D29" s="5">
        <v>1</v>
      </c>
      <c r="E29" s="5">
        <v>1</v>
      </c>
      <c r="F29" s="5">
        <v>344</v>
      </c>
      <c r="G29" s="5" t="s">
        <v>38</v>
      </c>
      <c r="H29" s="5" t="s">
        <v>16</v>
      </c>
      <c r="I29" s="5" t="s">
        <v>17</v>
      </c>
      <c r="J29" s="14" t="s">
        <v>39</v>
      </c>
      <c r="K29" s="5" t="s">
        <v>40</v>
      </c>
      <c r="L29" s="69">
        <v>10586800</v>
      </c>
      <c r="M29" s="69">
        <f t="shared" si="0"/>
        <v>127041600</v>
      </c>
      <c r="N29" s="15">
        <f t="shared" si="1"/>
        <v>127041600</v>
      </c>
      <c r="O29" s="5" t="s">
        <v>20</v>
      </c>
      <c r="P29" s="5" t="s">
        <v>41</v>
      </c>
      <c r="Q29" s="5" t="s">
        <v>41</v>
      </c>
    </row>
    <row r="30" spans="1:17" x14ac:dyDescent="0.25">
      <c r="A30" s="22">
        <v>80161500</v>
      </c>
      <c r="B30" s="14" t="s">
        <v>347</v>
      </c>
      <c r="C30" s="27" t="s">
        <v>1187</v>
      </c>
      <c r="D30" s="5">
        <v>1</v>
      </c>
      <c r="E30" s="5">
        <v>1</v>
      </c>
      <c r="F30" s="5">
        <v>344</v>
      </c>
      <c r="G30" s="5" t="s">
        <v>38</v>
      </c>
      <c r="H30" s="5" t="s">
        <v>16</v>
      </c>
      <c r="I30" s="5" t="s">
        <v>17</v>
      </c>
      <c r="J30" s="14" t="s">
        <v>39</v>
      </c>
      <c r="K30" s="5" t="s">
        <v>40</v>
      </c>
      <c r="L30" s="69">
        <v>10586800</v>
      </c>
      <c r="M30" s="69">
        <f t="shared" si="0"/>
        <v>127041600</v>
      </c>
      <c r="N30" s="15">
        <f t="shared" si="1"/>
        <v>127041600</v>
      </c>
      <c r="O30" s="5" t="s">
        <v>20</v>
      </c>
      <c r="P30" s="5" t="s">
        <v>41</v>
      </c>
      <c r="Q30" s="5" t="s">
        <v>41</v>
      </c>
    </row>
    <row r="31" spans="1:17" x14ac:dyDescent="0.25">
      <c r="A31" s="22">
        <v>80161500</v>
      </c>
      <c r="B31" s="14" t="s">
        <v>348</v>
      </c>
      <c r="C31" s="27" t="s">
        <v>1188</v>
      </c>
      <c r="D31" s="5">
        <v>1</v>
      </c>
      <c r="E31" s="5">
        <v>1</v>
      </c>
      <c r="F31" s="5">
        <v>342</v>
      </c>
      <c r="G31" s="5" t="s">
        <v>38</v>
      </c>
      <c r="H31" s="5" t="s">
        <v>16</v>
      </c>
      <c r="I31" s="5" t="s">
        <v>17</v>
      </c>
      <c r="J31" s="14" t="s">
        <v>39</v>
      </c>
      <c r="K31" s="5" t="s">
        <v>40</v>
      </c>
      <c r="L31" s="69">
        <v>12101748</v>
      </c>
      <c r="M31" s="69">
        <f t="shared" si="0"/>
        <v>145220976</v>
      </c>
      <c r="N31" s="15">
        <f t="shared" si="1"/>
        <v>145220976</v>
      </c>
      <c r="O31" s="5" t="s">
        <v>20</v>
      </c>
      <c r="P31" s="5" t="s">
        <v>41</v>
      </c>
      <c r="Q31" s="5" t="s">
        <v>41</v>
      </c>
    </row>
    <row r="32" spans="1:17" x14ac:dyDescent="0.25">
      <c r="A32" s="22">
        <v>80161500</v>
      </c>
      <c r="B32" s="14" t="s">
        <v>349</v>
      </c>
      <c r="C32" s="27" t="s">
        <v>1189</v>
      </c>
      <c r="D32" s="5">
        <v>1</v>
      </c>
      <c r="E32" s="5">
        <v>1</v>
      </c>
      <c r="F32" s="5">
        <v>349</v>
      </c>
      <c r="G32" s="5" t="s">
        <v>38</v>
      </c>
      <c r="H32" s="5" t="s">
        <v>16</v>
      </c>
      <c r="I32" s="5" t="s">
        <v>17</v>
      </c>
      <c r="J32" s="14" t="s">
        <v>39</v>
      </c>
      <c r="K32" s="5" t="s">
        <v>40</v>
      </c>
      <c r="L32" s="69">
        <v>12101748</v>
      </c>
      <c r="M32" s="69">
        <f t="shared" si="0"/>
        <v>145220976</v>
      </c>
      <c r="N32" s="15">
        <f t="shared" si="1"/>
        <v>145220976</v>
      </c>
      <c r="O32" s="5" t="s">
        <v>20</v>
      </c>
      <c r="P32" s="5" t="s">
        <v>41</v>
      </c>
      <c r="Q32" s="5" t="s">
        <v>41</v>
      </c>
    </row>
    <row r="33" spans="1:17" x14ac:dyDescent="0.25">
      <c r="A33" s="22">
        <v>80161500</v>
      </c>
      <c r="B33" s="14" t="s">
        <v>350</v>
      </c>
      <c r="C33" s="27" t="s">
        <v>1190</v>
      </c>
      <c r="D33" s="5">
        <v>1</v>
      </c>
      <c r="E33" s="5">
        <v>1</v>
      </c>
      <c r="F33" s="5">
        <v>341</v>
      </c>
      <c r="G33" s="5" t="s">
        <v>38</v>
      </c>
      <c r="H33" s="5" t="s">
        <v>16</v>
      </c>
      <c r="I33" s="5" t="s">
        <v>17</v>
      </c>
      <c r="J33" s="14" t="s">
        <v>39</v>
      </c>
      <c r="K33" s="5" t="s">
        <v>40</v>
      </c>
      <c r="L33" s="69">
        <v>6463520</v>
      </c>
      <c r="M33" s="69">
        <f t="shared" si="0"/>
        <v>77562240</v>
      </c>
      <c r="N33" s="15">
        <f t="shared" si="1"/>
        <v>77562240</v>
      </c>
      <c r="O33" s="5" t="s">
        <v>20</v>
      </c>
      <c r="P33" s="5" t="s">
        <v>41</v>
      </c>
      <c r="Q33" s="5" t="s">
        <v>41</v>
      </c>
    </row>
    <row r="34" spans="1:17" x14ac:dyDescent="0.25">
      <c r="A34" s="22">
        <v>80161500</v>
      </c>
      <c r="B34" s="14" t="s">
        <v>351</v>
      </c>
      <c r="C34" s="27" t="s">
        <v>1191</v>
      </c>
      <c r="D34" s="5">
        <v>1</v>
      </c>
      <c r="E34" s="5">
        <v>1</v>
      </c>
      <c r="F34" s="5">
        <v>350</v>
      </c>
      <c r="G34" s="5" t="s">
        <v>38</v>
      </c>
      <c r="H34" s="5" t="s">
        <v>16</v>
      </c>
      <c r="I34" s="5" t="s">
        <v>17</v>
      </c>
      <c r="J34" s="14" t="s">
        <v>39</v>
      </c>
      <c r="K34" s="5" t="s">
        <v>40</v>
      </c>
      <c r="L34" s="69">
        <v>12101748</v>
      </c>
      <c r="M34" s="69">
        <f t="shared" si="0"/>
        <v>145220976</v>
      </c>
      <c r="N34" s="15">
        <f t="shared" si="1"/>
        <v>145220976</v>
      </c>
      <c r="O34" s="5" t="s">
        <v>20</v>
      </c>
      <c r="P34" s="5" t="s">
        <v>41</v>
      </c>
      <c r="Q34" s="5" t="s">
        <v>41</v>
      </c>
    </row>
    <row r="35" spans="1:17" x14ac:dyDescent="0.25">
      <c r="A35" s="22">
        <v>80161500</v>
      </c>
      <c r="B35" s="14" t="s">
        <v>352</v>
      </c>
      <c r="C35" s="27" t="s">
        <v>1192</v>
      </c>
      <c r="D35" s="5">
        <v>1</v>
      </c>
      <c r="E35" s="5">
        <v>1</v>
      </c>
      <c r="F35" s="5">
        <v>348</v>
      </c>
      <c r="G35" s="5" t="s">
        <v>38</v>
      </c>
      <c r="H35" s="5" t="s">
        <v>16</v>
      </c>
      <c r="I35" s="5" t="s">
        <v>17</v>
      </c>
      <c r="J35" s="14" t="s">
        <v>39</v>
      </c>
      <c r="K35" s="5" t="s">
        <v>40</v>
      </c>
      <c r="L35" s="69">
        <v>10586800</v>
      </c>
      <c r="M35" s="69">
        <f t="shared" si="0"/>
        <v>127041600</v>
      </c>
      <c r="N35" s="15">
        <f t="shared" si="1"/>
        <v>127041600</v>
      </c>
      <c r="O35" s="5" t="s">
        <v>20</v>
      </c>
      <c r="P35" s="5" t="s">
        <v>41</v>
      </c>
      <c r="Q35" s="5" t="s">
        <v>41</v>
      </c>
    </row>
    <row r="36" spans="1:17" x14ac:dyDescent="0.25">
      <c r="A36" s="22">
        <v>80161500</v>
      </c>
      <c r="B36" s="14" t="s">
        <v>353</v>
      </c>
      <c r="C36" s="27" t="s">
        <v>1193</v>
      </c>
      <c r="D36" s="5">
        <v>1</v>
      </c>
      <c r="E36" s="5">
        <v>1</v>
      </c>
      <c r="F36" s="5">
        <v>338</v>
      </c>
      <c r="G36" s="5" t="s">
        <v>38</v>
      </c>
      <c r="H36" s="5" t="s">
        <v>16</v>
      </c>
      <c r="I36" s="5" t="s">
        <v>17</v>
      </c>
      <c r="J36" s="14" t="s">
        <v>39</v>
      </c>
      <c r="K36" s="5" t="s">
        <v>40</v>
      </c>
      <c r="L36" s="69">
        <v>5572000</v>
      </c>
      <c r="M36" s="69">
        <f t="shared" si="0"/>
        <v>66864000</v>
      </c>
      <c r="N36" s="15">
        <f t="shared" si="1"/>
        <v>66864000</v>
      </c>
      <c r="O36" s="5" t="s">
        <v>20</v>
      </c>
      <c r="P36" s="5" t="s">
        <v>41</v>
      </c>
      <c r="Q36" s="5" t="s">
        <v>41</v>
      </c>
    </row>
    <row r="37" spans="1:17" x14ac:dyDescent="0.25">
      <c r="A37" s="22">
        <v>80161500</v>
      </c>
      <c r="B37" s="14" t="s">
        <v>354</v>
      </c>
      <c r="C37" s="27" t="s">
        <v>1194</v>
      </c>
      <c r="D37" s="5">
        <v>1</v>
      </c>
      <c r="E37" s="5">
        <v>1</v>
      </c>
      <c r="F37" s="5">
        <v>335</v>
      </c>
      <c r="G37" s="5" t="s">
        <v>38</v>
      </c>
      <c r="H37" s="5" t="s">
        <v>16</v>
      </c>
      <c r="I37" s="5" t="s">
        <v>17</v>
      </c>
      <c r="J37" s="14" t="s">
        <v>39</v>
      </c>
      <c r="K37" s="5" t="s">
        <v>40</v>
      </c>
      <c r="L37" s="69">
        <v>10421534</v>
      </c>
      <c r="M37" s="69">
        <f t="shared" si="0"/>
        <v>125058408</v>
      </c>
      <c r="N37" s="15">
        <f t="shared" si="1"/>
        <v>125058408</v>
      </c>
      <c r="O37" s="5" t="s">
        <v>20</v>
      </c>
      <c r="P37" s="5" t="s">
        <v>41</v>
      </c>
      <c r="Q37" s="5" t="s">
        <v>41</v>
      </c>
    </row>
    <row r="38" spans="1:17" x14ac:dyDescent="0.25">
      <c r="A38" s="22">
        <v>80161500</v>
      </c>
      <c r="B38" s="14" t="s">
        <v>355</v>
      </c>
      <c r="C38" s="27" t="s">
        <v>1195</v>
      </c>
      <c r="D38" s="5">
        <v>1</v>
      </c>
      <c r="E38" s="5">
        <v>1</v>
      </c>
      <c r="F38" s="5">
        <v>335</v>
      </c>
      <c r="G38" s="5" t="s">
        <v>38</v>
      </c>
      <c r="H38" s="5" t="s">
        <v>16</v>
      </c>
      <c r="I38" s="5" t="s">
        <v>17</v>
      </c>
      <c r="J38" s="14" t="s">
        <v>39</v>
      </c>
      <c r="K38" s="5" t="s">
        <v>40</v>
      </c>
      <c r="L38" s="69">
        <v>5572000</v>
      </c>
      <c r="M38" s="69">
        <f t="shared" si="0"/>
        <v>66864000</v>
      </c>
      <c r="N38" s="15">
        <f t="shared" si="1"/>
        <v>66864000</v>
      </c>
      <c r="O38" s="5" t="s">
        <v>20</v>
      </c>
      <c r="P38" s="5" t="s">
        <v>41</v>
      </c>
      <c r="Q38" s="5" t="s">
        <v>41</v>
      </c>
    </row>
    <row r="39" spans="1:17" x14ac:dyDescent="0.25">
      <c r="A39" s="22">
        <v>80161500</v>
      </c>
      <c r="B39" s="14" t="s">
        <v>356</v>
      </c>
      <c r="C39" s="27" t="s">
        <v>1196</v>
      </c>
      <c r="D39" s="5">
        <v>2</v>
      </c>
      <c r="E39" s="5">
        <v>2</v>
      </c>
      <c r="F39" s="5">
        <v>330</v>
      </c>
      <c r="G39" s="5" t="s">
        <v>38</v>
      </c>
      <c r="H39" s="5" t="s">
        <v>16</v>
      </c>
      <c r="I39" s="5" t="s">
        <v>17</v>
      </c>
      <c r="J39" s="14" t="s">
        <v>39</v>
      </c>
      <c r="K39" s="5" t="s">
        <v>40</v>
      </c>
      <c r="L39" s="69">
        <v>5572000</v>
      </c>
      <c r="M39" s="69">
        <f t="shared" si="0"/>
        <v>66864000</v>
      </c>
      <c r="N39" s="15">
        <f t="shared" si="1"/>
        <v>66864000</v>
      </c>
      <c r="O39" s="5" t="s">
        <v>20</v>
      </c>
      <c r="P39" s="5" t="s">
        <v>41</v>
      </c>
      <c r="Q39" s="5" t="s">
        <v>41</v>
      </c>
    </row>
    <row r="40" spans="1:17" x14ac:dyDescent="0.25">
      <c r="A40" s="22">
        <v>80161500</v>
      </c>
      <c r="B40" s="14" t="s">
        <v>357</v>
      </c>
      <c r="C40" s="27" t="s">
        <v>1197</v>
      </c>
      <c r="D40" s="5">
        <v>2</v>
      </c>
      <c r="E40" s="5">
        <v>2</v>
      </c>
      <c r="F40" s="5">
        <v>330</v>
      </c>
      <c r="G40" s="5" t="s">
        <v>38</v>
      </c>
      <c r="H40" s="5" t="s">
        <v>16</v>
      </c>
      <c r="I40" s="5" t="s">
        <v>17</v>
      </c>
      <c r="J40" s="14" t="s">
        <v>39</v>
      </c>
      <c r="K40" s="5" t="s">
        <v>40</v>
      </c>
      <c r="L40" s="15">
        <v>7100000</v>
      </c>
      <c r="M40" s="15">
        <v>78100000</v>
      </c>
      <c r="N40" s="15">
        <v>78100000</v>
      </c>
      <c r="O40" s="5" t="s">
        <v>20</v>
      </c>
      <c r="P40" s="5" t="s">
        <v>41</v>
      </c>
      <c r="Q40" s="5" t="s">
        <v>41</v>
      </c>
    </row>
    <row r="41" spans="1:17" x14ac:dyDescent="0.25">
      <c r="A41" s="22">
        <v>80161500</v>
      </c>
      <c r="B41" s="14" t="s">
        <v>358</v>
      </c>
      <c r="C41" s="27" t="s">
        <v>1198</v>
      </c>
      <c r="D41" s="5">
        <v>1</v>
      </c>
      <c r="E41" s="5">
        <v>1</v>
      </c>
      <c r="F41" s="5">
        <v>355</v>
      </c>
      <c r="G41" s="5" t="s">
        <v>38</v>
      </c>
      <c r="H41" s="5" t="s">
        <v>16</v>
      </c>
      <c r="I41" s="5" t="s">
        <v>17</v>
      </c>
      <c r="J41" s="14" t="s">
        <v>39</v>
      </c>
      <c r="K41" s="5" t="s">
        <v>40</v>
      </c>
      <c r="L41" s="69">
        <v>15325786</v>
      </c>
      <c r="M41" s="69">
        <f t="shared" si="0"/>
        <v>183909432</v>
      </c>
      <c r="N41" s="15">
        <f t="shared" si="1"/>
        <v>183909432</v>
      </c>
      <c r="O41" s="5" t="s">
        <v>20</v>
      </c>
      <c r="P41" s="5" t="s">
        <v>41</v>
      </c>
      <c r="Q41" s="5" t="s">
        <v>41</v>
      </c>
    </row>
    <row r="42" spans="1:17" x14ac:dyDescent="0.25">
      <c r="A42" s="22">
        <v>80161500</v>
      </c>
      <c r="B42" s="14" t="s">
        <v>359</v>
      </c>
      <c r="C42" s="27" t="s">
        <v>1199</v>
      </c>
      <c r="D42" s="5">
        <v>1</v>
      </c>
      <c r="E42" s="5">
        <v>1</v>
      </c>
      <c r="F42" s="5">
        <v>351</v>
      </c>
      <c r="G42" s="5" t="s">
        <v>38</v>
      </c>
      <c r="H42" s="5" t="s">
        <v>16</v>
      </c>
      <c r="I42" s="5" t="s">
        <v>17</v>
      </c>
      <c r="J42" s="14" t="s">
        <v>39</v>
      </c>
      <c r="K42" s="5" t="s">
        <v>40</v>
      </c>
      <c r="L42" s="69">
        <v>6130314</v>
      </c>
      <c r="M42" s="69">
        <f t="shared" si="0"/>
        <v>73563768</v>
      </c>
      <c r="N42" s="15">
        <f t="shared" si="1"/>
        <v>73563768</v>
      </c>
      <c r="O42" s="5" t="s">
        <v>20</v>
      </c>
      <c r="P42" s="5" t="s">
        <v>41</v>
      </c>
      <c r="Q42" s="5" t="s">
        <v>41</v>
      </c>
    </row>
    <row r="43" spans="1:17" x14ac:dyDescent="0.25">
      <c r="A43" s="22">
        <v>80161500</v>
      </c>
      <c r="B43" s="14" t="s">
        <v>360</v>
      </c>
      <c r="C43" s="27" t="s">
        <v>1200</v>
      </c>
      <c r="D43" s="5">
        <v>1</v>
      </c>
      <c r="E43" s="5">
        <v>1</v>
      </c>
      <c r="F43" s="5">
        <v>351</v>
      </c>
      <c r="G43" s="5" t="s">
        <v>38</v>
      </c>
      <c r="H43" s="5" t="s">
        <v>16</v>
      </c>
      <c r="I43" s="5" t="s">
        <v>17</v>
      </c>
      <c r="J43" s="14" t="s">
        <v>39</v>
      </c>
      <c r="K43" s="5" t="s">
        <v>40</v>
      </c>
      <c r="L43" s="15">
        <v>10421534</v>
      </c>
      <c r="M43" s="69">
        <f t="shared" si="0"/>
        <v>125058408</v>
      </c>
      <c r="N43" s="15">
        <f t="shared" si="1"/>
        <v>125058408</v>
      </c>
      <c r="O43" s="5" t="s">
        <v>20</v>
      </c>
      <c r="P43" s="5" t="s">
        <v>41</v>
      </c>
      <c r="Q43" s="5" t="s">
        <v>41</v>
      </c>
    </row>
    <row r="44" spans="1:17" x14ac:dyDescent="0.25">
      <c r="A44" s="22">
        <v>80161500</v>
      </c>
      <c r="B44" s="14" t="s">
        <v>361</v>
      </c>
      <c r="C44" s="27" t="s">
        <v>1201</v>
      </c>
      <c r="D44" s="5">
        <v>1</v>
      </c>
      <c r="E44" s="5">
        <v>1</v>
      </c>
      <c r="F44" s="5">
        <v>350</v>
      </c>
      <c r="G44" s="5" t="s">
        <v>38</v>
      </c>
      <c r="H44" s="5" t="s">
        <v>16</v>
      </c>
      <c r="I44" s="5" t="s">
        <v>17</v>
      </c>
      <c r="J44" s="14" t="s">
        <v>39</v>
      </c>
      <c r="K44" s="5" t="s">
        <v>40</v>
      </c>
      <c r="L44" s="15">
        <v>9072865</v>
      </c>
      <c r="M44" s="69">
        <f t="shared" si="0"/>
        <v>108874380</v>
      </c>
      <c r="N44" s="15">
        <f t="shared" si="1"/>
        <v>108874380</v>
      </c>
      <c r="O44" s="5" t="s">
        <v>20</v>
      </c>
      <c r="P44" s="5" t="s">
        <v>41</v>
      </c>
      <c r="Q44" s="5" t="s">
        <v>41</v>
      </c>
    </row>
    <row r="45" spans="1:17" x14ac:dyDescent="0.25">
      <c r="A45" s="22">
        <v>80161500</v>
      </c>
      <c r="B45" s="14" t="s">
        <v>362</v>
      </c>
      <c r="C45" s="27" t="s">
        <v>1202</v>
      </c>
      <c r="D45" s="5">
        <v>1</v>
      </c>
      <c r="E45" s="5">
        <v>1</v>
      </c>
      <c r="F45" s="5">
        <v>350</v>
      </c>
      <c r="G45" s="5" t="s">
        <v>38</v>
      </c>
      <c r="H45" s="5" t="s">
        <v>16</v>
      </c>
      <c r="I45" s="5" t="s">
        <v>17</v>
      </c>
      <c r="J45" s="14" t="s">
        <v>39</v>
      </c>
      <c r="K45" s="5" t="s">
        <v>40</v>
      </c>
      <c r="L45" s="15">
        <v>9072865</v>
      </c>
      <c r="M45" s="69">
        <f t="shared" si="0"/>
        <v>108874380</v>
      </c>
      <c r="N45" s="15">
        <f t="shared" si="1"/>
        <v>108874380</v>
      </c>
      <c r="O45" s="5" t="s">
        <v>20</v>
      </c>
      <c r="P45" s="5" t="s">
        <v>41</v>
      </c>
      <c r="Q45" s="5" t="s">
        <v>41</v>
      </c>
    </row>
    <row r="46" spans="1:17" x14ac:dyDescent="0.25">
      <c r="A46" s="22">
        <v>80161500</v>
      </c>
      <c r="B46" s="14" t="s">
        <v>363</v>
      </c>
      <c r="C46" s="27" t="s">
        <v>1203</v>
      </c>
      <c r="D46" s="5">
        <v>1</v>
      </c>
      <c r="E46" s="5">
        <v>1</v>
      </c>
      <c r="F46" s="5">
        <v>349</v>
      </c>
      <c r="G46" s="5" t="s">
        <v>38</v>
      </c>
      <c r="H46" s="5" t="s">
        <v>16</v>
      </c>
      <c r="I46" s="5" t="s">
        <v>17</v>
      </c>
      <c r="J46" s="14" t="s">
        <v>39</v>
      </c>
      <c r="K46" s="5" t="s">
        <v>40</v>
      </c>
      <c r="L46" s="15">
        <v>9072865</v>
      </c>
      <c r="M46" s="69">
        <f t="shared" si="0"/>
        <v>108874380</v>
      </c>
      <c r="N46" s="15">
        <f t="shared" si="1"/>
        <v>108874380</v>
      </c>
      <c r="O46" s="5" t="s">
        <v>20</v>
      </c>
      <c r="P46" s="5" t="s">
        <v>41</v>
      </c>
      <c r="Q46" s="5" t="s">
        <v>41</v>
      </c>
    </row>
    <row r="47" spans="1:17" x14ac:dyDescent="0.25">
      <c r="A47" s="22">
        <v>80161500</v>
      </c>
      <c r="B47" s="14" t="s">
        <v>364</v>
      </c>
      <c r="C47" s="27" t="s">
        <v>1204</v>
      </c>
      <c r="D47" s="5">
        <v>1</v>
      </c>
      <c r="E47" s="5">
        <v>1</v>
      </c>
      <c r="F47" s="5">
        <v>349</v>
      </c>
      <c r="G47" s="5" t="s">
        <v>38</v>
      </c>
      <c r="H47" s="5" t="s">
        <v>16</v>
      </c>
      <c r="I47" s="5" t="s">
        <v>17</v>
      </c>
      <c r="J47" s="14" t="s">
        <v>39</v>
      </c>
      <c r="K47" s="5" t="s">
        <v>40</v>
      </c>
      <c r="L47" s="69">
        <v>6130314</v>
      </c>
      <c r="M47" s="69">
        <f t="shared" si="0"/>
        <v>73563768</v>
      </c>
      <c r="N47" s="15">
        <f t="shared" si="1"/>
        <v>73563768</v>
      </c>
      <c r="O47" s="5" t="s">
        <v>20</v>
      </c>
      <c r="P47" s="5" t="s">
        <v>41</v>
      </c>
      <c r="Q47" s="5" t="s">
        <v>41</v>
      </c>
    </row>
    <row r="48" spans="1:17" x14ac:dyDescent="0.25">
      <c r="A48" s="22">
        <v>80161500</v>
      </c>
      <c r="B48" s="14" t="s">
        <v>365</v>
      </c>
      <c r="C48" s="27" t="s">
        <v>1205</v>
      </c>
      <c r="D48" s="5">
        <v>1</v>
      </c>
      <c r="E48" s="5">
        <v>1</v>
      </c>
      <c r="F48" s="5">
        <v>348</v>
      </c>
      <c r="G48" s="5" t="s">
        <v>38</v>
      </c>
      <c r="H48" s="5" t="s">
        <v>16</v>
      </c>
      <c r="I48" s="5" t="s">
        <v>17</v>
      </c>
      <c r="J48" s="14" t="s">
        <v>39</v>
      </c>
      <c r="K48" s="5" t="s">
        <v>40</v>
      </c>
      <c r="L48" s="15">
        <v>9072865</v>
      </c>
      <c r="M48" s="69">
        <f t="shared" si="0"/>
        <v>108874380</v>
      </c>
      <c r="N48" s="15">
        <f t="shared" si="1"/>
        <v>108874380</v>
      </c>
      <c r="O48" s="5" t="s">
        <v>20</v>
      </c>
      <c r="P48" s="5" t="s">
        <v>41</v>
      </c>
      <c r="Q48" s="5" t="s">
        <v>41</v>
      </c>
    </row>
    <row r="49" spans="1:17" x14ac:dyDescent="0.25">
      <c r="A49" s="22">
        <v>80161500</v>
      </c>
      <c r="B49" s="14" t="s">
        <v>366</v>
      </c>
      <c r="C49" s="27" t="s">
        <v>1206</v>
      </c>
      <c r="D49" s="5">
        <v>1</v>
      </c>
      <c r="E49" s="5">
        <v>1</v>
      </c>
      <c r="F49" s="5">
        <v>348</v>
      </c>
      <c r="G49" s="5" t="s">
        <v>38</v>
      </c>
      <c r="H49" s="5" t="s">
        <v>16</v>
      </c>
      <c r="I49" s="5" t="s">
        <v>17</v>
      </c>
      <c r="J49" s="14" t="s">
        <v>39</v>
      </c>
      <c r="K49" s="5" t="s">
        <v>40</v>
      </c>
      <c r="L49" s="15">
        <v>5394677</v>
      </c>
      <c r="M49" s="69">
        <f t="shared" si="0"/>
        <v>64736124</v>
      </c>
      <c r="N49" s="15">
        <f t="shared" si="1"/>
        <v>64736124</v>
      </c>
      <c r="O49" s="5" t="s">
        <v>20</v>
      </c>
      <c r="P49" s="5" t="s">
        <v>41</v>
      </c>
      <c r="Q49" s="5" t="s">
        <v>41</v>
      </c>
    </row>
    <row r="50" spans="1:17" x14ac:dyDescent="0.25">
      <c r="A50" s="22">
        <v>80161500</v>
      </c>
      <c r="B50" s="14" t="s">
        <v>367</v>
      </c>
      <c r="C50" s="27" t="s">
        <v>1207</v>
      </c>
      <c r="D50" s="5">
        <v>1</v>
      </c>
      <c r="E50" s="5">
        <v>1</v>
      </c>
      <c r="F50" s="5">
        <v>344</v>
      </c>
      <c r="G50" s="5" t="s">
        <v>38</v>
      </c>
      <c r="H50" s="5" t="s">
        <v>16</v>
      </c>
      <c r="I50" s="5" t="s">
        <v>17</v>
      </c>
      <c r="J50" s="14" t="s">
        <v>39</v>
      </c>
      <c r="K50" s="5" t="s">
        <v>40</v>
      </c>
      <c r="L50" s="15">
        <v>5394677</v>
      </c>
      <c r="M50" s="69">
        <f t="shared" si="0"/>
        <v>64736124</v>
      </c>
      <c r="N50" s="15">
        <f t="shared" si="1"/>
        <v>64736124</v>
      </c>
      <c r="O50" s="5" t="s">
        <v>20</v>
      </c>
      <c r="P50" s="5" t="s">
        <v>41</v>
      </c>
      <c r="Q50" s="5" t="s">
        <v>41</v>
      </c>
    </row>
    <row r="51" spans="1:17" x14ac:dyDescent="0.25">
      <c r="A51" s="22">
        <v>80161500</v>
      </c>
      <c r="B51" s="14" t="s">
        <v>368</v>
      </c>
      <c r="C51" s="27" t="s">
        <v>1208</v>
      </c>
      <c r="D51" s="5">
        <v>1</v>
      </c>
      <c r="E51" s="5">
        <v>1</v>
      </c>
      <c r="F51" s="5">
        <v>345</v>
      </c>
      <c r="G51" s="5" t="s">
        <v>38</v>
      </c>
      <c r="H51" s="5" t="s">
        <v>16</v>
      </c>
      <c r="I51" s="5" t="s">
        <v>17</v>
      </c>
      <c r="J51" s="14" t="s">
        <v>39</v>
      </c>
      <c r="K51" s="5" t="s">
        <v>40</v>
      </c>
      <c r="L51" s="15">
        <v>9072865</v>
      </c>
      <c r="M51" s="69">
        <f t="shared" si="0"/>
        <v>108874380</v>
      </c>
      <c r="N51" s="15">
        <f t="shared" si="1"/>
        <v>108874380</v>
      </c>
      <c r="O51" s="5" t="s">
        <v>20</v>
      </c>
      <c r="P51" s="5" t="s">
        <v>41</v>
      </c>
      <c r="Q51" s="5" t="s">
        <v>41</v>
      </c>
    </row>
    <row r="52" spans="1:17" x14ac:dyDescent="0.25">
      <c r="A52" s="22">
        <v>80161500</v>
      </c>
      <c r="B52" s="14" t="s">
        <v>369</v>
      </c>
      <c r="C52" s="27" t="s">
        <v>1209</v>
      </c>
      <c r="D52" s="5">
        <v>1</v>
      </c>
      <c r="E52" s="5">
        <v>1</v>
      </c>
      <c r="F52" s="5">
        <v>345</v>
      </c>
      <c r="G52" s="5" t="s">
        <v>38</v>
      </c>
      <c r="H52" s="5" t="s">
        <v>16</v>
      </c>
      <c r="I52" s="5" t="s">
        <v>17</v>
      </c>
      <c r="J52" s="14" t="s">
        <v>39</v>
      </c>
      <c r="K52" s="5" t="s">
        <v>40</v>
      </c>
      <c r="L52" s="15">
        <v>5762496</v>
      </c>
      <c r="M52" s="69">
        <f t="shared" si="0"/>
        <v>69149952</v>
      </c>
      <c r="N52" s="15">
        <f t="shared" si="1"/>
        <v>69149952</v>
      </c>
      <c r="O52" s="5" t="s">
        <v>20</v>
      </c>
      <c r="P52" s="5" t="s">
        <v>41</v>
      </c>
      <c r="Q52" s="5" t="s">
        <v>41</v>
      </c>
    </row>
    <row r="53" spans="1:17" x14ac:dyDescent="0.25">
      <c r="A53" s="22">
        <v>80161500</v>
      </c>
      <c r="B53" s="14" t="s">
        <v>370</v>
      </c>
      <c r="C53" s="27" t="s">
        <v>1210</v>
      </c>
      <c r="D53" s="5">
        <v>1</v>
      </c>
      <c r="E53" s="5">
        <v>1</v>
      </c>
      <c r="F53" s="5">
        <v>338</v>
      </c>
      <c r="G53" s="5" t="s">
        <v>38</v>
      </c>
      <c r="H53" s="5" t="s">
        <v>16</v>
      </c>
      <c r="I53" s="5" t="s">
        <v>17</v>
      </c>
      <c r="J53" s="14" t="s">
        <v>39</v>
      </c>
      <c r="K53" s="5" t="s">
        <v>40</v>
      </c>
      <c r="L53" s="15">
        <v>8092015</v>
      </c>
      <c r="M53" s="69">
        <f t="shared" si="0"/>
        <v>97104180</v>
      </c>
      <c r="N53" s="15">
        <f t="shared" si="1"/>
        <v>97104180</v>
      </c>
      <c r="O53" s="5" t="s">
        <v>20</v>
      </c>
      <c r="P53" s="5" t="s">
        <v>41</v>
      </c>
      <c r="Q53" s="5" t="s">
        <v>41</v>
      </c>
    </row>
    <row r="54" spans="1:17" x14ac:dyDescent="0.25">
      <c r="A54" s="22">
        <v>80161500</v>
      </c>
      <c r="B54" s="14" t="s">
        <v>371</v>
      </c>
      <c r="C54" s="27" t="s">
        <v>1211</v>
      </c>
      <c r="D54" s="5">
        <v>1</v>
      </c>
      <c r="E54" s="5">
        <v>1</v>
      </c>
      <c r="F54" s="5">
        <v>338</v>
      </c>
      <c r="G54" s="5" t="s">
        <v>38</v>
      </c>
      <c r="H54" s="5" t="s">
        <v>16</v>
      </c>
      <c r="I54" s="5" t="s">
        <v>17</v>
      </c>
      <c r="J54" s="14" t="s">
        <v>39</v>
      </c>
      <c r="K54" s="5" t="s">
        <v>40</v>
      </c>
      <c r="L54" s="15">
        <v>8092015</v>
      </c>
      <c r="M54" s="69">
        <f t="shared" si="0"/>
        <v>97104180</v>
      </c>
      <c r="N54" s="15">
        <f t="shared" si="1"/>
        <v>97104180</v>
      </c>
      <c r="O54" s="5" t="s">
        <v>20</v>
      </c>
      <c r="P54" s="5" t="s">
        <v>41</v>
      </c>
      <c r="Q54" s="5" t="s">
        <v>41</v>
      </c>
    </row>
    <row r="55" spans="1:17" x14ac:dyDescent="0.25">
      <c r="A55" s="8">
        <v>84111601</v>
      </c>
      <c r="B55" s="14" t="s">
        <v>372</v>
      </c>
      <c r="C55" s="27" t="s">
        <v>1212</v>
      </c>
      <c r="D55" s="5">
        <v>9</v>
      </c>
      <c r="E55" s="5">
        <v>10</v>
      </c>
      <c r="F55" s="5">
        <v>30</v>
      </c>
      <c r="G55" s="5" t="s">
        <v>15</v>
      </c>
      <c r="H55" s="5" t="s">
        <v>42</v>
      </c>
      <c r="I55" s="5" t="s">
        <v>17</v>
      </c>
      <c r="J55" s="5" t="s">
        <v>43</v>
      </c>
      <c r="K55" s="5" t="s">
        <v>44</v>
      </c>
      <c r="L55" s="15"/>
      <c r="M55" s="15">
        <v>600000000</v>
      </c>
      <c r="N55" s="15">
        <v>0</v>
      </c>
      <c r="O55" s="5" t="s">
        <v>45</v>
      </c>
      <c r="P55" s="5" t="s">
        <v>41</v>
      </c>
      <c r="Q55" s="5" t="s">
        <v>41</v>
      </c>
    </row>
    <row r="56" spans="1:17" x14ac:dyDescent="0.25">
      <c r="A56" s="8">
        <v>84111603</v>
      </c>
      <c r="B56" s="14" t="s">
        <v>373</v>
      </c>
      <c r="C56" s="27" t="s">
        <v>1213</v>
      </c>
      <c r="D56" s="5">
        <v>5</v>
      </c>
      <c r="E56" s="5">
        <v>5</v>
      </c>
      <c r="F56" s="5">
        <v>3</v>
      </c>
      <c r="G56" s="5" t="s">
        <v>15</v>
      </c>
      <c r="H56" s="5" t="s">
        <v>46</v>
      </c>
      <c r="I56" s="5" t="s">
        <v>17</v>
      </c>
      <c r="J56" s="5" t="s">
        <v>43</v>
      </c>
      <c r="K56" s="5" t="s">
        <v>44</v>
      </c>
      <c r="L56" s="15"/>
      <c r="M56" s="15">
        <v>16000000</v>
      </c>
      <c r="N56" s="15">
        <v>16000000</v>
      </c>
      <c r="O56" s="5" t="s">
        <v>20</v>
      </c>
      <c r="P56" s="5" t="s">
        <v>41</v>
      </c>
      <c r="Q56" s="5" t="s">
        <v>41</v>
      </c>
    </row>
    <row r="57" spans="1:17" x14ac:dyDescent="0.25">
      <c r="A57" s="8">
        <v>81131500</v>
      </c>
      <c r="B57" s="14" t="s">
        <v>374</v>
      </c>
      <c r="C57" s="27" t="s">
        <v>1214</v>
      </c>
      <c r="D57" s="5">
        <v>7</v>
      </c>
      <c r="E57" s="5">
        <v>7</v>
      </c>
      <c r="F57" s="5">
        <v>2</v>
      </c>
      <c r="G57" s="5" t="s">
        <v>15</v>
      </c>
      <c r="H57" s="5" t="s">
        <v>46</v>
      </c>
      <c r="I57" s="5" t="s">
        <v>17</v>
      </c>
      <c r="J57" s="5" t="s">
        <v>43</v>
      </c>
      <c r="K57" s="5" t="s">
        <v>44</v>
      </c>
      <c r="L57" s="15"/>
      <c r="M57" s="15">
        <v>44000000</v>
      </c>
      <c r="N57" s="15">
        <v>44000000</v>
      </c>
      <c r="O57" s="5" t="s">
        <v>20</v>
      </c>
      <c r="P57" s="5" t="s">
        <v>41</v>
      </c>
      <c r="Q57" s="5" t="s">
        <v>41</v>
      </c>
    </row>
    <row r="58" spans="1:17" x14ac:dyDescent="0.25">
      <c r="A58" s="8" t="s">
        <v>47</v>
      </c>
      <c r="B58" s="14" t="s">
        <v>375</v>
      </c>
      <c r="C58" s="27" t="s">
        <v>1215</v>
      </c>
      <c r="D58" s="5">
        <v>3</v>
      </c>
      <c r="E58" s="5">
        <v>4</v>
      </c>
      <c r="F58" s="5">
        <v>16</v>
      </c>
      <c r="G58" s="5" t="s">
        <v>15</v>
      </c>
      <c r="H58" s="5" t="s">
        <v>42</v>
      </c>
      <c r="I58" s="5" t="s">
        <v>17</v>
      </c>
      <c r="J58" s="5" t="s">
        <v>43</v>
      </c>
      <c r="K58" s="5" t="s">
        <v>44</v>
      </c>
      <c r="L58" s="15"/>
      <c r="M58" s="15">
        <v>1500000000</v>
      </c>
      <c r="N58" s="15">
        <v>700000000</v>
      </c>
      <c r="O58" s="5" t="s">
        <v>45</v>
      </c>
      <c r="P58" s="5" t="s">
        <v>41</v>
      </c>
      <c r="Q58" s="5" t="s">
        <v>41</v>
      </c>
    </row>
    <row r="59" spans="1:17" x14ac:dyDescent="0.25">
      <c r="A59" s="9">
        <v>80161500</v>
      </c>
      <c r="B59" s="9" t="s">
        <v>376</v>
      </c>
      <c r="C59" s="27" t="s">
        <v>1216</v>
      </c>
      <c r="D59" s="13">
        <v>1</v>
      </c>
      <c r="E59" s="13">
        <v>1</v>
      </c>
      <c r="F59" s="19">
        <v>12</v>
      </c>
      <c r="G59" s="27" t="s">
        <v>15</v>
      </c>
      <c r="H59" s="27" t="s">
        <v>16</v>
      </c>
      <c r="I59" s="27" t="s">
        <v>17</v>
      </c>
      <c r="J59" s="27" t="s">
        <v>48</v>
      </c>
      <c r="K59" s="27" t="s">
        <v>49</v>
      </c>
      <c r="L59" s="10">
        <v>4413826.3679999998</v>
      </c>
      <c r="M59" s="10">
        <v>52965916.415999994</v>
      </c>
      <c r="N59" s="10">
        <v>52965916.415999994</v>
      </c>
      <c r="O59" s="27" t="s">
        <v>20</v>
      </c>
      <c r="P59" s="27" t="s">
        <v>50</v>
      </c>
      <c r="Q59" s="27" t="s">
        <v>50</v>
      </c>
    </row>
    <row r="60" spans="1:17" x14ac:dyDescent="0.25">
      <c r="A60" s="9">
        <v>80161500</v>
      </c>
      <c r="B60" s="9" t="s">
        <v>377</v>
      </c>
      <c r="C60" s="27" t="s">
        <v>1217</v>
      </c>
      <c r="D60" s="13">
        <v>1</v>
      </c>
      <c r="E60" s="13">
        <v>1</v>
      </c>
      <c r="F60" s="19">
        <v>12</v>
      </c>
      <c r="G60" s="27" t="s">
        <v>15</v>
      </c>
      <c r="H60" s="27" t="s">
        <v>16</v>
      </c>
      <c r="I60" s="27" t="s">
        <v>17</v>
      </c>
      <c r="J60" s="27" t="s">
        <v>51</v>
      </c>
      <c r="K60" s="27" t="s">
        <v>52</v>
      </c>
      <c r="L60" s="10">
        <v>8582440.1600000001</v>
      </c>
      <c r="M60" s="10">
        <v>102989281.92</v>
      </c>
      <c r="N60" s="10">
        <v>102989281.92</v>
      </c>
      <c r="O60" s="27" t="s">
        <v>20</v>
      </c>
      <c r="P60" s="27" t="s">
        <v>50</v>
      </c>
      <c r="Q60" s="27" t="s">
        <v>50</v>
      </c>
    </row>
    <row r="61" spans="1:17" x14ac:dyDescent="0.25">
      <c r="A61" s="9">
        <v>80161500</v>
      </c>
      <c r="B61" s="9" t="s">
        <v>378</v>
      </c>
      <c r="C61" s="27" t="s">
        <v>1218</v>
      </c>
      <c r="D61" s="13">
        <v>1</v>
      </c>
      <c r="E61" s="13">
        <v>1</v>
      </c>
      <c r="F61" s="19">
        <v>12</v>
      </c>
      <c r="G61" s="27" t="s">
        <v>15</v>
      </c>
      <c r="H61" s="27" t="s">
        <v>16</v>
      </c>
      <c r="I61" s="27" t="s">
        <v>17</v>
      </c>
      <c r="J61" s="27" t="s">
        <v>51</v>
      </c>
      <c r="K61" s="27" t="s">
        <v>52</v>
      </c>
      <c r="L61" s="10">
        <v>8582440.1600000001</v>
      </c>
      <c r="M61" s="10">
        <v>102989281.92</v>
      </c>
      <c r="N61" s="10">
        <v>102989281.92</v>
      </c>
      <c r="O61" s="27" t="s">
        <v>20</v>
      </c>
      <c r="P61" s="27" t="s">
        <v>50</v>
      </c>
      <c r="Q61" s="27" t="s">
        <v>50</v>
      </c>
    </row>
    <row r="62" spans="1:17" x14ac:dyDescent="0.25">
      <c r="A62" s="9">
        <v>80161500</v>
      </c>
      <c r="B62" s="9" t="s">
        <v>379</v>
      </c>
      <c r="C62" s="27" t="s">
        <v>1219</v>
      </c>
      <c r="D62" s="13">
        <v>1</v>
      </c>
      <c r="E62" s="13">
        <v>1</v>
      </c>
      <c r="F62" s="19">
        <v>12</v>
      </c>
      <c r="G62" s="27" t="s">
        <v>15</v>
      </c>
      <c r="H62" s="27" t="s">
        <v>16</v>
      </c>
      <c r="I62" s="27" t="s">
        <v>17</v>
      </c>
      <c r="J62" s="27" t="s">
        <v>51</v>
      </c>
      <c r="K62" s="27" t="s">
        <v>52</v>
      </c>
      <c r="L62" s="10">
        <v>8582440.1600000001</v>
      </c>
      <c r="M62" s="10">
        <v>102989281.92</v>
      </c>
      <c r="N62" s="10">
        <v>102989281.92</v>
      </c>
      <c r="O62" s="27" t="s">
        <v>20</v>
      </c>
      <c r="P62" s="27" t="s">
        <v>50</v>
      </c>
      <c r="Q62" s="27" t="s">
        <v>50</v>
      </c>
    </row>
    <row r="63" spans="1:17" x14ac:dyDescent="0.25">
      <c r="A63" s="9">
        <v>80161500</v>
      </c>
      <c r="B63" s="9" t="s">
        <v>380</v>
      </c>
      <c r="C63" s="27" t="s">
        <v>1220</v>
      </c>
      <c r="D63" s="13">
        <v>1</v>
      </c>
      <c r="E63" s="13">
        <v>1</v>
      </c>
      <c r="F63" s="19">
        <v>12</v>
      </c>
      <c r="G63" s="27" t="s">
        <v>15</v>
      </c>
      <c r="H63" s="27" t="s">
        <v>16</v>
      </c>
      <c r="I63" s="27" t="s">
        <v>17</v>
      </c>
      <c r="J63" s="27" t="s">
        <v>51</v>
      </c>
      <c r="K63" s="27" t="s">
        <v>52</v>
      </c>
      <c r="L63" s="10">
        <v>8582440.1600000001</v>
      </c>
      <c r="M63" s="10">
        <v>102989281.92</v>
      </c>
      <c r="N63" s="10">
        <v>102989281.92</v>
      </c>
      <c r="O63" s="27" t="s">
        <v>20</v>
      </c>
      <c r="P63" s="27" t="s">
        <v>50</v>
      </c>
      <c r="Q63" s="27" t="s">
        <v>50</v>
      </c>
    </row>
    <row r="64" spans="1:17" x14ac:dyDescent="0.25">
      <c r="A64" s="9">
        <v>80161500</v>
      </c>
      <c r="B64" s="9" t="s">
        <v>381</v>
      </c>
      <c r="C64" s="27" t="s">
        <v>1221</v>
      </c>
      <c r="D64" s="13">
        <v>1</v>
      </c>
      <c r="E64" s="13">
        <v>1</v>
      </c>
      <c r="F64" s="19">
        <v>12</v>
      </c>
      <c r="G64" s="27" t="s">
        <v>15</v>
      </c>
      <c r="H64" s="27" t="s">
        <v>16</v>
      </c>
      <c r="I64" s="27" t="s">
        <v>17</v>
      </c>
      <c r="J64" s="27" t="s">
        <v>51</v>
      </c>
      <c r="K64" s="27" t="s">
        <v>52</v>
      </c>
      <c r="L64" s="10">
        <v>8582440.1600000001</v>
      </c>
      <c r="M64" s="10">
        <v>102989281.92</v>
      </c>
      <c r="N64" s="10">
        <v>102989281.92</v>
      </c>
      <c r="O64" s="27" t="s">
        <v>20</v>
      </c>
      <c r="P64" s="27" t="s">
        <v>50</v>
      </c>
      <c r="Q64" s="27" t="s">
        <v>50</v>
      </c>
    </row>
    <row r="65" spans="1:17" x14ac:dyDescent="0.25">
      <c r="A65" s="9">
        <v>80161500</v>
      </c>
      <c r="B65" s="9" t="s">
        <v>382</v>
      </c>
      <c r="C65" s="27" t="s">
        <v>1222</v>
      </c>
      <c r="D65" s="13">
        <v>1</v>
      </c>
      <c r="E65" s="13">
        <v>1</v>
      </c>
      <c r="F65" s="19">
        <v>12</v>
      </c>
      <c r="G65" s="27" t="s">
        <v>15</v>
      </c>
      <c r="H65" s="27" t="s">
        <v>16</v>
      </c>
      <c r="I65" s="27" t="s">
        <v>17</v>
      </c>
      <c r="J65" s="27" t="s">
        <v>51</v>
      </c>
      <c r="K65" s="27" t="s">
        <v>52</v>
      </c>
      <c r="L65" s="10">
        <v>8582440.1600000001</v>
      </c>
      <c r="M65" s="10">
        <v>102989281.92</v>
      </c>
      <c r="N65" s="10">
        <v>102989281.92</v>
      </c>
      <c r="O65" s="27" t="s">
        <v>20</v>
      </c>
      <c r="P65" s="27" t="s">
        <v>50</v>
      </c>
      <c r="Q65" s="27" t="s">
        <v>50</v>
      </c>
    </row>
    <row r="66" spans="1:17" x14ac:dyDescent="0.25">
      <c r="A66" s="9">
        <v>80161500</v>
      </c>
      <c r="B66" s="9" t="s">
        <v>383</v>
      </c>
      <c r="C66" s="27" t="s">
        <v>1223</v>
      </c>
      <c r="D66" s="13">
        <v>1</v>
      </c>
      <c r="E66" s="13">
        <v>1</v>
      </c>
      <c r="F66" s="19">
        <v>12</v>
      </c>
      <c r="G66" s="27" t="s">
        <v>15</v>
      </c>
      <c r="H66" s="27" t="s">
        <v>16</v>
      </c>
      <c r="I66" s="27" t="s">
        <v>17</v>
      </c>
      <c r="J66" s="27" t="s">
        <v>51</v>
      </c>
      <c r="K66" s="27" t="s">
        <v>52</v>
      </c>
      <c r="L66" s="10">
        <v>10421534.48</v>
      </c>
      <c r="M66" s="10">
        <v>125058413.76000001</v>
      </c>
      <c r="N66" s="10">
        <v>125058413.76000001</v>
      </c>
      <c r="O66" s="27" t="s">
        <v>20</v>
      </c>
      <c r="P66" s="27" t="s">
        <v>50</v>
      </c>
      <c r="Q66" s="27" t="s">
        <v>50</v>
      </c>
    </row>
    <row r="67" spans="1:17" x14ac:dyDescent="0.25">
      <c r="A67" s="9">
        <v>80161500</v>
      </c>
      <c r="B67" s="9" t="s">
        <v>384</v>
      </c>
      <c r="C67" s="27" t="s">
        <v>1224</v>
      </c>
      <c r="D67" s="13">
        <v>1</v>
      </c>
      <c r="E67" s="13">
        <v>1</v>
      </c>
      <c r="F67" s="19">
        <v>12</v>
      </c>
      <c r="G67" s="27" t="s">
        <v>15</v>
      </c>
      <c r="H67" s="27" t="s">
        <v>16</v>
      </c>
      <c r="I67" s="27" t="s">
        <v>17</v>
      </c>
      <c r="J67" s="27" t="s">
        <v>48</v>
      </c>
      <c r="K67" s="27" t="s">
        <v>49</v>
      </c>
      <c r="L67" s="10">
        <v>4413826.3679999998</v>
      </c>
      <c r="M67" s="10">
        <v>52965916.415999994</v>
      </c>
      <c r="N67" s="10">
        <v>52965916.415999994</v>
      </c>
      <c r="O67" s="27" t="s">
        <v>20</v>
      </c>
      <c r="P67" s="27" t="s">
        <v>50</v>
      </c>
      <c r="Q67" s="27" t="s">
        <v>50</v>
      </c>
    </row>
    <row r="68" spans="1:17" x14ac:dyDescent="0.25">
      <c r="A68" s="9">
        <v>80161500</v>
      </c>
      <c r="B68" s="9" t="s">
        <v>385</v>
      </c>
      <c r="C68" s="27" t="s">
        <v>1225</v>
      </c>
      <c r="D68" s="13">
        <v>1</v>
      </c>
      <c r="E68" s="13">
        <v>1</v>
      </c>
      <c r="F68" s="19">
        <v>12</v>
      </c>
      <c r="G68" s="27" t="s">
        <v>15</v>
      </c>
      <c r="H68" s="27" t="s">
        <v>16</v>
      </c>
      <c r="I68" s="27" t="s">
        <v>17</v>
      </c>
      <c r="J68" s="27" t="s">
        <v>51</v>
      </c>
      <c r="K68" s="27" t="s">
        <v>52</v>
      </c>
      <c r="L68" s="10">
        <v>10421534.48</v>
      </c>
      <c r="M68" s="10">
        <v>125058413.76000001</v>
      </c>
      <c r="N68" s="10">
        <v>125058413.76000001</v>
      </c>
      <c r="O68" s="27" t="s">
        <v>20</v>
      </c>
      <c r="P68" s="27" t="s">
        <v>50</v>
      </c>
      <c r="Q68" s="27" t="s">
        <v>50</v>
      </c>
    </row>
    <row r="69" spans="1:17" x14ac:dyDescent="0.25">
      <c r="A69" s="9">
        <v>80161500</v>
      </c>
      <c r="B69" s="9" t="s">
        <v>386</v>
      </c>
      <c r="C69" s="27" t="s">
        <v>1226</v>
      </c>
      <c r="D69" s="13">
        <v>1</v>
      </c>
      <c r="E69" s="13">
        <v>1</v>
      </c>
      <c r="F69" s="19">
        <v>12</v>
      </c>
      <c r="G69" s="27" t="s">
        <v>15</v>
      </c>
      <c r="H69" s="27" t="s">
        <v>16</v>
      </c>
      <c r="I69" s="27" t="s">
        <v>17</v>
      </c>
      <c r="J69" s="27" t="s">
        <v>51</v>
      </c>
      <c r="K69" s="27" t="s">
        <v>52</v>
      </c>
      <c r="L69" s="10">
        <v>10421534.48</v>
      </c>
      <c r="M69" s="10">
        <v>125058413.76000001</v>
      </c>
      <c r="N69" s="10">
        <v>125058413.76000001</v>
      </c>
      <c r="O69" s="27" t="s">
        <v>20</v>
      </c>
      <c r="P69" s="27" t="s">
        <v>50</v>
      </c>
      <c r="Q69" s="27" t="s">
        <v>50</v>
      </c>
    </row>
    <row r="70" spans="1:17" x14ac:dyDescent="0.25">
      <c r="A70" s="9">
        <v>80161500</v>
      </c>
      <c r="B70" s="9" t="s">
        <v>387</v>
      </c>
      <c r="C70" s="27" t="s">
        <v>1227</v>
      </c>
      <c r="D70" s="13">
        <v>1</v>
      </c>
      <c r="E70" s="13">
        <v>1</v>
      </c>
      <c r="F70" s="19">
        <v>12</v>
      </c>
      <c r="G70" s="27" t="s">
        <v>15</v>
      </c>
      <c r="H70" s="27" t="s">
        <v>16</v>
      </c>
      <c r="I70" s="27" t="s">
        <v>17</v>
      </c>
      <c r="J70" s="27" t="s">
        <v>51</v>
      </c>
      <c r="K70" s="27" t="s">
        <v>52</v>
      </c>
      <c r="L70" s="10">
        <v>11647597.359999999</v>
      </c>
      <c r="M70" s="10">
        <v>139771168.31999999</v>
      </c>
      <c r="N70" s="10">
        <v>139771168.31999999</v>
      </c>
      <c r="O70" s="27" t="s">
        <v>20</v>
      </c>
      <c r="P70" s="27" t="s">
        <v>50</v>
      </c>
      <c r="Q70" s="27" t="s">
        <v>50</v>
      </c>
    </row>
    <row r="71" spans="1:17" x14ac:dyDescent="0.25">
      <c r="A71" s="9">
        <v>80161500</v>
      </c>
      <c r="B71" s="9" t="s">
        <v>388</v>
      </c>
      <c r="C71" s="27" t="s">
        <v>1228</v>
      </c>
      <c r="D71" s="13">
        <v>1</v>
      </c>
      <c r="E71" s="13">
        <v>1</v>
      </c>
      <c r="F71" s="19">
        <v>12</v>
      </c>
      <c r="G71" s="27" t="s">
        <v>15</v>
      </c>
      <c r="H71" s="27" t="s">
        <v>16</v>
      </c>
      <c r="I71" s="27" t="s">
        <v>17</v>
      </c>
      <c r="J71" s="27" t="s">
        <v>51</v>
      </c>
      <c r="K71" s="27" t="s">
        <v>52</v>
      </c>
      <c r="L71" s="10">
        <v>11034565.92</v>
      </c>
      <c r="M71" s="10">
        <v>132414791.03999999</v>
      </c>
      <c r="N71" s="10">
        <v>132414791.03999999</v>
      </c>
      <c r="O71" s="27" t="s">
        <v>20</v>
      </c>
      <c r="P71" s="27" t="s">
        <v>50</v>
      </c>
      <c r="Q71" s="27" t="s">
        <v>50</v>
      </c>
    </row>
    <row r="72" spans="1:17" x14ac:dyDescent="0.25">
      <c r="A72" s="9">
        <v>80161500</v>
      </c>
      <c r="B72" s="9" t="s">
        <v>389</v>
      </c>
      <c r="C72" s="27" t="s">
        <v>1229</v>
      </c>
      <c r="D72" s="13">
        <v>1</v>
      </c>
      <c r="E72" s="13">
        <v>1</v>
      </c>
      <c r="F72" s="19">
        <v>12</v>
      </c>
      <c r="G72" s="27" t="s">
        <v>15</v>
      </c>
      <c r="H72" s="27" t="s">
        <v>16</v>
      </c>
      <c r="I72" s="27" t="s">
        <v>17</v>
      </c>
      <c r="J72" s="27" t="s">
        <v>51</v>
      </c>
      <c r="K72" s="27" t="s">
        <v>52</v>
      </c>
      <c r="L72" s="10">
        <v>8092015.0080000004</v>
      </c>
      <c r="M72" s="10">
        <v>97104180.096000001</v>
      </c>
      <c r="N72" s="10">
        <v>97104180.096000001</v>
      </c>
      <c r="O72" s="27" t="s">
        <v>20</v>
      </c>
      <c r="P72" s="27" t="s">
        <v>50</v>
      </c>
      <c r="Q72" s="27" t="s">
        <v>50</v>
      </c>
    </row>
    <row r="73" spans="1:17" x14ac:dyDescent="0.25">
      <c r="A73" s="9">
        <v>80161500</v>
      </c>
      <c r="B73" s="9" t="s">
        <v>390</v>
      </c>
      <c r="C73" s="27" t="s">
        <v>1230</v>
      </c>
      <c r="D73" s="13">
        <v>1</v>
      </c>
      <c r="E73" s="13">
        <v>1</v>
      </c>
      <c r="F73" s="19">
        <v>12</v>
      </c>
      <c r="G73" s="27" t="s">
        <v>15</v>
      </c>
      <c r="H73" s="27" t="s">
        <v>16</v>
      </c>
      <c r="I73" s="27" t="s">
        <v>17</v>
      </c>
      <c r="J73" s="27" t="s">
        <v>51</v>
      </c>
      <c r="K73" s="27" t="s">
        <v>52</v>
      </c>
      <c r="L73" s="10">
        <v>10421534.48</v>
      </c>
      <c r="M73" s="10">
        <v>125058413.76000001</v>
      </c>
      <c r="N73" s="10">
        <v>125058413.76000001</v>
      </c>
      <c r="O73" s="27" t="s">
        <v>20</v>
      </c>
      <c r="P73" s="27" t="s">
        <v>50</v>
      </c>
      <c r="Q73" s="27" t="s">
        <v>50</v>
      </c>
    </row>
    <row r="74" spans="1:17" x14ac:dyDescent="0.25">
      <c r="A74" s="9">
        <v>80161500</v>
      </c>
      <c r="B74" s="9" t="s">
        <v>391</v>
      </c>
      <c r="C74" s="27" t="s">
        <v>1231</v>
      </c>
      <c r="D74" s="13">
        <v>1</v>
      </c>
      <c r="E74" s="13">
        <v>1</v>
      </c>
      <c r="F74" s="19">
        <v>12</v>
      </c>
      <c r="G74" s="27" t="s">
        <v>15</v>
      </c>
      <c r="H74" s="27" t="s">
        <v>16</v>
      </c>
      <c r="I74" s="27" t="s">
        <v>17</v>
      </c>
      <c r="J74" s="27" t="s">
        <v>51</v>
      </c>
      <c r="K74" s="27" t="s">
        <v>52</v>
      </c>
      <c r="L74" s="10">
        <v>4659038.9440000001</v>
      </c>
      <c r="M74" s="10">
        <v>55908467.328000002</v>
      </c>
      <c r="N74" s="10">
        <v>55908467.328000002</v>
      </c>
      <c r="O74" s="27" t="s">
        <v>20</v>
      </c>
      <c r="P74" s="27" t="s">
        <v>50</v>
      </c>
      <c r="Q74" s="27" t="s">
        <v>50</v>
      </c>
    </row>
    <row r="75" spans="1:17" x14ac:dyDescent="0.25">
      <c r="A75" s="9">
        <v>80161500</v>
      </c>
      <c r="B75" s="9" t="s">
        <v>392</v>
      </c>
      <c r="C75" s="27" t="s">
        <v>1232</v>
      </c>
      <c r="D75" s="13">
        <v>1</v>
      </c>
      <c r="E75" s="13">
        <v>1</v>
      </c>
      <c r="F75" s="19">
        <v>12</v>
      </c>
      <c r="G75" s="27" t="s">
        <v>15</v>
      </c>
      <c r="H75" s="27" t="s">
        <v>16</v>
      </c>
      <c r="I75" s="27" t="s">
        <v>17</v>
      </c>
      <c r="J75" s="27" t="s">
        <v>51</v>
      </c>
      <c r="K75" s="27" t="s">
        <v>52</v>
      </c>
      <c r="L75" s="10">
        <v>4659038.9440000001</v>
      </c>
      <c r="M75" s="10">
        <v>55908467.328000002</v>
      </c>
      <c r="N75" s="10">
        <v>55908467.328000002</v>
      </c>
      <c r="O75" s="27" t="s">
        <v>20</v>
      </c>
      <c r="P75" s="27" t="s">
        <v>50</v>
      </c>
      <c r="Q75" s="27" t="s">
        <v>50</v>
      </c>
    </row>
    <row r="76" spans="1:17" x14ac:dyDescent="0.25">
      <c r="A76" s="24">
        <v>80101604</v>
      </c>
      <c r="B76" s="24" t="s">
        <v>393</v>
      </c>
      <c r="C76" s="27" t="s">
        <v>1233</v>
      </c>
      <c r="D76" s="39">
        <v>1</v>
      </c>
      <c r="E76" s="39">
        <v>1</v>
      </c>
      <c r="F76" s="40">
        <v>360</v>
      </c>
      <c r="G76" s="38" t="s">
        <v>53</v>
      </c>
      <c r="H76" s="38" t="s">
        <v>16</v>
      </c>
      <c r="I76" s="38" t="s">
        <v>17</v>
      </c>
      <c r="J76" s="38" t="s">
        <v>54</v>
      </c>
      <c r="K76" s="38" t="s">
        <v>55</v>
      </c>
      <c r="L76" s="16">
        <v>13609474</v>
      </c>
      <c r="M76" s="16">
        <v>162406389.73333335</v>
      </c>
      <c r="N76" s="16">
        <f>M76</f>
        <v>162406389.73333335</v>
      </c>
      <c r="O76" s="17" t="s">
        <v>56</v>
      </c>
      <c r="P76" s="17" t="s">
        <v>228</v>
      </c>
      <c r="Q76" s="17" t="s">
        <v>57</v>
      </c>
    </row>
    <row r="77" spans="1:17" x14ac:dyDescent="0.25">
      <c r="A77" s="24">
        <v>80161500</v>
      </c>
      <c r="B77" s="24" t="s">
        <v>394</v>
      </c>
      <c r="C77" s="27" t="s">
        <v>1234</v>
      </c>
      <c r="D77" s="39">
        <v>1</v>
      </c>
      <c r="E77" s="39">
        <v>1</v>
      </c>
      <c r="F77" s="40">
        <v>360</v>
      </c>
      <c r="G77" s="38" t="s">
        <v>53</v>
      </c>
      <c r="H77" s="38" t="s">
        <v>16</v>
      </c>
      <c r="I77" s="38" t="s">
        <v>17</v>
      </c>
      <c r="J77" s="38" t="s">
        <v>54</v>
      </c>
      <c r="K77" s="38" t="s">
        <v>55</v>
      </c>
      <c r="L77" s="16">
        <v>9072865</v>
      </c>
      <c r="M77" s="16">
        <v>108571951.16666666</v>
      </c>
      <c r="N77" s="16">
        <f t="shared" ref="N77:N91" si="2">M77</f>
        <v>108571951.16666666</v>
      </c>
      <c r="O77" s="17" t="s">
        <v>56</v>
      </c>
      <c r="P77" s="17" t="s">
        <v>228</v>
      </c>
      <c r="Q77" s="17" t="s">
        <v>57</v>
      </c>
    </row>
    <row r="78" spans="1:17" x14ac:dyDescent="0.25">
      <c r="A78" s="24">
        <v>80161500</v>
      </c>
      <c r="B78" s="24" t="s">
        <v>395</v>
      </c>
      <c r="C78" s="27" t="s">
        <v>1235</v>
      </c>
      <c r="D78" s="39">
        <v>1</v>
      </c>
      <c r="E78" s="39">
        <v>1</v>
      </c>
      <c r="F78" s="40">
        <v>360</v>
      </c>
      <c r="G78" s="38" t="s">
        <v>53</v>
      </c>
      <c r="H78" s="38" t="s">
        <v>16</v>
      </c>
      <c r="I78" s="38" t="s">
        <v>17</v>
      </c>
      <c r="J78" s="38" t="s">
        <v>54</v>
      </c>
      <c r="K78" s="38" t="s">
        <v>55</v>
      </c>
      <c r="L78" s="16">
        <v>9072865</v>
      </c>
      <c r="M78" s="16">
        <v>107967093.5</v>
      </c>
      <c r="N78" s="16">
        <f t="shared" si="2"/>
        <v>107967093.5</v>
      </c>
      <c r="O78" s="17" t="s">
        <v>56</v>
      </c>
      <c r="P78" s="17" t="s">
        <v>228</v>
      </c>
      <c r="Q78" s="17" t="s">
        <v>57</v>
      </c>
    </row>
    <row r="79" spans="1:17" x14ac:dyDescent="0.25">
      <c r="A79" s="24">
        <v>80161500</v>
      </c>
      <c r="B79" s="24" t="s">
        <v>320</v>
      </c>
      <c r="C79" s="27" t="s">
        <v>1236</v>
      </c>
      <c r="D79" s="39">
        <v>1</v>
      </c>
      <c r="E79" s="39">
        <v>1</v>
      </c>
      <c r="F79" s="40">
        <v>360</v>
      </c>
      <c r="G79" s="38" t="s">
        <v>53</v>
      </c>
      <c r="H79" s="38" t="s">
        <v>16</v>
      </c>
      <c r="I79" s="38" t="s">
        <v>17</v>
      </c>
      <c r="J79" s="38" t="s">
        <v>54</v>
      </c>
      <c r="K79" s="38" t="s">
        <v>55</v>
      </c>
      <c r="L79" s="16">
        <v>8092015</v>
      </c>
      <c r="M79" s="16">
        <v>93327906.333333328</v>
      </c>
      <c r="N79" s="16">
        <f t="shared" si="2"/>
        <v>93327906.333333328</v>
      </c>
      <c r="O79" s="17" t="s">
        <v>56</v>
      </c>
      <c r="P79" s="17" t="s">
        <v>228</v>
      </c>
      <c r="Q79" s="17" t="s">
        <v>57</v>
      </c>
    </row>
    <row r="80" spans="1:17" x14ac:dyDescent="0.25">
      <c r="A80" s="24">
        <v>80161500</v>
      </c>
      <c r="B80" s="24" t="s">
        <v>396</v>
      </c>
      <c r="C80" s="27" t="s">
        <v>1237</v>
      </c>
      <c r="D80" s="39">
        <v>1</v>
      </c>
      <c r="E80" s="39">
        <v>1</v>
      </c>
      <c r="F80" s="40">
        <v>360</v>
      </c>
      <c r="G80" s="38" t="s">
        <v>53</v>
      </c>
      <c r="H80" s="38" t="s">
        <v>16</v>
      </c>
      <c r="I80" s="38" t="s">
        <v>17</v>
      </c>
      <c r="J80" s="38" t="s">
        <v>54</v>
      </c>
      <c r="K80" s="38" t="s">
        <v>55</v>
      </c>
      <c r="L80" s="16">
        <v>5762496</v>
      </c>
      <c r="M80" s="16">
        <v>67229120</v>
      </c>
      <c r="N80" s="16">
        <f t="shared" si="2"/>
        <v>67229120</v>
      </c>
      <c r="O80" s="17" t="s">
        <v>56</v>
      </c>
      <c r="P80" s="17" t="s">
        <v>228</v>
      </c>
      <c r="Q80" s="17" t="s">
        <v>57</v>
      </c>
    </row>
    <row r="81" spans="1:17" x14ac:dyDescent="0.25">
      <c r="A81" s="24">
        <v>80161500</v>
      </c>
      <c r="B81" s="24" t="s">
        <v>397</v>
      </c>
      <c r="C81" s="27" t="s">
        <v>1238</v>
      </c>
      <c r="D81" s="39">
        <v>1</v>
      </c>
      <c r="E81" s="39">
        <v>1</v>
      </c>
      <c r="F81" s="40">
        <v>360</v>
      </c>
      <c r="G81" s="38" t="s">
        <v>53</v>
      </c>
      <c r="H81" s="38" t="s">
        <v>16</v>
      </c>
      <c r="I81" s="38" t="s">
        <v>17</v>
      </c>
      <c r="J81" s="38" t="s">
        <v>54</v>
      </c>
      <c r="K81" s="38" t="s">
        <v>55</v>
      </c>
      <c r="L81" s="16">
        <v>5762496</v>
      </c>
      <c r="M81" s="16">
        <v>64732038.400000006</v>
      </c>
      <c r="N81" s="16">
        <f t="shared" si="2"/>
        <v>64732038.400000006</v>
      </c>
      <c r="O81" s="17" t="s">
        <v>56</v>
      </c>
      <c r="P81" s="17" t="s">
        <v>228</v>
      </c>
      <c r="Q81" s="17" t="s">
        <v>57</v>
      </c>
    </row>
    <row r="82" spans="1:17" x14ac:dyDescent="0.25">
      <c r="A82" s="24">
        <v>80161500</v>
      </c>
      <c r="B82" s="24" t="s">
        <v>398</v>
      </c>
      <c r="C82" s="27" t="s">
        <v>1239</v>
      </c>
      <c r="D82" s="39">
        <v>1</v>
      </c>
      <c r="E82" s="39">
        <v>1</v>
      </c>
      <c r="F82" s="40">
        <v>360</v>
      </c>
      <c r="G82" s="38" t="s">
        <v>53</v>
      </c>
      <c r="H82" s="38" t="s">
        <v>16</v>
      </c>
      <c r="I82" s="38" t="s">
        <v>17</v>
      </c>
      <c r="J82" s="38" t="s">
        <v>54</v>
      </c>
      <c r="K82" s="38" t="s">
        <v>55</v>
      </c>
      <c r="L82" s="16">
        <v>5394677</v>
      </c>
      <c r="M82" s="16">
        <v>61858962.933333337</v>
      </c>
      <c r="N82" s="16">
        <f t="shared" si="2"/>
        <v>61858962.933333337</v>
      </c>
      <c r="O82" s="17" t="s">
        <v>56</v>
      </c>
      <c r="P82" s="17" t="s">
        <v>228</v>
      </c>
      <c r="Q82" s="17" t="s">
        <v>57</v>
      </c>
    </row>
    <row r="83" spans="1:17" x14ac:dyDescent="0.25">
      <c r="A83" s="24">
        <v>80161500</v>
      </c>
      <c r="B83" s="24" t="s">
        <v>399</v>
      </c>
      <c r="C83" s="27" t="s">
        <v>1240</v>
      </c>
      <c r="D83" s="39">
        <v>1</v>
      </c>
      <c r="E83" s="39">
        <v>1</v>
      </c>
      <c r="F83" s="40">
        <v>360</v>
      </c>
      <c r="G83" s="38" t="s">
        <v>53</v>
      </c>
      <c r="H83" s="38" t="s">
        <v>16</v>
      </c>
      <c r="I83" s="38" t="s">
        <v>17</v>
      </c>
      <c r="J83" s="38" t="s">
        <v>58</v>
      </c>
      <c r="K83" s="38" t="s">
        <v>59</v>
      </c>
      <c r="L83" s="16">
        <v>4413826</v>
      </c>
      <c r="M83" s="16">
        <v>50906126.533333331</v>
      </c>
      <c r="N83" s="16">
        <f t="shared" si="2"/>
        <v>50906126.533333331</v>
      </c>
      <c r="O83" s="17" t="s">
        <v>56</v>
      </c>
      <c r="P83" s="17" t="s">
        <v>228</v>
      </c>
      <c r="Q83" s="17" t="s">
        <v>57</v>
      </c>
    </row>
    <row r="84" spans="1:17" x14ac:dyDescent="0.25">
      <c r="A84" s="24">
        <v>80161500</v>
      </c>
      <c r="B84" s="24" t="s">
        <v>400</v>
      </c>
      <c r="C84" s="27" t="s">
        <v>1241</v>
      </c>
      <c r="D84" s="39">
        <v>1</v>
      </c>
      <c r="E84" s="39">
        <v>1</v>
      </c>
      <c r="F84" s="40">
        <v>360</v>
      </c>
      <c r="G84" s="38" t="s">
        <v>53</v>
      </c>
      <c r="H84" s="38" t="s">
        <v>16</v>
      </c>
      <c r="I84" s="38" t="s">
        <v>17</v>
      </c>
      <c r="J84" s="38" t="s">
        <v>58</v>
      </c>
      <c r="K84" s="38" t="s">
        <v>59</v>
      </c>
      <c r="L84" s="16">
        <v>4413826</v>
      </c>
      <c r="M84" s="16">
        <v>48404958.466666661</v>
      </c>
      <c r="N84" s="16">
        <f t="shared" si="2"/>
        <v>48404958.466666661</v>
      </c>
      <c r="O84" s="17" t="s">
        <v>56</v>
      </c>
      <c r="P84" s="17" t="s">
        <v>228</v>
      </c>
      <c r="Q84" s="17" t="s">
        <v>57</v>
      </c>
    </row>
    <row r="85" spans="1:17" x14ac:dyDescent="0.25">
      <c r="A85" s="24">
        <v>80161500</v>
      </c>
      <c r="B85" s="24" t="s">
        <v>401</v>
      </c>
      <c r="C85" s="27" t="s">
        <v>1242</v>
      </c>
      <c r="D85" s="39">
        <v>1</v>
      </c>
      <c r="E85" s="39">
        <v>1</v>
      </c>
      <c r="F85" s="40">
        <v>360</v>
      </c>
      <c r="G85" s="38" t="s">
        <v>53</v>
      </c>
      <c r="H85" s="38" t="s">
        <v>16</v>
      </c>
      <c r="I85" s="38" t="s">
        <v>17</v>
      </c>
      <c r="J85" s="38" t="s">
        <v>54</v>
      </c>
      <c r="K85" s="38" t="s">
        <v>55</v>
      </c>
      <c r="L85" s="16">
        <v>9072865</v>
      </c>
      <c r="M85" s="16">
        <v>106152520.5</v>
      </c>
      <c r="N85" s="16">
        <f t="shared" si="2"/>
        <v>106152520.5</v>
      </c>
      <c r="O85" s="17" t="s">
        <v>56</v>
      </c>
      <c r="P85" s="17" t="s">
        <v>228</v>
      </c>
      <c r="Q85" s="17" t="s">
        <v>57</v>
      </c>
    </row>
    <row r="86" spans="1:17" x14ac:dyDescent="0.25">
      <c r="A86" s="24">
        <v>80161500</v>
      </c>
      <c r="B86" s="24" t="s">
        <v>402</v>
      </c>
      <c r="C86" s="27" t="s">
        <v>1243</v>
      </c>
      <c r="D86" s="39">
        <v>1</v>
      </c>
      <c r="E86" s="39">
        <v>1</v>
      </c>
      <c r="F86" s="40">
        <v>360</v>
      </c>
      <c r="G86" s="38" t="s">
        <v>53</v>
      </c>
      <c r="H86" s="38" t="s">
        <v>16</v>
      </c>
      <c r="I86" s="38" t="s">
        <v>17</v>
      </c>
      <c r="J86" s="38" t="s">
        <v>54</v>
      </c>
      <c r="K86" s="38" t="s">
        <v>55</v>
      </c>
      <c r="L86" s="16">
        <v>8092015</v>
      </c>
      <c r="M86" s="16">
        <v>94137107.833333328</v>
      </c>
      <c r="N86" s="16">
        <f t="shared" si="2"/>
        <v>94137107.833333328</v>
      </c>
      <c r="O86" s="17" t="s">
        <v>56</v>
      </c>
      <c r="P86" s="17" t="s">
        <v>228</v>
      </c>
      <c r="Q86" s="17" t="s">
        <v>57</v>
      </c>
    </row>
    <row r="87" spans="1:17" x14ac:dyDescent="0.25">
      <c r="A87" s="24">
        <v>80161500</v>
      </c>
      <c r="B87" s="24" t="s">
        <v>403</v>
      </c>
      <c r="C87" s="27" t="s">
        <v>1244</v>
      </c>
      <c r="D87" s="39">
        <v>1</v>
      </c>
      <c r="E87" s="39">
        <v>1</v>
      </c>
      <c r="F87" s="40">
        <v>360</v>
      </c>
      <c r="G87" s="38" t="s">
        <v>53</v>
      </c>
      <c r="H87" s="38" t="s">
        <v>16</v>
      </c>
      <c r="I87" s="38" t="s">
        <v>17</v>
      </c>
      <c r="J87" s="38" t="s">
        <v>54</v>
      </c>
      <c r="K87" s="38" t="s">
        <v>55</v>
      </c>
      <c r="L87" s="16">
        <v>8092015</v>
      </c>
      <c r="M87" s="16">
        <v>94406841.666666657</v>
      </c>
      <c r="N87" s="16">
        <f t="shared" si="2"/>
        <v>94406841.666666657</v>
      </c>
      <c r="O87" s="17" t="s">
        <v>56</v>
      </c>
      <c r="P87" s="17" t="s">
        <v>228</v>
      </c>
      <c r="Q87" s="17" t="s">
        <v>57</v>
      </c>
    </row>
    <row r="88" spans="1:17" x14ac:dyDescent="0.25">
      <c r="A88" s="24">
        <v>80161500</v>
      </c>
      <c r="B88" s="24" t="s">
        <v>404</v>
      </c>
      <c r="C88" s="27" t="s">
        <v>1245</v>
      </c>
      <c r="D88" s="39">
        <v>1</v>
      </c>
      <c r="E88" s="39">
        <v>1</v>
      </c>
      <c r="F88" s="40">
        <v>360</v>
      </c>
      <c r="G88" s="38" t="s">
        <v>53</v>
      </c>
      <c r="H88" s="38" t="s">
        <v>16</v>
      </c>
      <c r="I88" s="38" t="s">
        <v>17</v>
      </c>
      <c r="J88" s="38" t="s">
        <v>54</v>
      </c>
      <c r="K88" s="38" t="s">
        <v>55</v>
      </c>
      <c r="L88" s="16">
        <v>8092015</v>
      </c>
      <c r="M88" s="16">
        <v>93058172.5</v>
      </c>
      <c r="N88" s="16">
        <f t="shared" si="2"/>
        <v>93058172.5</v>
      </c>
      <c r="O88" s="17" t="s">
        <v>56</v>
      </c>
      <c r="P88" s="17" t="s">
        <v>228</v>
      </c>
      <c r="Q88" s="17" t="s">
        <v>57</v>
      </c>
    </row>
    <row r="89" spans="1:17" x14ac:dyDescent="0.25">
      <c r="A89" s="24">
        <v>80161500</v>
      </c>
      <c r="B89" s="24" t="s">
        <v>405</v>
      </c>
      <c r="C89" s="27" t="s">
        <v>1246</v>
      </c>
      <c r="D89" s="39">
        <v>1</v>
      </c>
      <c r="E89" s="39">
        <v>1</v>
      </c>
      <c r="F89" s="40">
        <v>360</v>
      </c>
      <c r="G89" s="38" t="s">
        <v>53</v>
      </c>
      <c r="H89" s="38" t="s">
        <v>16</v>
      </c>
      <c r="I89" s="38" t="s">
        <v>17</v>
      </c>
      <c r="J89" s="38" t="s">
        <v>54</v>
      </c>
      <c r="K89" s="38" t="s">
        <v>55</v>
      </c>
      <c r="L89" s="16">
        <v>8092015</v>
      </c>
      <c r="M89" s="16">
        <v>92518704.833333328</v>
      </c>
      <c r="N89" s="16">
        <f t="shared" si="2"/>
        <v>92518704.833333328</v>
      </c>
      <c r="O89" s="17" t="s">
        <v>56</v>
      </c>
      <c r="P89" s="17" t="s">
        <v>228</v>
      </c>
      <c r="Q89" s="17" t="s">
        <v>57</v>
      </c>
    </row>
    <row r="90" spans="1:17" x14ac:dyDescent="0.25">
      <c r="A90" s="24">
        <v>80161500</v>
      </c>
      <c r="B90" s="24" t="s">
        <v>406</v>
      </c>
      <c r="C90" s="27" t="s">
        <v>1247</v>
      </c>
      <c r="D90" s="39">
        <v>1</v>
      </c>
      <c r="E90" s="39">
        <v>1</v>
      </c>
      <c r="F90" s="40">
        <v>360</v>
      </c>
      <c r="G90" s="38" t="s">
        <v>53</v>
      </c>
      <c r="H90" s="38" t="s">
        <v>16</v>
      </c>
      <c r="I90" s="38" t="s">
        <v>17</v>
      </c>
      <c r="J90" s="38" t="s">
        <v>54</v>
      </c>
      <c r="K90" s="38" t="s">
        <v>55</v>
      </c>
      <c r="L90" s="16">
        <v>8092015</v>
      </c>
      <c r="M90" s="16">
        <v>90900301.833333328</v>
      </c>
      <c r="N90" s="16">
        <f t="shared" si="2"/>
        <v>90900301.833333328</v>
      </c>
      <c r="O90" s="17" t="s">
        <v>56</v>
      </c>
      <c r="P90" s="17" t="s">
        <v>228</v>
      </c>
      <c r="Q90" s="17" t="s">
        <v>57</v>
      </c>
    </row>
    <row r="91" spans="1:17" x14ac:dyDescent="0.25">
      <c r="A91" s="24">
        <v>80161500</v>
      </c>
      <c r="B91" s="24" t="s">
        <v>407</v>
      </c>
      <c r="C91" s="27" t="s">
        <v>1248</v>
      </c>
      <c r="D91" s="39">
        <v>1</v>
      </c>
      <c r="E91" s="39">
        <v>1</v>
      </c>
      <c r="F91" s="40">
        <v>360</v>
      </c>
      <c r="G91" s="38" t="s">
        <v>53</v>
      </c>
      <c r="H91" s="38" t="s">
        <v>16</v>
      </c>
      <c r="I91" s="38" t="s">
        <v>17</v>
      </c>
      <c r="J91" s="38" t="s">
        <v>54</v>
      </c>
      <c r="K91" s="38" t="s">
        <v>55</v>
      </c>
      <c r="L91" s="16">
        <v>8092015</v>
      </c>
      <c r="M91" s="16">
        <v>89281898.833333328</v>
      </c>
      <c r="N91" s="16">
        <f t="shared" si="2"/>
        <v>89281898.833333328</v>
      </c>
      <c r="O91" s="17" t="s">
        <v>56</v>
      </c>
      <c r="P91" s="17" t="s">
        <v>228</v>
      </c>
      <c r="Q91" s="17" t="s">
        <v>57</v>
      </c>
    </row>
    <row r="92" spans="1:17" x14ac:dyDescent="0.25">
      <c r="A92" s="24">
        <v>80161500</v>
      </c>
      <c r="B92" s="24" t="s">
        <v>408</v>
      </c>
      <c r="C92" s="27" t="s">
        <v>1249</v>
      </c>
      <c r="D92" s="39">
        <v>1</v>
      </c>
      <c r="E92" s="39">
        <v>1</v>
      </c>
      <c r="F92" s="40">
        <v>360</v>
      </c>
      <c r="G92" s="38" t="s">
        <v>53</v>
      </c>
      <c r="H92" s="38" t="s">
        <v>16</v>
      </c>
      <c r="I92" s="38" t="s">
        <v>17</v>
      </c>
      <c r="J92" s="38" t="s">
        <v>54</v>
      </c>
      <c r="K92" s="38" t="s">
        <v>55</v>
      </c>
      <c r="L92" s="16">
        <v>13609474</v>
      </c>
      <c r="M92" s="16">
        <v>162860038.86666667</v>
      </c>
      <c r="N92" s="16">
        <f>M92</f>
        <v>162860038.86666667</v>
      </c>
      <c r="O92" s="17" t="s">
        <v>56</v>
      </c>
      <c r="P92" s="17" t="s">
        <v>228</v>
      </c>
      <c r="Q92" s="17" t="s">
        <v>60</v>
      </c>
    </row>
    <row r="93" spans="1:17" x14ac:dyDescent="0.25">
      <c r="A93" s="24">
        <v>80161500</v>
      </c>
      <c r="B93" s="24" t="s">
        <v>409</v>
      </c>
      <c r="C93" s="27" t="s">
        <v>1250</v>
      </c>
      <c r="D93" s="39">
        <v>1</v>
      </c>
      <c r="E93" s="39">
        <v>1</v>
      </c>
      <c r="F93" s="40">
        <v>360</v>
      </c>
      <c r="G93" s="38" t="s">
        <v>53</v>
      </c>
      <c r="H93" s="38" t="s">
        <v>16</v>
      </c>
      <c r="I93" s="38" t="s">
        <v>17</v>
      </c>
      <c r="J93" s="38" t="s">
        <v>54</v>
      </c>
      <c r="K93" s="38" t="s">
        <v>55</v>
      </c>
      <c r="L93" s="16">
        <v>8092015</v>
      </c>
      <c r="M93" s="16">
        <v>96564712.333333328</v>
      </c>
      <c r="N93" s="16">
        <f t="shared" ref="N93:N109" si="3">M93</f>
        <v>96564712.333333328</v>
      </c>
      <c r="O93" s="17" t="s">
        <v>56</v>
      </c>
      <c r="P93" s="17" t="s">
        <v>228</v>
      </c>
      <c r="Q93" s="17" t="s">
        <v>60</v>
      </c>
    </row>
    <row r="94" spans="1:17" x14ac:dyDescent="0.25">
      <c r="A94" s="24">
        <v>80161500</v>
      </c>
      <c r="B94" s="24" t="s">
        <v>410</v>
      </c>
      <c r="C94" s="27" t="s">
        <v>1251</v>
      </c>
      <c r="D94" s="39">
        <v>1</v>
      </c>
      <c r="E94" s="39">
        <v>1</v>
      </c>
      <c r="F94" s="40">
        <v>360</v>
      </c>
      <c r="G94" s="38" t="s">
        <v>53</v>
      </c>
      <c r="H94" s="38" t="s">
        <v>16</v>
      </c>
      <c r="I94" s="38" t="s">
        <v>17</v>
      </c>
      <c r="J94" s="38" t="s">
        <v>54</v>
      </c>
      <c r="K94" s="38" t="s">
        <v>55</v>
      </c>
      <c r="L94" s="16">
        <v>6130314</v>
      </c>
      <c r="M94" s="16">
        <v>72746392.799999997</v>
      </c>
      <c r="N94" s="16">
        <f t="shared" si="3"/>
        <v>72746392.799999997</v>
      </c>
      <c r="O94" s="17" t="s">
        <v>56</v>
      </c>
      <c r="P94" s="17" t="s">
        <v>228</v>
      </c>
      <c r="Q94" s="17" t="s">
        <v>60</v>
      </c>
    </row>
    <row r="95" spans="1:17" x14ac:dyDescent="0.25">
      <c r="A95" s="24">
        <v>80161500</v>
      </c>
      <c r="B95" s="24" t="s">
        <v>411</v>
      </c>
      <c r="C95" s="27" t="s">
        <v>1252</v>
      </c>
      <c r="D95" s="39">
        <v>1</v>
      </c>
      <c r="E95" s="39">
        <v>1</v>
      </c>
      <c r="F95" s="40">
        <v>360</v>
      </c>
      <c r="G95" s="38" t="s">
        <v>53</v>
      </c>
      <c r="H95" s="38" t="s">
        <v>16</v>
      </c>
      <c r="I95" s="38" t="s">
        <v>17</v>
      </c>
      <c r="J95" s="38" t="s">
        <v>54</v>
      </c>
      <c r="K95" s="38" t="s">
        <v>55</v>
      </c>
      <c r="L95" s="16">
        <v>5762496</v>
      </c>
      <c r="M95" s="16">
        <v>66460787.200000003</v>
      </c>
      <c r="N95" s="16">
        <f t="shared" si="3"/>
        <v>66460787.200000003</v>
      </c>
      <c r="O95" s="17" t="s">
        <v>56</v>
      </c>
      <c r="P95" s="17" t="s">
        <v>228</v>
      </c>
      <c r="Q95" s="17" t="s">
        <v>60</v>
      </c>
    </row>
    <row r="96" spans="1:17" x14ac:dyDescent="0.25">
      <c r="A96" s="24">
        <v>80161500</v>
      </c>
      <c r="B96" s="24" t="s">
        <v>412</v>
      </c>
      <c r="C96" s="27" t="s">
        <v>1253</v>
      </c>
      <c r="D96" s="39">
        <v>1</v>
      </c>
      <c r="E96" s="39">
        <v>1</v>
      </c>
      <c r="F96" s="40">
        <v>360</v>
      </c>
      <c r="G96" s="38" t="s">
        <v>53</v>
      </c>
      <c r="H96" s="38" t="s">
        <v>16</v>
      </c>
      <c r="I96" s="38" t="s">
        <v>17</v>
      </c>
      <c r="J96" s="38" t="s">
        <v>54</v>
      </c>
      <c r="K96" s="38" t="s">
        <v>55</v>
      </c>
      <c r="L96" s="16">
        <v>5762496</v>
      </c>
      <c r="M96" s="16">
        <v>65116204.800000004</v>
      </c>
      <c r="N96" s="16">
        <f t="shared" si="3"/>
        <v>65116204.800000004</v>
      </c>
      <c r="O96" s="17" t="s">
        <v>56</v>
      </c>
      <c r="P96" s="17" t="s">
        <v>228</v>
      </c>
      <c r="Q96" s="17" t="s">
        <v>60</v>
      </c>
    </row>
    <row r="97" spans="1:17" x14ac:dyDescent="0.25">
      <c r="A97" s="24">
        <v>80161500</v>
      </c>
      <c r="B97" s="24" t="s">
        <v>413</v>
      </c>
      <c r="C97" s="27" t="s">
        <v>1254</v>
      </c>
      <c r="D97" s="39">
        <v>1</v>
      </c>
      <c r="E97" s="39">
        <v>1</v>
      </c>
      <c r="F97" s="40">
        <v>360</v>
      </c>
      <c r="G97" s="38" t="s">
        <v>53</v>
      </c>
      <c r="H97" s="38" t="s">
        <v>16</v>
      </c>
      <c r="I97" s="38" t="s">
        <v>17</v>
      </c>
      <c r="J97" s="38" t="s">
        <v>54</v>
      </c>
      <c r="K97" s="38" t="s">
        <v>55</v>
      </c>
      <c r="L97" s="16">
        <v>5762496</v>
      </c>
      <c r="M97" s="16">
        <v>66076620.800000004</v>
      </c>
      <c r="N97" s="16">
        <f t="shared" si="3"/>
        <v>66076620.800000004</v>
      </c>
      <c r="O97" s="17" t="s">
        <v>56</v>
      </c>
      <c r="P97" s="17" t="s">
        <v>228</v>
      </c>
      <c r="Q97" s="17" t="s">
        <v>60</v>
      </c>
    </row>
    <row r="98" spans="1:17" x14ac:dyDescent="0.25">
      <c r="A98" s="24">
        <v>80161500</v>
      </c>
      <c r="B98" s="24" t="s">
        <v>414</v>
      </c>
      <c r="C98" s="27" t="s">
        <v>1255</v>
      </c>
      <c r="D98" s="39">
        <v>1</v>
      </c>
      <c r="E98" s="39">
        <v>1</v>
      </c>
      <c r="F98" s="40">
        <v>360</v>
      </c>
      <c r="G98" s="38" t="s">
        <v>53</v>
      </c>
      <c r="H98" s="38" t="s">
        <v>16</v>
      </c>
      <c r="I98" s="38" t="s">
        <v>17</v>
      </c>
      <c r="J98" s="38" t="s">
        <v>54</v>
      </c>
      <c r="K98" s="38" t="s">
        <v>55</v>
      </c>
      <c r="L98" s="16">
        <v>5762496</v>
      </c>
      <c r="M98" s="16">
        <v>65884537.600000001</v>
      </c>
      <c r="N98" s="16">
        <f t="shared" si="3"/>
        <v>65884537.600000001</v>
      </c>
      <c r="O98" s="17" t="s">
        <v>56</v>
      </c>
      <c r="P98" s="17" t="s">
        <v>228</v>
      </c>
      <c r="Q98" s="17" t="s">
        <v>60</v>
      </c>
    </row>
    <row r="99" spans="1:17" x14ac:dyDescent="0.25">
      <c r="A99" s="24">
        <v>80161500</v>
      </c>
      <c r="B99" s="24" t="s">
        <v>415</v>
      </c>
      <c r="C99" s="27" t="s">
        <v>1256</v>
      </c>
      <c r="D99" s="39">
        <v>1</v>
      </c>
      <c r="E99" s="39">
        <v>1</v>
      </c>
      <c r="F99" s="40">
        <v>360</v>
      </c>
      <c r="G99" s="38" t="s">
        <v>53</v>
      </c>
      <c r="H99" s="38" t="s">
        <v>16</v>
      </c>
      <c r="I99" s="38" t="s">
        <v>17</v>
      </c>
      <c r="J99" s="38" t="s">
        <v>54</v>
      </c>
      <c r="K99" s="38" t="s">
        <v>55</v>
      </c>
      <c r="L99" s="16">
        <v>5762496</v>
      </c>
      <c r="M99" s="16">
        <v>66268704.000000007</v>
      </c>
      <c r="N99" s="16">
        <f t="shared" si="3"/>
        <v>66268704.000000007</v>
      </c>
      <c r="O99" s="17" t="s">
        <v>56</v>
      </c>
      <c r="P99" s="17" t="s">
        <v>228</v>
      </c>
      <c r="Q99" s="17" t="s">
        <v>60</v>
      </c>
    </row>
    <row r="100" spans="1:17" x14ac:dyDescent="0.25">
      <c r="A100" s="24">
        <v>80161500</v>
      </c>
      <c r="B100" s="24" t="s">
        <v>416</v>
      </c>
      <c r="C100" s="27" t="s">
        <v>1257</v>
      </c>
      <c r="D100" s="39">
        <v>1</v>
      </c>
      <c r="E100" s="39">
        <v>1</v>
      </c>
      <c r="F100" s="40">
        <v>360</v>
      </c>
      <c r="G100" s="38" t="s">
        <v>53</v>
      </c>
      <c r="H100" s="38" t="s">
        <v>16</v>
      </c>
      <c r="I100" s="38" t="s">
        <v>17</v>
      </c>
      <c r="J100" s="38" t="s">
        <v>54</v>
      </c>
      <c r="K100" s="38" t="s">
        <v>55</v>
      </c>
      <c r="L100" s="16">
        <v>5762496</v>
      </c>
      <c r="M100" s="16">
        <v>66076620.800000004</v>
      </c>
      <c r="N100" s="16">
        <f t="shared" si="3"/>
        <v>66076620.800000004</v>
      </c>
      <c r="O100" s="17" t="s">
        <v>56</v>
      </c>
      <c r="P100" s="17" t="s">
        <v>228</v>
      </c>
      <c r="Q100" s="17" t="s">
        <v>60</v>
      </c>
    </row>
    <row r="101" spans="1:17" x14ac:dyDescent="0.25">
      <c r="A101" s="24">
        <v>80161500</v>
      </c>
      <c r="B101" s="24" t="s">
        <v>417</v>
      </c>
      <c r="C101" s="27" t="s">
        <v>1258</v>
      </c>
      <c r="D101" s="39">
        <v>1</v>
      </c>
      <c r="E101" s="39">
        <v>1</v>
      </c>
      <c r="F101" s="40">
        <v>360</v>
      </c>
      <c r="G101" s="38" t="s">
        <v>53</v>
      </c>
      <c r="H101" s="38" t="s">
        <v>16</v>
      </c>
      <c r="I101" s="38" t="s">
        <v>17</v>
      </c>
      <c r="J101" s="38" t="s">
        <v>54</v>
      </c>
      <c r="K101" s="38" t="s">
        <v>55</v>
      </c>
      <c r="L101" s="16">
        <v>5762496</v>
      </c>
      <c r="M101" s="16">
        <v>68765785.600000009</v>
      </c>
      <c r="N101" s="16">
        <f t="shared" si="3"/>
        <v>68765785.600000009</v>
      </c>
      <c r="O101" s="17" t="s">
        <v>56</v>
      </c>
      <c r="P101" s="17" t="s">
        <v>228</v>
      </c>
      <c r="Q101" s="17" t="s">
        <v>60</v>
      </c>
    </row>
    <row r="102" spans="1:17" x14ac:dyDescent="0.25">
      <c r="A102" s="24">
        <v>80161500</v>
      </c>
      <c r="B102" s="24" t="s">
        <v>418</v>
      </c>
      <c r="C102" s="27" t="s">
        <v>1259</v>
      </c>
      <c r="D102" s="39">
        <v>1</v>
      </c>
      <c r="E102" s="39">
        <v>1</v>
      </c>
      <c r="F102" s="40">
        <v>360</v>
      </c>
      <c r="G102" s="38" t="s">
        <v>53</v>
      </c>
      <c r="H102" s="38" t="s">
        <v>16</v>
      </c>
      <c r="I102" s="38" t="s">
        <v>17</v>
      </c>
      <c r="J102" s="38" t="s">
        <v>54</v>
      </c>
      <c r="K102" s="38" t="s">
        <v>55</v>
      </c>
      <c r="L102" s="16">
        <v>5762496</v>
      </c>
      <c r="M102" s="16">
        <v>64924121.600000001</v>
      </c>
      <c r="N102" s="16">
        <f t="shared" si="3"/>
        <v>64924121.600000001</v>
      </c>
      <c r="O102" s="17" t="s">
        <v>56</v>
      </c>
      <c r="P102" s="17" t="s">
        <v>228</v>
      </c>
      <c r="Q102" s="17" t="s">
        <v>60</v>
      </c>
    </row>
    <row r="103" spans="1:17" x14ac:dyDescent="0.25">
      <c r="A103" s="24">
        <v>80161500</v>
      </c>
      <c r="B103" s="24" t="s">
        <v>419</v>
      </c>
      <c r="C103" s="27" t="s">
        <v>1260</v>
      </c>
      <c r="D103" s="39">
        <v>1</v>
      </c>
      <c r="E103" s="39">
        <v>1</v>
      </c>
      <c r="F103" s="40">
        <v>360</v>
      </c>
      <c r="G103" s="38" t="s">
        <v>53</v>
      </c>
      <c r="H103" s="38" t="s">
        <v>16</v>
      </c>
      <c r="I103" s="38" t="s">
        <v>17</v>
      </c>
      <c r="J103" s="38" t="s">
        <v>54</v>
      </c>
      <c r="K103" s="38" t="s">
        <v>55</v>
      </c>
      <c r="L103" s="16">
        <v>5762496</v>
      </c>
      <c r="M103" s="16">
        <v>64732038.400000006</v>
      </c>
      <c r="N103" s="16">
        <f t="shared" si="3"/>
        <v>64732038.400000006</v>
      </c>
      <c r="O103" s="17" t="s">
        <v>56</v>
      </c>
      <c r="P103" s="17" t="s">
        <v>228</v>
      </c>
      <c r="Q103" s="17" t="s">
        <v>60</v>
      </c>
    </row>
    <row r="104" spans="1:17" x14ac:dyDescent="0.25">
      <c r="A104" s="24">
        <v>80161500</v>
      </c>
      <c r="B104" s="24" t="s">
        <v>420</v>
      </c>
      <c r="C104" s="27" t="s">
        <v>1261</v>
      </c>
      <c r="D104" s="39">
        <v>1</v>
      </c>
      <c r="E104" s="39">
        <v>1</v>
      </c>
      <c r="F104" s="40">
        <v>360</v>
      </c>
      <c r="G104" s="38" t="s">
        <v>53</v>
      </c>
      <c r="H104" s="38" t="s">
        <v>16</v>
      </c>
      <c r="I104" s="38" t="s">
        <v>17</v>
      </c>
      <c r="J104" s="38" t="s">
        <v>54</v>
      </c>
      <c r="K104" s="38" t="s">
        <v>55</v>
      </c>
      <c r="L104" s="16">
        <v>5762496</v>
      </c>
      <c r="M104" s="16">
        <v>64539955.200000003</v>
      </c>
      <c r="N104" s="16">
        <f t="shared" si="3"/>
        <v>64539955.200000003</v>
      </c>
      <c r="O104" s="17" t="s">
        <v>56</v>
      </c>
      <c r="P104" s="17" t="s">
        <v>228</v>
      </c>
      <c r="Q104" s="17" t="s">
        <v>60</v>
      </c>
    </row>
    <row r="105" spans="1:17" x14ac:dyDescent="0.25">
      <c r="A105" s="24">
        <v>80161500</v>
      </c>
      <c r="B105" s="24" t="s">
        <v>421</v>
      </c>
      <c r="C105" s="27" t="s">
        <v>1262</v>
      </c>
      <c r="D105" s="39">
        <v>1</v>
      </c>
      <c r="E105" s="39">
        <v>1</v>
      </c>
      <c r="F105" s="40">
        <v>360</v>
      </c>
      <c r="G105" s="38" t="s">
        <v>53</v>
      </c>
      <c r="H105" s="38" t="s">
        <v>16</v>
      </c>
      <c r="I105" s="38" t="s">
        <v>17</v>
      </c>
      <c r="J105" s="38" t="s">
        <v>58</v>
      </c>
      <c r="K105" s="38" t="s">
        <v>59</v>
      </c>
      <c r="L105" s="16">
        <v>4413826</v>
      </c>
      <c r="M105" s="16">
        <v>52524529.399999999</v>
      </c>
      <c r="N105" s="16">
        <f t="shared" si="3"/>
        <v>52524529.399999999</v>
      </c>
      <c r="O105" s="17" t="s">
        <v>56</v>
      </c>
      <c r="P105" s="17" t="s">
        <v>228</v>
      </c>
      <c r="Q105" s="17" t="s">
        <v>60</v>
      </c>
    </row>
    <row r="106" spans="1:17" x14ac:dyDescent="0.25">
      <c r="A106" s="24">
        <v>80161500</v>
      </c>
      <c r="B106" s="24" t="s">
        <v>422</v>
      </c>
      <c r="C106" s="27" t="s">
        <v>1263</v>
      </c>
      <c r="D106" s="39">
        <v>1</v>
      </c>
      <c r="E106" s="39">
        <v>1</v>
      </c>
      <c r="F106" s="40">
        <v>360</v>
      </c>
      <c r="G106" s="38" t="s">
        <v>53</v>
      </c>
      <c r="H106" s="38" t="s">
        <v>16</v>
      </c>
      <c r="I106" s="38" t="s">
        <v>17</v>
      </c>
      <c r="J106" s="38" t="s">
        <v>58</v>
      </c>
      <c r="K106" s="38" t="s">
        <v>59</v>
      </c>
      <c r="L106" s="16">
        <v>4413826</v>
      </c>
      <c r="M106" s="16">
        <v>50906126.533333331</v>
      </c>
      <c r="N106" s="16">
        <f t="shared" si="3"/>
        <v>50906126.533333331</v>
      </c>
      <c r="O106" s="17" t="s">
        <v>56</v>
      </c>
      <c r="P106" s="17" t="s">
        <v>228</v>
      </c>
      <c r="Q106" s="17" t="s">
        <v>60</v>
      </c>
    </row>
    <row r="107" spans="1:17" x14ac:dyDescent="0.25">
      <c r="A107" s="24">
        <v>80161500</v>
      </c>
      <c r="B107" s="24" t="s">
        <v>423</v>
      </c>
      <c r="C107" s="27" t="s">
        <v>1264</v>
      </c>
      <c r="D107" s="39">
        <v>1</v>
      </c>
      <c r="E107" s="39">
        <v>1</v>
      </c>
      <c r="F107" s="40">
        <v>360</v>
      </c>
      <c r="G107" s="38" t="s">
        <v>53</v>
      </c>
      <c r="H107" s="38" t="s">
        <v>16</v>
      </c>
      <c r="I107" s="38" t="s">
        <v>17</v>
      </c>
      <c r="J107" s="38" t="s">
        <v>58</v>
      </c>
      <c r="K107" s="38" t="s">
        <v>59</v>
      </c>
      <c r="L107" s="16">
        <v>4413826</v>
      </c>
      <c r="M107" s="16">
        <v>52524529.399999999</v>
      </c>
      <c r="N107" s="16">
        <f t="shared" si="3"/>
        <v>52524529.399999999</v>
      </c>
      <c r="O107" s="17" t="s">
        <v>56</v>
      </c>
      <c r="P107" s="17" t="s">
        <v>228</v>
      </c>
      <c r="Q107" s="17" t="s">
        <v>60</v>
      </c>
    </row>
    <row r="108" spans="1:17" x14ac:dyDescent="0.25">
      <c r="A108" s="24">
        <v>80161500</v>
      </c>
      <c r="B108" s="24" t="s">
        <v>424</v>
      </c>
      <c r="C108" s="27" t="s">
        <v>1265</v>
      </c>
      <c r="D108" s="39">
        <v>1</v>
      </c>
      <c r="E108" s="39">
        <v>1</v>
      </c>
      <c r="F108" s="40">
        <v>360</v>
      </c>
      <c r="G108" s="38" t="s">
        <v>53</v>
      </c>
      <c r="H108" s="38" t="s">
        <v>16</v>
      </c>
      <c r="I108" s="38" t="s">
        <v>17</v>
      </c>
      <c r="J108" s="38" t="s">
        <v>58</v>
      </c>
      <c r="K108" s="38" t="s">
        <v>59</v>
      </c>
      <c r="L108" s="16">
        <v>4413826</v>
      </c>
      <c r="M108" s="16">
        <v>50758999</v>
      </c>
      <c r="N108" s="16">
        <f t="shared" si="3"/>
        <v>50758999</v>
      </c>
      <c r="O108" s="17" t="s">
        <v>56</v>
      </c>
      <c r="P108" s="17" t="s">
        <v>228</v>
      </c>
      <c r="Q108" s="17" t="s">
        <v>60</v>
      </c>
    </row>
    <row r="109" spans="1:17" x14ac:dyDescent="0.25">
      <c r="A109" s="24">
        <v>80161500</v>
      </c>
      <c r="B109" s="24" t="s">
        <v>425</v>
      </c>
      <c r="C109" s="27" t="s">
        <v>1266</v>
      </c>
      <c r="D109" s="39">
        <v>1</v>
      </c>
      <c r="E109" s="39">
        <v>1</v>
      </c>
      <c r="F109" s="40">
        <v>360</v>
      </c>
      <c r="G109" s="38" t="s">
        <v>53</v>
      </c>
      <c r="H109" s="38" t="s">
        <v>16</v>
      </c>
      <c r="I109" s="38" t="s">
        <v>17</v>
      </c>
      <c r="J109" s="38" t="s">
        <v>58</v>
      </c>
      <c r="K109" s="38" t="s">
        <v>59</v>
      </c>
      <c r="L109" s="16">
        <v>3650774.4000000004</v>
      </c>
      <c r="M109" s="16">
        <v>38368624.840000004</v>
      </c>
      <c r="N109" s="16">
        <f t="shared" si="3"/>
        <v>38368624.840000004</v>
      </c>
      <c r="O109" s="17" t="s">
        <v>56</v>
      </c>
      <c r="P109" s="17" t="s">
        <v>228</v>
      </c>
      <c r="Q109" s="17" t="s">
        <v>60</v>
      </c>
    </row>
    <row r="110" spans="1:17" x14ac:dyDescent="0.25">
      <c r="A110" s="24">
        <v>80161500</v>
      </c>
      <c r="B110" s="24" t="s">
        <v>426</v>
      </c>
      <c r="C110" s="27" t="s">
        <v>1267</v>
      </c>
      <c r="D110" s="39">
        <v>1</v>
      </c>
      <c r="E110" s="39">
        <v>1</v>
      </c>
      <c r="F110" s="40">
        <v>360</v>
      </c>
      <c r="G110" s="38" t="s">
        <v>53</v>
      </c>
      <c r="H110" s="38" t="s">
        <v>16</v>
      </c>
      <c r="I110" s="38" t="s">
        <v>17</v>
      </c>
      <c r="J110" s="38" t="s">
        <v>54</v>
      </c>
      <c r="K110" s="38" t="s">
        <v>55</v>
      </c>
      <c r="L110" s="16">
        <v>8092015</v>
      </c>
      <c r="M110" s="16">
        <v>96294978.5</v>
      </c>
      <c r="N110" s="41">
        <f>+M110</f>
        <v>96294978.5</v>
      </c>
      <c r="O110" s="38" t="s">
        <v>20</v>
      </c>
      <c r="P110" s="17" t="s">
        <v>228</v>
      </c>
      <c r="Q110" s="38" t="s">
        <v>61</v>
      </c>
    </row>
    <row r="111" spans="1:17" x14ac:dyDescent="0.25">
      <c r="A111" s="24">
        <v>80161500</v>
      </c>
      <c r="B111" s="24" t="s">
        <v>427</v>
      </c>
      <c r="C111" s="27" t="s">
        <v>1268</v>
      </c>
      <c r="D111" s="39">
        <v>1</v>
      </c>
      <c r="E111" s="39">
        <v>1</v>
      </c>
      <c r="F111" s="40">
        <v>360</v>
      </c>
      <c r="G111" s="38" t="s">
        <v>53</v>
      </c>
      <c r="H111" s="38" t="s">
        <v>16</v>
      </c>
      <c r="I111" s="38" t="s">
        <v>17</v>
      </c>
      <c r="J111" s="38" t="s">
        <v>58</v>
      </c>
      <c r="K111" s="38" t="s">
        <v>59</v>
      </c>
      <c r="L111" s="16">
        <v>4413826.3679999998</v>
      </c>
      <c r="M111" s="16">
        <v>50906130.777599998</v>
      </c>
      <c r="N111" s="41">
        <f t="shared" ref="N111:N126" si="4">+M111</f>
        <v>50906130.777599998</v>
      </c>
      <c r="O111" s="38" t="s">
        <v>20</v>
      </c>
      <c r="P111" s="17" t="s">
        <v>228</v>
      </c>
      <c r="Q111" s="38" t="s">
        <v>61</v>
      </c>
    </row>
    <row r="112" spans="1:17" x14ac:dyDescent="0.25">
      <c r="A112" s="24">
        <v>80161500</v>
      </c>
      <c r="B112" s="24" t="s">
        <v>428</v>
      </c>
      <c r="C112" s="27" t="s">
        <v>1269</v>
      </c>
      <c r="D112" s="39">
        <v>1</v>
      </c>
      <c r="E112" s="39">
        <v>1</v>
      </c>
      <c r="F112" s="40">
        <v>360</v>
      </c>
      <c r="G112" s="38" t="s">
        <v>53</v>
      </c>
      <c r="H112" s="38" t="s">
        <v>16</v>
      </c>
      <c r="I112" s="38" t="s">
        <v>17</v>
      </c>
      <c r="J112" s="38" t="s">
        <v>54</v>
      </c>
      <c r="K112" s="38" t="s">
        <v>55</v>
      </c>
      <c r="L112" s="16">
        <v>5762496</v>
      </c>
      <c r="M112" s="16">
        <v>63579539.200000003</v>
      </c>
      <c r="N112" s="41">
        <f t="shared" si="4"/>
        <v>63579539.200000003</v>
      </c>
      <c r="O112" s="38" t="s">
        <v>20</v>
      </c>
      <c r="P112" s="17" t="s">
        <v>228</v>
      </c>
      <c r="Q112" s="38" t="s">
        <v>61</v>
      </c>
    </row>
    <row r="113" spans="1:17" x14ac:dyDescent="0.25">
      <c r="A113" s="24">
        <v>80161500</v>
      </c>
      <c r="B113" s="24" t="s">
        <v>429</v>
      </c>
      <c r="C113" s="27" t="s">
        <v>1270</v>
      </c>
      <c r="D113" s="39">
        <v>1</v>
      </c>
      <c r="E113" s="39">
        <v>1</v>
      </c>
      <c r="F113" s="40">
        <v>360</v>
      </c>
      <c r="G113" s="38" t="s">
        <v>53</v>
      </c>
      <c r="H113" s="38" t="s">
        <v>16</v>
      </c>
      <c r="I113" s="38" t="s">
        <v>17</v>
      </c>
      <c r="J113" s="38" t="s">
        <v>54</v>
      </c>
      <c r="K113" s="38" t="s">
        <v>55</v>
      </c>
      <c r="L113" s="16">
        <v>5762496</v>
      </c>
      <c r="M113" s="16">
        <v>63579539.200000003</v>
      </c>
      <c r="N113" s="41">
        <f t="shared" si="4"/>
        <v>63579539.200000003</v>
      </c>
      <c r="O113" s="38" t="s">
        <v>20</v>
      </c>
      <c r="P113" s="17" t="s">
        <v>228</v>
      </c>
      <c r="Q113" s="38" t="s">
        <v>61</v>
      </c>
    </row>
    <row r="114" spans="1:17" x14ac:dyDescent="0.25">
      <c r="A114" s="24">
        <v>80161500</v>
      </c>
      <c r="B114" s="24" t="s">
        <v>430</v>
      </c>
      <c r="C114" s="27" t="s">
        <v>1271</v>
      </c>
      <c r="D114" s="39">
        <v>1</v>
      </c>
      <c r="E114" s="39">
        <v>1</v>
      </c>
      <c r="F114" s="40">
        <v>360</v>
      </c>
      <c r="G114" s="38" t="s">
        <v>53</v>
      </c>
      <c r="H114" s="38" t="s">
        <v>16</v>
      </c>
      <c r="I114" s="38" t="s">
        <v>17</v>
      </c>
      <c r="J114" s="38" t="s">
        <v>54</v>
      </c>
      <c r="K114" s="38" t="s">
        <v>55</v>
      </c>
      <c r="L114" s="16">
        <v>8092015.0080000004</v>
      </c>
      <c r="M114" s="16">
        <v>96564712.428800002</v>
      </c>
      <c r="N114" s="41">
        <f t="shared" si="4"/>
        <v>96564712.428800002</v>
      </c>
      <c r="O114" s="38" t="s">
        <v>20</v>
      </c>
      <c r="P114" s="17" t="s">
        <v>228</v>
      </c>
      <c r="Q114" s="38" t="s">
        <v>61</v>
      </c>
    </row>
    <row r="115" spans="1:17" x14ac:dyDescent="0.25">
      <c r="A115" s="24">
        <v>80161500</v>
      </c>
      <c r="B115" s="24" t="s">
        <v>431</v>
      </c>
      <c r="C115" s="27" t="s">
        <v>1272</v>
      </c>
      <c r="D115" s="39">
        <v>1</v>
      </c>
      <c r="E115" s="39">
        <v>1</v>
      </c>
      <c r="F115" s="40">
        <v>360</v>
      </c>
      <c r="G115" s="38" t="s">
        <v>53</v>
      </c>
      <c r="H115" s="38" t="s">
        <v>16</v>
      </c>
      <c r="I115" s="38" t="s">
        <v>17</v>
      </c>
      <c r="J115" s="38" t="s">
        <v>58</v>
      </c>
      <c r="K115" s="38" t="s">
        <v>59</v>
      </c>
      <c r="L115" s="16">
        <v>4413826.3679999998</v>
      </c>
      <c r="M115" s="16">
        <v>49729110.412799992</v>
      </c>
      <c r="N115" s="41">
        <f t="shared" si="4"/>
        <v>49729110.412799992</v>
      </c>
      <c r="O115" s="38" t="s">
        <v>20</v>
      </c>
      <c r="P115" s="17" t="s">
        <v>228</v>
      </c>
      <c r="Q115" s="38" t="s">
        <v>61</v>
      </c>
    </row>
    <row r="116" spans="1:17" x14ac:dyDescent="0.25">
      <c r="A116" s="24">
        <v>80161500</v>
      </c>
      <c r="B116" s="24" t="s">
        <v>432</v>
      </c>
      <c r="C116" s="27" t="s">
        <v>1273</v>
      </c>
      <c r="D116" s="39">
        <v>1</v>
      </c>
      <c r="E116" s="39">
        <v>1</v>
      </c>
      <c r="F116" s="40">
        <v>360</v>
      </c>
      <c r="G116" s="38" t="s">
        <v>53</v>
      </c>
      <c r="H116" s="38" t="s">
        <v>16</v>
      </c>
      <c r="I116" s="38" t="s">
        <v>17</v>
      </c>
      <c r="J116" s="38" t="s">
        <v>54</v>
      </c>
      <c r="K116" s="38" t="s">
        <v>55</v>
      </c>
      <c r="L116" s="16">
        <v>6130314.4000000004</v>
      </c>
      <c r="M116" s="16">
        <v>69272552.720000014</v>
      </c>
      <c r="N116" s="41">
        <f t="shared" si="4"/>
        <v>69272552.720000014</v>
      </c>
      <c r="O116" s="38" t="s">
        <v>20</v>
      </c>
      <c r="P116" s="17" t="s">
        <v>228</v>
      </c>
      <c r="Q116" s="38" t="s">
        <v>61</v>
      </c>
    </row>
    <row r="117" spans="1:17" x14ac:dyDescent="0.25">
      <c r="A117" s="24">
        <v>80161500</v>
      </c>
      <c r="B117" s="24" t="s">
        <v>433</v>
      </c>
      <c r="C117" s="27" t="s">
        <v>1274</v>
      </c>
      <c r="D117" s="39">
        <v>1</v>
      </c>
      <c r="E117" s="39">
        <v>1</v>
      </c>
      <c r="F117" s="40">
        <v>360</v>
      </c>
      <c r="G117" s="38" t="s">
        <v>53</v>
      </c>
      <c r="H117" s="38" t="s">
        <v>16</v>
      </c>
      <c r="I117" s="38" t="s">
        <v>17</v>
      </c>
      <c r="J117" s="38" t="s">
        <v>54</v>
      </c>
      <c r="K117" s="38" t="s">
        <v>55</v>
      </c>
      <c r="L117" s="16">
        <v>5026857.8080000002</v>
      </c>
      <c r="M117" s="16">
        <v>57306179.011200003</v>
      </c>
      <c r="N117" s="41">
        <f t="shared" si="4"/>
        <v>57306179.011200003</v>
      </c>
      <c r="O117" s="38" t="s">
        <v>20</v>
      </c>
      <c r="P117" s="17" t="s">
        <v>228</v>
      </c>
      <c r="Q117" s="38" t="s">
        <v>61</v>
      </c>
    </row>
    <row r="118" spans="1:17" x14ac:dyDescent="0.25">
      <c r="A118" s="24">
        <v>80161500</v>
      </c>
      <c r="B118" s="24" t="s">
        <v>434</v>
      </c>
      <c r="C118" s="27" t="s">
        <v>1275</v>
      </c>
      <c r="D118" s="39">
        <v>1</v>
      </c>
      <c r="E118" s="39">
        <v>1</v>
      </c>
      <c r="F118" s="40">
        <v>360</v>
      </c>
      <c r="G118" s="38" t="s">
        <v>53</v>
      </c>
      <c r="H118" s="38" t="s">
        <v>16</v>
      </c>
      <c r="I118" s="38" t="s">
        <v>17</v>
      </c>
      <c r="J118" s="38" t="s">
        <v>54</v>
      </c>
      <c r="K118" s="38" t="s">
        <v>55</v>
      </c>
      <c r="L118" s="16">
        <v>5026857.8080000002</v>
      </c>
      <c r="M118" s="16">
        <v>56133245.52266667</v>
      </c>
      <c r="N118" s="41">
        <f t="shared" si="4"/>
        <v>56133245.52266667</v>
      </c>
      <c r="O118" s="38" t="s">
        <v>20</v>
      </c>
      <c r="P118" s="17" t="s">
        <v>228</v>
      </c>
      <c r="Q118" s="38" t="s">
        <v>61</v>
      </c>
    </row>
    <row r="119" spans="1:17" x14ac:dyDescent="0.25">
      <c r="A119" s="24">
        <v>80161500</v>
      </c>
      <c r="B119" s="24" t="s">
        <v>435</v>
      </c>
      <c r="C119" s="27" t="s">
        <v>1276</v>
      </c>
      <c r="D119" s="39">
        <v>1</v>
      </c>
      <c r="E119" s="39">
        <v>1</v>
      </c>
      <c r="F119" s="40">
        <v>360</v>
      </c>
      <c r="G119" s="38" t="s">
        <v>53</v>
      </c>
      <c r="H119" s="38" t="s">
        <v>16</v>
      </c>
      <c r="I119" s="38" t="s">
        <v>17</v>
      </c>
      <c r="J119" s="38" t="s">
        <v>54</v>
      </c>
      <c r="K119" s="38" t="s">
        <v>55</v>
      </c>
      <c r="L119" s="16">
        <v>5026857.8080000002</v>
      </c>
      <c r="M119" s="16">
        <v>58646674.42666667</v>
      </c>
      <c r="N119" s="41">
        <f t="shared" si="4"/>
        <v>58646674.42666667</v>
      </c>
      <c r="O119" s="38" t="s">
        <v>20</v>
      </c>
      <c r="P119" s="17" t="s">
        <v>228</v>
      </c>
      <c r="Q119" s="38" t="s">
        <v>61</v>
      </c>
    </row>
    <row r="120" spans="1:17" x14ac:dyDescent="0.25">
      <c r="A120" s="24">
        <v>80161500</v>
      </c>
      <c r="B120" s="24" t="s">
        <v>436</v>
      </c>
      <c r="C120" s="27" t="s">
        <v>1277</v>
      </c>
      <c r="D120" s="39">
        <v>1</v>
      </c>
      <c r="E120" s="39">
        <v>1</v>
      </c>
      <c r="F120" s="40">
        <v>360</v>
      </c>
      <c r="G120" s="38" t="s">
        <v>53</v>
      </c>
      <c r="H120" s="38" t="s">
        <v>16</v>
      </c>
      <c r="I120" s="38" t="s">
        <v>17</v>
      </c>
      <c r="J120" s="38" t="s">
        <v>58</v>
      </c>
      <c r="K120" s="38" t="s">
        <v>59</v>
      </c>
      <c r="L120" s="16">
        <v>4413826.3679999998</v>
      </c>
      <c r="M120" s="16">
        <v>48257834.956799991</v>
      </c>
      <c r="N120" s="41">
        <f t="shared" si="4"/>
        <v>48257834.956799991</v>
      </c>
      <c r="O120" s="38" t="s">
        <v>20</v>
      </c>
      <c r="P120" s="17" t="s">
        <v>228</v>
      </c>
      <c r="Q120" s="38" t="s">
        <v>61</v>
      </c>
    </row>
    <row r="121" spans="1:17" x14ac:dyDescent="0.25">
      <c r="A121" s="24">
        <v>80161500</v>
      </c>
      <c r="B121" s="24" t="s">
        <v>437</v>
      </c>
      <c r="C121" s="27" t="s">
        <v>1278</v>
      </c>
      <c r="D121" s="39">
        <v>1</v>
      </c>
      <c r="E121" s="39">
        <v>1</v>
      </c>
      <c r="F121" s="40">
        <v>360</v>
      </c>
      <c r="G121" s="38" t="s">
        <v>53</v>
      </c>
      <c r="H121" s="38" t="s">
        <v>16</v>
      </c>
      <c r="I121" s="38" t="s">
        <v>17</v>
      </c>
      <c r="J121" s="38" t="s">
        <v>54</v>
      </c>
      <c r="K121" s="38" t="s">
        <v>55</v>
      </c>
      <c r="L121" s="16">
        <v>6130314.4000000004</v>
      </c>
      <c r="M121" s="16">
        <v>67637802.213333338</v>
      </c>
      <c r="N121" s="41">
        <f t="shared" si="4"/>
        <v>67637802.213333338</v>
      </c>
      <c r="O121" s="38" t="s">
        <v>20</v>
      </c>
      <c r="P121" s="17" t="s">
        <v>228</v>
      </c>
      <c r="Q121" s="38" t="s">
        <v>61</v>
      </c>
    </row>
    <row r="122" spans="1:17" x14ac:dyDescent="0.25">
      <c r="A122" s="24">
        <v>80161500</v>
      </c>
      <c r="B122" s="24" t="s">
        <v>438</v>
      </c>
      <c r="C122" s="27" t="s">
        <v>1279</v>
      </c>
      <c r="D122" s="39">
        <v>1</v>
      </c>
      <c r="E122" s="39">
        <v>1</v>
      </c>
      <c r="F122" s="40">
        <v>360</v>
      </c>
      <c r="G122" s="38" t="s">
        <v>53</v>
      </c>
      <c r="H122" s="38" t="s">
        <v>16</v>
      </c>
      <c r="I122" s="38" t="s">
        <v>17</v>
      </c>
      <c r="J122" s="38" t="s">
        <v>54</v>
      </c>
      <c r="K122" s="38" t="s">
        <v>55</v>
      </c>
      <c r="L122" s="16">
        <v>5026857.8080000002</v>
      </c>
      <c r="M122" s="16">
        <v>56300807.449600004</v>
      </c>
      <c r="N122" s="41">
        <f t="shared" si="4"/>
        <v>56300807.449600004</v>
      </c>
      <c r="O122" s="38" t="s">
        <v>20</v>
      </c>
      <c r="P122" s="17" t="s">
        <v>228</v>
      </c>
      <c r="Q122" s="38" t="s">
        <v>61</v>
      </c>
    </row>
    <row r="123" spans="1:17" x14ac:dyDescent="0.25">
      <c r="A123" s="24">
        <v>80161500</v>
      </c>
      <c r="B123" s="24" t="s">
        <v>439</v>
      </c>
      <c r="C123" s="27" t="s">
        <v>1280</v>
      </c>
      <c r="D123" s="39">
        <v>1</v>
      </c>
      <c r="E123" s="39">
        <v>1</v>
      </c>
      <c r="F123" s="40">
        <v>360</v>
      </c>
      <c r="G123" s="38" t="s">
        <v>53</v>
      </c>
      <c r="H123" s="38" t="s">
        <v>16</v>
      </c>
      <c r="I123" s="38" t="s">
        <v>17</v>
      </c>
      <c r="J123" s="38" t="s">
        <v>58</v>
      </c>
      <c r="K123" s="38" t="s">
        <v>59</v>
      </c>
      <c r="L123" s="16">
        <v>4413826.3679999998</v>
      </c>
      <c r="M123" s="16">
        <v>48699217.593599997</v>
      </c>
      <c r="N123" s="41">
        <f t="shared" si="4"/>
        <v>48699217.593599997</v>
      </c>
      <c r="O123" s="38" t="s">
        <v>20</v>
      </c>
      <c r="P123" s="17" t="s">
        <v>228</v>
      </c>
      <c r="Q123" s="38" t="s">
        <v>61</v>
      </c>
    </row>
    <row r="124" spans="1:17" x14ac:dyDescent="0.25">
      <c r="A124" s="24">
        <v>80161500</v>
      </c>
      <c r="B124" s="24" t="s">
        <v>440</v>
      </c>
      <c r="C124" s="27" t="s">
        <v>1281</v>
      </c>
      <c r="D124" s="39">
        <v>1</v>
      </c>
      <c r="E124" s="39">
        <v>1</v>
      </c>
      <c r="F124" s="40">
        <v>360</v>
      </c>
      <c r="G124" s="38" t="s">
        <v>53</v>
      </c>
      <c r="H124" s="38" t="s">
        <v>16</v>
      </c>
      <c r="I124" s="38" t="s">
        <v>17</v>
      </c>
      <c r="J124" s="38" t="s">
        <v>54</v>
      </c>
      <c r="K124" s="38" t="s">
        <v>55</v>
      </c>
      <c r="L124" s="16">
        <v>5026857.8080000002</v>
      </c>
      <c r="M124" s="16">
        <v>58981798.280533336</v>
      </c>
      <c r="N124" s="41">
        <f t="shared" si="4"/>
        <v>58981798.280533336</v>
      </c>
      <c r="O124" s="38" t="s">
        <v>20</v>
      </c>
      <c r="P124" s="17" t="s">
        <v>228</v>
      </c>
      <c r="Q124" s="38" t="s">
        <v>61</v>
      </c>
    </row>
    <row r="125" spans="1:17" x14ac:dyDescent="0.25">
      <c r="A125" s="24">
        <v>80161500</v>
      </c>
      <c r="B125" s="24" t="s">
        <v>441</v>
      </c>
      <c r="C125" s="27" t="s">
        <v>1282</v>
      </c>
      <c r="D125" s="39">
        <v>1</v>
      </c>
      <c r="E125" s="39">
        <v>1</v>
      </c>
      <c r="F125" s="40">
        <v>360</v>
      </c>
      <c r="G125" s="38" t="s">
        <v>53</v>
      </c>
      <c r="H125" s="38" t="s">
        <v>16</v>
      </c>
      <c r="I125" s="38" t="s">
        <v>17</v>
      </c>
      <c r="J125" s="38" t="s">
        <v>54</v>
      </c>
      <c r="K125" s="38" t="s">
        <v>55</v>
      </c>
      <c r="L125" s="16">
        <v>5026857.8080000002</v>
      </c>
      <c r="M125" s="16">
        <v>56468369.376533337</v>
      </c>
      <c r="N125" s="41">
        <f t="shared" si="4"/>
        <v>56468369.376533337</v>
      </c>
      <c r="O125" s="38" t="s">
        <v>20</v>
      </c>
      <c r="P125" s="17" t="s">
        <v>228</v>
      </c>
      <c r="Q125" s="38" t="s">
        <v>61</v>
      </c>
    </row>
    <row r="126" spans="1:17" x14ac:dyDescent="0.25">
      <c r="A126" s="24">
        <v>80161500</v>
      </c>
      <c r="B126" s="24" t="s">
        <v>442</v>
      </c>
      <c r="C126" s="27" t="s">
        <v>1283</v>
      </c>
      <c r="D126" s="39">
        <v>1</v>
      </c>
      <c r="E126" s="39">
        <v>1</v>
      </c>
      <c r="F126" s="40">
        <v>360</v>
      </c>
      <c r="G126" s="38" t="s">
        <v>53</v>
      </c>
      <c r="H126" s="38" t="s">
        <v>16</v>
      </c>
      <c r="I126" s="38" t="s">
        <v>17</v>
      </c>
      <c r="J126" s="38" t="s">
        <v>306</v>
      </c>
      <c r="K126" s="38" t="s">
        <v>307</v>
      </c>
      <c r="L126" s="16">
        <v>9072865</v>
      </c>
      <c r="M126" s="16">
        <v>104640376.33333333</v>
      </c>
      <c r="N126" s="41">
        <f t="shared" si="4"/>
        <v>104640376.33333333</v>
      </c>
      <c r="O126" s="38" t="s">
        <v>20</v>
      </c>
      <c r="P126" s="17" t="s">
        <v>228</v>
      </c>
      <c r="Q126" s="38" t="s">
        <v>61</v>
      </c>
    </row>
    <row r="127" spans="1:17" x14ac:dyDescent="0.25">
      <c r="A127" s="24">
        <v>80161500</v>
      </c>
      <c r="B127" s="24" t="s">
        <v>443</v>
      </c>
      <c r="C127" s="27" t="s">
        <v>1284</v>
      </c>
      <c r="D127" s="39">
        <v>1</v>
      </c>
      <c r="E127" s="39">
        <v>1</v>
      </c>
      <c r="F127" s="40">
        <v>360</v>
      </c>
      <c r="G127" s="38" t="s">
        <v>53</v>
      </c>
      <c r="H127" s="38" t="s">
        <v>16</v>
      </c>
      <c r="I127" s="38" t="s">
        <v>17</v>
      </c>
      <c r="J127" s="38" t="s">
        <v>306</v>
      </c>
      <c r="K127" s="38" t="s">
        <v>307</v>
      </c>
      <c r="L127" s="16">
        <v>11701200</v>
      </c>
      <c r="M127" s="16">
        <v>134173760</v>
      </c>
      <c r="N127" s="16">
        <f t="shared" ref="N127" si="5">M127</f>
        <v>134173760</v>
      </c>
      <c r="O127" s="38" t="s">
        <v>20</v>
      </c>
      <c r="P127" s="17" t="s">
        <v>228</v>
      </c>
      <c r="Q127" s="38" t="s">
        <v>61</v>
      </c>
    </row>
    <row r="128" spans="1:17" x14ac:dyDescent="0.25">
      <c r="A128" s="24">
        <v>80161500</v>
      </c>
      <c r="B128" s="24" t="s">
        <v>444</v>
      </c>
      <c r="C128" s="27" t="s">
        <v>1285</v>
      </c>
      <c r="D128" s="39">
        <v>1</v>
      </c>
      <c r="E128" s="39">
        <v>1</v>
      </c>
      <c r="F128" s="40">
        <v>360</v>
      </c>
      <c r="G128" s="38" t="s">
        <v>38</v>
      </c>
      <c r="H128" s="38" t="s">
        <v>16</v>
      </c>
      <c r="I128" s="38" t="s">
        <v>17</v>
      </c>
      <c r="J128" s="38" t="s">
        <v>54</v>
      </c>
      <c r="K128" s="38" t="s">
        <v>55</v>
      </c>
      <c r="L128" s="16">
        <v>9005244</v>
      </c>
      <c r="M128" s="16">
        <v>107162403.59999999</v>
      </c>
      <c r="N128" s="16">
        <f>+M128</f>
        <v>107162403.59999999</v>
      </c>
      <c r="O128" s="17" t="s">
        <v>20</v>
      </c>
      <c r="P128" s="17" t="s">
        <v>228</v>
      </c>
      <c r="Q128" s="17" t="s">
        <v>63</v>
      </c>
    </row>
    <row r="129" spans="1:17" x14ac:dyDescent="0.25">
      <c r="A129" s="24">
        <v>80161500</v>
      </c>
      <c r="B129" s="24" t="s">
        <v>445</v>
      </c>
      <c r="C129" s="27" t="s">
        <v>1286</v>
      </c>
      <c r="D129" s="39">
        <v>1</v>
      </c>
      <c r="E129" s="39">
        <v>1</v>
      </c>
      <c r="F129" s="40">
        <v>360</v>
      </c>
      <c r="G129" s="38" t="s">
        <v>38</v>
      </c>
      <c r="H129" s="38" t="s">
        <v>16</v>
      </c>
      <c r="I129" s="38" t="s">
        <v>17</v>
      </c>
      <c r="J129" s="38" t="s">
        <v>54</v>
      </c>
      <c r="K129" s="38" t="s">
        <v>55</v>
      </c>
      <c r="L129" s="16">
        <v>4989391.6800000006</v>
      </c>
      <c r="M129" s="16">
        <v>58375882.656000011</v>
      </c>
      <c r="N129" s="16">
        <f>+M129</f>
        <v>58375882.656000011</v>
      </c>
      <c r="O129" s="17" t="s">
        <v>20</v>
      </c>
      <c r="P129" s="17" t="s">
        <v>228</v>
      </c>
      <c r="Q129" s="17" t="s">
        <v>63</v>
      </c>
    </row>
    <row r="130" spans="1:17" x14ac:dyDescent="0.25">
      <c r="A130" s="24">
        <v>80161500</v>
      </c>
      <c r="B130" s="24" t="s">
        <v>446</v>
      </c>
      <c r="C130" s="27" t="s">
        <v>1287</v>
      </c>
      <c r="D130" s="39">
        <v>1</v>
      </c>
      <c r="E130" s="39">
        <v>1</v>
      </c>
      <c r="F130" s="40">
        <v>360</v>
      </c>
      <c r="G130" s="38" t="s">
        <v>38</v>
      </c>
      <c r="H130" s="38" t="s">
        <v>16</v>
      </c>
      <c r="I130" s="38" t="s">
        <v>17</v>
      </c>
      <c r="J130" s="38" t="s">
        <v>54</v>
      </c>
      <c r="K130" s="38" t="s">
        <v>55</v>
      </c>
      <c r="L130" s="16">
        <v>4624314.24</v>
      </c>
      <c r="M130" s="16">
        <v>54258620.416000009</v>
      </c>
      <c r="N130" s="16">
        <f>M130</f>
        <v>54258620.416000009</v>
      </c>
      <c r="O130" s="17" t="s">
        <v>20</v>
      </c>
      <c r="P130" s="17" t="s">
        <v>228</v>
      </c>
      <c r="Q130" s="17" t="s">
        <v>63</v>
      </c>
    </row>
    <row r="131" spans="1:17" x14ac:dyDescent="0.25">
      <c r="A131" s="24">
        <v>80161500</v>
      </c>
      <c r="B131" s="24" t="s">
        <v>447</v>
      </c>
      <c r="C131" s="27" t="s">
        <v>1288</v>
      </c>
      <c r="D131" s="39">
        <v>1</v>
      </c>
      <c r="E131" s="39">
        <v>1</v>
      </c>
      <c r="F131" s="40">
        <v>360</v>
      </c>
      <c r="G131" s="38" t="s">
        <v>53</v>
      </c>
      <c r="H131" s="38" t="s">
        <v>16</v>
      </c>
      <c r="I131" s="38" t="s">
        <v>17</v>
      </c>
      <c r="J131" s="38" t="s">
        <v>54</v>
      </c>
      <c r="K131" s="38" t="s">
        <v>55</v>
      </c>
      <c r="L131" s="16">
        <f>7355040*1.1002</f>
        <v>8092015.0080000004</v>
      </c>
      <c r="M131" s="16">
        <v>96834446.262400001</v>
      </c>
      <c r="N131" s="16">
        <f>M131</f>
        <v>96834446.262400001</v>
      </c>
      <c r="O131" s="17" t="s">
        <v>56</v>
      </c>
      <c r="P131" s="17" t="s">
        <v>228</v>
      </c>
      <c r="Q131" s="17" t="s">
        <v>64</v>
      </c>
    </row>
    <row r="132" spans="1:17" x14ac:dyDescent="0.25">
      <c r="A132" s="24">
        <v>80161500</v>
      </c>
      <c r="B132" s="24" t="s">
        <v>448</v>
      </c>
      <c r="C132" s="27" t="s">
        <v>1289</v>
      </c>
      <c r="D132" s="39">
        <v>1</v>
      </c>
      <c r="E132" s="39">
        <v>1</v>
      </c>
      <c r="F132" s="40">
        <v>360</v>
      </c>
      <c r="G132" s="38" t="s">
        <v>53</v>
      </c>
      <c r="H132" s="38" t="s">
        <v>16</v>
      </c>
      <c r="I132" s="38" t="s">
        <v>17</v>
      </c>
      <c r="J132" s="38" t="s">
        <v>54</v>
      </c>
      <c r="K132" s="38" t="s">
        <v>55</v>
      </c>
      <c r="L132" s="16">
        <f>7355040*1.1002</f>
        <v>8092015.0080000004</v>
      </c>
      <c r="M132" s="16">
        <v>89281898.921599999</v>
      </c>
      <c r="N132" s="16">
        <f>M132</f>
        <v>89281898.921599999</v>
      </c>
      <c r="O132" s="17" t="s">
        <v>56</v>
      </c>
      <c r="P132" s="17" t="s">
        <v>228</v>
      </c>
      <c r="Q132" s="17" t="s">
        <v>64</v>
      </c>
    </row>
    <row r="133" spans="1:17" x14ac:dyDescent="0.25">
      <c r="A133" s="24">
        <v>80161500</v>
      </c>
      <c r="B133" s="24" t="s">
        <v>449</v>
      </c>
      <c r="C133" s="27" t="s">
        <v>1290</v>
      </c>
      <c r="D133" s="39">
        <v>1</v>
      </c>
      <c r="E133" s="39">
        <v>1</v>
      </c>
      <c r="F133" s="40">
        <v>360</v>
      </c>
      <c r="G133" s="38" t="s">
        <v>53</v>
      </c>
      <c r="H133" s="38" t="s">
        <v>16</v>
      </c>
      <c r="I133" s="38" t="s">
        <v>17</v>
      </c>
      <c r="J133" s="38" t="s">
        <v>54</v>
      </c>
      <c r="K133" s="38" t="s">
        <v>55</v>
      </c>
      <c r="L133" s="16">
        <v>7355040</v>
      </c>
      <c r="M133" s="16">
        <v>85563632</v>
      </c>
      <c r="N133" s="16">
        <f t="shared" ref="N133:N196" si="6">M133</f>
        <v>85563632</v>
      </c>
      <c r="O133" s="17" t="s">
        <v>56</v>
      </c>
      <c r="P133" s="17" t="s">
        <v>228</v>
      </c>
      <c r="Q133" s="17" t="s">
        <v>64</v>
      </c>
    </row>
    <row r="134" spans="1:17" x14ac:dyDescent="0.25">
      <c r="A134" s="24">
        <v>80161500</v>
      </c>
      <c r="B134" s="24" t="s">
        <v>450</v>
      </c>
      <c r="C134" s="27" t="s">
        <v>1291</v>
      </c>
      <c r="D134" s="39">
        <v>1</v>
      </c>
      <c r="E134" s="39">
        <v>1</v>
      </c>
      <c r="F134" s="40">
        <v>360</v>
      </c>
      <c r="G134" s="38" t="s">
        <v>53</v>
      </c>
      <c r="H134" s="38" t="s">
        <v>16</v>
      </c>
      <c r="I134" s="38" t="s">
        <v>62</v>
      </c>
      <c r="J134" s="38" t="s">
        <v>65</v>
      </c>
      <c r="K134" s="38" t="s">
        <v>66</v>
      </c>
      <c r="L134" s="16">
        <v>7355040</v>
      </c>
      <c r="M134" s="16">
        <v>84582960</v>
      </c>
      <c r="N134" s="16">
        <f>M134</f>
        <v>84582960</v>
      </c>
      <c r="O134" s="17" t="s">
        <v>56</v>
      </c>
      <c r="P134" s="17" t="s">
        <v>228</v>
      </c>
      <c r="Q134" s="17" t="s">
        <v>67</v>
      </c>
    </row>
    <row r="135" spans="1:17" x14ac:dyDescent="0.25">
      <c r="A135" s="24">
        <v>80161500</v>
      </c>
      <c r="B135" s="24" t="s">
        <v>451</v>
      </c>
      <c r="C135" s="27" t="s">
        <v>1292</v>
      </c>
      <c r="D135" s="39">
        <v>1</v>
      </c>
      <c r="E135" s="39">
        <v>1</v>
      </c>
      <c r="F135" s="40">
        <v>360</v>
      </c>
      <c r="G135" s="38" t="s">
        <v>53</v>
      </c>
      <c r="H135" s="38" t="s">
        <v>16</v>
      </c>
      <c r="I135" s="38" t="s">
        <v>17</v>
      </c>
      <c r="J135" s="38" t="s">
        <v>54</v>
      </c>
      <c r="K135" s="38" t="s">
        <v>55</v>
      </c>
      <c r="L135" s="16">
        <v>7355040</v>
      </c>
      <c r="M135" s="16">
        <v>84337792</v>
      </c>
      <c r="N135" s="16">
        <f t="shared" si="6"/>
        <v>84337792</v>
      </c>
      <c r="O135" s="17" t="s">
        <v>56</v>
      </c>
      <c r="P135" s="17" t="s">
        <v>228</v>
      </c>
      <c r="Q135" s="17" t="s">
        <v>68</v>
      </c>
    </row>
    <row r="136" spans="1:17" x14ac:dyDescent="0.25">
      <c r="A136" s="24">
        <v>80161500</v>
      </c>
      <c r="B136" s="24" t="s">
        <v>452</v>
      </c>
      <c r="C136" s="27" t="s">
        <v>1293</v>
      </c>
      <c r="D136" s="39">
        <v>1</v>
      </c>
      <c r="E136" s="39">
        <v>1</v>
      </c>
      <c r="F136" s="40">
        <v>360</v>
      </c>
      <c r="G136" s="38" t="s">
        <v>53</v>
      </c>
      <c r="H136" s="38" t="s">
        <v>16</v>
      </c>
      <c r="I136" s="38" t="s">
        <v>17</v>
      </c>
      <c r="J136" s="38" t="s">
        <v>54</v>
      </c>
      <c r="K136" s="38" t="s">
        <v>55</v>
      </c>
      <c r="L136" s="16">
        <v>7355040</v>
      </c>
      <c r="M136" s="16">
        <v>80660272</v>
      </c>
      <c r="N136" s="16">
        <f t="shared" si="6"/>
        <v>80660272</v>
      </c>
      <c r="O136" s="17" t="s">
        <v>56</v>
      </c>
      <c r="P136" s="17" t="s">
        <v>228</v>
      </c>
      <c r="Q136" s="17" t="s">
        <v>64</v>
      </c>
    </row>
    <row r="137" spans="1:17" x14ac:dyDescent="0.25">
      <c r="A137" s="24">
        <v>80161500</v>
      </c>
      <c r="B137" s="24" t="s">
        <v>453</v>
      </c>
      <c r="C137" s="27" t="s">
        <v>1294</v>
      </c>
      <c r="D137" s="39">
        <v>1</v>
      </c>
      <c r="E137" s="39">
        <v>1</v>
      </c>
      <c r="F137" s="40">
        <v>360</v>
      </c>
      <c r="G137" s="38" t="s">
        <v>53</v>
      </c>
      <c r="H137" s="38" t="s">
        <v>16</v>
      </c>
      <c r="I137" s="38" t="s">
        <v>17</v>
      </c>
      <c r="J137" s="38" t="s">
        <v>54</v>
      </c>
      <c r="K137" s="38" t="s">
        <v>55</v>
      </c>
      <c r="L137" s="16">
        <v>7355040</v>
      </c>
      <c r="M137" s="16">
        <v>80660272</v>
      </c>
      <c r="N137" s="16">
        <f t="shared" si="6"/>
        <v>80660272</v>
      </c>
      <c r="O137" s="17" t="s">
        <v>56</v>
      </c>
      <c r="P137" s="17" t="s">
        <v>228</v>
      </c>
      <c r="Q137" s="17" t="s">
        <v>64</v>
      </c>
    </row>
    <row r="138" spans="1:17" x14ac:dyDescent="0.25">
      <c r="A138" s="24">
        <v>80161500</v>
      </c>
      <c r="B138" s="24" t="s">
        <v>454</v>
      </c>
      <c r="C138" s="27" t="s">
        <v>1295</v>
      </c>
      <c r="D138" s="39">
        <v>1</v>
      </c>
      <c r="E138" s="39">
        <v>1</v>
      </c>
      <c r="F138" s="40">
        <v>360</v>
      </c>
      <c r="G138" s="38" t="s">
        <v>53</v>
      </c>
      <c r="H138" s="38" t="s">
        <v>16</v>
      </c>
      <c r="I138" s="38" t="s">
        <v>17</v>
      </c>
      <c r="J138" s="38" t="s">
        <v>54</v>
      </c>
      <c r="K138" s="38" t="s">
        <v>55</v>
      </c>
      <c r="L138" s="16">
        <v>5570117</v>
      </c>
      <c r="M138" s="16">
        <v>64799024</v>
      </c>
      <c r="N138" s="16">
        <v>64799024</v>
      </c>
      <c r="O138" s="17" t="s">
        <v>56</v>
      </c>
      <c r="P138" s="17" t="s">
        <v>228</v>
      </c>
      <c r="Q138" s="17" t="s">
        <v>64</v>
      </c>
    </row>
    <row r="139" spans="1:17" x14ac:dyDescent="0.25">
      <c r="A139" s="24">
        <v>80161500</v>
      </c>
      <c r="B139" s="24" t="s">
        <v>455</v>
      </c>
      <c r="C139" s="27" t="s">
        <v>1296</v>
      </c>
      <c r="D139" s="39">
        <v>1</v>
      </c>
      <c r="E139" s="39">
        <v>1</v>
      </c>
      <c r="F139" s="40">
        <v>360</v>
      </c>
      <c r="G139" s="38" t="s">
        <v>53</v>
      </c>
      <c r="H139" s="38" t="s">
        <v>16</v>
      </c>
      <c r="I139" s="38" t="s">
        <v>17</v>
      </c>
      <c r="J139" s="38" t="s">
        <v>54</v>
      </c>
      <c r="K139" s="38" t="s">
        <v>55</v>
      </c>
      <c r="L139" s="16">
        <v>6130314</v>
      </c>
      <c r="M139" s="16">
        <v>71520330</v>
      </c>
      <c r="N139" s="16">
        <f t="shared" si="6"/>
        <v>71520330</v>
      </c>
      <c r="O139" s="17" t="s">
        <v>56</v>
      </c>
      <c r="P139" s="17" t="s">
        <v>228</v>
      </c>
      <c r="Q139" s="17" t="s">
        <v>64</v>
      </c>
    </row>
    <row r="140" spans="1:17" x14ac:dyDescent="0.25">
      <c r="A140" s="24">
        <v>80161500</v>
      </c>
      <c r="B140" s="24" t="s">
        <v>456</v>
      </c>
      <c r="C140" s="27" t="s">
        <v>1297</v>
      </c>
      <c r="D140" s="39">
        <v>1</v>
      </c>
      <c r="E140" s="39">
        <v>1</v>
      </c>
      <c r="F140" s="40">
        <v>360</v>
      </c>
      <c r="G140" s="38" t="s">
        <v>53</v>
      </c>
      <c r="H140" s="38" t="s">
        <v>16</v>
      </c>
      <c r="I140" s="38" t="s">
        <v>17</v>
      </c>
      <c r="J140" s="38" t="s">
        <v>54</v>
      </c>
      <c r="K140" s="38" t="s">
        <v>55</v>
      </c>
      <c r="L140" s="16">
        <f>4903360*1.136</f>
        <v>5570216.96</v>
      </c>
      <c r="M140" s="16">
        <v>61086712.66133333</v>
      </c>
      <c r="N140" s="16">
        <f t="shared" si="6"/>
        <v>61086712.66133333</v>
      </c>
      <c r="O140" s="17" t="s">
        <v>56</v>
      </c>
      <c r="P140" s="17" t="s">
        <v>228</v>
      </c>
      <c r="Q140" s="17" t="s">
        <v>64</v>
      </c>
    </row>
    <row r="141" spans="1:17" x14ac:dyDescent="0.25">
      <c r="A141" s="24">
        <v>80161500</v>
      </c>
      <c r="B141" s="24" t="s">
        <v>457</v>
      </c>
      <c r="C141" s="27" t="s">
        <v>1298</v>
      </c>
      <c r="D141" s="39">
        <v>1</v>
      </c>
      <c r="E141" s="39">
        <v>1</v>
      </c>
      <c r="F141" s="40">
        <v>360</v>
      </c>
      <c r="G141" s="38" t="s">
        <v>53</v>
      </c>
      <c r="H141" s="38" t="s">
        <v>16</v>
      </c>
      <c r="I141" s="38" t="s">
        <v>17</v>
      </c>
      <c r="J141" s="38" t="s">
        <v>54</v>
      </c>
      <c r="K141" s="38" t="s">
        <v>55</v>
      </c>
      <c r="L141" s="16">
        <v>6130314</v>
      </c>
      <c r="M141" s="16">
        <v>70498611</v>
      </c>
      <c r="N141" s="16">
        <v>70498611</v>
      </c>
      <c r="O141" s="17" t="s">
        <v>56</v>
      </c>
      <c r="P141" s="17" t="s">
        <v>228</v>
      </c>
      <c r="Q141" s="17" t="s">
        <v>64</v>
      </c>
    </row>
    <row r="142" spans="1:17" x14ac:dyDescent="0.25">
      <c r="A142" s="24">
        <v>80161500</v>
      </c>
      <c r="B142" s="24" t="s">
        <v>458</v>
      </c>
      <c r="C142" s="27" t="s">
        <v>1299</v>
      </c>
      <c r="D142" s="39">
        <v>1</v>
      </c>
      <c r="E142" s="39">
        <v>1</v>
      </c>
      <c r="F142" s="40">
        <v>360</v>
      </c>
      <c r="G142" s="38" t="s">
        <v>53</v>
      </c>
      <c r="H142" s="38" t="s">
        <v>16</v>
      </c>
      <c r="I142" s="38" t="s">
        <v>17</v>
      </c>
      <c r="J142" s="38" t="s">
        <v>58</v>
      </c>
      <c r="K142" s="38" t="s">
        <v>59</v>
      </c>
      <c r="L142" s="16">
        <f>4011840*1.1002</f>
        <v>4413826.3680000007</v>
      </c>
      <c r="M142" s="16">
        <v>50759003.232000001</v>
      </c>
      <c r="N142" s="16">
        <f t="shared" si="6"/>
        <v>50759003.232000001</v>
      </c>
      <c r="O142" s="17" t="s">
        <v>56</v>
      </c>
      <c r="P142" s="17" t="s">
        <v>228</v>
      </c>
      <c r="Q142" s="17" t="s">
        <v>64</v>
      </c>
    </row>
    <row r="143" spans="1:17" x14ac:dyDescent="0.25">
      <c r="A143" s="24">
        <v>80161500</v>
      </c>
      <c r="B143" s="24" t="s">
        <v>459</v>
      </c>
      <c r="C143" s="27" t="s">
        <v>1300</v>
      </c>
      <c r="D143" s="39">
        <v>1</v>
      </c>
      <c r="E143" s="39">
        <v>1</v>
      </c>
      <c r="F143" s="40">
        <v>360</v>
      </c>
      <c r="G143" s="38" t="s">
        <v>53</v>
      </c>
      <c r="H143" s="38" t="s">
        <v>16</v>
      </c>
      <c r="I143" s="38" t="s">
        <v>17</v>
      </c>
      <c r="J143" s="38" t="s">
        <v>58</v>
      </c>
      <c r="K143" s="38" t="s">
        <v>59</v>
      </c>
      <c r="L143" s="16">
        <f>4011840*1.1002</f>
        <v>4413826.3680000007</v>
      </c>
      <c r="M143" s="16">
        <v>51494640.960000001</v>
      </c>
      <c r="N143" s="16">
        <f t="shared" si="6"/>
        <v>51494640.960000001</v>
      </c>
      <c r="O143" s="17" t="s">
        <v>56</v>
      </c>
      <c r="P143" s="17" t="s">
        <v>228</v>
      </c>
      <c r="Q143" s="38" t="s">
        <v>61</v>
      </c>
    </row>
    <row r="144" spans="1:17" x14ac:dyDescent="0.25">
      <c r="A144" s="24">
        <v>80161500</v>
      </c>
      <c r="B144" s="24" t="s">
        <v>460</v>
      </c>
      <c r="C144" s="27" t="s">
        <v>1301</v>
      </c>
      <c r="D144" s="39">
        <v>1</v>
      </c>
      <c r="E144" s="39">
        <v>1</v>
      </c>
      <c r="F144" s="40">
        <v>360</v>
      </c>
      <c r="G144" s="38" t="s">
        <v>53</v>
      </c>
      <c r="H144" s="38" t="s">
        <v>16</v>
      </c>
      <c r="I144" s="38" t="s">
        <v>17</v>
      </c>
      <c r="J144" s="38" t="s">
        <v>58</v>
      </c>
      <c r="K144" s="38" t="s">
        <v>59</v>
      </c>
      <c r="L144" s="16">
        <f>4011840*1.1002</f>
        <v>4413826.3680000007</v>
      </c>
      <c r="M144" s="16">
        <v>51641768.505600005</v>
      </c>
      <c r="N144" s="16">
        <f t="shared" si="6"/>
        <v>51641768.505600005</v>
      </c>
      <c r="O144" s="17" t="s">
        <v>56</v>
      </c>
      <c r="P144" s="17" t="s">
        <v>228</v>
      </c>
      <c r="Q144" s="17" t="s">
        <v>64</v>
      </c>
    </row>
    <row r="145" spans="1:17" x14ac:dyDescent="0.25">
      <c r="A145" s="24">
        <v>80101600</v>
      </c>
      <c r="B145" s="24" t="s">
        <v>461</v>
      </c>
      <c r="C145" s="27" t="s">
        <v>1302</v>
      </c>
      <c r="D145" s="39">
        <v>1</v>
      </c>
      <c r="E145" s="39">
        <v>1</v>
      </c>
      <c r="F145" s="40">
        <v>360</v>
      </c>
      <c r="G145" s="38" t="s">
        <v>53</v>
      </c>
      <c r="H145" s="38" t="s">
        <v>16</v>
      </c>
      <c r="I145" s="38" t="s">
        <v>62</v>
      </c>
      <c r="J145" s="38" t="s">
        <v>65</v>
      </c>
      <c r="K145" s="38" t="s">
        <v>66</v>
      </c>
      <c r="L145" s="18">
        <v>11647597.360000001</v>
      </c>
      <c r="M145" s="41">
        <v>136276889.11200002</v>
      </c>
      <c r="N145" s="41">
        <f t="shared" si="6"/>
        <v>136276889.11200002</v>
      </c>
      <c r="O145" s="38" t="s">
        <v>20</v>
      </c>
      <c r="P145" s="17" t="s">
        <v>228</v>
      </c>
      <c r="Q145" s="38" t="s">
        <v>67</v>
      </c>
    </row>
    <row r="146" spans="1:17" x14ac:dyDescent="0.25">
      <c r="A146" s="24">
        <v>80161500</v>
      </c>
      <c r="B146" s="24" t="s">
        <v>462</v>
      </c>
      <c r="C146" s="27" t="s">
        <v>1303</v>
      </c>
      <c r="D146" s="39">
        <v>1</v>
      </c>
      <c r="E146" s="39">
        <v>1</v>
      </c>
      <c r="F146" s="40">
        <v>360</v>
      </c>
      <c r="G146" s="38" t="s">
        <v>53</v>
      </c>
      <c r="H146" s="38" t="s">
        <v>16</v>
      </c>
      <c r="I146" s="38" t="s">
        <v>62</v>
      </c>
      <c r="J146" s="38" t="s">
        <v>65</v>
      </c>
      <c r="K146" s="38" t="s">
        <v>66</v>
      </c>
      <c r="L146" s="18">
        <v>7111164.7040000008</v>
      </c>
      <c r="M146" s="41">
        <v>84859898.801066682</v>
      </c>
      <c r="N146" s="41">
        <f t="shared" si="6"/>
        <v>84859898.801066682</v>
      </c>
      <c r="O146" s="38" t="s">
        <v>20</v>
      </c>
      <c r="P146" s="17" t="s">
        <v>228</v>
      </c>
      <c r="Q146" s="38" t="s">
        <v>67</v>
      </c>
    </row>
    <row r="147" spans="1:17" x14ac:dyDescent="0.25">
      <c r="A147" s="24">
        <v>80161500</v>
      </c>
      <c r="B147" s="24" t="s">
        <v>463</v>
      </c>
      <c r="C147" s="27" t="s">
        <v>1304</v>
      </c>
      <c r="D147" s="39">
        <v>1</v>
      </c>
      <c r="E147" s="39">
        <v>1</v>
      </c>
      <c r="F147" s="40">
        <v>360</v>
      </c>
      <c r="G147" s="38" t="s">
        <v>53</v>
      </c>
      <c r="H147" s="38" t="s">
        <v>16</v>
      </c>
      <c r="I147" s="38" t="s">
        <v>62</v>
      </c>
      <c r="J147" s="38" t="s">
        <v>65</v>
      </c>
      <c r="K147" s="38" t="s">
        <v>66</v>
      </c>
      <c r="L147" s="18">
        <v>5026857.8080000002</v>
      </c>
      <c r="M147" s="41">
        <v>55630559.741866671</v>
      </c>
      <c r="N147" s="41">
        <f t="shared" si="6"/>
        <v>55630559.741866671</v>
      </c>
      <c r="O147" s="38" t="s">
        <v>20</v>
      </c>
      <c r="P147" s="17" t="s">
        <v>228</v>
      </c>
      <c r="Q147" s="38" t="s">
        <v>67</v>
      </c>
    </row>
    <row r="148" spans="1:17" x14ac:dyDescent="0.25">
      <c r="A148" s="24">
        <v>80161500</v>
      </c>
      <c r="B148" s="24" t="s">
        <v>464</v>
      </c>
      <c r="C148" s="27" t="s">
        <v>1305</v>
      </c>
      <c r="D148" s="39">
        <v>1</v>
      </c>
      <c r="E148" s="39">
        <v>1</v>
      </c>
      <c r="F148" s="40">
        <v>360</v>
      </c>
      <c r="G148" s="38" t="s">
        <v>53</v>
      </c>
      <c r="H148" s="38" t="s">
        <v>16</v>
      </c>
      <c r="I148" s="38" t="s">
        <v>62</v>
      </c>
      <c r="J148" s="38" t="s">
        <v>65</v>
      </c>
      <c r="K148" s="38" t="s">
        <v>66</v>
      </c>
      <c r="L148" s="18">
        <v>9072865.3120000008</v>
      </c>
      <c r="M148" s="41">
        <v>99499089.588266686</v>
      </c>
      <c r="N148" s="41">
        <f t="shared" si="6"/>
        <v>99499089.588266686</v>
      </c>
      <c r="O148" s="38" t="s">
        <v>20</v>
      </c>
      <c r="P148" s="17" t="s">
        <v>228</v>
      </c>
      <c r="Q148" s="38" t="s">
        <v>67</v>
      </c>
    </row>
    <row r="149" spans="1:17" x14ac:dyDescent="0.25">
      <c r="A149" s="24">
        <v>80161500</v>
      </c>
      <c r="B149" s="24" t="s">
        <v>465</v>
      </c>
      <c r="C149" s="27" t="s">
        <v>1306</v>
      </c>
      <c r="D149" s="39">
        <v>1</v>
      </c>
      <c r="E149" s="39">
        <v>1</v>
      </c>
      <c r="F149" s="40">
        <v>360</v>
      </c>
      <c r="G149" s="38" t="s">
        <v>53</v>
      </c>
      <c r="H149" s="38" t="s">
        <v>16</v>
      </c>
      <c r="I149" s="38" t="s">
        <v>62</v>
      </c>
      <c r="J149" s="38" t="s">
        <v>65</v>
      </c>
      <c r="K149" s="38" t="s">
        <v>66</v>
      </c>
      <c r="L149" s="18">
        <v>5026857.8080000002</v>
      </c>
      <c r="M149" s="41">
        <v>57306179.011200003</v>
      </c>
      <c r="N149" s="41">
        <f t="shared" si="6"/>
        <v>57306179.011200003</v>
      </c>
      <c r="O149" s="38" t="s">
        <v>20</v>
      </c>
      <c r="P149" s="17" t="s">
        <v>228</v>
      </c>
      <c r="Q149" s="38" t="s">
        <v>67</v>
      </c>
    </row>
    <row r="150" spans="1:17" x14ac:dyDescent="0.25">
      <c r="A150" s="24">
        <v>80161500</v>
      </c>
      <c r="B150" s="24" t="s">
        <v>466</v>
      </c>
      <c r="C150" s="27" t="s">
        <v>1307</v>
      </c>
      <c r="D150" s="39">
        <v>1</v>
      </c>
      <c r="E150" s="39">
        <v>1</v>
      </c>
      <c r="F150" s="40">
        <v>360</v>
      </c>
      <c r="G150" s="38" t="s">
        <v>53</v>
      </c>
      <c r="H150" s="38" t="s">
        <v>16</v>
      </c>
      <c r="I150" s="38" t="s">
        <v>62</v>
      </c>
      <c r="J150" s="38" t="s">
        <v>65</v>
      </c>
      <c r="K150" s="38" t="s">
        <v>66</v>
      </c>
      <c r="L150" s="18">
        <v>8092015.0080000004</v>
      </c>
      <c r="M150" s="41">
        <v>90900301.923200011</v>
      </c>
      <c r="N150" s="41">
        <f t="shared" si="6"/>
        <v>90900301.923200011</v>
      </c>
      <c r="O150" s="38" t="s">
        <v>20</v>
      </c>
      <c r="P150" s="17" t="s">
        <v>228</v>
      </c>
      <c r="Q150" s="38" t="s">
        <v>67</v>
      </c>
    </row>
    <row r="151" spans="1:17" x14ac:dyDescent="0.25">
      <c r="A151" s="24">
        <v>80161500</v>
      </c>
      <c r="B151" s="24" t="s">
        <v>467</v>
      </c>
      <c r="C151" s="27" t="s">
        <v>1308</v>
      </c>
      <c r="D151" s="39">
        <v>1</v>
      </c>
      <c r="E151" s="39">
        <v>1</v>
      </c>
      <c r="F151" s="40">
        <v>360</v>
      </c>
      <c r="G151" s="38" t="s">
        <v>53</v>
      </c>
      <c r="H151" s="38" t="s">
        <v>16</v>
      </c>
      <c r="I151" s="38" t="s">
        <v>62</v>
      </c>
      <c r="J151" s="38" t="s">
        <v>65</v>
      </c>
      <c r="K151" s="38" t="s">
        <v>66</v>
      </c>
      <c r="L151" s="18">
        <v>5026857.8080000002</v>
      </c>
      <c r="M151" s="41">
        <v>55630559.741866671</v>
      </c>
      <c r="N151" s="41">
        <f t="shared" si="6"/>
        <v>55630559.741866671</v>
      </c>
      <c r="O151" s="38" t="s">
        <v>20</v>
      </c>
      <c r="P151" s="17" t="s">
        <v>228</v>
      </c>
      <c r="Q151" s="38" t="s">
        <v>67</v>
      </c>
    </row>
    <row r="152" spans="1:17" x14ac:dyDescent="0.25">
      <c r="A152" s="24">
        <v>80161500</v>
      </c>
      <c r="B152" s="24" t="s">
        <v>468</v>
      </c>
      <c r="C152" s="27" t="s">
        <v>1309</v>
      </c>
      <c r="D152" s="39">
        <v>1</v>
      </c>
      <c r="E152" s="39">
        <v>1</v>
      </c>
      <c r="F152" s="40">
        <v>360</v>
      </c>
      <c r="G152" s="38" t="s">
        <v>53</v>
      </c>
      <c r="H152" s="38" t="s">
        <v>16</v>
      </c>
      <c r="I152" s="38" t="s">
        <v>62</v>
      </c>
      <c r="J152" s="38" t="s">
        <v>65</v>
      </c>
      <c r="K152" s="38" t="s">
        <v>66</v>
      </c>
      <c r="L152" s="18">
        <v>7426350</v>
      </c>
      <c r="M152" s="41">
        <v>86393205</v>
      </c>
      <c r="N152" s="41">
        <f t="shared" si="6"/>
        <v>86393205</v>
      </c>
      <c r="O152" s="38" t="s">
        <v>20</v>
      </c>
      <c r="P152" s="17" t="s">
        <v>228</v>
      </c>
      <c r="Q152" s="38" t="s">
        <v>67</v>
      </c>
    </row>
    <row r="153" spans="1:17" x14ac:dyDescent="0.25">
      <c r="A153" s="24">
        <v>80161500</v>
      </c>
      <c r="B153" s="24" t="s">
        <v>469</v>
      </c>
      <c r="C153" s="27" t="s">
        <v>1310</v>
      </c>
      <c r="D153" s="39">
        <v>1</v>
      </c>
      <c r="E153" s="39">
        <v>1</v>
      </c>
      <c r="F153" s="40">
        <v>360</v>
      </c>
      <c r="G153" s="38" t="s">
        <v>53</v>
      </c>
      <c r="H153" s="38" t="s">
        <v>16</v>
      </c>
      <c r="I153" s="38" t="s">
        <v>62</v>
      </c>
      <c r="J153" s="38" t="s">
        <v>65</v>
      </c>
      <c r="K153" s="38" t="s">
        <v>66</v>
      </c>
      <c r="L153" s="18">
        <f>4569039*1.1002</f>
        <v>5026856.7078</v>
      </c>
      <c r="M153" s="41">
        <v>57976414.029959992</v>
      </c>
      <c r="N153" s="41">
        <f t="shared" si="6"/>
        <v>57976414.029959992</v>
      </c>
      <c r="O153" s="38" t="s">
        <v>20</v>
      </c>
      <c r="P153" s="17" t="s">
        <v>228</v>
      </c>
      <c r="Q153" s="38" t="s">
        <v>67</v>
      </c>
    </row>
    <row r="154" spans="1:17" x14ac:dyDescent="0.25">
      <c r="A154" s="24">
        <v>80101507</v>
      </c>
      <c r="B154" s="24" t="s">
        <v>470</v>
      </c>
      <c r="C154" s="27" t="s">
        <v>1311</v>
      </c>
      <c r="D154" s="39">
        <v>1</v>
      </c>
      <c r="E154" s="39">
        <v>1</v>
      </c>
      <c r="F154" s="40">
        <v>360</v>
      </c>
      <c r="G154" s="38" t="s">
        <v>53</v>
      </c>
      <c r="H154" s="38" t="s">
        <v>16</v>
      </c>
      <c r="I154" s="38" t="s">
        <v>62</v>
      </c>
      <c r="J154" s="38" t="s">
        <v>65</v>
      </c>
      <c r="K154" s="38" t="s">
        <v>66</v>
      </c>
      <c r="L154" s="18">
        <v>5394676.6720000003</v>
      </c>
      <c r="M154" s="41">
        <v>60959846.393600002</v>
      </c>
      <c r="N154" s="41">
        <f t="shared" si="6"/>
        <v>60959846.393600002</v>
      </c>
      <c r="O154" s="38" t="s">
        <v>20</v>
      </c>
      <c r="P154" s="17" t="s">
        <v>228</v>
      </c>
      <c r="Q154" s="38" t="s">
        <v>67</v>
      </c>
    </row>
    <row r="155" spans="1:17" x14ac:dyDescent="0.25">
      <c r="A155" s="24">
        <v>80101507</v>
      </c>
      <c r="B155" s="24" t="s">
        <v>471</v>
      </c>
      <c r="C155" s="27" t="s">
        <v>1312</v>
      </c>
      <c r="D155" s="39">
        <v>1</v>
      </c>
      <c r="E155" s="39">
        <v>1</v>
      </c>
      <c r="F155" s="40">
        <v>360</v>
      </c>
      <c r="G155" s="38" t="s">
        <v>53</v>
      </c>
      <c r="H155" s="38" t="s">
        <v>16</v>
      </c>
      <c r="I155" s="38" t="s">
        <v>62</v>
      </c>
      <c r="J155" s="38" t="s">
        <v>65</v>
      </c>
      <c r="K155" s="38" t="s">
        <v>66</v>
      </c>
      <c r="L155" s="18">
        <v>5026857.8080000002</v>
      </c>
      <c r="M155" s="41">
        <v>56635931.30346667</v>
      </c>
      <c r="N155" s="41">
        <f t="shared" si="6"/>
        <v>56635931.30346667</v>
      </c>
      <c r="O155" s="38" t="s">
        <v>20</v>
      </c>
      <c r="P155" s="17" t="s">
        <v>228</v>
      </c>
      <c r="Q155" s="38" t="s">
        <v>67</v>
      </c>
    </row>
    <row r="156" spans="1:17" x14ac:dyDescent="0.25">
      <c r="A156" s="24">
        <v>80101507</v>
      </c>
      <c r="B156" s="24" t="s">
        <v>472</v>
      </c>
      <c r="C156" s="27" t="s">
        <v>1313</v>
      </c>
      <c r="D156" s="39">
        <v>1</v>
      </c>
      <c r="E156" s="39">
        <v>1</v>
      </c>
      <c r="F156" s="40">
        <v>360</v>
      </c>
      <c r="G156" s="38" t="s">
        <v>53</v>
      </c>
      <c r="H156" s="38" t="s">
        <v>16</v>
      </c>
      <c r="I156" s="38" t="s">
        <v>62</v>
      </c>
      <c r="J156" s="38" t="s">
        <v>65</v>
      </c>
      <c r="K156" s="38" t="s">
        <v>66</v>
      </c>
      <c r="L156" s="18">
        <v>5026857.8080000002</v>
      </c>
      <c r="M156" s="41">
        <v>56300807.449600004</v>
      </c>
      <c r="N156" s="41">
        <f t="shared" si="6"/>
        <v>56300807.449600004</v>
      </c>
      <c r="O156" s="38" t="s">
        <v>20</v>
      </c>
      <c r="P156" s="17" t="s">
        <v>228</v>
      </c>
      <c r="Q156" s="38" t="s">
        <v>67</v>
      </c>
    </row>
    <row r="157" spans="1:17" x14ac:dyDescent="0.25">
      <c r="A157" s="24">
        <v>80161500</v>
      </c>
      <c r="B157" s="24" t="s">
        <v>473</v>
      </c>
      <c r="C157" s="27" t="s">
        <v>1314</v>
      </c>
      <c r="D157" s="39">
        <v>1</v>
      </c>
      <c r="E157" s="39">
        <v>1</v>
      </c>
      <c r="F157" s="40">
        <v>360</v>
      </c>
      <c r="G157" s="38" t="s">
        <v>53</v>
      </c>
      <c r="H157" s="38" t="s">
        <v>16</v>
      </c>
      <c r="I157" s="38" t="s">
        <v>62</v>
      </c>
      <c r="J157" s="38" t="s">
        <v>65</v>
      </c>
      <c r="K157" s="38" t="s">
        <v>66</v>
      </c>
      <c r="L157" s="18">
        <v>5026857.8080000002</v>
      </c>
      <c r="M157" s="41">
        <v>55462997.814933337</v>
      </c>
      <c r="N157" s="41">
        <f t="shared" si="6"/>
        <v>55462997.814933337</v>
      </c>
      <c r="O157" s="38" t="s">
        <v>20</v>
      </c>
      <c r="P157" s="17" t="s">
        <v>228</v>
      </c>
      <c r="Q157" s="38" t="s">
        <v>67</v>
      </c>
    </row>
    <row r="158" spans="1:17" x14ac:dyDescent="0.25">
      <c r="A158" s="24">
        <v>80161500</v>
      </c>
      <c r="B158" s="24" t="s">
        <v>474</v>
      </c>
      <c r="C158" s="27" t="s">
        <v>1315</v>
      </c>
      <c r="D158" s="39">
        <v>1</v>
      </c>
      <c r="E158" s="39">
        <v>1</v>
      </c>
      <c r="F158" s="40">
        <v>360</v>
      </c>
      <c r="G158" s="38" t="s">
        <v>53</v>
      </c>
      <c r="H158" s="38" t="s">
        <v>16</v>
      </c>
      <c r="I158" s="38" t="s">
        <v>62</v>
      </c>
      <c r="J158" s="38" t="s">
        <v>65</v>
      </c>
      <c r="K158" s="38" t="s">
        <v>66</v>
      </c>
      <c r="L158" s="18">
        <v>5026857.8080000002</v>
      </c>
      <c r="M158" s="41">
        <v>58981798.280533336</v>
      </c>
      <c r="N158" s="41">
        <f t="shared" si="6"/>
        <v>58981798.280533336</v>
      </c>
      <c r="O158" s="38" t="s">
        <v>20</v>
      </c>
      <c r="P158" s="17" t="s">
        <v>228</v>
      </c>
      <c r="Q158" s="38" t="s">
        <v>67</v>
      </c>
    </row>
    <row r="159" spans="1:17" x14ac:dyDescent="0.25">
      <c r="A159" s="24">
        <v>80161500</v>
      </c>
      <c r="B159" s="24" t="s">
        <v>475</v>
      </c>
      <c r="C159" s="27" t="s">
        <v>1316</v>
      </c>
      <c r="D159" s="39">
        <v>1</v>
      </c>
      <c r="E159" s="39">
        <v>1</v>
      </c>
      <c r="F159" s="40">
        <v>360</v>
      </c>
      <c r="G159" s="38" t="s">
        <v>53</v>
      </c>
      <c r="H159" s="38" t="s">
        <v>16</v>
      </c>
      <c r="I159" s="38" t="s">
        <v>62</v>
      </c>
      <c r="J159" s="38" t="s">
        <v>65</v>
      </c>
      <c r="K159" s="38" t="s">
        <v>66</v>
      </c>
      <c r="L159" s="18">
        <v>8092015.0080000004</v>
      </c>
      <c r="M159" s="41">
        <v>90630568.089599997</v>
      </c>
      <c r="N159" s="41">
        <f t="shared" si="6"/>
        <v>90630568.089599997</v>
      </c>
      <c r="O159" s="38" t="s">
        <v>20</v>
      </c>
      <c r="P159" s="17" t="s">
        <v>228</v>
      </c>
      <c r="Q159" s="38" t="s">
        <v>67</v>
      </c>
    </row>
    <row r="160" spans="1:17" x14ac:dyDescent="0.25">
      <c r="A160" s="24">
        <v>80161500</v>
      </c>
      <c r="B160" s="24" t="s">
        <v>476</v>
      </c>
      <c r="C160" s="27" t="s">
        <v>1317</v>
      </c>
      <c r="D160" s="39">
        <v>1</v>
      </c>
      <c r="E160" s="39">
        <v>1</v>
      </c>
      <c r="F160" s="40">
        <v>360</v>
      </c>
      <c r="G160" s="38" t="s">
        <v>53</v>
      </c>
      <c r="H160" s="38" t="s">
        <v>16</v>
      </c>
      <c r="I160" s="38" t="s">
        <v>62</v>
      </c>
      <c r="J160" s="38" t="s">
        <v>65</v>
      </c>
      <c r="K160" s="38" t="s">
        <v>66</v>
      </c>
      <c r="L160" s="18">
        <v>5026857.8080000002</v>
      </c>
      <c r="M160" s="41">
        <v>56133245.52266667</v>
      </c>
      <c r="N160" s="41">
        <f t="shared" si="6"/>
        <v>56133245.52266667</v>
      </c>
      <c r="O160" s="38" t="s">
        <v>20</v>
      </c>
      <c r="P160" s="17" t="s">
        <v>228</v>
      </c>
      <c r="Q160" s="38" t="s">
        <v>67</v>
      </c>
    </row>
    <row r="161" spans="1:17" x14ac:dyDescent="0.25">
      <c r="A161" s="24">
        <v>80161500</v>
      </c>
      <c r="B161" s="24" t="s">
        <v>477</v>
      </c>
      <c r="C161" s="27" t="s">
        <v>1318</v>
      </c>
      <c r="D161" s="39">
        <v>1</v>
      </c>
      <c r="E161" s="39">
        <v>1</v>
      </c>
      <c r="F161" s="40">
        <v>360</v>
      </c>
      <c r="G161" s="38" t="s">
        <v>53</v>
      </c>
      <c r="H161" s="38" t="s">
        <v>16</v>
      </c>
      <c r="I161" s="38" t="s">
        <v>62</v>
      </c>
      <c r="J161" s="38" t="s">
        <v>65</v>
      </c>
      <c r="K161" s="38" t="s">
        <v>66</v>
      </c>
      <c r="L161" s="18">
        <v>5026857.8080000002</v>
      </c>
      <c r="M161" s="41">
        <v>55462997.814933337</v>
      </c>
      <c r="N161" s="41">
        <f t="shared" si="6"/>
        <v>55462997.814933337</v>
      </c>
      <c r="O161" s="38" t="s">
        <v>20</v>
      </c>
      <c r="P161" s="17" t="s">
        <v>228</v>
      </c>
      <c r="Q161" s="38" t="s">
        <v>67</v>
      </c>
    </row>
    <row r="162" spans="1:17" x14ac:dyDescent="0.25">
      <c r="A162" s="24">
        <v>80161500</v>
      </c>
      <c r="B162" s="24" t="s">
        <v>478</v>
      </c>
      <c r="C162" s="27" t="s">
        <v>1319</v>
      </c>
      <c r="D162" s="39">
        <v>1</v>
      </c>
      <c r="E162" s="39">
        <v>1</v>
      </c>
      <c r="F162" s="40">
        <v>360</v>
      </c>
      <c r="G162" s="38" t="s">
        <v>53</v>
      </c>
      <c r="H162" s="38" t="s">
        <v>16</v>
      </c>
      <c r="I162" s="38" t="s">
        <v>62</v>
      </c>
      <c r="J162" s="38" t="s">
        <v>65</v>
      </c>
      <c r="K162" s="38" t="s">
        <v>66</v>
      </c>
      <c r="L162" s="18">
        <v>5026857.8080000002</v>
      </c>
      <c r="M162" s="41">
        <v>55462997.814933337</v>
      </c>
      <c r="N162" s="41">
        <f t="shared" si="6"/>
        <v>55462997.814933337</v>
      </c>
      <c r="O162" s="38" t="s">
        <v>20</v>
      </c>
      <c r="P162" s="17" t="s">
        <v>228</v>
      </c>
      <c r="Q162" s="38" t="s">
        <v>67</v>
      </c>
    </row>
    <row r="163" spans="1:17" x14ac:dyDescent="0.25">
      <c r="A163" s="24">
        <v>80161500</v>
      </c>
      <c r="B163" s="24" t="s">
        <v>479</v>
      </c>
      <c r="C163" s="27" t="s">
        <v>1320</v>
      </c>
      <c r="D163" s="39">
        <v>1</v>
      </c>
      <c r="E163" s="39">
        <v>1</v>
      </c>
      <c r="F163" s="40">
        <v>360</v>
      </c>
      <c r="G163" s="38" t="s">
        <v>53</v>
      </c>
      <c r="H163" s="38" t="s">
        <v>16</v>
      </c>
      <c r="I163" s="38" t="s">
        <v>62</v>
      </c>
      <c r="J163" s="38" t="s">
        <v>65</v>
      </c>
      <c r="K163" s="38" t="s">
        <v>66</v>
      </c>
      <c r="L163" s="18">
        <v>5026857.8080000002</v>
      </c>
      <c r="M163" s="41">
        <v>55462997.814933337</v>
      </c>
      <c r="N163" s="41">
        <f t="shared" si="6"/>
        <v>55462997.814933337</v>
      </c>
      <c r="O163" s="38" t="s">
        <v>20</v>
      </c>
      <c r="P163" s="17" t="s">
        <v>228</v>
      </c>
      <c r="Q163" s="38" t="s">
        <v>67</v>
      </c>
    </row>
    <row r="164" spans="1:17" x14ac:dyDescent="0.25">
      <c r="A164" s="24">
        <v>80161500</v>
      </c>
      <c r="B164" s="24" t="s">
        <v>480</v>
      </c>
      <c r="C164" s="27" t="s">
        <v>1321</v>
      </c>
      <c r="D164" s="39">
        <v>1</v>
      </c>
      <c r="E164" s="39">
        <v>1</v>
      </c>
      <c r="F164" s="40">
        <v>360</v>
      </c>
      <c r="G164" s="38" t="s">
        <v>53</v>
      </c>
      <c r="H164" s="38" t="s">
        <v>16</v>
      </c>
      <c r="I164" s="38" t="s">
        <v>62</v>
      </c>
      <c r="J164" s="38" t="s">
        <v>65</v>
      </c>
      <c r="K164" s="38" t="s">
        <v>66</v>
      </c>
      <c r="L164" s="18">
        <v>5026857.8080000002</v>
      </c>
      <c r="M164" s="41">
        <v>55462997.814933337</v>
      </c>
      <c r="N164" s="41">
        <f t="shared" si="6"/>
        <v>55462997.814933337</v>
      </c>
      <c r="O164" s="38" t="s">
        <v>20</v>
      </c>
      <c r="P164" s="17" t="s">
        <v>228</v>
      </c>
      <c r="Q164" s="38" t="s">
        <v>67</v>
      </c>
    </row>
    <row r="165" spans="1:17" x14ac:dyDescent="0.25">
      <c r="A165" s="24">
        <v>80161500</v>
      </c>
      <c r="B165" s="24" t="s">
        <v>481</v>
      </c>
      <c r="C165" s="27" t="s">
        <v>1322</v>
      </c>
      <c r="D165" s="39">
        <v>1</v>
      </c>
      <c r="E165" s="39">
        <v>1</v>
      </c>
      <c r="F165" s="40">
        <v>360</v>
      </c>
      <c r="G165" s="38" t="s">
        <v>53</v>
      </c>
      <c r="H165" s="38" t="s">
        <v>16</v>
      </c>
      <c r="I165" s="38" t="s">
        <v>17</v>
      </c>
      <c r="J165" s="38" t="s">
        <v>54</v>
      </c>
      <c r="K165" s="38" t="s">
        <v>55</v>
      </c>
      <c r="L165" s="16">
        <v>9072865</v>
      </c>
      <c r="M165" s="41">
        <v>108269522.33333333</v>
      </c>
      <c r="N165" s="41">
        <f t="shared" si="6"/>
        <v>108269522.33333333</v>
      </c>
      <c r="O165" s="38" t="s">
        <v>20</v>
      </c>
      <c r="P165" s="17" t="s">
        <v>228</v>
      </c>
      <c r="Q165" s="38" t="s">
        <v>68</v>
      </c>
    </row>
    <row r="166" spans="1:17" x14ac:dyDescent="0.25">
      <c r="A166" s="24">
        <v>80161500</v>
      </c>
      <c r="B166" s="24" t="s">
        <v>482</v>
      </c>
      <c r="C166" s="27" t="s">
        <v>1323</v>
      </c>
      <c r="D166" s="39">
        <v>1</v>
      </c>
      <c r="E166" s="39">
        <v>1</v>
      </c>
      <c r="F166" s="40">
        <v>360</v>
      </c>
      <c r="G166" s="38" t="s">
        <v>53</v>
      </c>
      <c r="H166" s="38" t="s">
        <v>16</v>
      </c>
      <c r="I166" s="38" t="s">
        <v>17</v>
      </c>
      <c r="J166" s="38" t="s">
        <v>54</v>
      </c>
      <c r="K166" s="38" t="s">
        <v>55</v>
      </c>
      <c r="L166" s="16">
        <v>9072865</v>
      </c>
      <c r="M166" s="41">
        <v>106454949.33333333</v>
      </c>
      <c r="N166" s="41">
        <f t="shared" si="6"/>
        <v>106454949.33333333</v>
      </c>
      <c r="O166" s="38" t="s">
        <v>20</v>
      </c>
      <c r="P166" s="17" t="s">
        <v>228</v>
      </c>
      <c r="Q166" s="38" t="s">
        <v>68</v>
      </c>
    </row>
    <row r="167" spans="1:17" x14ac:dyDescent="0.25">
      <c r="A167" s="24">
        <v>80161500</v>
      </c>
      <c r="B167" s="24" t="s">
        <v>483</v>
      </c>
      <c r="C167" s="27" t="s">
        <v>1324</v>
      </c>
      <c r="D167" s="39">
        <v>1</v>
      </c>
      <c r="E167" s="39">
        <v>1</v>
      </c>
      <c r="F167" s="40">
        <v>360</v>
      </c>
      <c r="G167" s="38" t="s">
        <v>53</v>
      </c>
      <c r="H167" s="38" t="s">
        <v>16</v>
      </c>
      <c r="I167" s="38" t="s">
        <v>17</v>
      </c>
      <c r="J167" s="38" t="s">
        <v>54</v>
      </c>
      <c r="K167" s="38" t="s">
        <v>55</v>
      </c>
      <c r="L167" s="16">
        <v>8092015.0080000004</v>
      </c>
      <c r="M167" s="41">
        <v>94406841.760000005</v>
      </c>
      <c r="N167" s="41">
        <f t="shared" si="6"/>
        <v>94406841.760000005</v>
      </c>
      <c r="O167" s="38" t="s">
        <v>20</v>
      </c>
      <c r="P167" s="17" t="s">
        <v>228</v>
      </c>
      <c r="Q167" s="38" t="s">
        <v>68</v>
      </c>
    </row>
    <row r="168" spans="1:17" x14ac:dyDescent="0.25">
      <c r="A168" s="24">
        <v>80161500</v>
      </c>
      <c r="B168" s="24" t="s">
        <v>484</v>
      </c>
      <c r="C168" s="27" t="s">
        <v>1325</v>
      </c>
      <c r="D168" s="39">
        <v>1</v>
      </c>
      <c r="E168" s="39">
        <v>1</v>
      </c>
      <c r="F168" s="40">
        <v>360</v>
      </c>
      <c r="G168" s="38" t="s">
        <v>53</v>
      </c>
      <c r="H168" s="38" t="s">
        <v>16</v>
      </c>
      <c r="I168" s="38" t="s">
        <v>17</v>
      </c>
      <c r="J168" s="38" t="s">
        <v>54</v>
      </c>
      <c r="K168" s="38" t="s">
        <v>55</v>
      </c>
      <c r="L168" s="16">
        <v>7767535</v>
      </c>
      <c r="M168" s="41">
        <v>90880159.5</v>
      </c>
      <c r="N168" s="41">
        <f t="shared" si="6"/>
        <v>90880159.5</v>
      </c>
      <c r="O168" s="38" t="s">
        <v>20</v>
      </c>
      <c r="P168" s="17" t="s">
        <v>228</v>
      </c>
      <c r="Q168" s="38" t="s">
        <v>68</v>
      </c>
    </row>
    <row r="169" spans="1:17" x14ac:dyDescent="0.25">
      <c r="A169" s="24">
        <v>80161500</v>
      </c>
      <c r="B169" s="24" t="s">
        <v>485</v>
      </c>
      <c r="C169" s="27" t="s">
        <v>1326</v>
      </c>
      <c r="D169" s="39">
        <v>1</v>
      </c>
      <c r="E169" s="39">
        <v>1</v>
      </c>
      <c r="F169" s="40">
        <v>360</v>
      </c>
      <c r="G169" s="38" t="s">
        <v>53</v>
      </c>
      <c r="H169" s="38" t="s">
        <v>16</v>
      </c>
      <c r="I169" s="38" t="s">
        <v>17</v>
      </c>
      <c r="J169" s="38" t="s">
        <v>54</v>
      </c>
      <c r="K169" s="38" t="s">
        <v>55</v>
      </c>
      <c r="L169" s="16">
        <v>9072865</v>
      </c>
      <c r="M169" s="41">
        <v>106454949.33333333</v>
      </c>
      <c r="N169" s="41">
        <f t="shared" si="6"/>
        <v>106454949.33333333</v>
      </c>
      <c r="O169" s="38" t="s">
        <v>20</v>
      </c>
      <c r="P169" s="17" t="s">
        <v>228</v>
      </c>
      <c r="Q169" s="38" t="s">
        <v>68</v>
      </c>
    </row>
    <row r="170" spans="1:17" x14ac:dyDescent="0.25">
      <c r="A170" s="24">
        <v>80161500</v>
      </c>
      <c r="B170" s="24" t="s">
        <v>486</v>
      </c>
      <c r="C170" s="27" t="s">
        <v>1327</v>
      </c>
      <c r="D170" s="39">
        <v>1</v>
      </c>
      <c r="E170" s="39">
        <v>1</v>
      </c>
      <c r="F170" s="40">
        <v>360</v>
      </c>
      <c r="G170" s="38" t="s">
        <v>53</v>
      </c>
      <c r="H170" s="38" t="s">
        <v>16</v>
      </c>
      <c r="I170" s="38" t="s">
        <v>17</v>
      </c>
      <c r="J170" s="38" t="s">
        <v>54</v>
      </c>
      <c r="K170" s="38" t="s">
        <v>55</v>
      </c>
      <c r="L170" s="16">
        <v>8500000</v>
      </c>
      <c r="M170" s="41">
        <v>101716666.66666666</v>
      </c>
      <c r="N170" s="41">
        <f t="shared" si="6"/>
        <v>101716666.66666666</v>
      </c>
      <c r="O170" s="38" t="s">
        <v>20</v>
      </c>
      <c r="P170" s="17" t="s">
        <v>228</v>
      </c>
      <c r="Q170" s="38" t="s">
        <v>68</v>
      </c>
    </row>
    <row r="171" spans="1:17" x14ac:dyDescent="0.25">
      <c r="A171" s="24">
        <v>80161500</v>
      </c>
      <c r="B171" s="24" t="s">
        <v>487</v>
      </c>
      <c r="C171" s="27" t="s">
        <v>1328</v>
      </c>
      <c r="D171" s="39">
        <v>1</v>
      </c>
      <c r="E171" s="39">
        <v>1</v>
      </c>
      <c r="F171" s="40">
        <v>360</v>
      </c>
      <c r="G171" s="38" t="s">
        <v>53</v>
      </c>
      <c r="H171" s="38" t="s">
        <v>16</v>
      </c>
      <c r="I171" s="38" t="s">
        <v>17</v>
      </c>
      <c r="J171" s="38" t="s">
        <v>54</v>
      </c>
      <c r="K171" s="38" t="s">
        <v>55</v>
      </c>
      <c r="L171" s="16">
        <v>7767535</v>
      </c>
      <c r="M171" s="41">
        <v>88549899</v>
      </c>
      <c r="N171" s="41">
        <f t="shared" si="6"/>
        <v>88549899</v>
      </c>
      <c r="O171" s="38" t="s">
        <v>20</v>
      </c>
      <c r="P171" s="17" t="s">
        <v>228</v>
      </c>
      <c r="Q171" s="38" t="s">
        <v>68</v>
      </c>
    </row>
    <row r="172" spans="1:17" x14ac:dyDescent="0.25">
      <c r="A172" s="24">
        <v>80161500</v>
      </c>
      <c r="B172" s="24" t="s">
        <v>488</v>
      </c>
      <c r="C172" s="27" t="s">
        <v>1329</v>
      </c>
      <c r="D172" s="39">
        <v>1</v>
      </c>
      <c r="E172" s="39">
        <v>1</v>
      </c>
      <c r="F172" s="40">
        <v>360</v>
      </c>
      <c r="G172" s="38" t="s">
        <v>53</v>
      </c>
      <c r="H172" s="38" t="s">
        <v>16</v>
      </c>
      <c r="I172" s="38" t="s">
        <v>17</v>
      </c>
      <c r="J172" s="38" t="s">
        <v>54</v>
      </c>
      <c r="K172" s="38" t="s">
        <v>55</v>
      </c>
      <c r="L172" s="16">
        <v>7767535</v>
      </c>
      <c r="M172" s="41">
        <v>85701802.833333343</v>
      </c>
      <c r="N172" s="41">
        <f t="shared" si="6"/>
        <v>85701802.833333343</v>
      </c>
      <c r="O172" s="38" t="s">
        <v>20</v>
      </c>
      <c r="P172" s="17" t="s">
        <v>228</v>
      </c>
      <c r="Q172" s="38" t="s">
        <v>68</v>
      </c>
    </row>
    <row r="173" spans="1:17" x14ac:dyDescent="0.25">
      <c r="A173" s="24">
        <v>80161500</v>
      </c>
      <c r="B173" s="24" t="s">
        <v>489</v>
      </c>
      <c r="C173" s="27" t="s">
        <v>1330</v>
      </c>
      <c r="D173" s="39">
        <v>1</v>
      </c>
      <c r="E173" s="39">
        <v>1</v>
      </c>
      <c r="F173" s="40">
        <v>360</v>
      </c>
      <c r="G173" s="38" t="s">
        <v>53</v>
      </c>
      <c r="H173" s="38" t="s">
        <v>16</v>
      </c>
      <c r="I173" s="38" t="s">
        <v>17</v>
      </c>
      <c r="J173" s="38" t="s">
        <v>54</v>
      </c>
      <c r="K173" s="38" t="s">
        <v>55</v>
      </c>
      <c r="L173" s="16">
        <v>5762495.5360000003</v>
      </c>
      <c r="M173" s="41">
        <v>66076615.479466684</v>
      </c>
      <c r="N173" s="41">
        <f t="shared" si="6"/>
        <v>66076615.479466684</v>
      </c>
      <c r="O173" s="38" t="s">
        <v>20</v>
      </c>
      <c r="P173" s="17" t="s">
        <v>228</v>
      </c>
      <c r="Q173" s="38" t="s">
        <v>68</v>
      </c>
    </row>
    <row r="174" spans="1:17" x14ac:dyDescent="0.25">
      <c r="A174" s="24">
        <v>80161500</v>
      </c>
      <c r="B174" s="24" t="s">
        <v>490</v>
      </c>
      <c r="C174" s="27" t="s">
        <v>1331</v>
      </c>
      <c r="D174" s="39">
        <v>1</v>
      </c>
      <c r="E174" s="39">
        <v>1</v>
      </c>
      <c r="F174" s="40">
        <v>360</v>
      </c>
      <c r="G174" s="38" t="s">
        <v>53</v>
      </c>
      <c r="H174" s="38" t="s">
        <v>16</v>
      </c>
      <c r="I174" s="38" t="s">
        <v>17</v>
      </c>
      <c r="J174" s="38" t="s">
        <v>54</v>
      </c>
      <c r="K174" s="38" t="s">
        <v>55</v>
      </c>
      <c r="L174" s="16">
        <v>5762495.5360000003</v>
      </c>
      <c r="M174" s="41">
        <v>65692449.110400014</v>
      </c>
      <c r="N174" s="41">
        <f t="shared" si="6"/>
        <v>65692449.110400014</v>
      </c>
      <c r="O174" s="38" t="s">
        <v>20</v>
      </c>
      <c r="P174" s="17" t="s">
        <v>228</v>
      </c>
      <c r="Q174" s="38" t="s">
        <v>68</v>
      </c>
    </row>
    <row r="175" spans="1:17" x14ac:dyDescent="0.25">
      <c r="A175" s="24">
        <v>80161500</v>
      </c>
      <c r="B175" s="24" t="s">
        <v>491</v>
      </c>
      <c r="C175" s="27" t="s">
        <v>1332</v>
      </c>
      <c r="D175" s="39">
        <v>1</v>
      </c>
      <c r="E175" s="39">
        <v>1</v>
      </c>
      <c r="F175" s="40">
        <v>360</v>
      </c>
      <c r="G175" s="38" t="s">
        <v>53</v>
      </c>
      <c r="H175" s="38" t="s">
        <v>16</v>
      </c>
      <c r="I175" s="38" t="s">
        <v>17</v>
      </c>
      <c r="J175" s="38" t="s">
        <v>54</v>
      </c>
      <c r="K175" s="38" t="s">
        <v>55</v>
      </c>
      <c r="L175" s="16">
        <v>5762495.5360000003</v>
      </c>
      <c r="M175" s="41">
        <v>67229114.586666688</v>
      </c>
      <c r="N175" s="41">
        <f t="shared" si="6"/>
        <v>67229114.586666688</v>
      </c>
      <c r="O175" s="38" t="s">
        <v>20</v>
      </c>
      <c r="P175" s="17" t="s">
        <v>228</v>
      </c>
      <c r="Q175" s="38" t="s">
        <v>68</v>
      </c>
    </row>
    <row r="176" spans="1:17" x14ac:dyDescent="0.25">
      <c r="A176" s="24">
        <v>80161500</v>
      </c>
      <c r="B176" s="24" t="s">
        <v>492</v>
      </c>
      <c r="C176" s="27" t="s">
        <v>1333</v>
      </c>
      <c r="D176" s="39">
        <v>1</v>
      </c>
      <c r="E176" s="39">
        <v>1</v>
      </c>
      <c r="F176" s="40">
        <v>360</v>
      </c>
      <c r="G176" s="38" t="s">
        <v>53</v>
      </c>
      <c r="H176" s="38" t="s">
        <v>16</v>
      </c>
      <c r="I176" s="38" t="s">
        <v>17</v>
      </c>
      <c r="J176" s="38" t="s">
        <v>54</v>
      </c>
      <c r="K176" s="38" t="s">
        <v>55</v>
      </c>
      <c r="L176" s="16">
        <v>5762495.5360000003</v>
      </c>
      <c r="M176" s="41">
        <v>65884532.294933349</v>
      </c>
      <c r="N176" s="41">
        <f t="shared" si="6"/>
        <v>65884532.294933349</v>
      </c>
      <c r="O176" s="38" t="s">
        <v>20</v>
      </c>
      <c r="P176" s="17" t="s">
        <v>228</v>
      </c>
      <c r="Q176" s="38" t="s">
        <v>68</v>
      </c>
    </row>
    <row r="177" spans="1:17" x14ac:dyDescent="0.25">
      <c r="A177" s="24">
        <v>80161500</v>
      </c>
      <c r="B177" s="24" t="s">
        <v>493</v>
      </c>
      <c r="C177" s="27" t="s">
        <v>1334</v>
      </c>
      <c r="D177" s="39">
        <v>1</v>
      </c>
      <c r="E177" s="39">
        <v>1</v>
      </c>
      <c r="F177" s="40">
        <v>360</v>
      </c>
      <c r="G177" s="38" t="s">
        <v>53</v>
      </c>
      <c r="H177" s="38" t="s">
        <v>16</v>
      </c>
      <c r="I177" s="38" t="s">
        <v>17</v>
      </c>
      <c r="J177" s="38" t="s">
        <v>54</v>
      </c>
      <c r="K177" s="38" t="s">
        <v>55</v>
      </c>
      <c r="L177" s="16">
        <v>5762495.5360000003</v>
      </c>
      <c r="M177" s="41">
        <v>65116199.556800015</v>
      </c>
      <c r="N177" s="41">
        <f t="shared" si="6"/>
        <v>65116199.556800015</v>
      </c>
      <c r="O177" s="38" t="s">
        <v>20</v>
      </c>
      <c r="P177" s="17" t="s">
        <v>228</v>
      </c>
      <c r="Q177" s="38" t="s">
        <v>68</v>
      </c>
    </row>
    <row r="178" spans="1:17" x14ac:dyDescent="0.25">
      <c r="A178" s="24">
        <v>80161500</v>
      </c>
      <c r="B178" s="24" t="s">
        <v>494</v>
      </c>
      <c r="C178" s="27" t="s">
        <v>1335</v>
      </c>
      <c r="D178" s="39">
        <v>1</v>
      </c>
      <c r="E178" s="39">
        <v>1</v>
      </c>
      <c r="F178" s="40">
        <v>360</v>
      </c>
      <c r="G178" s="38" t="s">
        <v>53</v>
      </c>
      <c r="H178" s="38" t="s">
        <v>16</v>
      </c>
      <c r="I178" s="38" t="s">
        <v>17</v>
      </c>
      <c r="J178" s="38" t="s">
        <v>54</v>
      </c>
      <c r="K178" s="38" t="s">
        <v>55</v>
      </c>
      <c r="L178" s="16">
        <v>5762495.5360000003</v>
      </c>
      <c r="M178" s="41">
        <v>64539950.003200017</v>
      </c>
      <c r="N178" s="41">
        <f t="shared" si="6"/>
        <v>64539950.003200017</v>
      </c>
      <c r="O178" s="38" t="s">
        <v>20</v>
      </c>
      <c r="P178" s="17" t="s">
        <v>228</v>
      </c>
      <c r="Q178" s="38" t="s">
        <v>68</v>
      </c>
    </row>
    <row r="179" spans="1:17" x14ac:dyDescent="0.25">
      <c r="A179" s="24">
        <v>80161500</v>
      </c>
      <c r="B179" s="24" t="s">
        <v>495</v>
      </c>
      <c r="C179" s="27" t="s">
        <v>1336</v>
      </c>
      <c r="D179" s="39">
        <v>1</v>
      </c>
      <c r="E179" s="39">
        <v>1</v>
      </c>
      <c r="F179" s="40">
        <v>360</v>
      </c>
      <c r="G179" s="38" t="s">
        <v>53</v>
      </c>
      <c r="H179" s="38" t="s">
        <v>16</v>
      </c>
      <c r="I179" s="38" t="s">
        <v>17</v>
      </c>
      <c r="J179" s="38" t="s">
        <v>54</v>
      </c>
      <c r="K179" s="38" t="s">
        <v>55</v>
      </c>
      <c r="L179" s="16">
        <v>5762495.5360000003</v>
      </c>
      <c r="M179" s="41">
        <v>64924116.37226668</v>
      </c>
      <c r="N179" s="41">
        <f t="shared" si="6"/>
        <v>64924116.37226668</v>
      </c>
      <c r="O179" s="38" t="s">
        <v>20</v>
      </c>
      <c r="P179" s="17" t="s">
        <v>228</v>
      </c>
      <c r="Q179" s="38" t="s">
        <v>68</v>
      </c>
    </row>
    <row r="180" spans="1:17" x14ac:dyDescent="0.25">
      <c r="A180" s="24">
        <v>80161500</v>
      </c>
      <c r="B180" s="24" t="s">
        <v>496</v>
      </c>
      <c r="C180" s="27" t="s">
        <v>1337</v>
      </c>
      <c r="D180" s="39">
        <v>1</v>
      </c>
      <c r="E180" s="39">
        <v>1</v>
      </c>
      <c r="F180" s="40">
        <v>360</v>
      </c>
      <c r="G180" s="38" t="s">
        <v>53</v>
      </c>
      <c r="H180" s="38" t="s">
        <v>16</v>
      </c>
      <c r="I180" s="38" t="s">
        <v>17</v>
      </c>
      <c r="J180" s="38" t="s">
        <v>54</v>
      </c>
      <c r="K180" s="38" t="s">
        <v>55</v>
      </c>
      <c r="L180" s="16">
        <v>5762495.5360000003</v>
      </c>
      <c r="M180" s="41">
        <v>64347866.818666682</v>
      </c>
      <c r="N180" s="41">
        <f t="shared" si="6"/>
        <v>64347866.818666682</v>
      </c>
      <c r="O180" s="38" t="s">
        <v>20</v>
      </c>
      <c r="P180" s="17" t="s">
        <v>228</v>
      </c>
      <c r="Q180" s="38" t="s">
        <v>68</v>
      </c>
    </row>
    <row r="181" spans="1:17" x14ac:dyDescent="0.25">
      <c r="A181" s="24">
        <v>80161500</v>
      </c>
      <c r="B181" s="24" t="s">
        <v>497</v>
      </c>
      <c r="C181" s="27" t="s">
        <v>1338</v>
      </c>
      <c r="D181" s="39">
        <v>1</v>
      </c>
      <c r="E181" s="39">
        <v>1</v>
      </c>
      <c r="F181" s="40">
        <v>360</v>
      </c>
      <c r="G181" s="38" t="s">
        <v>53</v>
      </c>
      <c r="H181" s="38" t="s">
        <v>16</v>
      </c>
      <c r="I181" s="38" t="s">
        <v>17</v>
      </c>
      <c r="J181" s="38" t="s">
        <v>54</v>
      </c>
      <c r="K181" s="38" t="s">
        <v>55</v>
      </c>
      <c r="L181" s="16">
        <v>5762495.5360000003</v>
      </c>
      <c r="M181" s="41">
        <v>64347866.818666682</v>
      </c>
      <c r="N181" s="41">
        <f t="shared" si="6"/>
        <v>64347866.818666682</v>
      </c>
      <c r="O181" s="38" t="s">
        <v>20</v>
      </c>
      <c r="P181" s="17" t="s">
        <v>228</v>
      </c>
      <c r="Q181" s="38" t="s">
        <v>68</v>
      </c>
    </row>
    <row r="182" spans="1:17" x14ac:dyDescent="0.25">
      <c r="A182" s="24">
        <v>80161500</v>
      </c>
      <c r="B182" s="24" t="s">
        <v>498</v>
      </c>
      <c r="C182" s="27" t="s">
        <v>1339</v>
      </c>
      <c r="D182" s="39">
        <v>1</v>
      </c>
      <c r="E182" s="39">
        <v>1</v>
      </c>
      <c r="F182" s="40">
        <v>360</v>
      </c>
      <c r="G182" s="38" t="s">
        <v>53</v>
      </c>
      <c r="H182" s="38" t="s">
        <v>16</v>
      </c>
      <c r="I182" s="38" t="s">
        <v>17</v>
      </c>
      <c r="J182" s="38" t="s">
        <v>54</v>
      </c>
      <c r="K182" s="38" t="s">
        <v>55</v>
      </c>
      <c r="L182" s="16">
        <v>5394676.6720000003</v>
      </c>
      <c r="M182" s="41">
        <v>59701088.503466666</v>
      </c>
      <c r="N182" s="41">
        <f t="shared" si="6"/>
        <v>59701088.503466666</v>
      </c>
      <c r="O182" s="38" t="s">
        <v>20</v>
      </c>
      <c r="P182" s="17" t="s">
        <v>228</v>
      </c>
      <c r="Q182" s="38" t="s">
        <v>68</v>
      </c>
    </row>
    <row r="183" spans="1:17" x14ac:dyDescent="0.25">
      <c r="A183" s="24">
        <v>80161500</v>
      </c>
      <c r="B183" s="24" t="s">
        <v>499</v>
      </c>
      <c r="C183" s="27" t="s">
        <v>1340</v>
      </c>
      <c r="D183" s="39">
        <v>1</v>
      </c>
      <c r="E183" s="39">
        <v>1</v>
      </c>
      <c r="F183" s="40">
        <v>360</v>
      </c>
      <c r="G183" s="38" t="s">
        <v>53</v>
      </c>
      <c r="H183" s="38" t="s">
        <v>16</v>
      </c>
      <c r="I183" s="38" t="s">
        <v>17</v>
      </c>
      <c r="J183" s="38" t="s">
        <v>54</v>
      </c>
      <c r="K183" s="38" t="s">
        <v>55</v>
      </c>
      <c r="L183" s="16">
        <v>5394676.6720000003</v>
      </c>
      <c r="M183" s="41">
        <v>60600201.282133333</v>
      </c>
      <c r="N183" s="41">
        <f t="shared" si="6"/>
        <v>60600201.282133333</v>
      </c>
      <c r="O183" s="38" t="s">
        <v>20</v>
      </c>
      <c r="P183" s="17" t="s">
        <v>228</v>
      </c>
      <c r="Q183" s="38" t="s">
        <v>68</v>
      </c>
    </row>
    <row r="184" spans="1:17" x14ac:dyDescent="0.25">
      <c r="A184" s="24">
        <v>80161500</v>
      </c>
      <c r="B184" s="24" t="s">
        <v>500</v>
      </c>
      <c r="C184" s="27" t="s">
        <v>1341</v>
      </c>
      <c r="D184" s="39">
        <v>1</v>
      </c>
      <c r="E184" s="39">
        <v>1</v>
      </c>
      <c r="F184" s="40">
        <v>360</v>
      </c>
      <c r="G184" s="38" t="s">
        <v>53</v>
      </c>
      <c r="H184" s="38" t="s">
        <v>16</v>
      </c>
      <c r="I184" s="38" t="s">
        <v>17</v>
      </c>
      <c r="J184" s="38" t="s">
        <v>54</v>
      </c>
      <c r="K184" s="38" t="s">
        <v>55</v>
      </c>
      <c r="L184" s="16">
        <v>5394676.6720000003</v>
      </c>
      <c r="M184" s="41">
        <v>59701088.503466666</v>
      </c>
      <c r="N184" s="41">
        <f t="shared" si="6"/>
        <v>59701088.503466666</v>
      </c>
      <c r="O184" s="38" t="s">
        <v>20</v>
      </c>
      <c r="P184" s="17" t="s">
        <v>228</v>
      </c>
      <c r="Q184" s="38" t="s">
        <v>68</v>
      </c>
    </row>
    <row r="185" spans="1:17" x14ac:dyDescent="0.25">
      <c r="A185" s="24">
        <v>80161500</v>
      </c>
      <c r="B185" s="24" t="s">
        <v>501</v>
      </c>
      <c r="C185" s="27" t="s">
        <v>1342</v>
      </c>
      <c r="D185" s="39">
        <v>1</v>
      </c>
      <c r="E185" s="39">
        <v>1</v>
      </c>
      <c r="F185" s="40">
        <v>360</v>
      </c>
      <c r="G185" s="38" t="s">
        <v>53</v>
      </c>
      <c r="H185" s="38" t="s">
        <v>16</v>
      </c>
      <c r="I185" s="38" t="s">
        <v>17</v>
      </c>
      <c r="J185" s="38" t="s">
        <v>54</v>
      </c>
      <c r="K185" s="38" t="s">
        <v>55</v>
      </c>
      <c r="L185" s="16">
        <v>5026857.8080000002</v>
      </c>
      <c r="M185" s="41">
        <v>55462997.814933337</v>
      </c>
      <c r="N185" s="41">
        <f t="shared" si="6"/>
        <v>55462997.814933337</v>
      </c>
      <c r="O185" s="38" t="s">
        <v>20</v>
      </c>
      <c r="P185" s="17" t="s">
        <v>228</v>
      </c>
      <c r="Q185" s="38" t="s">
        <v>68</v>
      </c>
    </row>
    <row r="186" spans="1:17" x14ac:dyDescent="0.25">
      <c r="A186" s="24">
        <v>80141507</v>
      </c>
      <c r="B186" s="24" t="s">
        <v>502</v>
      </c>
      <c r="C186" s="27" t="s">
        <v>1343</v>
      </c>
      <c r="D186" s="39">
        <v>2</v>
      </c>
      <c r="E186" s="39">
        <v>3</v>
      </c>
      <c r="F186" s="40">
        <v>360</v>
      </c>
      <c r="G186" s="38" t="s">
        <v>53</v>
      </c>
      <c r="H186" s="38" t="s">
        <v>29</v>
      </c>
      <c r="I186" s="38" t="s">
        <v>62</v>
      </c>
      <c r="J186" s="38" t="s">
        <v>69</v>
      </c>
      <c r="K186" s="38" t="s">
        <v>70</v>
      </c>
      <c r="L186" s="41" t="s">
        <v>24</v>
      </c>
      <c r="M186" s="16">
        <v>91388888.888888881</v>
      </c>
      <c r="N186" s="41">
        <f t="shared" si="6"/>
        <v>91388888.888888881</v>
      </c>
      <c r="O186" s="38" t="s">
        <v>20</v>
      </c>
      <c r="P186" s="17" t="s">
        <v>228</v>
      </c>
      <c r="Q186" s="38" t="s">
        <v>68</v>
      </c>
    </row>
    <row r="187" spans="1:17" x14ac:dyDescent="0.25">
      <c r="A187" s="24">
        <v>80141507</v>
      </c>
      <c r="B187" s="24" t="s">
        <v>503</v>
      </c>
      <c r="C187" s="27" t="s">
        <v>1344</v>
      </c>
      <c r="D187" s="39">
        <v>6</v>
      </c>
      <c r="E187" s="39">
        <v>7</v>
      </c>
      <c r="F187" s="40">
        <v>360</v>
      </c>
      <c r="G187" s="38" t="s">
        <v>53</v>
      </c>
      <c r="H187" s="38" t="s">
        <v>29</v>
      </c>
      <c r="I187" s="38" t="s">
        <v>62</v>
      </c>
      <c r="J187" s="38" t="s">
        <v>69</v>
      </c>
      <c r="K187" s="38" t="s">
        <v>70</v>
      </c>
      <c r="L187" s="41" t="s">
        <v>24</v>
      </c>
      <c r="M187" s="16">
        <v>91388888.888888881</v>
      </c>
      <c r="N187" s="41">
        <f t="shared" si="6"/>
        <v>91388888.888888881</v>
      </c>
      <c r="O187" s="38" t="s">
        <v>20</v>
      </c>
      <c r="P187" s="17" t="s">
        <v>228</v>
      </c>
      <c r="Q187" s="38" t="s">
        <v>68</v>
      </c>
    </row>
    <row r="188" spans="1:17" x14ac:dyDescent="0.25">
      <c r="A188" s="24">
        <v>80141507</v>
      </c>
      <c r="B188" s="24" t="s">
        <v>504</v>
      </c>
      <c r="C188" s="27" t="s">
        <v>1345</v>
      </c>
      <c r="D188" s="39">
        <v>3</v>
      </c>
      <c r="E188" s="39">
        <v>5</v>
      </c>
      <c r="F188" s="40">
        <v>360</v>
      </c>
      <c r="G188" s="38" t="s">
        <v>53</v>
      </c>
      <c r="H188" s="38" t="s">
        <v>29</v>
      </c>
      <c r="I188" s="38" t="s">
        <v>62</v>
      </c>
      <c r="J188" s="38" t="s">
        <v>69</v>
      </c>
      <c r="K188" s="38" t="s">
        <v>70</v>
      </c>
      <c r="L188" s="41" t="s">
        <v>24</v>
      </c>
      <c r="M188" s="41">
        <v>96803455.73888889</v>
      </c>
      <c r="N188" s="41">
        <f t="shared" si="6"/>
        <v>96803455.73888889</v>
      </c>
      <c r="O188" s="38" t="s">
        <v>20</v>
      </c>
      <c r="P188" s="17" t="s">
        <v>228</v>
      </c>
      <c r="Q188" s="38" t="s">
        <v>68</v>
      </c>
    </row>
    <row r="189" spans="1:17" x14ac:dyDescent="0.25">
      <c r="A189" s="24">
        <v>45121624</v>
      </c>
      <c r="B189" s="24" t="s">
        <v>505</v>
      </c>
      <c r="C189" s="27" t="s">
        <v>1346</v>
      </c>
      <c r="D189" s="39">
        <v>4</v>
      </c>
      <c r="E189" s="39">
        <v>5</v>
      </c>
      <c r="F189" s="40">
        <v>360</v>
      </c>
      <c r="G189" s="38" t="s">
        <v>53</v>
      </c>
      <c r="H189" s="38" t="s">
        <v>26</v>
      </c>
      <c r="I189" s="38" t="s">
        <v>62</v>
      </c>
      <c r="J189" s="38" t="s">
        <v>71</v>
      </c>
      <c r="K189" s="38" t="s">
        <v>72</v>
      </c>
      <c r="L189" s="41" t="s">
        <v>24</v>
      </c>
      <c r="M189" s="16">
        <v>45972222.222222216</v>
      </c>
      <c r="N189" s="41">
        <v>50000000</v>
      </c>
      <c r="O189" s="38" t="s">
        <v>20</v>
      </c>
      <c r="P189" s="17" t="s">
        <v>228</v>
      </c>
      <c r="Q189" s="38" t="s">
        <v>68</v>
      </c>
    </row>
    <row r="190" spans="1:17" x14ac:dyDescent="0.25">
      <c r="A190" s="24">
        <v>81161600</v>
      </c>
      <c r="B190" s="24" t="s">
        <v>506</v>
      </c>
      <c r="C190" s="27" t="s">
        <v>1347</v>
      </c>
      <c r="D190" s="39">
        <v>1</v>
      </c>
      <c r="E190" s="39">
        <v>1</v>
      </c>
      <c r="F190" s="40">
        <v>360</v>
      </c>
      <c r="G190" s="38" t="s">
        <v>53</v>
      </c>
      <c r="H190" s="38" t="s">
        <v>29</v>
      </c>
      <c r="I190" s="38" t="s">
        <v>62</v>
      </c>
      <c r="J190" s="38" t="s">
        <v>71</v>
      </c>
      <c r="K190" s="38" t="s">
        <v>72</v>
      </c>
      <c r="L190" s="41" t="s">
        <v>24</v>
      </c>
      <c r="M190" s="16">
        <v>243196925.8888889</v>
      </c>
      <c r="N190" s="41">
        <v>263707510</v>
      </c>
      <c r="O190" s="38" t="s">
        <v>45</v>
      </c>
      <c r="P190" s="17" t="s">
        <v>228</v>
      </c>
      <c r="Q190" s="38" t="s">
        <v>68</v>
      </c>
    </row>
    <row r="191" spans="1:17" x14ac:dyDescent="0.25">
      <c r="A191" s="24">
        <v>80111711</v>
      </c>
      <c r="B191" s="24" t="s">
        <v>507</v>
      </c>
      <c r="C191" s="27" t="s">
        <v>1348</v>
      </c>
      <c r="D191" s="39">
        <v>2</v>
      </c>
      <c r="E191" s="39">
        <v>3</v>
      </c>
      <c r="F191" s="40">
        <v>360</v>
      </c>
      <c r="G191" s="38" t="s">
        <v>53</v>
      </c>
      <c r="H191" s="38" t="s">
        <v>29</v>
      </c>
      <c r="I191" s="38" t="s">
        <v>62</v>
      </c>
      <c r="J191" s="38" t="s">
        <v>71</v>
      </c>
      <c r="K191" s="38" t="s">
        <v>72</v>
      </c>
      <c r="L191" s="41" t="s">
        <v>24</v>
      </c>
      <c r="M191" s="16">
        <v>202360594.89722222</v>
      </c>
      <c r="N191" s="41">
        <v>220090073</v>
      </c>
      <c r="O191" s="38" t="s">
        <v>20</v>
      </c>
      <c r="P191" s="17" t="s">
        <v>228</v>
      </c>
      <c r="Q191" s="38" t="s">
        <v>68</v>
      </c>
    </row>
    <row r="192" spans="1:17" x14ac:dyDescent="0.25">
      <c r="A192" s="24">
        <v>80141600</v>
      </c>
      <c r="B192" s="24" t="s">
        <v>508</v>
      </c>
      <c r="C192" s="27" t="s">
        <v>1349</v>
      </c>
      <c r="D192" s="39">
        <v>1</v>
      </c>
      <c r="E192" s="39">
        <v>1</v>
      </c>
      <c r="F192" s="40">
        <v>360</v>
      </c>
      <c r="G192" s="38" t="s">
        <v>53</v>
      </c>
      <c r="H192" s="38" t="s">
        <v>16</v>
      </c>
      <c r="I192" s="38" t="s">
        <v>17</v>
      </c>
      <c r="J192" s="38" t="s">
        <v>54</v>
      </c>
      <c r="K192" s="38" t="s">
        <v>55</v>
      </c>
      <c r="L192" s="16">
        <v>7111164.7040000008</v>
      </c>
      <c r="M192" s="16">
        <v>84622859.977600023</v>
      </c>
      <c r="N192" s="16">
        <f t="shared" si="6"/>
        <v>84622859.977600023</v>
      </c>
      <c r="O192" s="38" t="s">
        <v>20</v>
      </c>
      <c r="P192" s="17" t="s">
        <v>228</v>
      </c>
      <c r="Q192" s="38" t="s">
        <v>73</v>
      </c>
    </row>
    <row r="193" spans="1:17" x14ac:dyDescent="0.25">
      <c r="A193" s="24">
        <v>80141600</v>
      </c>
      <c r="B193" s="24" t="s">
        <v>509</v>
      </c>
      <c r="C193" s="27" t="s">
        <v>1350</v>
      </c>
      <c r="D193" s="39">
        <v>1</v>
      </c>
      <c r="E193" s="39">
        <v>1</v>
      </c>
      <c r="F193" s="40">
        <v>360</v>
      </c>
      <c r="G193" s="38" t="s">
        <v>53</v>
      </c>
      <c r="H193" s="38" t="s">
        <v>16</v>
      </c>
      <c r="I193" s="38" t="s">
        <v>17</v>
      </c>
      <c r="J193" s="38" t="s">
        <v>54</v>
      </c>
      <c r="K193" s="38" t="s">
        <v>55</v>
      </c>
      <c r="L193" s="16">
        <v>5762495.5360000003</v>
      </c>
      <c r="M193" s="16">
        <v>68765780.062933356</v>
      </c>
      <c r="N193" s="16">
        <f t="shared" si="6"/>
        <v>68765780.062933356</v>
      </c>
      <c r="O193" s="38" t="s">
        <v>20</v>
      </c>
      <c r="P193" s="17" t="s">
        <v>228</v>
      </c>
      <c r="Q193" s="38" t="s">
        <v>73</v>
      </c>
    </row>
    <row r="194" spans="1:17" x14ac:dyDescent="0.25">
      <c r="A194" s="24">
        <v>80141600</v>
      </c>
      <c r="B194" s="24" t="s">
        <v>510</v>
      </c>
      <c r="C194" s="27" t="s">
        <v>1351</v>
      </c>
      <c r="D194" s="39">
        <v>1</v>
      </c>
      <c r="E194" s="39">
        <v>1</v>
      </c>
      <c r="F194" s="40">
        <v>360</v>
      </c>
      <c r="G194" s="38" t="s">
        <v>53</v>
      </c>
      <c r="H194" s="38" t="s">
        <v>16</v>
      </c>
      <c r="I194" s="38" t="s">
        <v>17</v>
      </c>
      <c r="J194" s="38" t="s">
        <v>54</v>
      </c>
      <c r="K194" s="38" t="s">
        <v>55</v>
      </c>
      <c r="L194" s="16">
        <v>5762495.5360000003</v>
      </c>
      <c r="M194" s="16">
        <v>67229114.586666688</v>
      </c>
      <c r="N194" s="16">
        <f t="shared" si="6"/>
        <v>67229114.586666688</v>
      </c>
      <c r="O194" s="38" t="s">
        <v>20</v>
      </c>
      <c r="P194" s="17" t="s">
        <v>228</v>
      </c>
      <c r="Q194" s="38" t="s">
        <v>73</v>
      </c>
    </row>
    <row r="195" spans="1:17" x14ac:dyDescent="0.25">
      <c r="A195" s="24">
        <v>80141600</v>
      </c>
      <c r="B195" s="24" t="s">
        <v>511</v>
      </c>
      <c r="C195" s="27" t="s">
        <v>1352</v>
      </c>
      <c r="D195" s="39">
        <v>1</v>
      </c>
      <c r="E195" s="39">
        <v>1</v>
      </c>
      <c r="F195" s="40">
        <v>360</v>
      </c>
      <c r="G195" s="38" t="s">
        <v>53</v>
      </c>
      <c r="H195" s="38" t="s">
        <v>16</v>
      </c>
      <c r="I195" s="38" t="s">
        <v>17</v>
      </c>
      <c r="J195" s="38" t="s">
        <v>54</v>
      </c>
      <c r="K195" s="38" t="s">
        <v>55</v>
      </c>
      <c r="L195" s="16">
        <v>5762495.5360000003</v>
      </c>
      <c r="M195" s="16">
        <v>67421197.771200016</v>
      </c>
      <c r="N195" s="16">
        <f t="shared" si="6"/>
        <v>67421197.771200016</v>
      </c>
      <c r="O195" s="38" t="s">
        <v>20</v>
      </c>
      <c r="P195" s="17" t="s">
        <v>228</v>
      </c>
      <c r="Q195" s="38" t="s">
        <v>73</v>
      </c>
    </row>
    <row r="196" spans="1:17" x14ac:dyDescent="0.25">
      <c r="A196" s="24">
        <v>80141600</v>
      </c>
      <c r="B196" s="24" t="s">
        <v>512</v>
      </c>
      <c r="C196" s="27" t="s">
        <v>1353</v>
      </c>
      <c r="D196" s="39">
        <v>1</v>
      </c>
      <c r="E196" s="39">
        <v>1</v>
      </c>
      <c r="F196" s="40">
        <v>360</v>
      </c>
      <c r="G196" s="38" t="s">
        <v>53</v>
      </c>
      <c r="H196" s="38" t="s">
        <v>16</v>
      </c>
      <c r="I196" s="38" t="s">
        <v>17</v>
      </c>
      <c r="J196" s="38" t="s">
        <v>54</v>
      </c>
      <c r="K196" s="38" t="s">
        <v>55</v>
      </c>
      <c r="L196" s="16">
        <v>5762495.5360000003</v>
      </c>
      <c r="M196" s="16">
        <v>67421197.771200016</v>
      </c>
      <c r="N196" s="16">
        <f t="shared" si="6"/>
        <v>67421197.771200016</v>
      </c>
      <c r="O196" s="38" t="s">
        <v>20</v>
      </c>
      <c r="P196" s="17" t="s">
        <v>228</v>
      </c>
      <c r="Q196" s="38" t="s">
        <v>73</v>
      </c>
    </row>
    <row r="197" spans="1:17" x14ac:dyDescent="0.25">
      <c r="A197" s="24">
        <v>80141600</v>
      </c>
      <c r="B197" s="24" t="s">
        <v>513</v>
      </c>
      <c r="C197" s="27" t="s">
        <v>1354</v>
      </c>
      <c r="D197" s="39">
        <v>1</v>
      </c>
      <c r="E197" s="39">
        <v>1</v>
      </c>
      <c r="F197" s="40">
        <v>360</v>
      </c>
      <c r="G197" s="38" t="s">
        <v>53</v>
      </c>
      <c r="H197" s="38" t="s">
        <v>16</v>
      </c>
      <c r="I197" s="38" t="s">
        <v>17</v>
      </c>
      <c r="J197" s="38" t="s">
        <v>54</v>
      </c>
      <c r="K197" s="38" t="s">
        <v>55</v>
      </c>
      <c r="L197" s="16">
        <v>5762495.5360000003</v>
      </c>
      <c r="M197" s="16">
        <v>68381613.693866685</v>
      </c>
      <c r="N197" s="16">
        <f t="shared" ref="N197:N203" si="7">M197</f>
        <v>68381613.693866685</v>
      </c>
      <c r="O197" s="38" t="s">
        <v>20</v>
      </c>
      <c r="P197" s="17" t="s">
        <v>228</v>
      </c>
      <c r="Q197" s="38" t="s">
        <v>73</v>
      </c>
    </row>
    <row r="198" spans="1:17" x14ac:dyDescent="0.25">
      <c r="A198" s="24">
        <v>80141600</v>
      </c>
      <c r="B198" s="24" t="s">
        <v>514</v>
      </c>
      <c r="C198" s="27" t="s">
        <v>1355</v>
      </c>
      <c r="D198" s="39">
        <v>1</v>
      </c>
      <c r="E198" s="39">
        <v>1</v>
      </c>
      <c r="F198" s="40">
        <v>360</v>
      </c>
      <c r="G198" s="38" t="s">
        <v>53</v>
      </c>
      <c r="H198" s="38" t="s">
        <v>16</v>
      </c>
      <c r="I198" s="38" t="s">
        <v>17</v>
      </c>
      <c r="J198" s="38" t="s">
        <v>54</v>
      </c>
      <c r="K198" s="38" t="s">
        <v>55</v>
      </c>
      <c r="L198" s="16">
        <v>5762495.5360000003</v>
      </c>
      <c r="M198" s="16">
        <v>67229114.586666688</v>
      </c>
      <c r="N198" s="16">
        <f t="shared" si="7"/>
        <v>67229114.586666688</v>
      </c>
      <c r="O198" s="38" t="s">
        <v>20</v>
      </c>
      <c r="P198" s="17" t="s">
        <v>228</v>
      </c>
      <c r="Q198" s="38" t="s">
        <v>73</v>
      </c>
    </row>
    <row r="199" spans="1:17" x14ac:dyDescent="0.25">
      <c r="A199" s="24">
        <v>80141600</v>
      </c>
      <c r="B199" s="24" t="s">
        <v>515</v>
      </c>
      <c r="C199" s="27" t="s">
        <v>1356</v>
      </c>
      <c r="D199" s="39">
        <v>1</v>
      </c>
      <c r="E199" s="39">
        <v>1</v>
      </c>
      <c r="F199" s="40">
        <v>360</v>
      </c>
      <c r="G199" s="38" t="s">
        <v>53</v>
      </c>
      <c r="H199" s="38" t="s">
        <v>16</v>
      </c>
      <c r="I199" s="38" t="s">
        <v>17</v>
      </c>
      <c r="J199" s="38" t="s">
        <v>54</v>
      </c>
      <c r="K199" s="38" t="s">
        <v>55</v>
      </c>
      <c r="L199" s="16">
        <v>5762495.5360000003</v>
      </c>
      <c r="M199" s="16">
        <v>67037031.402133346</v>
      </c>
      <c r="N199" s="16">
        <f t="shared" si="7"/>
        <v>67037031.402133346</v>
      </c>
      <c r="O199" s="38" t="s">
        <v>20</v>
      </c>
      <c r="P199" s="17" t="s">
        <v>228</v>
      </c>
      <c r="Q199" s="38" t="s">
        <v>73</v>
      </c>
    </row>
    <row r="200" spans="1:17" x14ac:dyDescent="0.25">
      <c r="A200" s="24">
        <v>80141600</v>
      </c>
      <c r="B200" s="24" t="s">
        <v>516</v>
      </c>
      <c r="C200" s="27" t="s">
        <v>1357</v>
      </c>
      <c r="D200" s="39">
        <v>1</v>
      </c>
      <c r="E200" s="39">
        <v>1</v>
      </c>
      <c r="F200" s="40">
        <v>360</v>
      </c>
      <c r="G200" s="38" t="s">
        <v>53</v>
      </c>
      <c r="H200" s="38" t="s">
        <v>16</v>
      </c>
      <c r="I200" s="38" t="s">
        <v>17</v>
      </c>
      <c r="J200" s="38" t="s">
        <v>54</v>
      </c>
      <c r="K200" s="38" t="s">
        <v>55</v>
      </c>
      <c r="L200" s="16">
        <v>5762495.5360000003</v>
      </c>
      <c r="M200" s="16">
        <v>67037031.402133346</v>
      </c>
      <c r="N200" s="16">
        <f t="shared" si="7"/>
        <v>67037031.402133346</v>
      </c>
      <c r="O200" s="38" t="s">
        <v>20</v>
      </c>
      <c r="P200" s="17" t="s">
        <v>228</v>
      </c>
      <c r="Q200" s="38" t="s">
        <v>73</v>
      </c>
    </row>
    <row r="201" spans="1:17" x14ac:dyDescent="0.25">
      <c r="A201" s="24">
        <v>80141600</v>
      </c>
      <c r="B201" s="24" t="s">
        <v>517</v>
      </c>
      <c r="C201" s="27" t="s">
        <v>1358</v>
      </c>
      <c r="D201" s="39">
        <v>1</v>
      </c>
      <c r="E201" s="39">
        <v>1</v>
      </c>
      <c r="F201" s="40">
        <v>360</v>
      </c>
      <c r="G201" s="38" t="s">
        <v>53</v>
      </c>
      <c r="H201" s="38" t="s">
        <v>16</v>
      </c>
      <c r="I201" s="38" t="s">
        <v>17</v>
      </c>
      <c r="J201" s="38" t="s">
        <v>54</v>
      </c>
      <c r="K201" s="38" t="s">
        <v>55</v>
      </c>
      <c r="L201" s="16">
        <v>5762495.5360000003</v>
      </c>
      <c r="M201" s="16">
        <v>66460781.848533347</v>
      </c>
      <c r="N201" s="16">
        <f t="shared" si="7"/>
        <v>66460781.848533347</v>
      </c>
      <c r="O201" s="38" t="s">
        <v>20</v>
      </c>
      <c r="P201" s="17" t="s">
        <v>228</v>
      </c>
      <c r="Q201" s="38" t="s">
        <v>73</v>
      </c>
    </row>
    <row r="202" spans="1:17" x14ac:dyDescent="0.25">
      <c r="A202" s="24">
        <v>80141600</v>
      </c>
      <c r="B202" s="24" t="s">
        <v>518</v>
      </c>
      <c r="C202" s="27" t="s">
        <v>1359</v>
      </c>
      <c r="D202" s="39">
        <v>1</v>
      </c>
      <c r="E202" s="39">
        <v>1</v>
      </c>
      <c r="F202" s="40">
        <v>360</v>
      </c>
      <c r="G202" s="38" t="s">
        <v>53</v>
      </c>
      <c r="H202" s="38" t="s">
        <v>16</v>
      </c>
      <c r="I202" s="38" t="s">
        <v>17</v>
      </c>
      <c r="J202" s="38" t="s">
        <v>54</v>
      </c>
      <c r="K202" s="38" t="s">
        <v>55</v>
      </c>
      <c r="L202" s="16">
        <v>5762495.5360000003</v>
      </c>
      <c r="M202" s="16">
        <v>66460781.848533347</v>
      </c>
      <c r="N202" s="16">
        <f t="shared" si="7"/>
        <v>66460781.848533347</v>
      </c>
      <c r="O202" s="38" t="s">
        <v>20</v>
      </c>
      <c r="P202" s="17" t="s">
        <v>228</v>
      </c>
      <c r="Q202" s="38" t="s">
        <v>73</v>
      </c>
    </row>
    <row r="203" spans="1:17" x14ac:dyDescent="0.25">
      <c r="A203" s="24">
        <v>80141600</v>
      </c>
      <c r="B203" s="24" t="s">
        <v>519</v>
      </c>
      <c r="C203" s="27" t="s">
        <v>1360</v>
      </c>
      <c r="D203" s="39">
        <v>1</v>
      </c>
      <c r="E203" s="39">
        <v>1</v>
      </c>
      <c r="F203" s="40">
        <v>360</v>
      </c>
      <c r="G203" s="38" t="s">
        <v>53</v>
      </c>
      <c r="H203" s="38" t="s">
        <v>16</v>
      </c>
      <c r="I203" s="38" t="s">
        <v>17</v>
      </c>
      <c r="J203" s="38" t="s">
        <v>54</v>
      </c>
      <c r="K203" s="38" t="s">
        <v>55</v>
      </c>
      <c r="L203" s="16">
        <v>5762495.5360000003</v>
      </c>
      <c r="M203" s="16">
        <v>60506203.128000014</v>
      </c>
      <c r="N203" s="16">
        <f t="shared" si="7"/>
        <v>60506203.128000014</v>
      </c>
      <c r="O203" s="38" t="s">
        <v>20</v>
      </c>
      <c r="P203" s="17" t="s">
        <v>228</v>
      </c>
      <c r="Q203" s="38" t="s">
        <v>73</v>
      </c>
    </row>
    <row r="204" spans="1:17" x14ac:dyDescent="0.25">
      <c r="A204" s="24">
        <v>80161500</v>
      </c>
      <c r="B204" s="24" t="s">
        <v>520</v>
      </c>
      <c r="C204" s="27" t="s">
        <v>1361</v>
      </c>
      <c r="D204" s="39">
        <v>1</v>
      </c>
      <c r="E204" s="39">
        <v>1</v>
      </c>
      <c r="F204" s="40">
        <v>360</v>
      </c>
      <c r="G204" s="38" t="s">
        <v>53</v>
      </c>
      <c r="H204" s="38" t="s">
        <v>16</v>
      </c>
      <c r="I204" s="38" t="s">
        <v>17</v>
      </c>
      <c r="J204" s="38" t="s">
        <v>306</v>
      </c>
      <c r="K204" s="38" t="s">
        <v>307</v>
      </c>
      <c r="L204" s="16">
        <v>4413826.3680000007</v>
      </c>
      <c r="M204" s="16">
        <v>52671661.324800007</v>
      </c>
      <c r="N204" s="16">
        <v>52965916.416000009</v>
      </c>
      <c r="O204" s="38" t="s">
        <v>20</v>
      </c>
      <c r="P204" s="17" t="s">
        <v>228</v>
      </c>
      <c r="Q204" s="38" t="s">
        <v>73</v>
      </c>
    </row>
    <row r="205" spans="1:17" x14ac:dyDescent="0.25">
      <c r="A205" s="24">
        <v>80131502</v>
      </c>
      <c r="B205" s="24" t="s">
        <v>521</v>
      </c>
      <c r="C205" s="27" t="s">
        <v>1362</v>
      </c>
      <c r="D205" s="39">
        <v>1</v>
      </c>
      <c r="E205" s="39">
        <v>1</v>
      </c>
      <c r="F205" s="40">
        <v>360</v>
      </c>
      <c r="G205" s="38" t="s">
        <v>53</v>
      </c>
      <c r="H205" s="38" t="s">
        <v>46</v>
      </c>
      <c r="I205" s="38" t="s">
        <v>17</v>
      </c>
      <c r="J205" s="38" t="s">
        <v>76</v>
      </c>
      <c r="K205" s="38" t="s">
        <v>74</v>
      </c>
      <c r="L205" s="16">
        <v>20944058</v>
      </c>
      <c r="M205" s="16">
        <v>251328696.00000003</v>
      </c>
      <c r="N205" s="16">
        <f>M205</f>
        <v>251328696.00000003</v>
      </c>
      <c r="O205" s="38" t="s">
        <v>45</v>
      </c>
      <c r="P205" s="17" t="s">
        <v>228</v>
      </c>
      <c r="Q205" s="38" t="s">
        <v>73</v>
      </c>
    </row>
    <row r="206" spans="1:17" x14ac:dyDescent="0.25">
      <c r="A206" s="24">
        <v>80131502</v>
      </c>
      <c r="B206" s="24" t="s">
        <v>522</v>
      </c>
      <c r="C206" s="27" t="s">
        <v>1363</v>
      </c>
      <c r="D206" s="39">
        <v>1</v>
      </c>
      <c r="E206" s="39">
        <v>1</v>
      </c>
      <c r="F206" s="40">
        <v>360</v>
      </c>
      <c r="G206" s="38" t="s">
        <v>53</v>
      </c>
      <c r="H206" s="38" t="s">
        <v>46</v>
      </c>
      <c r="I206" s="38" t="s">
        <v>17</v>
      </c>
      <c r="J206" s="38" t="s">
        <v>76</v>
      </c>
      <c r="K206" s="38" t="s">
        <v>74</v>
      </c>
      <c r="L206" s="16">
        <v>4541551</v>
      </c>
      <c r="M206" s="16">
        <v>54498612</v>
      </c>
      <c r="N206" s="16">
        <f t="shared" ref="N206:N207" si="8">M206</f>
        <v>54498612</v>
      </c>
      <c r="O206" s="38" t="s">
        <v>45</v>
      </c>
      <c r="P206" s="17" t="s">
        <v>228</v>
      </c>
      <c r="Q206" s="38" t="s">
        <v>73</v>
      </c>
    </row>
    <row r="207" spans="1:17" x14ac:dyDescent="0.25">
      <c r="A207" s="24">
        <v>80131502</v>
      </c>
      <c r="B207" s="24" t="s">
        <v>523</v>
      </c>
      <c r="C207" s="27" t="s">
        <v>1364</v>
      </c>
      <c r="D207" s="39">
        <v>1</v>
      </c>
      <c r="E207" s="39">
        <v>1</v>
      </c>
      <c r="F207" s="40">
        <v>360</v>
      </c>
      <c r="G207" s="38" t="s">
        <v>53</v>
      </c>
      <c r="H207" s="38" t="s">
        <v>46</v>
      </c>
      <c r="I207" s="38" t="s">
        <v>17</v>
      </c>
      <c r="J207" s="38" t="s">
        <v>76</v>
      </c>
      <c r="K207" s="38" t="s">
        <v>74</v>
      </c>
      <c r="L207" s="16">
        <v>8449884</v>
      </c>
      <c r="M207" s="16">
        <v>101398608</v>
      </c>
      <c r="N207" s="16">
        <f t="shared" si="8"/>
        <v>101398608</v>
      </c>
      <c r="O207" s="38" t="s">
        <v>45</v>
      </c>
      <c r="P207" s="17" t="s">
        <v>228</v>
      </c>
      <c r="Q207" s="38" t="s">
        <v>73</v>
      </c>
    </row>
    <row r="208" spans="1:17" x14ac:dyDescent="0.25">
      <c r="A208" s="24">
        <v>80141600</v>
      </c>
      <c r="B208" s="24" t="s">
        <v>524</v>
      </c>
      <c r="C208" s="27" t="s">
        <v>1365</v>
      </c>
      <c r="D208" s="39">
        <v>1</v>
      </c>
      <c r="E208" s="39">
        <v>1</v>
      </c>
      <c r="F208" s="40">
        <v>360</v>
      </c>
      <c r="G208" s="38" t="s">
        <v>53</v>
      </c>
      <c r="H208" s="38" t="s">
        <v>16</v>
      </c>
      <c r="I208" s="38" t="s">
        <v>17</v>
      </c>
      <c r="J208" s="38" t="s">
        <v>306</v>
      </c>
      <c r="K208" s="38" t="s">
        <v>307</v>
      </c>
      <c r="L208" s="16">
        <v>4413826</v>
      </c>
      <c r="M208" s="16">
        <v>52377401.866666667</v>
      </c>
      <c r="N208" s="16">
        <f>M208</f>
        <v>52377401.866666667</v>
      </c>
      <c r="O208" s="38" t="s">
        <v>20</v>
      </c>
      <c r="P208" s="17" t="s">
        <v>228</v>
      </c>
      <c r="Q208" s="38" t="s">
        <v>75</v>
      </c>
    </row>
    <row r="209" spans="1:17" x14ac:dyDescent="0.25">
      <c r="A209" s="24">
        <v>80161500</v>
      </c>
      <c r="B209" s="24" t="s">
        <v>525</v>
      </c>
      <c r="C209" s="27" t="s">
        <v>1366</v>
      </c>
      <c r="D209" s="39">
        <v>1</v>
      </c>
      <c r="E209" s="39">
        <v>1</v>
      </c>
      <c r="F209" s="40">
        <v>360</v>
      </c>
      <c r="G209" s="38" t="s">
        <v>53</v>
      </c>
      <c r="H209" s="38" t="s">
        <v>16</v>
      </c>
      <c r="I209" s="38" t="s">
        <v>17</v>
      </c>
      <c r="J209" s="38" t="s">
        <v>54</v>
      </c>
      <c r="K209" s="38" t="s">
        <v>55</v>
      </c>
      <c r="L209" s="16">
        <v>5762496</v>
      </c>
      <c r="M209" s="16">
        <v>68381619.200000003</v>
      </c>
      <c r="N209" s="16">
        <f>M209</f>
        <v>68381619.200000003</v>
      </c>
      <c r="O209" s="38" t="s">
        <v>20</v>
      </c>
      <c r="P209" s="17" t="s">
        <v>228</v>
      </c>
      <c r="Q209" s="38" t="s">
        <v>75</v>
      </c>
    </row>
    <row r="210" spans="1:17" x14ac:dyDescent="0.25">
      <c r="A210" s="24">
        <v>80161500</v>
      </c>
      <c r="B210" s="24" t="s">
        <v>526</v>
      </c>
      <c r="C210" s="27" t="s">
        <v>1367</v>
      </c>
      <c r="D210" s="39">
        <v>1</v>
      </c>
      <c r="E210" s="39">
        <v>1</v>
      </c>
      <c r="F210" s="40">
        <v>360</v>
      </c>
      <c r="G210" s="38" t="s">
        <v>53</v>
      </c>
      <c r="H210" s="38" t="s">
        <v>16</v>
      </c>
      <c r="I210" s="38" t="s">
        <v>17</v>
      </c>
      <c r="J210" s="38" t="s">
        <v>54</v>
      </c>
      <c r="K210" s="38" t="s">
        <v>55</v>
      </c>
      <c r="L210" s="16">
        <v>7111165</v>
      </c>
      <c r="M210" s="16">
        <v>83437669.333333343</v>
      </c>
      <c r="N210" s="16">
        <f t="shared" ref="N210:N218" si="9">M210</f>
        <v>83437669.333333343</v>
      </c>
      <c r="O210" s="38" t="s">
        <v>20</v>
      </c>
      <c r="P210" s="17" t="s">
        <v>228</v>
      </c>
      <c r="Q210" s="38" t="s">
        <v>75</v>
      </c>
    </row>
    <row r="211" spans="1:17" x14ac:dyDescent="0.25">
      <c r="A211" s="24">
        <v>80161500</v>
      </c>
      <c r="B211" s="24" t="s">
        <v>527</v>
      </c>
      <c r="C211" s="27" t="s">
        <v>1368</v>
      </c>
      <c r="D211" s="39">
        <v>1</v>
      </c>
      <c r="E211" s="39">
        <v>1</v>
      </c>
      <c r="F211" s="40">
        <v>360</v>
      </c>
      <c r="G211" s="38" t="s">
        <v>53</v>
      </c>
      <c r="H211" s="38" t="s">
        <v>16</v>
      </c>
      <c r="I211" s="38" t="s">
        <v>17</v>
      </c>
      <c r="J211" s="38" t="s">
        <v>54</v>
      </c>
      <c r="K211" s="38" t="s">
        <v>55</v>
      </c>
      <c r="L211" s="16">
        <v>5762496</v>
      </c>
      <c r="M211" s="16">
        <v>67421203.200000003</v>
      </c>
      <c r="N211" s="16">
        <f t="shared" si="9"/>
        <v>67421203.200000003</v>
      </c>
      <c r="O211" s="38" t="s">
        <v>20</v>
      </c>
      <c r="P211" s="17" t="s">
        <v>228</v>
      </c>
      <c r="Q211" s="38" t="s">
        <v>75</v>
      </c>
    </row>
    <row r="212" spans="1:17" x14ac:dyDescent="0.25">
      <c r="A212" s="24">
        <v>80161500</v>
      </c>
      <c r="B212" s="24" t="s">
        <v>528</v>
      </c>
      <c r="C212" s="27" t="s">
        <v>1369</v>
      </c>
      <c r="D212" s="39">
        <v>1</v>
      </c>
      <c r="E212" s="39">
        <v>1</v>
      </c>
      <c r="F212" s="40">
        <v>360</v>
      </c>
      <c r="G212" s="38" t="s">
        <v>53</v>
      </c>
      <c r="H212" s="38" t="s">
        <v>16</v>
      </c>
      <c r="I212" s="38" t="s">
        <v>17</v>
      </c>
      <c r="J212" s="38" t="s">
        <v>54</v>
      </c>
      <c r="K212" s="38" t="s">
        <v>55</v>
      </c>
      <c r="L212" s="16">
        <v>5762496</v>
      </c>
      <c r="M212" s="16">
        <v>67229120</v>
      </c>
      <c r="N212" s="16">
        <f t="shared" si="9"/>
        <v>67229120</v>
      </c>
      <c r="O212" s="38" t="s">
        <v>20</v>
      </c>
      <c r="P212" s="17" t="s">
        <v>228</v>
      </c>
      <c r="Q212" s="38" t="s">
        <v>75</v>
      </c>
    </row>
    <row r="213" spans="1:17" x14ac:dyDescent="0.25">
      <c r="A213" s="24">
        <v>80161500</v>
      </c>
      <c r="B213" s="24" t="s">
        <v>529</v>
      </c>
      <c r="C213" s="27" t="s">
        <v>1370</v>
      </c>
      <c r="D213" s="39">
        <v>1</v>
      </c>
      <c r="E213" s="39">
        <v>1</v>
      </c>
      <c r="F213" s="40">
        <v>360</v>
      </c>
      <c r="G213" s="38" t="s">
        <v>53</v>
      </c>
      <c r="H213" s="38" t="s">
        <v>16</v>
      </c>
      <c r="I213" s="38" t="s">
        <v>17</v>
      </c>
      <c r="J213" s="38" t="s">
        <v>54</v>
      </c>
      <c r="K213" s="38" t="s">
        <v>55</v>
      </c>
      <c r="L213" s="16">
        <v>5762496</v>
      </c>
      <c r="M213" s="16">
        <v>67229120</v>
      </c>
      <c r="N213" s="16">
        <f t="shared" si="9"/>
        <v>67229120</v>
      </c>
      <c r="O213" s="38" t="s">
        <v>20</v>
      </c>
      <c r="P213" s="17" t="s">
        <v>228</v>
      </c>
      <c r="Q213" s="38" t="s">
        <v>75</v>
      </c>
    </row>
    <row r="214" spans="1:17" x14ac:dyDescent="0.25">
      <c r="A214" s="24">
        <v>80161500</v>
      </c>
      <c r="B214" s="24" t="s">
        <v>530</v>
      </c>
      <c r="C214" s="27" t="s">
        <v>1371</v>
      </c>
      <c r="D214" s="39">
        <v>1</v>
      </c>
      <c r="E214" s="39">
        <v>1</v>
      </c>
      <c r="F214" s="40">
        <v>360</v>
      </c>
      <c r="G214" s="38" t="s">
        <v>53</v>
      </c>
      <c r="H214" s="38" t="s">
        <v>16</v>
      </c>
      <c r="I214" s="38" t="s">
        <v>17</v>
      </c>
      <c r="J214" s="38" t="s">
        <v>54</v>
      </c>
      <c r="K214" s="38" t="s">
        <v>55</v>
      </c>
      <c r="L214" s="16">
        <v>5762496</v>
      </c>
      <c r="M214" s="16">
        <v>67037036.800000004</v>
      </c>
      <c r="N214" s="16">
        <f t="shared" si="9"/>
        <v>67037036.800000004</v>
      </c>
      <c r="O214" s="38" t="s">
        <v>20</v>
      </c>
      <c r="P214" s="17" t="s">
        <v>228</v>
      </c>
      <c r="Q214" s="38" t="s">
        <v>75</v>
      </c>
    </row>
    <row r="215" spans="1:17" x14ac:dyDescent="0.25">
      <c r="A215" s="24">
        <v>80161500</v>
      </c>
      <c r="B215" s="24" t="s">
        <v>531</v>
      </c>
      <c r="C215" s="27" t="s">
        <v>1372</v>
      </c>
      <c r="D215" s="39">
        <v>1</v>
      </c>
      <c r="E215" s="39">
        <v>1</v>
      </c>
      <c r="F215" s="40">
        <v>360</v>
      </c>
      <c r="G215" s="38" t="s">
        <v>53</v>
      </c>
      <c r="H215" s="38" t="s">
        <v>16</v>
      </c>
      <c r="I215" s="38" t="s">
        <v>17</v>
      </c>
      <c r="J215" s="38" t="s">
        <v>54</v>
      </c>
      <c r="K215" s="38" t="s">
        <v>55</v>
      </c>
      <c r="L215" s="16">
        <v>5762496</v>
      </c>
      <c r="M215" s="16">
        <v>67037036.800000004</v>
      </c>
      <c r="N215" s="16">
        <f t="shared" si="9"/>
        <v>67037036.800000004</v>
      </c>
      <c r="O215" s="38" t="s">
        <v>20</v>
      </c>
      <c r="P215" s="17" t="s">
        <v>228</v>
      </c>
      <c r="Q215" s="38" t="s">
        <v>75</v>
      </c>
    </row>
    <row r="216" spans="1:17" x14ac:dyDescent="0.25">
      <c r="A216" s="24">
        <v>80161500</v>
      </c>
      <c r="B216" s="24" t="s">
        <v>532</v>
      </c>
      <c r="C216" s="27" t="s">
        <v>1373</v>
      </c>
      <c r="D216" s="39">
        <v>1</v>
      </c>
      <c r="E216" s="39">
        <v>1</v>
      </c>
      <c r="F216" s="40">
        <v>360</v>
      </c>
      <c r="G216" s="38" t="s">
        <v>53</v>
      </c>
      <c r="H216" s="38" t="s">
        <v>16</v>
      </c>
      <c r="I216" s="38" t="s">
        <v>17</v>
      </c>
      <c r="J216" s="38" t="s">
        <v>54</v>
      </c>
      <c r="K216" s="38" t="s">
        <v>55</v>
      </c>
      <c r="L216" s="16">
        <v>5762496</v>
      </c>
      <c r="M216" s="16">
        <v>66460787.200000003</v>
      </c>
      <c r="N216" s="16">
        <f t="shared" si="9"/>
        <v>66460787.200000003</v>
      </c>
      <c r="O216" s="38" t="s">
        <v>20</v>
      </c>
      <c r="P216" s="17" t="s">
        <v>228</v>
      </c>
      <c r="Q216" s="38" t="s">
        <v>75</v>
      </c>
    </row>
    <row r="217" spans="1:17" x14ac:dyDescent="0.25">
      <c r="A217" s="24">
        <v>80161500</v>
      </c>
      <c r="B217" s="24" t="s">
        <v>533</v>
      </c>
      <c r="C217" s="27" t="s">
        <v>1374</v>
      </c>
      <c r="D217" s="39">
        <v>1</v>
      </c>
      <c r="E217" s="39">
        <v>1</v>
      </c>
      <c r="F217" s="40">
        <v>360</v>
      </c>
      <c r="G217" s="38" t="s">
        <v>53</v>
      </c>
      <c r="H217" s="38" t="s">
        <v>16</v>
      </c>
      <c r="I217" s="38" t="s">
        <v>17</v>
      </c>
      <c r="J217" s="38" t="s">
        <v>54</v>
      </c>
      <c r="K217" s="38" t="s">
        <v>55</v>
      </c>
      <c r="L217" s="16">
        <v>5762496</v>
      </c>
      <c r="M217" s="16">
        <v>66460787.200000003</v>
      </c>
      <c r="N217" s="16">
        <f t="shared" si="9"/>
        <v>66460787.200000003</v>
      </c>
      <c r="O217" s="38" t="s">
        <v>20</v>
      </c>
      <c r="P217" s="17" t="s">
        <v>228</v>
      </c>
      <c r="Q217" s="38" t="s">
        <v>75</v>
      </c>
    </row>
    <row r="218" spans="1:17" x14ac:dyDescent="0.25">
      <c r="A218" s="24">
        <v>80161500</v>
      </c>
      <c r="B218" s="24" t="s">
        <v>534</v>
      </c>
      <c r="C218" s="27" t="s">
        <v>1375</v>
      </c>
      <c r="D218" s="39">
        <v>1</v>
      </c>
      <c r="E218" s="39">
        <v>1</v>
      </c>
      <c r="F218" s="40">
        <v>360</v>
      </c>
      <c r="G218" s="38" t="s">
        <v>53</v>
      </c>
      <c r="H218" s="38" t="s">
        <v>16</v>
      </c>
      <c r="I218" s="38" t="s">
        <v>17</v>
      </c>
      <c r="J218" s="38" t="s">
        <v>54</v>
      </c>
      <c r="K218" s="38" t="s">
        <v>55</v>
      </c>
      <c r="L218" s="16">
        <v>5762496</v>
      </c>
      <c r="M218" s="16">
        <v>66268704.000000007</v>
      </c>
      <c r="N218" s="16">
        <f t="shared" si="9"/>
        <v>66268704.000000007</v>
      </c>
      <c r="O218" s="38" t="s">
        <v>20</v>
      </c>
      <c r="P218" s="17" t="s">
        <v>228</v>
      </c>
      <c r="Q218" s="38" t="s">
        <v>75</v>
      </c>
    </row>
    <row r="219" spans="1:17" x14ac:dyDescent="0.25">
      <c r="A219" s="24">
        <v>80131502</v>
      </c>
      <c r="B219" s="24" t="s">
        <v>535</v>
      </c>
      <c r="C219" s="27" t="s">
        <v>1376</v>
      </c>
      <c r="D219" s="39">
        <v>1</v>
      </c>
      <c r="E219" s="39">
        <v>1</v>
      </c>
      <c r="F219" s="40">
        <v>360</v>
      </c>
      <c r="G219" s="38" t="s">
        <v>53</v>
      </c>
      <c r="H219" s="38" t="s">
        <v>46</v>
      </c>
      <c r="I219" s="38" t="s">
        <v>17</v>
      </c>
      <c r="J219" s="38" t="s">
        <v>76</v>
      </c>
      <c r="K219" s="38" t="s">
        <v>74</v>
      </c>
      <c r="L219" s="16">
        <v>10200744</v>
      </c>
      <c r="M219" s="16">
        <v>122408928</v>
      </c>
      <c r="N219" s="16">
        <f>M219</f>
        <v>122408928</v>
      </c>
      <c r="O219" s="38" t="s">
        <v>45</v>
      </c>
      <c r="P219" s="17" t="s">
        <v>228</v>
      </c>
      <c r="Q219" s="38" t="s">
        <v>75</v>
      </c>
    </row>
    <row r="220" spans="1:17" x14ac:dyDescent="0.25">
      <c r="A220" s="24">
        <v>80161500</v>
      </c>
      <c r="B220" s="24" t="s">
        <v>536</v>
      </c>
      <c r="C220" s="27" t="s">
        <v>1377</v>
      </c>
      <c r="D220" s="39">
        <v>1</v>
      </c>
      <c r="E220" s="39">
        <v>1</v>
      </c>
      <c r="F220" s="40">
        <v>360</v>
      </c>
      <c r="G220" s="38" t="s">
        <v>53</v>
      </c>
      <c r="H220" s="38" t="s">
        <v>16</v>
      </c>
      <c r="I220" s="38" t="s">
        <v>17</v>
      </c>
      <c r="J220" s="38" t="s">
        <v>54</v>
      </c>
      <c r="K220" s="38" t="s">
        <v>55</v>
      </c>
      <c r="L220" s="16">
        <v>9072865</v>
      </c>
      <c r="M220" s="16">
        <v>104640376.33333333</v>
      </c>
      <c r="N220" s="16">
        <f>+M220</f>
        <v>104640376.33333333</v>
      </c>
      <c r="O220" s="38" t="s">
        <v>20</v>
      </c>
      <c r="P220" s="17" t="s">
        <v>228</v>
      </c>
      <c r="Q220" s="38" t="s">
        <v>77</v>
      </c>
    </row>
    <row r="221" spans="1:17" x14ac:dyDescent="0.25">
      <c r="A221" s="24">
        <v>80141600</v>
      </c>
      <c r="B221" s="24" t="s">
        <v>537</v>
      </c>
      <c r="C221" s="27" t="s">
        <v>1378</v>
      </c>
      <c r="D221" s="39">
        <v>1</v>
      </c>
      <c r="E221" s="39">
        <v>1</v>
      </c>
      <c r="F221" s="40">
        <v>360</v>
      </c>
      <c r="G221" s="38" t="s">
        <v>53</v>
      </c>
      <c r="H221" s="38" t="s">
        <v>16</v>
      </c>
      <c r="I221" s="38" t="s">
        <v>17</v>
      </c>
      <c r="J221" s="38" t="s">
        <v>54</v>
      </c>
      <c r="K221" s="38" t="s">
        <v>55</v>
      </c>
      <c r="L221" s="16">
        <v>7111165</v>
      </c>
      <c r="M221" s="16">
        <v>84385824.666666672</v>
      </c>
      <c r="N221" s="16">
        <f>+M221</f>
        <v>84385824.666666672</v>
      </c>
      <c r="O221" s="38" t="s">
        <v>20</v>
      </c>
      <c r="P221" s="17" t="s">
        <v>228</v>
      </c>
      <c r="Q221" s="38" t="s">
        <v>77</v>
      </c>
    </row>
    <row r="222" spans="1:17" x14ac:dyDescent="0.25">
      <c r="A222" s="24">
        <v>80141600</v>
      </c>
      <c r="B222" s="24" t="s">
        <v>538</v>
      </c>
      <c r="C222" s="27" t="s">
        <v>1379</v>
      </c>
      <c r="D222" s="39">
        <v>1</v>
      </c>
      <c r="E222" s="39">
        <v>1</v>
      </c>
      <c r="F222" s="40">
        <v>360</v>
      </c>
      <c r="G222" s="38" t="s">
        <v>53</v>
      </c>
      <c r="H222" s="38" t="s">
        <v>16</v>
      </c>
      <c r="I222" s="38" t="s">
        <v>17</v>
      </c>
      <c r="J222" s="38" t="s">
        <v>54</v>
      </c>
      <c r="K222" s="38" t="s">
        <v>55</v>
      </c>
      <c r="L222" s="16">
        <v>5762496</v>
      </c>
      <c r="M222" s="16">
        <v>67613286.400000006</v>
      </c>
      <c r="N222" s="16">
        <f t="shared" ref="N222:N239" si="10">M222</f>
        <v>67613286.400000006</v>
      </c>
      <c r="O222" s="38" t="s">
        <v>20</v>
      </c>
      <c r="P222" s="17" t="s">
        <v>228</v>
      </c>
      <c r="Q222" s="38" t="s">
        <v>77</v>
      </c>
    </row>
    <row r="223" spans="1:17" x14ac:dyDescent="0.25">
      <c r="A223" s="24">
        <v>80141600</v>
      </c>
      <c r="B223" s="24" t="s">
        <v>539</v>
      </c>
      <c r="C223" s="27" t="s">
        <v>1380</v>
      </c>
      <c r="D223" s="39">
        <v>1</v>
      </c>
      <c r="E223" s="39">
        <v>1</v>
      </c>
      <c r="F223" s="40">
        <v>360</v>
      </c>
      <c r="G223" s="38" t="s">
        <v>53</v>
      </c>
      <c r="H223" s="38" t="s">
        <v>16</v>
      </c>
      <c r="I223" s="38" t="s">
        <v>17</v>
      </c>
      <c r="J223" s="38" t="s">
        <v>54</v>
      </c>
      <c r="K223" s="38" t="s">
        <v>55</v>
      </c>
      <c r="L223" s="16">
        <v>5762496</v>
      </c>
      <c r="M223" s="16">
        <v>67229120</v>
      </c>
      <c r="N223" s="16">
        <f t="shared" si="10"/>
        <v>67229120</v>
      </c>
      <c r="O223" s="38" t="s">
        <v>20</v>
      </c>
      <c r="P223" s="17" t="s">
        <v>228</v>
      </c>
      <c r="Q223" s="38" t="s">
        <v>77</v>
      </c>
    </row>
    <row r="224" spans="1:17" x14ac:dyDescent="0.25">
      <c r="A224" s="24">
        <v>80141600</v>
      </c>
      <c r="B224" s="24" t="s">
        <v>540</v>
      </c>
      <c r="C224" s="27" t="s">
        <v>1381</v>
      </c>
      <c r="D224" s="39">
        <v>1</v>
      </c>
      <c r="E224" s="39">
        <v>1</v>
      </c>
      <c r="F224" s="40">
        <v>360</v>
      </c>
      <c r="G224" s="38" t="s">
        <v>53</v>
      </c>
      <c r="H224" s="38" t="s">
        <v>16</v>
      </c>
      <c r="I224" s="38" t="s">
        <v>17</v>
      </c>
      <c r="J224" s="38" t="s">
        <v>54</v>
      </c>
      <c r="K224" s="38" t="s">
        <v>55</v>
      </c>
      <c r="L224" s="16">
        <v>5762496</v>
      </c>
      <c r="M224" s="16">
        <v>63579539.200000003</v>
      </c>
      <c r="N224" s="16">
        <f t="shared" si="10"/>
        <v>63579539.200000003</v>
      </c>
      <c r="O224" s="38" t="s">
        <v>20</v>
      </c>
      <c r="P224" s="17" t="s">
        <v>228</v>
      </c>
      <c r="Q224" s="38" t="s">
        <v>77</v>
      </c>
    </row>
    <row r="225" spans="1:17" x14ac:dyDescent="0.25">
      <c r="A225" s="24">
        <v>80141600</v>
      </c>
      <c r="B225" s="24" t="s">
        <v>541</v>
      </c>
      <c r="C225" s="27" t="s">
        <v>1382</v>
      </c>
      <c r="D225" s="39">
        <v>1</v>
      </c>
      <c r="E225" s="39">
        <v>1</v>
      </c>
      <c r="F225" s="40">
        <v>360</v>
      </c>
      <c r="G225" s="38" t="s">
        <v>53</v>
      </c>
      <c r="H225" s="38" t="s">
        <v>16</v>
      </c>
      <c r="I225" s="38" t="s">
        <v>17</v>
      </c>
      <c r="J225" s="38" t="s">
        <v>54</v>
      </c>
      <c r="K225" s="38" t="s">
        <v>55</v>
      </c>
      <c r="L225" s="16">
        <v>5762496</v>
      </c>
      <c r="M225" s="16">
        <v>67421203.200000003</v>
      </c>
      <c r="N225" s="16">
        <f t="shared" si="10"/>
        <v>67421203.200000003</v>
      </c>
      <c r="O225" s="38" t="s">
        <v>20</v>
      </c>
      <c r="P225" s="17" t="s">
        <v>228</v>
      </c>
      <c r="Q225" s="38" t="s">
        <v>77</v>
      </c>
    </row>
    <row r="226" spans="1:17" x14ac:dyDescent="0.25">
      <c r="A226" s="24">
        <v>80141600</v>
      </c>
      <c r="B226" s="24" t="s">
        <v>542</v>
      </c>
      <c r="C226" s="27" t="s">
        <v>1383</v>
      </c>
      <c r="D226" s="39">
        <v>1</v>
      </c>
      <c r="E226" s="39">
        <v>1</v>
      </c>
      <c r="F226" s="40">
        <v>360</v>
      </c>
      <c r="G226" s="38" t="s">
        <v>53</v>
      </c>
      <c r="H226" s="38" t="s">
        <v>16</v>
      </c>
      <c r="I226" s="38" t="s">
        <v>17</v>
      </c>
      <c r="J226" s="38" t="s">
        <v>54</v>
      </c>
      <c r="K226" s="38" t="s">
        <v>55</v>
      </c>
      <c r="L226" s="16">
        <v>5762496</v>
      </c>
      <c r="M226" s="16">
        <v>67421203.200000003</v>
      </c>
      <c r="N226" s="16">
        <f t="shared" si="10"/>
        <v>67421203.200000003</v>
      </c>
      <c r="O226" s="38" t="s">
        <v>20</v>
      </c>
      <c r="P226" s="17" t="s">
        <v>228</v>
      </c>
      <c r="Q226" s="38" t="s">
        <v>77</v>
      </c>
    </row>
    <row r="227" spans="1:17" x14ac:dyDescent="0.25">
      <c r="A227" s="24">
        <v>80141600</v>
      </c>
      <c r="B227" s="24" t="s">
        <v>543</v>
      </c>
      <c r="C227" s="27" t="s">
        <v>1384</v>
      </c>
      <c r="D227" s="39">
        <v>1</v>
      </c>
      <c r="E227" s="39">
        <v>1</v>
      </c>
      <c r="F227" s="40">
        <v>360</v>
      </c>
      <c r="G227" s="38" t="s">
        <v>53</v>
      </c>
      <c r="H227" s="38" t="s">
        <v>16</v>
      </c>
      <c r="I227" s="38" t="s">
        <v>17</v>
      </c>
      <c r="J227" s="38" t="s">
        <v>54</v>
      </c>
      <c r="K227" s="38" t="s">
        <v>55</v>
      </c>
      <c r="L227" s="16">
        <v>5762496</v>
      </c>
      <c r="M227" s="16">
        <v>67229120</v>
      </c>
      <c r="N227" s="16">
        <f t="shared" si="10"/>
        <v>67229120</v>
      </c>
      <c r="O227" s="38" t="s">
        <v>20</v>
      </c>
      <c r="P227" s="17" t="s">
        <v>228</v>
      </c>
      <c r="Q227" s="38" t="s">
        <v>77</v>
      </c>
    </row>
    <row r="228" spans="1:17" x14ac:dyDescent="0.25">
      <c r="A228" s="24">
        <v>80141600</v>
      </c>
      <c r="B228" s="24" t="s">
        <v>544</v>
      </c>
      <c r="C228" s="27" t="s">
        <v>1385</v>
      </c>
      <c r="D228" s="39">
        <v>1</v>
      </c>
      <c r="E228" s="39">
        <v>1</v>
      </c>
      <c r="F228" s="40">
        <v>360</v>
      </c>
      <c r="G228" s="38" t="s">
        <v>53</v>
      </c>
      <c r="H228" s="38" t="s">
        <v>16</v>
      </c>
      <c r="I228" s="38" t="s">
        <v>17</v>
      </c>
      <c r="J228" s="38" t="s">
        <v>54</v>
      </c>
      <c r="K228" s="38" t="s">
        <v>55</v>
      </c>
      <c r="L228" s="16">
        <v>5762496</v>
      </c>
      <c r="M228" s="16">
        <v>66460787.200000003</v>
      </c>
      <c r="N228" s="16">
        <f t="shared" si="10"/>
        <v>66460787.200000003</v>
      </c>
      <c r="O228" s="38" t="s">
        <v>20</v>
      </c>
      <c r="P228" s="17" t="s">
        <v>228</v>
      </c>
      <c r="Q228" s="38" t="s">
        <v>77</v>
      </c>
    </row>
    <row r="229" spans="1:17" x14ac:dyDescent="0.25">
      <c r="A229" s="24">
        <v>80161500</v>
      </c>
      <c r="B229" s="24" t="s">
        <v>545</v>
      </c>
      <c r="C229" s="27" t="s">
        <v>1386</v>
      </c>
      <c r="D229" s="39">
        <v>1</v>
      </c>
      <c r="E229" s="39">
        <v>1</v>
      </c>
      <c r="F229" s="40">
        <v>360</v>
      </c>
      <c r="G229" s="38" t="s">
        <v>53</v>
      </c>
      <c r="H229" s="38" t="s">
        <v>16</v>
      </c>
      <c r="I229" s="38" t="s">
        <v>17</v>
      </c>
      <c r="J229" s="38" t="s">
        <v>58</v>
      </c>
      <c r="K229" s="38" t="s">
        <v>78</v>
      </c>
      <c r="L229" s="16">
        <v>4046008</v>
      </c>
      <c r="M229" s="16">
        <v>46529091.999999993</v>
      </c>
      <c r="N229" s="16">
        <f t="shared" si="10"/>
        <v>46529091.999999993</v>
      </c>
      <c r="O229" s="38" t="s">
        <v>20</v>
      </c>
      <c r="P229" s="17" t="s">
        <v>228</v>
      </c>
      <c r="Q229" s="38" t="s">
        <v>77</v>
      </c>
    </row>
    <row r="230" spans="1:17" x14ac:dyDescent="0.25">
      <c r="A230" s="24">
        <v>80141600</v>
      </c>
      <c r="B230" s="24" t="s">
        <v>546</v>
      </c>
      <c r="C230" s="27" t="s">
        <v>1387</v>
      </c>
      <c r="D230" s="39">
        <v>1</v>
      </c>
      <c r="E230" s="39">
        <v>1</v>
      </c>
      <c r="F230" s="40">
        <v>360</v>
      </c>
      <c r="G230" s="38" t="s">
        <v>53</v>
      </c>
      <c r="H230" s="38" t="s">
        <v>16</v>
      </c>
      <c r="I230" s="38" t="s">
        <v>17</v>
      </c>
      <c r="J230" s="38" t="s">
        <v>58</v>
      </c>
      <c r="K230" s="38" t="s">
        <v>78</v>
      </c>
      <c r="L230" s="16">
        <v>4413826</v>
      </c>
      <c r="M230" s="16">
        <v>50758999</v>
      </c>
      <c r="N230" s="16">
        <f t="shared" si="10"/>
        <v>50758999</v>
      </c>
      <c r="O230" s="38" t="s">
        <v>20</v>
      </c>
      <c r="P230" s="17" t="s">
        <v>228</v>
      </c>
      <c r="Q230" s="38" t="s">
        <v>77</v>
      </c>
    </row>
    <row r="231" spans="1:17" x14ac:dyDescent="0.25">
      <c r="A231" s="24">
        <v>80161500</v>
      </c>
      <c r="B231" s="24" t="s">
        <v>547</v>
      </c>
      <c r="C231" s="27" t="s">
        <v>1388</v>
      </c>
      <c r="D231" s="39">
        <v>1</v>
      </c>
      <c r="E231" s="39">
        <v>1</v>
      </c>
      <c r="F231" s="40">
        <v>360</v>
      </c>
      <c r="G231" s="38" t="s">
        <v>53</v>
      </c>
      <c r="H231" s="38" t="s">
        <v>16</v>
      </c>
      <c r="I231" s="38" t="s">
        <v>17</v>
      </c>
      <c r="J231" s="38" t="s">
        <v>58</v>
      </c>
      <c r="K231" s="38" t="s">
        <v>78</v>
      </c>
      <c r="L231" s="16">
        <v>4413826</v>
      </c>
      <c r="M231" s="16">
        <v>52524529.399999999</v>
      </c>
      <c r="N231" s="16">
        <f t="shared" si="10"/>
        <v>52524529.399999999</v>
      </c>
      <c r="O231" s="38" t="s">
        <v>20</v>
      </c>
      <c r="P231" s="17" t="s">
        <v>228</v>
      </c>
      <c r="Q231" s="38" t="s">
        <v>77</v>
      </c>
    </row>
    <row r="232" spans="1:17" x14ac:dyDescent="0.25">
      <c r="A232" s="24">
        <v>80161500</v>
      </c>
      <c r="B232" s="24" t="s">
        <v>548</v>
      </c>
      <c r="C232" s="27" t="s">
        <v>1389</v>
      </c>
      <c r="D232" s="39">
        <v>1</v>
      </c>
      <c r="E232" s="39">
        <v>1</v>
      </c>
      <c r="F232" s="40">
        <v>360</v>
      </c>
      <c r="G232" s="38" t="s">
        <v>53</v>
      </c>
      <c r="H232" s="38" t="s">
        <v>16</v>
      </c>
      <c r="I232" s="38" t="s">
        <v>17</v>
      </c>
      <c r="J232" s="38" t="s">
        <v>54</v>
      </c>
      <c r="K232" s="38" t="s">
        <v>55</v>
      </c>
      <c r="L232" s="16">
        <v>4046008</v>
      </c>
      <c r="M232" s="16">
        <v>44640954.93333333</v>
      </c>
      <c r="N232" s="16">
        <f t="shared" si="10"/>
        <v>44640954.93333333</v>
      </c>
      <c r="O232" s="38" t="s">
        <v>20</v>
      </c>
      <c r="P232" s="17" t="s">
        <v>228</v>
      </c>
      <c r="Q232" s="38" t="s">
        <v>77</v>
      </c>
    </row>
    <row r="233" spans="1:17" x14ac:dyDescent="0.25">
      <c r="A233" s="24">
        <v>80131502</v>
      </c>
      <c r="B233" s="24" t="s">
        <v>549</v>
      </c>
      <c r="C233" s="27" t="s">
        <v>1390</v>
      </c>
      <c r="D233" s="39">
        <v>1</v>
      </c>
      <c r="E233" s="39">
        <v>1</v>
      </c>
      <c r="F233" s="40">
        <v>360</v>
      </c>
      <c r="G233" s="38" t="s">
        <v>53</v>
      </c>
      <c r="H233" s="38" t="s">
        <v>46</v>
      </c>
      <c r="I233" s="38" t="s">
        <v>17</v>
      </c>
      <c r="J233" s="38" t="s">
        <v>76</v>
      </c>
      <c r="K233" s="38" t="s">
        <v>74</v>
      </c>
      <c r="L233" s="16">
        <v>2200400</v>
      </c>
      <c r="M233" s="16">
        <v>26404800</v>
      </c>
      <c r="N233" s="16">
        <f t="shared" si="10"/>
        <v>26404800</v>
      </c>
      <c r="O233" s="38" t="s">
        <v>45</v>
      </c>
      <c r="P233" s="17" t="s">
        <v>228</v>
      </c>
      <c r="Q233" s="38" t="s">
        <v>77</v>
      </c>
    </row>
    <row r="234" spans="1:17" x14ac:dyDescent="0.25">
      <c r="A234" s="24">
        <v>80141600</v>
      </c>
      <c r="B234" s="24" t="s">
        <v>550</v>
      </c>
      <c r="C234" s="27" t="s">
        <v>1391</v>
      </c>
      <c r="D234" s="39">
        <v>1</v>
      </c>
      <c r="E234" s="39">
        <v>1</v>
      </c>
      <c r="F234" s="40">
        <v>360</v>
      </c>
      <c r="G234" s="38" t="s">
        <v>53</v>
      </c>
      <c r="H234" s="38" t="s">
        <v>16</v>
      </c>
      <c r="I234" s="38" t="s">
        <v>17</v>
      </c>
      <c r="J234" s="38" t="s">
        <v>54</v>
      </c>
      <c r="K234" s="38" t="s">
        <v>55</v>
      </c>
      <c r="L234" s="16">
        <v>7111165</v>
      </c>
      <c r="M234" s="16">
        <v>83437669.333333343</v>
      </c>
      <c r="N234" s="41">
        <f t="shared" si="10"/>
        <v>83437669.333333343</v>
      </c>
      <c r="O234" s="38" t="s">
        <v>20</v>
      </c>
      <c r="P234" s="17" t="s">
        <v>228</v>
      </c>
      <c r="Q234" s="38" t="s">
        <v>79</v>
      </c>
    </row>
    <row r="235" spans="1:17" x14ac:dyDescent="0.25">
      <c r="A235" s="24">
        <v>80141600</v>
      </c>
      <c r="B235" s="24" t="s">
        <v>551</v>
      </c>
      <c r="C235" s="27" t="s">
        <v>1392</v>
      </c>
      <c r="D235" s="39">
        <v>1</v>
      </c>
      <c r="E235" s="39">
        <v>1</v>
      </c>
      <c r="F235" s="40">
        <v>360</v>
      </c>
      <c r="G235" s="38" t="s">
        <v>53</v>
      </c>
      <c r="H235" s="38" t="s">
        <v>16</v>
      </c>
      <c r="I235" s="38" t="s">
        <v>17</v>
      </c>
      <c r="J235" s="38" t="s">
        <v>54</v>
      </c>
      <c r="K235" s="38" t="s">
        <v>55</v>
      </c>
      <c r="L235" s="16">
        <v>5762495</v>
      </c>
      <c r="M235" s="16">
        <v>67421191.5</v>
      </c>
      <c r="N235" s="41">
        <f t="shared" si="10"/>
        <v>67421191.5</v>
      </c>
      <c r="O235" s="38" t="s">
        <v>20</v>
      </c>
      <c r="P235" s="17" t="s">
        <v>228</v>
      </c>
      <c r="Q235" s="38" t="s">
        <v>79</v>
      </c>
    </row>
    <row r="236" spans="1:17" x14ac:dyDescent="0.25">
      <c r="A236" s="24">
        <v>80141600</v>
      </c>
      <c r="B236" s="24" t="s">
        <v>552</v>
      </c>
      <c r="C236" s="27" t="s">
        <v>1393</v>
      </c>
      <c r="D236" s="39">
        <v>1</v>
      </c>
      <c r="E236" s="39">
        <v>1</v>
      </c>
      <c r="F236" s="40">
        <v>360</v>
      </c>
      <c r="G236" s="38" t="s">
        <v>53</v>
      </c>
      <c r="H236" s="38" t="s">
        <v>16</v>
      </c>
      <c r="I236" s="38" t="s">
        <v>17</v>
      </c>
      <c r="J236" s="38" t="s">
        <v>54</v>
      </c>
      <c r="K236" s="38" t="s">
        <v>55</v>
      </c>
      <c r="L236" s="16">
        <v>5762495</v>
      </c>
      <c r="M236" s="16">
        <v>67229108.333333328</v>
      </c>
      <c r="N236" s="41">
        <f t="shared" si="10"/>
        <v>67229108.333333328</v>
      </c>
      <c r="O236" s="38" t="s">
        <v>20</v>
      </c>
      <c r="P236" s="17" t="s">
        <v>228</v>
      </c>
      <c r="Q236" s="38" t="s">
        <v>79</v>
      </c>
    </row>
    <row r="237" spans="1:17" x14ac:dyDescent="0.25">
      <c r="A237" s="24">
        <v>80141600</v>
      </c>
      <c r="B237" s="24" t="s">
        <v>553</v>
      </c>
      <c r="C237" s="27" t="s">
        <v>1394</v>
      </c>
      <c r="D237" s="39">
        <v>1</v>
      </c>
      <c r="E237" s="39">
        <v>1</v>
      </c>
      <c r="F237" s="40">
        <v>360</v>
      </c>
      <c r="G237" s="38" t="s">
        <v>53</v>
      </c>
      <c r="H237" s="38" t="s">
        <v>16</v>
      </c>
      <c r="I237" s="38" t="s">
        <v>17</v>
      </c>
      <c r="J237" s="38" t="s">
        <v>54</v>
      </c>
      <c r="K237" s="38" t="s">
        <v>55</v>
      </c>
      <c r="L237" s="16">
        <v>5762495</v>
      </c>
      <c r="M237" s="16">
        <v>63579528.166666664</v>
      </c>
      <c r="N237" s="41">
        <f t="shared" si="10"/>
        <v>63579528.166666664</v>
      </c>
      <c r="O237" s="38" t="s">
        <v>20</v>
      </c>
      <c r="P237" s="17" t="s">
        <v>228</v>
      </c>
      <c r="Q237" s="38" t="s">
        <v>79</v>
      </c>
    </row>
    <row r="238" spans="1:17" x14ac:dyDescent="0.25">
      <c r="A238" s="24">
        <v>80161500</v>
      </c>
      <c r="B238" s="24" t="s">
        <v>554</v>
      </c>
      <c r="C238" s="27" t="s">
        <v>1395</v>
      </c>
      <c r="D238" s="39">
        <v>1</v>
      </c>
      <c r="E238" s="39">
        <v>1</v>
      </c>
      <c r="F238" s="40">
        <v>360</v>
      </c>
      <c r="G238" s="38" t="s">
        <v>53</v>
      </c>
      <c r="H238" s="38" t="s">
        <v>16</v>
      </c>
      <c r="I238" s="38" t="s">
        <v>17</v>
      </c>
      <c r="J238" s="38" t="s">
        <v>58</v>
      </c>
      <c r="K238" s="38" t="s">
        <v>78</v>
      </c>
      <c r="L238" s="16">
        <v>4413826</v>
      </c>
      <c r="M238" s="16">
        <v>52671656.93333333</v>
      </c>
      <c r="N238" s="41">
        <f t="shared" si="10"/>
        <v>52671656.93333333</v>
      </c>
      <c r="O238" s="38" t="s">
        <v>20</v>
      </c>
      <c r="P238" s="17" t="s">
        <v>228</v>
      </c>
      <c r="Q238" s="38" t="s">
        <v>79</v>
      </c>
    </row>
    <row r="239" spans="1:17" x14ac:dyDescent="0.25">
      <c r="A239" s="24">
        <v>80131502</v>
      </c>
      <c r="B239" s="24" t="s">
        <v>555</v>
      </c>
      <c r="C239" s="27" t="s">
        <v>1396</v>
      </c>
      <c r="D239" s="39">
        <v>9</v>
      </c>
      <c r="E239" s="39">
        <v>10</v>
      </c>
      <c r="F239" s="40">
        <v>360</v>
      </c>
      <c r="G239" s="38" t="s">
        <v>53</v>
      </c>
      <c r="H239" s="38" t="s">
        <v>46</v>
      </c>
      <c r="I239" s="38" t="s">
        <v>17</v>
      </c>
      <c r="J239" s="38" t="s">
        <v>76</v>
      </c>
      <c r="K239" s="38" t="s">
        <v>74</v>
      </c>
      <c r="L239" s="16">
        <v>3880726</v>
      </c>
      <c r="M239" s="16">
        <v>1854124.6444444442</v>
      </c>
      <c r="N239" s="41">
        <f t="shared" si="10"/>
        <v>1854124.6444444442</v>
      </c>
      <c r="O239" s="38" t="s">
        <v>45</v>
      </c>
      <c r="P239" s="17" t="s">
        <v>228</v>
      </c>
      <c r="Q239" s="38" t="s">
        <v>79</v>
      </c>
    </row>
    <row r="240" spans="1:17" x14ac:dyDescent="0.25">
      <c r="A240" s="24">
        <v>80161500</v>
      </c>
      <c r="B240" s="24" t="s">
        <v>556</v>
      </c>
      <c r="C240" s="27" t="s">
        <v>1397</v>
      </c>
      <c r="D240" s="39">
        <v>1</v>
      </c>
      <c r="E240" s="39">
        <v>1</v>
      </c>
      <c r="F240" s="40">
        <v>360</v>
      </c>
      <c r="G240" s="38" t="s">
        <v>53</v>
      </c>
      <c r="H240" s="38" t="s">
        <v>16</v>
      </c>
      <c r="I240" s="38" t="s">
        <v>17</v>
      </c>
      <c r="J240" s="38" t="s">
        <v>54</v>
      </c>
      <c r="K240" s="38" t="s">
        <v>55</v>
      </c>
      <c r="L240" s="16">
        <v>7111165</v>
      </c>
      <c r="M240" s="16">
        <v>84385824.666666672</v>
      </c>
      <c r="N240" s="16">
        <f>M240</f>
        <v>84385824.666666672</v>
      </c>
      <c r="O240" s="38" t="s">
        <v>20</v>
      </c>
      <c r="P240" s="17" t="s">
        <v>228</v>
      </c>
      <c r="Q240" s="38" t="s">
        <v>80</v>
      </c>
    </row>
    <row r="241" spans="1:17" x14ac:dyDescent="0.25">
      <c r="A241" s="24">
        <v>80161500</v>
      </c>
      <c r="B241" s="24" t="s">
        <v>557</v>
      </c>
      <c r="C241" s="27" t="s">
        <v>1398</v>
      </c>
      <c r="D241" s="39">
        <v>1</v>
      </c>
      <c r="E241" s="39">
        <v>1</v>
      </c>
      <c r="F241" s="40">
        <v>360</v>
      </c>
      <c r="G241" s="38" t="s">
        <v>53</v>
      </c>
      <c r="H241" s="38" t="s">
        <v>16</v>
      </c>
      <c r="I241" s="38" t="s">
        <v>17</v>
      </c>
      <c r="J241" s="38" t="s">
        <v>54</v>
      </c>
      <c r="K241" s="38" t="s">
        <v>55</v>
      </c>
      <c r="L241" s="16">
        <v>5237680</v>
      </c>
      <c r="M241" s="16">
        <v>61280856</v>
      </c>
      <c r="N241" s="16">
        <f t="shared" ref="N241:N245" si="11">M241</f>
        <v>61280856</v>
      </c>
      <c r="O241" s="38" t="s">
        <v>20</v>
      </c>
      <c r="P241" s="17" t="s">
        <v>228</v>
      </c>
      <c r="Q241" s="38" t="s">
        <v>80</v>
      </c>
    </row>
    <row r="242" spans="1:17" x14ac:dyDescent="0.25">
      <c r="A242" s="24">
        <v>80161500</v>
      </c>
      <c r="B242" s="24" t="s">
        <v>558</v>
      </c>
      <c r="C242" s="27" t="s">
        <v>1399</v>
      </c>
      <c r="D242" s="39">
        <v>1</v>
      </c>
      <c r="E242" s="39">
        <v>1</v>
      </c>
      <c r="F242" s="40">
        <v>360</v>
      </c>
      <c r="G242" s="38" t="s">
        <v>53</v>
      </c>
      <c r="H242" s="38" t="s">
        <v>16</v>
      </c>
      <c r="I242" s="38" t="s">
        <v>17</v>
      </c>
      <c r="J242" s="38" t="s">
        <v>54</v>
      </c>
      <c r="K242" s="38" t="s">
        <v>55</v>
      </c>
      <c r="L242" s="16">
        <v>5237680</v>
      </c>
      <c r="M242" s="16">
        <v>61455445.333333336</v>
      </c>
      <c r="N242" s="16">
        <f t="shared" si="11"/>
        <v>61455445.333333336</v>
      </c>
      <c r="O242" s="38" t="s">
        <v>20</v>
      </c>
      <c r="P242" s="17" t="s">
        <v>228</v>
      </c>
      <c r="Q242" s="38" t="s">
        <v>80</v>
      </c>
    </row>
    <row r="243" spans="1:17" x14ac:dyDescent="0.25">
      <c r="A243" s="24">
        <v>80161500</v>
      </c>
      <c r="B243" s="24" t="s">
        <v>559</v>
      </c>
      <c r="C243" s="27" t="s">
        <v>1400</v>
      </c>
      <c r="D243" s="39">
        <v>1</v>
      </c>
      <c r="E243" s="39">
        <v>1</v>
      </c>
      <c r="F243" s="40">
        <v>360</v>
      </c>
      <c r="G243" s="38" t="s">
        <v>53</v>
      </c>
      <c r="H243" s="38" t="s">
        <v>16</v>
      </c>
      <c r="I243" s="38" t="s">
        <v>17</v>
      </c>
      <c r="J243" s="38" t="s">
        <v>54</v>
      </c>
      <c r="K243" s="38" t="s">
        <v>55</v>
      </c>
      <c r="L243" s="16">
        <v>4903360</v>
      </c>
      <c r="M243" s="16">
        <v>57369312</v>
      </c>
      <c r="N243" s="16">
        <f t="shared" si="11"/>
        <v>57369312</v>
      </c>
      <c r="O243" s="38" t="s">
        <v>20</v>
      </c>
      <c r="P243" s="17" t="s">
        <v>228</v>
      </c>
      <c r="Q243" s="38" t="s">
        <v>80</v>
      </c>
    </row>
    <row r="244" spans="1:17" x14ac:dyDescent="0.25">
      <c r="A244" s="24">
        <v>80161500</v>
      </c>
      <c r="B244" s="24" t="s">
        <v>560</v>
      </c>
      <c r="C244" s="27" t="s">
        <v>1401</v>
      </c>
      <c r="D244" s="39">
        <v>1</v>
      </c>
      <c r="E244" s="39">
        <v>1</v>
      </c>
      <c r="F244" s="40">
        <v>360</v>
      </c>
      <c r="G244" s="38" t="s">
        <v>53</v>
      </c>
      <c r="H244" s="38" t="s">
        <v>16</v>
      </c>
      <c r="I244" s="38" t="s">
        <v>17</v>
      </c>
      <c r="J244" s="38" t="s">
        <v>306</v>
      </c>
      <c r="K244" s="38" t="s">
        <v>307</v>
      </c>
      <c r="L244" s="16">
        <v>4903360</v>
      </c>
      <c r="M244" s="16">
        <v>57042421.333333336</v>
      </c>
      <c r="N244" s="16">
        <f t="shared" si="11"/>
        <v>57042421.333333336</v>
      </c>
      <c r="O244" s="38" t="s">
        <v>20</v>
      </c>
      <c r="P244" s="17" t="s">
        <v>228</v>
      </c>
      <c r="Q244" s="38" t="s">
        <v>80</v>
      </c>
    </row>
    <row r="245" spans="1:17" x14ac:dyDescent="0.25">
      <c r="A245" s="24">
        <v>80161500</v>
      </c>
      <c r="B245" s="24" t="s">
        <v>561</v>
      </c>
      <c r="C245" s="27" t="s">
        <v>1402</v>
      </c>
      <c r="D245" s="39">
        <v>1</v>
      </c>
      <c r="E245" s="39">
        <v>1</v>
      </c>
      <c r="F245" s="40">
        <v>360</v>
      </c>
      <c r="G245" s="38" t="s">
        <v>53</v>
      </c>
      <c r="H245" s="38" t="s">
        <v>16</v>
      </c>
      <c r="I245" s="38" t="s">
        <v>17</v>
      </c>
      <c r="J245" s="38" t="s">
        <v>306</v>
      </c>
      <c r="K245" s="38" t="s">
        <v>307</v>
      </c>
      <c r="L245" s="16">
        <v>4413826</v>
      </c>
      <c r="M245" s="16">
        <v>52818784.466666661</v>
      </c>
      <c r="N245" s="16">
        <f t="shared" si="11"/>
        <v>52818784.466666661</v>
      </c>
      <c r="O245" s="38" t="s">
        <v>20</v>
      </c>
      <c r="P245" s="17" t="s">
        <v>228</v>
      </c>
      <c r="Q245" s="38" t="s">
        <v>80</v>
      </c>
    </row>
    <row r="246" spans="1:17" x14ac:dyDescent="0.25">
      <c r="A246" s="24">
        <v>80131502</v>
      </c>
      <c r="B246" s="24" t="s">
        <v>562</v>
      </c>
      <c r="C246" s="27" t="s">
        <v>1403</v>
      </c>
      <c r="D246" s="39">
        <v>1</v>
      </c>
      <c r="E246" s="39">
        <v>1</v>
      </c>
      <c r="F246" s="40">
        <v>360</v>
      </c>
      <c r="G246" s="38" t="s">
        <v>53</v>
      </c>
      <c r="H246" s="38" t="s">
        <v>46</v>
      </c>
      <c r="I246" s="38" t="s">
        <v>17</v>
      </c>
      <c r="J246" s="38" t="s">
        <v>76</v>
      </c>
      <c r="K246" s="38" t="s">
        <v>74</v>
      </c>
      <c r="L246" s="16">
        <v>7000000</v>
      </c>
      <c r="M246" s="16">
        <v>84000000</v>
      </c>
      <c r="N246" s="16">
        <f>M246</f>
        <v>84000000</v>
      </c>
      <c r="O246" s="38" t="s">
        <v>45</v>
      </c>
      <c r="P246" s="17" t="s">
        <v>228</v>
      </c>
      <c r="Q246" s="38" t="s">
        <v>80</v>
      </c>
    </row>
    <row r="247" spans="1:17" x14ac:dyDescent="0.25">
      <c r="A247" s="24">
        <v>80131502</v>
      </c>
      <c r="B247" s="24" t="s">
        <v>563</v>
      </c>
      <c r="C247" s="27" t="s">
        <v>1404</v>
      </c>
      <c r="D247" s="39">
        <v>1</v>
      </c>
      <c r="E247" s="39">
        <v>1</v>
      </c>
      <c r="F247" s="40">
        <v>360</v>
      </c>
      <c r="G247" s="38" t="s">
        <v>53</v>
      </c>
      <c r="H247" s="38" t="s">
        <v>46</v>
      </c>
      <c r="I247" s="38" t="s">
        <v>17</v>
      </c>
      <c r="J247" s="38" t="s">
        <v>76</v>
      </c>
      <c r="K247" s="38" t="s">
        <v>74</v>
      </c>
      <c r="L247" s="16">
        <v>2042025</v>
      </c>
      <c r="M247" s="16">
        <v>24504300</v>
      </c>
      <c r="N247" s="16">
        <f>M247</f>
        <v>24504300</v>
      </c>
      <c r="O247" s="38" t="s">
        <v>45</v>
      </c>
      <c r="P247" s="17" t="s">
        <v>228</v>
      </c>
      <c r="Q247" s="38" t="s">
        <v>80</v>
      </c>
    </row>
    <row r="248" spans="1:17" x14ac:dyDescent="0.25">
      <c r="A248" s="24">
        <v>80161500</v>
      </c>
      <c r="B248" s="24" t="s">
        <v>564</v>
      </c>
      <c r="C248" s="27" t="s">
        <v>1405</v>
      </c>
      <c r="D248" s="39">
        <v>1</v>
      </c>
      <c r="E248" s="39">
        <v>1</v>
      </c>
      <c r="F248" s="40">
        <v>360</v>
      </c>
      <c r="G248" s="38" t="s">
        <v>53</v>
      </c>
      <c r="H248" s="38" t="s">
        <v>16</v>
      </c>
      <c r="I248" s="38" t="s">
        <v>62</v>
      </c>
      <c r="J248" s="38" t="s">
        <v>65</v>
      </c>
      <c r="K248" s="38" t="s">
        <v>66</v>
      </c>
      <c r="L248" s="16">
        <v>5762496</v>
      </c>
      <c r="M248" s="16">
        <v>63579539.200000003</v>
      </c>
      <c r="N248" s="16">
        <f t="shared" ref="N248:N250" si="12">M248</f>
        <v>63579539.200000003</v>
      </c>
      <c r="O248" s="38" t="s">
        <v>20</v>
      </c>
      <c r="P248" s="17" t="s">
        <v>228</v>
      </c>
      <c r="Q248" s="38" t="s">
        <v>73</v>
      </c>
    </row>
    <row r="249" spans="1:17" x14ac:dyDescent="0.25">
      <c r="A249" s="24">
        <v>80141600</v>
      </c>
      <c r="B249" s="24" t="s">
        <v>565</v>
      </c>
      <c r="C249" s="27" t="s">
        <v>1406</v>
      </c>
      <c r="D249" s="39">
        <v>1</v>
      </c>
      <c r="E249" s="39">
        <v>1</v>
      </c>
      <c r="F249" s="40">
        <v>360</v>
      </c>
      <c r="G249" s="38" t="s">
        <v>53</v>
      </c>
      <c r="H249" s="38" t="s">
        <v>16</v>
      </c>
      <c r="I249" s="38" t="s">
        <v>62</v>
      </c>
      <c r="J249" s="38" t="s">
        <v>65</v>
      </c>
      <c r="K249" s="38" t="s">
        <v>66</v>
      </c>
      <c r="L249" s="16">
        <v>5762496</v>
      </c>
      <c r="M249" s="16">
        <v>63579539.200000003</v>
      </c>
      <c r="N249" s="16">
        <f t="shared" si="12"/>
        <v>63579539.200000003</v>
      </c>
      <c r="O249" s="38" t="s">
        <v>20</v>
      </c>
      <c r="P249" s="17" t="s">
        <v>228</v>
      </c>
      <c r="Q249" s="38" t="s">
        <v>77</v>
      </c>
    </row>
    <row r="250" spans="1:17" x14ac:dyDescent="0.25">
      <c r="A250" s="24">
        <v>80161500</v>
      </c>
      <c r="B250" s="24" t="s">
        <v>566</v>
      </c>
      <c r="C250" s="27" t="s">
        <v>1407</v>
      </c>
      <c r="D250" s="39">
        <v>1</v>
      </c>
      <c r="E250" s="39">
        <v>1</v>
      </c>
      <c r="F250" s="40">
        <v>360</v>
      </c>
      <c r="G250" s="38" t="s">
        <v>53</v>
      </c>
      <c r="H250" s="38" t="s">
        <v>16</v>
      </c>
      <c r="I250" s="38" t="s">
        <v>17</v>
      </c>
      <c r="J250" s="38" t="s">
        <v>54</v>
      </c>
      <c r="K250" s="38" t="s">
        <v>55</v>
      </c>
      <c r="L250" s="16">
        <v>5762496</v>
      </c>
      <c r="M250" s="16">
        <v>63195372.800000004</v>
      </c>
      <c r="N250" s="16">
        <f t="shared" si="12"/>
        <v>63195372.800000004</v>
      </c>
      <c r="O250" s="17" t="s">
        <v>56</v>
      </c>
      <c r="P250" s="17" t="s">
        <v>228</v>
      </c>
      <c r="Q250" s="38" t="s">
        <v>68</v>
      </c>
    </row>
    <row r="251" spans="1:17" s="2" customFormat="1" x14ac:dyDescent="0.25">
      <c r="A251" s="31">
        <v>84111603</v>
      </c>
      <c r="B251" s="31" t="s">
        <v>567</v>
      </c>
      <c r="C251" s="27" t="s">
        <v>1408</v>
      </c>
      <c r="D251" s="62">
        <v>1</v>
      </c>
      <c r="E251" s="62">
        <v>1</v>
      </c>
      <c r="F251" s="63">
        <v>12</v>
      </c>
      <c r="G251" s="43" t="s">
        <v>15</v>
      </c>
      <c r="H251" s="43" t="s">
        <v>16</v>
      </c>
      <c r="I251" s="43" t="s">
        <v>17</v>
      </c>
      <c r="J251" s="31" t="s">
        <v>81</v>
      </c>
      <c r="K251" s="31" t="s">
        <v>82</v>
      </c>
      <c r="L251" s="16">
        <v>10421534</v>
      </c>
      <c r="M251" s="16">
        <v>125058408</v>
      </c>
      <c r="N251" s="16">
        <v>125058408</v>
      </c>
      <c r="O251" s="43" t="s">
        <v>20</v>
      </c>
      <c r="P251" s="43" t="s">
        <v>83</v>
      </c>
      <c r="Q251" s="43" t="s">
        <v>83</v>
      </c>
    </row>
    <row r="252" spans="1:17" s="2" customFormat="1" x14ac:dyDescent="0.25">
      <c r="A252" s="8">
        <v>84111603</v>
      </c>
      <c r="B252" s="8" t="s">
        <v>568</v>
      </c>
      <c r="C252" s="27" t="s">
        <v>1409</v>
      </c>
      <c r="D252" s="62">
        <v>1</v>
      </c>
      <c r="E252" s="62">
        <v>1</v>
      </c>
      <c r="F252" s="63">
        <v>12</v>
      </c>
      <c r="G252" s="43" t="s">
        <v>15</v>
      </c>
      <c r="H252" s="43" t="s">
        <v>16</v>
      </c>
      <c r="I252" s="43" t="s">
        <v>17</v>
      </c>
      <c r="J252" s="31" t="s">
        <v>81</v>
      </c>
      <c r="K252" s="31" t="s">
        <v>82</v>
      </c>
      <c r="L252" s="16">
        <v>11034566</v>
      </c>
      <c r="M252" s="16">
        <v>132414792</v>
      </c>
      <c r="N252" s="16">
        <v>132414792</v>
      </c>
      <c r="O252" s="43" t="s">
        <v>20</v>
      </c>
      <c r="P252" s="43" t="s">
        <v>83</v>
      </c>
      <c r="Q252" s="43" t="s">
        <v>83</v>
      </c>
    </row>
    <row r="253" spans="1:17" s="2" customFormat="1" x14ac:dyDescent="0.25">
      <c r="A253" s="8">
        <v>84111603</v>
      </c>
      <c r="B253" s="8" t="s">
        <v>569</v>
      </c>
      <c r="C253" s="27" t="s">
        <v>1410</v>
      </c>
      <c r="D253" s="62">
        <v>1</v>
      </c>
      <c r="E253" s="62">
        <v>1</v>
      </c>
      <c r="F253" s="63">
        <v>12</v>
      </c>
      <c r="G253" s="43" t="s">
        <v>15</v>
      </c>
      <c r="H253" s="43" t="s">
        <v>16</v>
      </c>
      <c r="I253" s="43" t="s">
        <v>17</v>
      </c>
      <c r="J253" s="31" t="s">
        <v>81</v>
      </c>
      <c r="K253" s="31" t="s">
        <v>82</v>
      </c>
      <c r="L253" s="16">
        <v>7846802</v>
      </c>
      <c r="M253" s="16">
        <v>94161624</v>
      </c>
      <c r="N253" s="16">
        <v>94161624</v>
      </c>
      <c r="O253" s="43" t="s">
        <v>20</v>
      </c>
      <c r="P253" s="43" t="s">
        <v>83</v>
      </c>
      <c r="Q253" s="43" t="s">
        <v>83</v>
      </c>
    </row>
    <row r="254" spans="1:17" s="2" customFormat="1" x14ac:dyDescent="0.25">
      <c r="A254" s="31">
        <v>84111603</v>
      </c>
      <c r="B254" s="31" t="s">
        <v>570</v>
      </c>
      <c r="C254" s="27" t="s">
        <v>1411</v>
      </c>
      <c r="D254" s="62">
        <v>1</v>
      </c>
      <c r="E254" s="62">
        <v>1</v>
      </c>
      <c r="F254" s="63">
        <v>11</v>
      </c>
      <c r="G254" s="43" t="s">
        <v>15</v>
      </c>
      <c r="H254" s="43" t="s">
        <v>16</v>
      </c>
      <c r="I254" s="43" t="s">
        <v>17</v>
      </c>
      <c r="J254" s="31" t="s">
        <v>81</v>
      </c>
      <c r="K254" s="31" t="s">
        <v>82</v>
      </c>
      <c r="L254" s="16">
        <v>7100000</v>
      </c>
      <c r="M254" s="16">
        <v>78100000</v>
      </c>
      <c r="N254" s="16">
        <v>78100000</v>
      </c>
      <c r="O254" s="43" t="s">
        <v>20</v>
      </c>
      <c r="P254" s="43" t="s">
        <v>83</v>
      </c>
      <c r="Q254" s="43" t="s">
        <v>83</v>
      </c>
    </row>
    <row r="255" spans="1:17" x14ac:dyDescent="0.25">
      <c r="A255" s="8">
        <f>86161500</f>
        <v>86161500</v>
      </c>
      <c r="B255" s="8" t="s">
        <v>571</v>
      </c>
      <c r="C255" s="27" t="s">
        <v>1412</v>
      </c>
      <c r="D255" s="36">
        <v>1</v>
      </c>
      <c r="E255" s="36">
        <v>1</v>
      </c>
      <c r="F255" s="37">
        <v>12</v>
      </c>
      <c r="G255" s="8" t="s">
        <v>15</v>
      </c>
      <c r="H255" s="8" t="s">
        <v>16</v>
      </c>
      <c r="I255" s="8" t="s">
        <v>17</v>
      </c>
      <c r="J255" s="8" t="s">
        <v>84</v>
      </c>
      <c r="K255" s="8" t="s">
        <v>85</v>
      </c>
      <c r="L255" s="26">
        <v>11701200</v>
      </c>
      <c r="M255" s="26">
        <f>L255*12</f>
        <v>140414400</v>
      </c>
      <c r="N255" s="26">
        <f>L255*12</f>
        <v>140414400</v>
      </c>
      <c r="O255" s="8" t="s">
        <v>20</v>
      </c>
      <c r="P255" s="8" t="s">
        <v>86</v>
      </c>
      <c r="Q255" s="8" t="s">
        <v>86</v>
      </c>
    </row>
    <row r="256" spans="1:17" x14ac:dyDescent="0.25">
      <c r="A256" s="8">
        <f t="shared" ref="A256:A271" si="13">86161500</f>
        <v>86161500</v>
      </c>
      <c r="B256" s="8" t="s">
        <v>572</v>
      </c>
      <c r="C256" s="27" t="s">
        <v>1413</v>
      </c>
      <c r="D256" s="36">
        <v>1</v>
      </c>
      <c r="E256" s="36">
        <v>1</v>
      </c>
      <c r="F256" s="37">
        <v>12</v>
      </c>
      <c r="G256" s="8" t="s">
        <v>15</v>
      </c>
      <c r="H256" s="8" t="s">
        <v>16</v>
      </c>
      <c r="I256" s="8" t="s">
        <v>17</v>
      </c>
      <c r="J256" s="8" t="s">
        <v>84</v>
      </c>
      <c r="K256" s="8" t="s">
        <v>85</v>
      </c>
      <c r="L256" s="26">
        <v>11701200</v>
      </c>
      <c r="M256" s="26">
        <f>L256*12</f>
        <v>140414400</v>
      </c>
      <c r="N256" s="26">
        <f>L256*12</f>
        <v>140414400</v>
      </c>
      <c r="O256" s="8" t="s">
        <v>20</v>
      </c>
      <c r="P256" s="8" t="s">
        <v>86</v>
      </c>
      <c r="Q256" s="8" t="s">
        <v>86</v>
      </c>
    </row>
    <row r="257" spans="1:17" x14ac:dyDescent="0.25">
      <c r="A257" s="8">
        <f t="shared" si="13"/>
        <v>86161500</v>
      </c>
      <c r="B257" s="8" t="s">
        <v>573</v>
      </c>
      <c r="C257" s="27" t="s">
        <v>1414</v>
      </c>
      <c r="D257" s="36">
        <v>1</v>
      </c>
      <c r="E257" s="36">
        <v>1</v>
      </c>
      <c r="F257" s="37">
        <v>12</v>
      </c>
      <c r="G257" s="8" t="s">
        <v>15</v>
      </c>
      <c r="H257" s="8" t="s">
        <v>16</v>
      </c>
      <c r="I257" s="8" t="s">
        <v>17</v>
      </c>
      <c r="J257" s="8" t="s">
        <v>84</v>
      </c>
      <c r="K257" s="8" t="s">
        <v>85</v>
      </c>
      <c r="L257" s="26">
        <v>10586800</v>
      </c>
      <c r="M257" s="26">
        <f>L257*12</f>
        <v>127041600</v>
      </c>
      <c r="N257" s="26">
        <f>L257*12</f>
        <v>127041600</v>
      </c>
      <c r="O257" s="8" t="s">
        <v>20</v>
      </c>
      <c r="P257" s="8" t="s">
        <v>86</v>
      </c>
      <c r="Q257" s="8" t="s">
        <v>86</v>
      </c>
    </row>
    <row r="258" spans="1:17" x14ac:dyDescent="0.25">
      <c r="A258" s="8">
        <f t="shared" si="13"/>
        <v>86161500</v>
      </c>
      <c r="B258" s="8" t="s">
        <v>574</v>
      </c>
      <c r="C258" s="27" t="s">
        <v>1415</v>
      </c>
      <c r="D258" s="36">
        <v>1</v>
      </c>
      <c r="E258" s="36">
        <v>1</v>
      </c>
      <c r="F258" s="37">
        <v>12</v>
      </c>
      <c r="G258" s="8" t="s">
        <v>15</v>
      </c>
      <c r="H258" s="8" t="s">
        <v>16</v>
      </c>
      <c r="I258" s="8" t="s">
        <v>17</v>
      </c>
      <c r="J258" s="8" t="s">
        <v>84</v>
      </c>
      <c r="K258" s="8" t="s">
        <v>85</v>
      </c>
      <c r="L258" s="26">
        <v>10586800</v>
      </c>
      <c r="M258" s="26">
        <f>L258*12</f>
        <v>127041600</v>
      </c>
      <c r="N258" s="26">
        <f>L258*12</f>
        <v>127041600</v>
      </c>
      <c r="O258" s="8" t="s">
        <v>20</v>
      </c>
      <c r="P258" s="8" t="s">
        <v>86</v>
      </c>
      <c r="Q258" s="8" t="s">
        <v>86</v>
      </c>
    </row>
    <row r="259" spans="1:17" x14ac:dyDescent="0.25">
      <c r="A259" s="8">
        <f t="shared" si="13"/>
        <v>86161500</v>
      </c>
      <c r="B259" s="8" t="s">
        <v>575</v>
      </c>
      <c r="C259" s="27" t="s">
        <v>1416</v>
      </c>
      <c r="D259" s="36">
        <v>1</v>
      </c>
      <c r="E259" s="36">
        <v>1</v>
      </c>
      <c r="F259" s="37">
        <v>12</v>
      </c>
      <c r="G259" s="8" t="s">
        <v>15</v>
      </c>
      <c r="H259" s="8" t="s">
        <v>16</v>
      </c>
      <c r="I259" s="8" t="s">
        <v>17</v>
      </c>
      <c r="J259" s="8" t="s">
        <v>84</v>
      </c>
      <c r="K259" s="8" t="s">
        <v>85</v>
      </c>
      <c r="L259" s="26">
        <v>10586800</v>
      </c>
      <c r="M259" s="26">
        <f>L259*12</f>
        <v>127041600</v>
      </c>
      <c r="N259" s="26">
        <f>L259*12</f>
        <v>127041600</v>
      </c>
      <c r="O259" s="8" t="s">
        <v>20</v>
      </c>
      <c r="P259" s="8" t="s">
        <v>86</v>
      </c>
      <c r="Q259" s="8" t="s">
        <v>86</v>
      </c>
    </row>
    <row r="260" spans="1:17" x14ac:dyDescent="0.25">
      <c r="A260" s="8">
        <f t="shared" si="13"/>
        <v>86161500</v>
      </c>
      <c r="B260" s="8" t="s">
        <v>576</v>
      </c>
      <c r="C260" s="27" t="s">
        <v>1417</v>
      </c>
      <c r="D260" s="36">
        <v>1</v>
      </c>
      <c r="E260" s="36">
        <v>1</v>
      </c>
      <c r="F260" s="37">
        <v>12</v>
      </c>
      <c r="G260" s="8" t="s">
        <v>15</v>
      </c>
      <c r="H260" s="8" t="s">
        <v>16</v>
      </c>
      <c r="I260" s="8" t="s">
        <v>17</v>
      </c>
      <c r="J260" s="8" t="s">
        <v>84</v>
      </c>
      <c r="K260" s="8" t="s">
        <v>85</v>
      </c>
      <c r="L260" s="26">
        <v>8246560</v>
      </c>
      <c r="M260" s="26">
        <f t="shared" ref="M260:M271" si="14">L260*12</f>
        <v>98958720</v>
      </c>
      <c r="N260" s="26">
        <f t="shared" ref="N260:N271" si="15">L260*12</f>
        <v>98958720</v>
      </c>
      <c r="O260" s="8" t="s">
        <v>20</v>
      </c>
      <c r="P260" s="8" t="s">
        <v>86</v>
      </c>
      <c r="Q260" s="8" t="s">
        <v>86</v>
      </c>
    </row>
    <row r="261" spans="1:17" x14ac:dyDescent="0.25">
      <c r="A261" s="8">
        <f t="shared" si="13"/>
        <v>86161500</v>
      </c>
      <c r="B261" s="8" t="s">
        <v>577</v>
      </c>
      <c r="C261" s="27" t="s">
        <v>1418</v>
      </c>
      <c r="D261" s="36">
        <v>1</v>
      </c>
      <c r="E261" s="36">
        <v>1</v>
      </c>
      <c r="F261" s="37">
        <v>12</v>
      </c>
      <c r="G261" s="8" t="s">
        <v>15</v>
      </c>
      <c r="H261" s="8" t="s">
        <v>16</v>
      </c>
      <c r="I261" s="8" t="s">
        <v>17</v>
      </c>
      <c r="J261" s="8" t="s">
        <v>84</v>
      </c>
      <c r="K261" s="8" t="s">
        <v>85</v>
      </c>
      <c r="L261" s="26">
        <v>7355040</v>
      </c>
      <c r="M261" s="26">
        <f t="shared" si="14"/>
        <v>88260480</v>
      </c>
      <c r="N261" s="26">
        <f t="shared" si="15"/>
        <v>88260480</v>
      </c>
      <c r="O261" s="8" t="s">
        <v>20</v>
      </c>
      <c r="P261" s="8" t="s">
        <v>86</v>
      </c>
      <c r="Q261" s="8" t="s">
        <v>86</v>
      </c>
    </row>
    <row r="262" spans="1:17" x14ac:dyDescent="0.25">
      <c r="A262" s="8">
        <f t="shared" si="13"/>
        <v>86161500</v>
      </c>
      <c r="B262" s="8" t="s">
        <v>578</v>
      </c>
      <c r="C262" s="27" t="s">
        <v>1419</v>
      </c>
      <c r="D262" s="36">
        <v>1</v>
      </c>
      <c r="E262" s="36">
        <v>1</v>
      </c>
      <c r="F262" s="37">
        <v>12</v>
      </c>
      <c r="G262" s="8" t="s">
        <v>15</v>
      </c>
      <c r="H262" s="8" t="s">
        <v>16</v>
      </c>
      <c r="I262" s="8" t="s">
        <v>17</v>
      </c>
      <c r="J262" s="8" t="s">
        <v>84</v>
      </c>
      <c r="K262" s="8" t="s">
        <v>85</v>
      </c>
      <c r="L262" s="26">
        <v>5572000</v>
      </c>
      <c r="M262" s="26">
        <f t="shared" si="14"/>
        <v>66864000</v>
      </c>
      <c r="N262" s="26">
        <f t="shared" si="15"/>
        <v>66864000</v>
      </c>
      <c r="O262" s="8" t="s">
        <v>20</v>
      </c>
      <c r="P262" s="8" t="s">
        <v>86</v>
      </c>
      <c r="Q262" s="8" t="s">
        <v>86</v>
      </c>
    </row>
    <row r="263" spans="1:17" x14ac:dyDescent="0.25">
      <c r="A263" s="8">
        <f t="shared" si="13"/>
        <v>86161500</v>
      </c>
      <c r="B263" s="8" t="s">
        <v>579</v>
      </c>
      <c r="C263" s="27" t="s">
        <v>1420</v>
      </c>
      <c r="D263" s="36">
        <v>1</v>
      </c>
      <c r="E263" s="36">
        <v>1</v>
      </c>
      <c r="F263" s="37">
        <v>12</v>
      </c>
      <c r="G263" s="8" t="s">
        <v>15</v>
      </c>
      <c r="H263" s="8" t="s">
        <v>16</v>
      </c>
      <c r="I263" s="8" t="s">
        <v>17</v>
      </c>
      <c r="J263" s="8" t="s">
        <v>84</v>
      </c>
      <c r="K263" s="8" t="s">
        <v>85</v>
      </c>
      <c r="L263" s="26">
        <v>4903360</v>
      </c>
      <c r="M263" s="26">
        <f t="shared" si="14"/>
        <v>58840320</v>
      </c>
      <c r="N263" s="26">
        <f t="shared" si="15"/>
        <v>58840320</v>
      </c>
      <c r="O263" s="8" t="s">
        <v>20</v>
      </c>
      <c r="P263" s="8" t="s">
        <v>86</v>
      </c>
      <c r="Q263" s="8" t="s">
        <v>86</v>
      </c>
    </row>
    <row r="264" spans="1:17" x14ac:dyDescent="0.25">
      <c r="A264" s="8">
        <f t="shared" si="13"/>
        <v>86161500</v>
      </c>
      <c r="B264" s="8" t="s">
        <v>580</v>
      </c>
      <c r="C264" s="27" t="s">
        <v>1421</v>
      </c>
      <c r="D264" s="36">
        <v>1</v>
      </c>
      <c r="E264" s="36">
        <v>1</v>
      </c>
      <c r="F264" s="37">
        <v>12</v>
      </c>
      <c r="G264" s="8" t="s">
        <v>15</v>
      </c>
      <c r="H264" s="8" t="s">
        <v>16</v>
      </c>
      <c r="I264" s="8" t="s">
        <v>17</v>
      </c>
      <c r="J264" s="8" t="s">
        <v>84</v>
      </c>
      <c r="K264" s="8" t="s">
        <v>85</v>
      </c>
      <c r="L264" s="26">
        <v>5025944</v>
      </c>
      <c r="M264" s="26">
        <f t="shared" si="14"/>
        <v>60311328</v>
      </c>
      <c r="N264" s="26">
        <f t="shared" si="15"/>
        <v>60311328</v>
      </c>
      <c r="O264" s="8" t="s">
        <v>20</v>
      </c>
      <c r="P264" s="8" t="s">
        <v>86</v>
      </c>
      <c r="Q264" s="8" t="s">
        <v>86</v>
      </c>
    </row>
    <row r="265" spans="1:17" x14ac:dyDescent="0.25">
      <c r="A265" s="8">
        <f t="shared" si="13"/>
        <v>86161500</v>
      </c>
      <c r="B265" s="8" t="s">
        <v>581</v>
      </c>
      <c r="C265" s="27" t="s">
        <v>1422</v>
      </c>
      <c r="D265" s="36">
        <v>1</v>
      </c>
      <c r="E265" s="36">
        <v>1</v>
      </c>
      <c r="F265" s="37">
        <v>12</v>
      </c>
      <c r="G265" s="8" t="s">
        <v>15</v>
      </c>
      <c r="H265" s="8" t="s">
        <v>16</v>
      </c>
      <c r="I265" s="8" t="s">
        <v>17</v>
      </c>
      <c r="J265" s="22" t="s">
        <v>84</v>
      </c>
      <c r="K265" s="8" t="s">
        <v>85</v>
      </c>
      <c r="L265" s="26">
        <v>5025944</v>
      </c>
      <c r="M265" s="26">
        <f t="shared" si="14"/>
        <v>60311328</v>
      </c>
      <c r="N265" s="26">
        <f t="shared" si="15"/>
        <v>60311328</v>
      </c>
      <c r="O265" s="8" t="s">
        <v>20</v>
      </c>
      <c r="P265" s="8" t="s">
        <v>86</v>
      </c>
      <c r="Q265" s="8" t="s">
        <v>86</v>
      </c>
    </row>
    <row r="266" spans="1:17" x14ac:dyDescent="0.25">
      <c r="A266" s="8">
        <f t="shared" si="13"/>
        <v>86161500</v>
      </c>
      <c r="B266" s="8" t="s">
        <v>582</v>
      </c>
      <c r="C266" s="27" t="s">
        <v>1423</v>
      </c>
      <c r="D266" s="36">
        <v>1</v>
      </c>
      <c r="E266" s="36">
        <v>1</v>
      </c>
      <c r="F266" s="37">
        <v>12</v>
      </c>
      <c r="G266" s="8" t="s">
        <v>15</v>
      </c>
      <c r="H266" s="8" t="s">
        <v>16</v>
      </c>
      <c r="I266" s="8" t="s">
        <v>17</v>
      </c>
      <c r="J266" s="22" t="s">
        <v>84</v>
      </c>
      <c r="K266" s="8" t="s">
        <v>85</v>
      </c>
      <c r="L266" s="26">
        <v>4234720</v>
      </c>
      <c r="M266" s="26">
        <f t="shared" si="14"/>
        <v>50816640</v>
      </c>
      <c r="N266" s="26">
        <f t="shared" si="15"/>
        <v>50816640</v>
      </c>
      <c r="O266" s="8" t="s">
        <v>20</v>
      </c>
      <c r="P266" s="8" t="s">
        <v>86</v>
      </c>
      <c r="Q266" s="8" t="s">
        <v>86</v>
      </c>
    </row>
    <row r="267" spans="1:17" x14ac:dyDescent="0.25">
      <c r="A267" s="8">
        <f t="shared" si="13"/>
        <v>86161500</v>
      </c>
      <c r="B267" s="8" t="s">
        <v>583</v>
      </c>
      <c r="C267" s="27" t="s">
        <v>1424</v>
      </c>
      <c r="D267" s="36">
        <v>1</v>
      </c>
      <c r="E267" s="36">
        <v>1</v>
      </c>
      <c r="F267" s="37">
        <v>12</v>
      </c>
      <c r="G267" s="8" t="s">
        <v>15</v>
      </c>
      <c r="H267" s="8" t="s">
        <v>16</v>
      </c>
      <c r="I267" s="8" t="s">
        <v>17</v>
      </c>
      <c r="J267" s="8" t="s">
        <v>84</v>
      </c>
      <c r="K267" s="8" t="s">
        <v>85</v>
      </c>
      <c r="L267" s="26">
        <v>4569040</v>
      </c>
      <c r="M267" s="26">
        <f t="shared" si="14"/>
        <v>54828480</v>
      </c>
      <c r="N267" s="26">
        <f t="shared" si="15"/>
        <v>54828480</v>
      </c>
      <c r="O267" s="8" t="s">
        <v>20</v>
      </c>
      <c r="P267" s="8" t="s">
        <v>86</v>
      </c>
      <c r="Q267" s="8" t="s">
        <v>86</v>
      </c>
    </row>
    <row r="268" spans="1:17" x14ac:dyDescent="0.25">
      <c r="A268" s="8">
        <f t="shared" si="13"/>
        <v>86161500</v>
      </c>
      <c r="B268" s="8" t="s">
        <v>584</v>
      </c>
      <c r="C268" s="27" t="s">
        <v>1425</v>
      </c>
      <c r="D268" s="36">
        <v>1</v>
      </c>
      <c r="E268" s="36">
        <v>1</v>
      </c>
      <c r="F268" s="37">
        <v>12</v>
      </c>
      <c r="G268" s="8" t="s">
        <v>15</v>
      </c>
      <c r="H268" s="8" t="s">
        <v>16</v>
      </c>
      <c r="I268" s="8" t="s">
        <v>17</v>
      </c>
      <c r="J268" s="8" t="s">
        <v>84</v>
      </c>
      <c r="K268" s="8" t="s">
        <v>85</v>
      </c>
      <c r="L268" s="26">
        <v>7355040</v>
      </c>
      <c r="M268" s="26">
        <f t="shared" si="14"/>
        <v>88260480</v>
      </c>
      <c r="N268" s="26">
        <f t="shared" si="15"/>
        <v>88260480</v>
      </c>
      <c r="O268" s="8" t="s">
        <v>20</v>
      </c>
      <c r="P268" s="8" t="s">
        <v>86</v>
      </c>
      <c r="Q268" s="8" t="s">
        <v>86</v>
      </c>
    </row>
    <row r="269" spans="1:17" x14ac:dyDescent="0.25">
      <c r="A269" s="8">
        <f t="shared" si="13"/>
        <v>86161500</v>
      </c>
      <c r="B269" s="8" t="s">
        <v>585</v>
      </c>
      <c r="C269" s="27" t="s">
        <v>1426</v>
      </c>
      <c r="D269" s="36">
        <v>1</v>
      </c>
      <c r="E269" s="36">
        <v>1</v>
      </c>
      <c r="F269" s="37">
        <v>12</v>
      </c>
      <c r="G269" s="8" t="s">
        <v>15</v>
      </c>
      <c r="H269" s="8" t="s">
        <v>16</v>
      </c>
      <c r="I269" s="8" t="s">
        <v>17</v>
      </c>
      <c r="J269" s="22" t="s">
        <v>84</v>
      </c>
      <c r="K269" s="8" t="s">
        <v>85</v>
      </c>
      <c r="L269" s="26">
        <v>4234720</v>
      </c>
      <c r="M269" s="26">
        <f t="shared" si="14"/>
        <v>50816640</v>
      </c>
      <c r="N269" s="26">
        <f t="shared" si="15"/>
        <v>50816640</v>
      </c>
      <c r="O269" s="8" t="s">
        <v>20</v>
      </c>
      <c r="P269" s="8" t="s">
        <v>86</v>
      </c>
      <c r="Q269" s="8" t="s">
        <v>86</v>
      </c>
    </row>
    <row r="270" spans="1:17" x14ac:dyDescent="0.25">
      <c r="A270" s="8">
        <f t="shared" si="13"/>
        <v>86161500</v>
      </c>
      <c r="B270" s="8" t="s">
        <v>586</v>
      </c>
      <c r="C270" s="27" t="s">
        <v>1427</v>
      </c>
      <c r="D270" s="36">
        <v>1</v>
      </c>
      <c r="E270" s="36">
        <v>1</v>
      </c>
      <c r="F270" s="37">
        <v>12</v>
      </c>
      <c r="G270" s="8" t="s">
        <v>15</v>
      </c>
      <c r="H270" s="8" t="s">
        <v>16</v>
      </c>
      <c r="I270" s="8" t="s">
        <v>17</v>
      </c>
      <c r="J270" s="8" t="s">
        <v>84</v>
      </c>
      <c r="K270" s="8" t="s">
        <v>85</v>
      </c>
      <c r="L270" s="26">
        <v>4234720</v>
      </c>
      <c r="M270" s="26">
        <f t="shared" si="14"/>
        <v>50816640</v>
      </c>
      <c r="N270" s="26">
        <f t="shared" si="15"/>
        <v>50816640</v>
      </c>
      <c r="O270" s="8" t="s">
        <v>20</v>
      </c>
      <c r="P270" s="8" t="s">
        <v>86</v>
      </c>
      <c r="Q270" s="8" t="s">
        <v>86</v>
      </c>
    </row>
    <row r="271" spans="1:17" x14ac:dyDescent="0.25">
      <c r="A271" s="8">
        <f t="shared" si="13"/>
        <v>86161500</v>
      </c>
      <c r="B271" s="8" t="s">
        <v>587</v>
      </c>
      <c r="C271" s="27" t="s">
        <v>1428</v>
      </c>
      <c r="D271" s="36">
        <v>1</v>
      </c>
      <c r="E271" s="36">
        <v>1</v>
      </c>
      <c r="F271" s="37">
        <v>12</v>
      </c>
      <c r="G271" s="8" t="s">
        <v>15</v>
      </c>
      <c r="H271" s="8" t="s">
        <v>16</v>
      </c>
      <c r="I271" s="8" t="s">
        <v>17</v>
      </c>
      <c r="J271" s="8" t="s">
        <v>87</v>
      </c>
      <c r="K271" s="42" t="s">
        <v>88</v>
      </c>
      <c r="L271" s="26">
        <v>3343200</v>
      </c>
      <c r="M271" s="26">
        <f t="shared" si="14"/>
        <v>40118400</v>
      </c>
      <c r="N271" s="26">
        <f t="shared" si="15"/>
        <v>40118400</v>
      </c>
      <c r="O271" s="8" t="s">
        <v>20</v>
      </c>
      <c r="P271" s="8" t="s">
        <v>86</v>
      </c>
      <c r="Q271" s="8" t="s">
        <v>86</v>
      </c>
    </row>
    <row r="272" spans="1:17" x14ac:dyDescent="0.25">
      <c r="A272" s="8">
        <v>80101500</v>
      </c>
      <c r="B272" s="8" t="s">
        <v>588</v>
      </c>
      <c r="C272" s="27" t="s">
        <v>1429</v>
      </c>
      <c r="D272" s="36">
        <v>6</v>
      </c>
      <c r="E272" s="36">
        <v>6</v>
      </c>
      <c r="F272" s="37">
        <v>6</v>
      </c>
      <c r="G272" s="8" t="s">
        <v>15</v>
      </c>
      <c r="H272" s="8" t="s">
        <v>26</v>
      </c>
      <c r="I272" s="8" t="s">
        <v>62</v>
      </c>
      <c r="J272" s="22" t="s">
        <v>89</v>
      </c>
      <c r="K272" s="8" t="s">
        <v>90</v>
      </c>
      <c r="L272" s="26">
        <v>600000000</v>
      </c>
      <c r="M272" s="26">
        <v>600000000</v>
      </c>
      <c r="N272" s="26">
        <v>600000000</v>
      </c>
      <c r="O272" s="8" t="s">
        <v>20</v>
      </c>
      <c r="P272" s="8" t="s">
        <v>86</v>
      </c>
      <c r="Q272" s="8" t="s">
        <v>86</v>
      </c>
    </row>
    <row r="273" spans="1:17" x14ac:dyDescent="0.25">
      <c r="A273" s="8">
        <v>80101500</v>
      </c>
      <c r="B273" s="8" t="s">
        <v>589</v>
      </c>
      <c r="C273" s="27" t="s">
        <v>1430</v>
      </c>
      <c r="D273" s="36">
        <v>6</v>
      </c>
      <c r="E273" s="36">
        <v>6</v>
      </c>
      <c r="F273" s="37">
        <v>6</v>
      </c>
      <c r="G273" s="8" t="s">
        <v>15</v>
      </c>
      <c r="H273" s="8" t="s">
        <v>26</v>
      </c>
      <c r="I273" s="8" t="s">
        <v>62</v>
      </c>
      <c r="J273" s="22" t="s">
        <v>89</v>
      </c>
      <c r="K273" s="8" t="s">
        <v>90</v>
      </c>
      <c r="L273" s="26">
        <v>600000000</v>
      </c>
      <c r="M273" s="26">
        <v>600000000</v>
      </c>
      <c r="N273" s="26">
        <v>600000000</v>
      </c>
      <c r="O273" s="8" t="s">
        <v>20</v>
      </c>
      <c r="P273" s="8" t="s">
        <v>86</v>
      </c>
      <c r="Q273" s="8" t="s">
        <v>86</v>
      </c>
    </row>
    <row r="274" spans="1:17" x14ac:dyDescent="0.25">
      <c r="A274" s="8" t="s">
        <v>2013</v>
      </c>
      <c r="B274" s="8" t="s">
        <v>590</v>
      </c>
      <c r="C274" s="27" t="s">
        <v>1431</v>
      </c>
      <c r="D274" s="36">
        <v>1</v>
      </c>
      <c r="E274" s="36">
        <v>1</v>
      </c>
      <c r="F274" s="37">
        <v>12</v>
      </c>
      <c r="G274" s="8" t="s">
        <v>15</v>
      </c>
      <c r="H274" s="8" t="s">
        <v>42</v>
      </c>
      <c r="I274" s="8" t="s">
        <v>62</v>
      </c>
      <c r="J274" s="8" t="s">
        <v>84</v>
      </c>
      <c r="K274" s="8" t="s">
        <v>91</v>
      </c>
      <c r="L274" s="26" t="s">
        <v>24</v>
      </c>
      <c r="M274" s="26">
        <v>300000000</v>
      </c>
      <c r="N274" s="26">
        <v>300000000</v>
      </c>
      <c r="O274" s="8" t="s">
        <v>20</v>
      </c>
      <c r="P274" s="8" t="s">
        <v>86</v>
      </c>
      <c r="Q274" s="8" t="s">
        <v>86</v>
      </c>
    </row>
    <row r="275" spans="1:17" ht="25.5" x14ac:dyDescent="0.25">
      <c r="A275" s="61" t="s">
        <v>2014</v>
      </c>
      <c r="B275" s="8" t="s">
        <v>591</v>
      </c>
      <c r="C275" s="27" t="s">
        <v>1432</v>
      </c>
      <c r="D275" s="36">
        <v>1</v>
      </c>
      <c r="E275" s="36">
        <v>1</v>
      </c>
      <c r="F275" s="37">
        <v>24</v>
      </c>
      <c r="G275" s="8" t="s">
        <v>15</v>
      </c>
      <c r="H275" s="8" t="s">
        <v>29</v>
      </c>
      <c r="I275" s="8" t="s">
        <v>62</v>
      </c>
      <c r="J275" s="8" t="s">
        <v>84</v>
      </c>
      <c r="K275" s="8" t="s">
        <v>91</v>
      </c>
      <c r="L275" s="26" t="s">
        <v>24</v>
      </c>
      <c r="M275" s="26">
        <v>1400000000</v>
      </c>
      <c r="N275" s="26">
        <v>1400000000</v>
      </c>
      <c r="O275" s="8" t="s">
        <v>20</v>
      </c>
      <c r="P275" s="8" t="s">
        <v>86</v>
      </c>
      <c r="Q275" s="8" t="s">
        <v>86</v>
      </c>
    </row>
    <row r="276" spans="1:17" x14ac:dyDescent="0.25">
      <c r="A276" s="9">
        <v>80101510</v>
      </c>
      <c r="B276" s="9" t="s">
        <v>592</v>
      </c>
      <c r="C276" s="27" t="s">
        <v>1433</v>
      </c>
      <c r="D276" s="32">
        <v>1</v>
      </c>
      <c r="E276" s="32">
        <v>1</v>
      </c>
      <c r="F276" s="32">
        <v>12</v>
      </c>
      <c r="G276" s="2" t="s">
        <v>15</v>
      </c>
      <c r="H276" s="2" t="s">
        <v>16</v>
      </c>
      <c r="I276" s="2" t="s">
        <v>17</v>
      </c>
      <c r="J276" s="2" t="s">
        <v>92</v>
      </c>
      <c r="K276" s="2" t="s">
        <v>93</v>
      </c>
      <c r="L276" s="29">
        <v>11647597</v>
      </c>
      <c r="M276" s="30">
        <v>139771164</v>
      </c>
      <c r="N276" s="29">
        <v>139771164</v>
      </c>
      <c r="O276" s="2" t="s">
        <v>56</v>
      </c>
      <c r="P276" s="2" t="s">
        <v>94</v>
      </c>
      <c r="Q276" s="2" t="s">
        <v>94</v>
      </c>
    </row>
    <row r="277" spans="1:17" x14ac:dyDescent="0.25">
      <c r="A277" s="9">
        <v>80101510</v>
      </c>
      <c r="B277" s="9" t="s">
        <v>593</v>
      </c>
      <c r="C277" s="27" t="s">
        <v>1434</v>
      </c>
      <c r="D277" s="32">
        <v>1</v>
      </c>
      <c r="E277" s="32">
        <v>1</v>
      </c>
      <c r="F277" s="32">
        <v>12</v>
      </c>
      <c r="G277" s="2" t="s">
        <v>15</v>
      </c>
      <c r="H277" s="2" t="s">
        <v>16</v>
      </c>
      <c r="I277" s="2" t="s">
        <v>17</v>
      </c>
      <c r="J277" s="2" t="s">
        <v>92</v>
      </c>
      <c r="K277" s="2" t="s">
        <v>93</v>
      </c>
      <c r="L277" s="29">
        <v>5762496</v>
      </c>
      <c r="M277" s="30">
        <v>69149952</v>
      </c>
      <c r="N277" s="29">
        <v>69149952</v>
      </c>
      <c r="O277" s="2" t="s">
        <v>56</v>
      </c>
      <c r="P277" s="2" t="s">
        <v>94</v>
      </c>
      <c r="Q277" s="2" t="s">
        <v>94</v>
      </c>
    </row>
    <row r="278" spans="1:17" x14ac:dyDescent="0.25">
      <c r="A278" s="9">
        <v>80101510</v>
      </c>
      <c r="B278" s="9" t="s">
        <v>594</v>
      </c>
      <c r="C278" s="27" t="s">
        <v>1435</v>
      </c>
      <c r="D278" s="32">
        <v>1</v>
      </c>
      <c r="E278" s="32">
        <v>1</v>
      </c>
      <c r="F278" s="32">
        <v>12</v>
      </c>
      <c r="G278" s="2" t="s">
        <v>15</v>
      </c>
      <c r="H278" s="2" t="s">
        <v>16</v>
      </c>
      <c r="I278" s="2" t="s">
        <v>17</v>
      </c>
      <c r="J278" s="2" t="s">
        <v>92</v>
      </c>
      <c r="K278" s="2" t="s">
        <v>93</v>
      </c>
      <c r="L278" s="29">
        <v>8092015</v>
      </c>
      <c r="M278" s="30">
        <v>97104180</v>
      </c>
      <c r="N278" s="29">
        <v>97104180</v>
      </c>
      <c r="O278" s="2" t="s">
        <v>56</v>
      </c>
      <c r="P278" s="2" t="s">
        <v>94</v>
      </c>
      <c r="Q278" s="2" t="s">
        <v>94</v>
      </c>
    </row>
    <row r="279" spans="1:17" x14ac:dyDescent="0.25">
      <c r="A279" s="9">
        <v>80101510</v>
      </c>
      <c r="B279" s="9" t="s">
        <v>595</v>
      </c>
      <c r="C279" s="27" t="s">
        <v>1436</v>
      </c>
      <c r="D279" s="32">
        <v>1</v>
      </c>
      <c r="E279" s="32">
        <v>1</v>
      </c>
      <c r="F279" s="32">
        <v>12</v>
      </c>
      <c r="G279" s="2" t="s">
        <v>15</v>
      </c>
      <c r="H279" s="2" t="s">
        <v>16</v>
      </c>
      <c r="I279" s="2" t="s">
        <v>17</v>
      </c>
      <c r="J279" s="2" t="s">
        <v>92</v>
      </c>
      <c r="K279" s="2" t="s">
        <v>93</v>
      </c>
      <c r="L279" s="29">
        <v>8092015</v>
      </c>
      <c r="M279" s="30">
        <v>97104180</v>
      </c>
      <c r="N279" s="29">
        <v>97104180</v>
      </c>
      <c r="O279" s="2" t="s">
        <v>56</v>
      </c>
      <c r="P279" s="2" t="s">
        <v>94</v>
      </c>
      <c r="Q279" s="2" t="s">
        <v>94</v>
      </c>
    </row>
    <row r="280" spans="1:17" x14ac:dyDescent="0.25">
      <c r="A280" s="9">
        <v>80101510</v>
      </c>
      <c r="B280" s="9" t="s">
        <v>596</v>
      </c>
      <c r="C280" s="27" t="s">
        <v>1437</v>
      </c>
      <c r="D280" s="32">
        <v>1</v>
      </c>
      <c r="E280" s="32">
        <v>1</v>
      </c>
      <c r="F280" s="32">
        <v>12</v>
      </c>
      <c r="G280" s="2" t="s">
        <v>15</v>
      </c>
      <c r="H280" s="2" t="s">
        <v>16</v>
      </c>
      <c r="I280" s="2" t="s">
        <v>17</v>
      </c>
      <c r="J280" s="2" t="s">
        <v>92</v>
      </c>
      <c r="K280" s="2" t="s">
        <v>93</v>
      </c>
      <c r="L280" s="29">
        <v>10421534</v>
      </c>
      <c r="M280" s="30">
        <v>125058408</v>
      </c>
      <c r="N280" s="29">
        <v>125058408</v>
      </c>
      <c r="O280" s="2" t="s">
        <v>56</v>
      </c>
      <c r="P280" s="2" t="s">
        <v>94</v>
      </c>
      <c r="Q280" s="2" t="s">
        <v>94</v>
      </c>
    </row>
    <row r="281" spans="1:17" x14ac:dyDescent="0.25">
      <c r="A281" s="9">
        <v>80101510</v>
      </c>
      <c r="B281" s="9" t="s">
        <v>597</v>
      </c>
      <c r="C281" s="27" t="s">
        <v>1438</v>
      </c>
      <c r="D281" s="32">
        <v>1</v>
      </c>
      <c r="E281" s="32">
        <v>1</v>
      </c>
      <c r="F281" s="32">
        <v>12</v>
      </c>
      <c r="G281" s="2" t="s">
        <v>15</v>
      </c>
      <c r="H281" s="2" t="s">
        <v>16</v>
      </c>
      <c r="I281" s="2" t="s">
        <v>17</v>
      </c>
      <c r="J281" s="2" t="s">
        <v>92</v>
      </c>
      <c r="K281" s="2" t="s">
        <v>93</v>
      </c>
      <c r="L281" s="29">
        <v>9072865</v>
      </c>
      <c r="M281" s="30">
        <v>108874380</v>
      </c>
      <c r="N281" s="29">
        <v>108874380</v>
      </c>
      <c r="O281" s="2" t="s">
        <v>56</v>
      </c>
      <c r="P281" s="2" t="s">
        <v>94</v>
      </c>
      <c r="Q281" s="2" t="s">
        <v>94</v>
      </c>
    </row>
    <row r="282" spans="1:17" x14ac:dyDescent="0.25">
      <c r="A282" s="9">
        <v>80101510</v>
      </c>
      <c r="B282" s="9" t="s">
        <v>598</v>
      </c>
      <c r="C282" s="27" t="s">
        <v>1439</v>
      </c>
      <c r="D282" s="32">
        <v>1</v>
      </c>
      <c r="E282" s="32">
        <v>1</v>
      </c>
      <c r="F282" s="32">
        <v>12</v>
      </c>
      <c r="G282" s="2" t="s">
        <v>15</v>
      </c>
      <c r="H282" s="2" t="s">
        <v>16</v>
      </c>
      <c r="I282" s="2" t="s">
        <v>17</v>
      </c>
      <c r="J282" s="2" t="s">
        <v>92</v>
      </c>
      <c r="K282" s="2" t="s">
        <v>93</v>
      </c>
      <c r="L282" s="29">
        <v>8092015</v>
      </c>
      <c r="M282" s="30">
        <v>97104180</v>
      </c>
      <c r="N282" s="29">
        <v>97104180</v>
      </c>
      <c r="O282" s="2" t="s">
        <v>56</v>
      </c>
      <c r="P282" s="2" t="s">
        <v>94</v>
      </c>
      <c r="Q282" s="2" t="s">
        <v>94</v>
      </c>
    </row>
    <row r="283" spans="1:17" x14ac:dyDescent="0.25">
      <c r="A283" s="9">
        <v>80101510</v>
      </c>
      <c r="B283" s="9" t="s">
        <v>599</v>
      </c>
      <c r="C283" s="27" t="s">
        <v>1440</v>
      </c>
      <c r="D283" s="32">
        <v>1</v>
      </c>
      <c r="E283" s="32">
        <v>1</v>
      </c>
      <c r="F283" s="32">
        <v>12</v>
      </c>
      <c r="G283" s="2" t="s">
        <v>15</v>
      </c>
      <c r="H283" s="2" t="s">
        <v>16</v>
      </c>
      <c r="I283" s="2" t="s">
        <v>17</v>
      </c>
      <c r="J283" s="2" t="s">
        <v>92</v>
      </c>
      <c r="K283" s="2" t="s">
        <v>93</v>
      </c>
      <c r="L283" s="29">
        <v>5762496</v>
      </c>
      <c r="M283" s="30">
        <v>69149952</v>
      </c>
      <c r="N283" s="29">
        <v>69149952</v>
      </c>
      <c r="O283" s="2" t="s">
        <v>56</v>
      </c>
      <c r="P283" s="2" t="s">
        <v>94</v>
      </c>
      <c r="Q283" s="2" t="s">
        <v>94</v>
      </c>
    </row>
    <row r="284" spans="1:17" x14ac:dyDescent="0.25">
      <c r="A284" s="9">
        <v>80101510</v>
      </c>
      <c r="B284" s="9" t="s">
        <v>600</v>
      </c>
      <c r="C284" s="27" t="s">
        <v>1441</v>
      </c>
      <c r="D284" s="32">
        <v>2</v>
      </c>
      <c r="E284" s="32">
        <v>1</v>
      </c>
      <c r="F284" s="32">
        <v>11</v>
      </c>
      <c r="G284" s="2" t="s">
        <v>15</v>
      </c>
      <c r="H284" s="2" t="s">
        <v>16</v>
      </c>
      <c r="I284" s="2" t="s">
        <v>17</v>
      </c>
      <c r="J284" s="2" t="s">
        <v>92</v>
      </c>
      <c r="K284" s="2" t="s">
        <v>93</v>
      </c>
      <c r="L284" s="29">
        <v>4659039</v>
      </c>
      <c r="M284" s="30">
        <v>51249429</v>
      </c>
      <c r="N284" s="29">
        <v>51249429</v>
      </c>
      <c r="O284" s="2" t="s">
        <v>56</v>
      </c>
      <c r="P284" s="2" t="s">
        <v>94</v>
      </c>
      <c r="Q284" s="2" t="s">
        <v>94</v>
      </c>
    </row>
    <row r="285" spans="1:17" x14ac:dyDescent="0.25">
      <c r="A285" s="9">
        <v>80101510</v>
      </c>
      <c r="B285" s="9" t="s">
        <v>601</v>
      </c>
      <c r="C285" s="27" t="s">
        <v>1442</v>
      </c>
      <c r="D285" s="32">
        <v>2</v>
      </c>
      <c r="E285" s="32">
        <v>1</v>
      </c>
      <c r="F285" s="32">
        <v>11</v>
      </c>
      <c r="G285" s="2" t="s">
        <v>15</v>
      </c>
      <c r="H285" s="2" t="s">
        <v>16</v>
      </c>
      <c r="I285" s="2" t="s">
        <v>17</v>
      </c>
      <c r="J285" s="2" t="s">
        <v>92</v>
      </c>
      <c r="K285" s="2" t="s">
        <v>93</v>
      </c>
      <c r="L285" s="29">
        <v>9072865</v>
      </c>
      <c r="M285" s="30">
        <v>99801515</v>
      </c>
      <c r="N285" s="29">
        <v>99801515</v>
      </c>
      <c r="O285" s="2" t="s">
        <v>56</v>
      </c>
      <c r="P285" s="2" t="s">
        <v>94</v>
      </c>
      <c r="Q285" s="2" t="s">
        <v>94</v>
      </c>
    </row>
    <row r="286" spans="1:17" x14ac:dyDescent="0.25">
      <c r="A286" s="9">
        <v>80101510</v>
      </c>
      <c r="B286" s="9" t="s">
        <v>602</v>
      </c>
      <c r="C286" s="27" t="s">
        <v>1443</v>
      </c>
      <c r="D286" s="32">
        <v>2</v>
      </c>
      <c r="E286" s="32">
        <v>1</v>
      </c>
      <c r="F286" s="32">
        <v>11</v>
      </c>
      <c r="G286" s="2" t="s">
        <v>15</v>
      </c>
      <c r="H286" s="2" t="s">
        <v>16</v>
      </c>
      <c r="I286" s="2" t="s">
        <v>17</v>
      </c>
      <c r="J286" s="2" t="s">
        <v>92</v>
      </c>
      <c r="K286" s="2" t="s">
        <v>93</v>
      </c>
      <c r="L286" s="29">
        <v>8092015</v>
      </c>
      <c r="M286" s="30">
        <v>89012165</v>
      </c>
      <c r="N286" s="29">
        <v>89012165</v>
      </c>
      <c r="O286" s="2" t="s">
        <v>56</v>
      </c>
      <c r="P286" s="2" t="s">
        <v>94</v>
      </c>
      <c r="Q286" s="2" t="s">
        <v>94</v>
      </c>
    </row>
    <row r="287" spans="1:17" x14ac:dyDescent="0.25">
      <c r="A287" s="9">
        <v>80101510</v>
      </c>
      <c r="B287" s="9" t="s">
        <v>603</v>
      </c>
      <c r="C287" s="27" t="s">
        <v>1444</v>
      </c>
      <c r="D287" s="32">
        <v>2</v>
      </c>
      <c r="E287" s="32">
        <v>1</v>
      </c>
      <c r="F287" s="32">
        <v>11</v>
      </c>
      <c r="G287" s="2" t="s">
        <v>15</v>
      </c>
      <c r="H287" s="2" t="s">
        <v>16</v>
      </c>
      <c r="I287" s="2" t="s">
        <v>17</v>
      </c>
      <c r="J287" s="2" t="s">
        <v>92</v>
      </c>
      <c r="K287" s="2" t="s">
        <v>93</v>
      </c>
      <c r="L287" s="29">
        <v>8092015</v>
      </c>
      <c r="M287" s="30">
        <v>89012165</v>
      </c>
      <c r="N287" s="29">
        <v>89012165</v>
      </c>
      <c r="O287" s="2" t="s">
        <v>56</v>
      </c>
      <c r="P287" s="2" t="s">
        <v>94</v>
      </c>
      <c r="Q287" s="2" t="s">
        <v>94</v>
      </c>
    </row>
    <row r="288" spans="1:17" x14ac:dyDescent="0.25">
      <c r="A288" s="9">
        <v>80101510</v>
      </c>
      <c r="B288" s="9" t="s">
        <v>604</v>
      </c>
      <c r="C288" s="27" t="s">
        <v>1445</v>
      </c>
      <c r="D288" s="32">
        <v>2</v>
      </c>
      <c r="E288" s="32">
        <v>1</v>
      </c>
      <c r="F288" s="32">
        <v>11</v>
      </c>
      <c r="G288" s="2" t="s">
        <v>15</v>
      </c>
      <c r="H288" s="2" t="s">
        <v>16</v>
      </c>
      <c r="I288" s="2" t="s">
        <v>17</v>
      </c>
      <c r="J288" s="2" t="s">
        <v>92</v>
      </c>
      <c r="K288" s="2" t="s">
        <v>93</v>
      </c>
      <c r="L288" s="29">
        <v>7100000</v>
      </c>
      <c r="M288" s="30">
        <v>78100000</v>
      </c>
      <c r="N288" s="29">
        <v>78100000</v>
      </c>
      <c r="O288" s="2" t="s">
        <v>20</v>
      </c>
      <c r="P288" s="2" t="s">
        <v>94</v>
      </c>
      <c r="Q288" s="2" t="s">
        <v>94</v>
      </c>
    </row>
    <row r="289" spans="1:17" x14ac:dyDescent="0.25">
      <c r="A289" s="9">
        <v>80161500</v>
      </c>
      <c r="B289" s="27" t="s">
        <v>605</v>
      </c>
      <c r="C289" s="27" t="s">
        <v>1446</v>
      </c>
      <c r="D289" s="13">
        <v>1</v>
      </c>
      <c r="E289" s="13">
        <v>1</v>
      </c>
      <c r="F289" s="19">
        <v>12</v>
      </c>
      <c r="G289" s="27" t="s">
        <v>15</v>
      </c>
      <c r="H289" s="27" t="s">
        <v>16</v>
      </c>
      <c r="I289" s="67" t="s">
        <v>17</v>
      </c>
      <c r="J289" s="27" t="s">
        <v>222</v>
      </c>
      <c r="K289" s="27" t="s">
        <v>223</v>
      </c>
      <c r="L289" s="6">
        <v>4412242</v>
      </c>
      <c r="M289" s="6">
        <v>52946905</v>
      </c>
      <c r="N289" s="6">
        <v>52946905</v>
      </c>
      <c r="O289" s="27" t="s">
        <v>20</v>
      </c>
      <c r="P289" s="27" t="s">
        <v>204</v>
      </c>
      <c r="Q289" s="27" t="s">
        <v>204</v>
      </c>
    </row>
    <row r="290" spans="1:17" x14ac:dyDescent="0.25">
      <c r="A290" s="9">
        <v>80161500</v>
      </c>
      <c r="B290" s="27" t="s">
        <v>606</v>
      </c>
      <c r="C290" s="27" t="s">
        <v>1447</v>
      </c>
      <c r="D290" s="13">
        <v>1</v>
      </c>
      <c r="E290" s="13">
        <v>1</v>
      </c>
      <c r="F290" s="19">
        <v>12</v>
      </c>
      <c r="G290" s="27" t="s">
        <v>15</v>
      </c>
      <c r="H290" s="27" t="s">
        <v>16</v>
      </c>
      <c r="I290" s="27" t="s">
        <v>17</v>
      </c>
      <c r="J290" s="27" t="s">
        <v>224</v>
      </c>
      <c r="K290" s="27" t="s">
        <v>225</v>
      </c>
      <c r="L290" s="6">
        <v>11643417</v>
      </c>
      <c r="M290" s="6">
        <v>137895647.58311513</v>
      </c>
      <c r="N290" s="6">
        <v>137895647.58311513</v>
      </c>
      <c r="O290" s="27" t="s">
        <v>20</v>
      </c>
      <c r="P290" s="27" t="s">
        <v>204</v>
      </c>
      <c r="Q290" s="27" t="s">
        <v>204</v>
      </c>
    </row>
    <row r="291" spans="1:17" x14ac:dyDescent="0.25">
      <c r="A291" s="9">
        <v>80161500</v>
      </c>
      <c r="B291" s="27" t="s">
        <v>607</v>
      </c>
      <c r="C291" s="27" t="s">
        <v>1448</v>
      </c>
      <c r="D291" s="13">
        <v>1</v>
      </c>
      <c r="E291" s="13">
        <v>1</v>
      </c>
      <c r="F291" s="19">
        <v>12</v>
      </c>
      <c r="G291" s="27" t="s">
        <v>15</v>
      </c>
      <c r="H291" s="27" t="s">
        <v>16</v>
      </c>
      <c r="I291" s="27" t="s">
        <v>17</v>
      </c>
      <c r="J291" s="27" t="s">
        <v>224</v>
      </c>
      <c r="K291" s="27" t="s">
        <v>225</v>
      </c>
      <c r="L291" s="6">
        <v>10421534</v>
      </c>
      <c r="M291" s="6">
        <v>123424618.401471</v>
      </c>
      <c r="N291" s="6">
        <v>123424618.401471</v>
      </c>
      <c r="O291" s="27" t="s">
        <v>20</v>
      </c>
      <c r="P291" s="27" t="s">
        <v>204</v>
      </c>
      <c r="Q291" s="27" t="s">
        <v>204</v>
      </c>
    </row>
    <row r="292" spans="1:17" x14ac:dyDescent="0.25">
      <c r="A292" s="9">
        <v>80161500</v>
      </c>
      <c r="B292" s="27" t="s">
        <v>608</v>
      </c>
      <c r="C292" s="27" t="s">
        <v>1449</v>
      </c>
      <c r="D292" s="13">
        <v>1</v>
      </c>
      <c r="E292" s="13">
        <v>1</v>
      </c>
      <c r="F292" s="19">
        <v>12</v>
      </c>
      <c r="G292" s="27" t="s">
        <v>15</v>
      </c>
      <c r="H292" s="27" t="s">
        <v>16</v>
      </c>
      <c r="I292" s="27" t="s">
        <v>17</v>
      </c>
      <c r="J292" s="27" t="s">
        <v>224</v>
      </c>
      <c r="K292" s="27" t="s">
        <v>225</v>
      </c>
      <c r="L292" s="6">
        <v>6130314</v>
      </c>
      <c r="M292" s="6">
        <v>72602716.764802694</v>
      </c>
      <c r="N292" s="6">
        <v>72602716.764802694</v>
      </c>
      <c r="O292" s="27" t="s">
        <v>20</v>
      </c>
      <c r="P292" s="27" t="s">
        <v>204</v>
      </c>
      <c r="Q292" s="27" t="s">
        <v>204</v>
      </c>
    </row>
    <row r="293" spans="1:17" x14ac:dyDescent="0.25">
      <c r="A293" s="9">
        <v>80161500</v>
      </c>
      <c r="B293" s="27" t="s">
        <v>609</v>
      </c>
      <c r="C293" s="27" t="s">
        <v>1450</v>
      </c>
      <c r="D293" s="13">
        <v>1</v>
      </c>
      <c r="E293" s="13">
        <v>1</v>
      </c>
      <c r="F293" s="19">
        <v>12</v>
      </c>
      <c r="G293" s="27" t="s">
        <v>15</v>
      </c>
      <c r="H293" s="27" t="s">
        <v>16</v>
      </c>
      <c r="I293" s="27" t="s">
        <v>17</v>
      </c>
      <c r="J293" s="27" t="s">
        <v>224</v>
      </c>
      <c r="K293" s="27" t="s">
        <v>225</v>
      </c>
      <c r="L293" s="6">
        <v>7111165</v>
      </c>
      <c r="M293" s="6">
        <v>84219150.776054829</v>
      </c>
      <c r="N293" s="6">
        <v>84219150.776054829</v>
      </c>
      <c r="O293" s="27" t="s">
        <v>20</v>
      </c>
      <c r="P293" s="27" t="s">
        <v>204</v>
      </c>
      <c r="Q293" s="27" t="s">
        <v>204</v>
      </c>
    </row>
    <row r="294" spans="1:17" x14ac:dyDescent="0.25">
      <c r="A294" s="9">
        <v>80161500</v>
      </c>
      <c r="B294" s="27" t="s">
        <v>610</v>
      </c>
      <c r="C294" s="27" t="s">
        <v>1451</v>
      </c>
      <c r="D294" s="13">
        <v>1</v>
      </c>
      <c r="E294" s="13">
        <v>1</v>
      </c>
      <c r="F294" s="19">
        <v>12</v>
      </c>
      <c r="G294" s="27" t="s">
        <v>15</v>
      </c>
      <c r="H294" s="27" t="s">
        <v>16</v>
      </c>
      <c r="I294" s="27" t="s">
        <v>17</v>
      </c>
      <c r="J294" s="27" t="s">
        <v>224</v>
      </c>
      <c r="K294" s="27" t="s">
        <v>225</v>
      </c>
      <c r="L294" s="6">
        <v>4659038.9440000001</v>
      </c>
      <c r="M294" s="7">
        <v>55178064.591235816</v>
      </c>
      <c r="N294" s="7">
        <v>55178064.591235816</v>
      </c>
      <c r="O294" s="27" t="s">
        <v>20</v>
      </c>
      <c r="P294" s="27" t="s">
        <v>204</v>
      </c>
      <c r="Q294" s="27" t="s">
        <v>204</v>
      </c>
    </row>
    <row r="295" spans="1:17" x14ac:dyDescent="0.25">
      <c r="A295" s="9">
        <v>80161500</v>
      </c>
      <c r="B295" s="27" t="s">
        <v>611</v>
      </c>
      <c r="C295" s="27" t="s">
        <v>1452</v>
      </c>
      <c r="D295" s="13">
        <v>1</v>
      </c>
      <c r="E295" s="13">
        <v>1</v>
      </c>
      <c r="F295" s="19">
        <v>12</v>
      </c>
      <c r="G295" s="27" t="s">
        <v>15</v>
      </c>
      <c r="H295" s="27" t="s">
        <v>16</v>
      </c>
      <c r="I295" s="27" t="s">
        <v>17</v>
      </c>
      <c r="J295" s="27" t="s">
        <v>224</v>
      </c>
      <c r="K295" s="27" t="s">
        <v>225</v>
      </c>
      <c r="L295" s="6">
        <v>6130314</v>
      </c>
      <c r="M295" s="6">
        <v>72602716.764802694</v>
      </c>
      <c r="N295" s="6">
        <v>72602716.764802694</v>
      </c>
      <c r="O295" s="27" t="s">
        <v>20</v>
      </c>
      <c r="P295" s="27" t="s">
        <v>204</v>
      </c>
      <c r="Q295" s="27" t="s">
        <v>204</v>
      </c>
    </row>
    <row r="296" spans="1:17" x14ac:dyDescent="0.25">
      <c r="A296" s="9">
        <v>80161500</v>
      </c>
      <c r="B296" s="27" t="s">
        <v>612</v>
      </c>
      <c r="C296" s="27" t="s">
        <v>1453</v>
      </c>
      <c r="D296" s="13">
        <v>1</v>
      </c>
      <c r="E296" s="13">
        <v>1</v>
      </c>
      <c r="F296" s="19">
        <v>12</v>
      </c>
      <c r="G296" s="27" t="s">
        <v>15</v>
      </c>
      <c r="H296" s="27" t="s">
        <v>16</v>
      </c>
      <c r="I296" s="27" t="s">
        <v>17</v>
      </c>
      <c r="J296" s="27" t="s">
        <v>224</v>
      </c>
      <c r="K296" s="27" t="s">
        <v>225</v>
      </c>
      <c r="L296" s="6">
        <v>12869039</v>
      </c>
      <c r="M296" s="6">
        <v>152410979.32320547</v>
      </c>
      <c r="N296" s="6">
        <v>152410979.32320547</v>
      </c>
      <c r="O296" s="27" t="s">
        <v>20</v>
      </c>
      <c r="P296" s="27" t="s">
        <v>204</v>
      </c>
      <c r="Q296" s="27" t="s">
        <v>204</v>
      </c>
    </row>
    <row r="297" spans="1:17" x14ac:dyDescent="0.25">
      <c r="A297" s="9">
        <v>80161500</v>
      </c>
      <c r="B297" s="27" t="s">
        <v>613</v>
      </c>
      <c r="C297" s="27" t="s">
        <v>1454</v>
      </c>
      <c r="D297" s="13">
        <v>1</v>
      </c>
      <c r="E297" s="13">
        <v>1</v>
      </c>
      <c r="F297" s="19">
        <v>12</v>
      </c>
      <c r="G297" s="27" t="s">
        <v>15</v>
      </c>
      <c r="H297" s="27" t="s">
        <v>16</v>
      </c>
      <c r="I297" s="27" t="s">
        <v>17</v>
      </c>
      <c r="J297" s="27" t="s">
        <v>224</v>
      </c>
      <c r="K297" s="27" t="s">
        <v>225</v>
      </c>
      <c r="L297" s="6">
        <v>15325786</v>
      </c>
      <c r="M297" s="6">
        <v>181506791.41853887</v>
      </c>
      <c r="N297" s="6">
        <v>181506791.41853887</v>
      </c>
      <c r="O297" s="27" t="s">
        <v>20</v>
      </c>
      <c r="P297" s="27" t="s">
        <v>204</v>
      </c>
      <c r="Q297" s="27" t="s">
        <v>204</v>
      </c>
    </row>
    <row r="298" spans="1:17" x14ac:dyDescent="0.25">
      <c r="A298" s="9">
        <v>80161500</v>
      </c>
      <c r="B298" s="27" t="s">
        <v>614</v>
      </c>
      <c r="C298" s="27" t="s">
        <v>1455</v>
      </c>
      <c r="D298" s="13">
        <v>1</v>
      </c>
      <c r="E298" s="13">
        <v>1</v>
      </c>
      <c r="F298" s="19">
        <v>12</v>
      </c>
      <c r="G298" s="27" t="s">
        <v>15</v>
      </c>
      <c r="H298" s="27" t="s">
        <v>16</v>
      </c>
      <c r="I298" s="27" t="s">
        <v>17</v>
      </c>
      <c r="J298" s="27" t="s">
        <v>224</v>
      </c>
      <c r="K298" s="27" t="s">
        <v>225</v>
      </c>
      <c r="L298" s="6">
        <v>5026858</v>
      </c>
      <c r="M298" s="6">
        <v>59534227.885309212</v>
      </c>
      <c r="N298" s="6">
        <v>59534227.885309212</v>
      </c>
      <c r="O298" s="27" t="s">
        <v>20</v>
      </c>
      <c r="P298" s="27" t="s">
        <v>204</v>
      </c>
      <c r="Q298" s="27" t="s">
        <v>204</v>
      </c>
    </row>
    <row r="299" spans="1:17" x14ac:dyDescent="0.25">
      <c r="A299" s="9">
        <v>80161500</v>
      </c>
      <c r="B299" s="27" t="s">
        <v>615</v>
      </c>
      <c r="C299" s="27" t="s">
        <v>1456</v>
      </c>
      <c r="D299" s="13">
        <v>1</v>
      </c>
      <c r="E299" s="13">
        <v>1</v>
      </c>
      <c r="F299" s="19">
        <v>12</v>
      </c>
      <c r="G299" s="27" t="s">
        <v>15</v>
      </c>
      <c r="H299" s="27" t="s">
        <v>16</v>
      </c>
      <c r="I299" s="27" t="s">
        <v>17</v>
      </c>
      <c r="J299" s="27" t="s">
        <v>224</v>
      </c>
      <c r="K299" s="27" t="s">
        <v>225</v>
      </c>
      <c r="L299" s="6">
        <v>7426350</v>
      </c>
      <c r="M299" s="6">
        <v>87951962.819464281</v>
      </c>
      <c r="N299" s="6">
        <v>87951962.819464281</v>
      </c>
      <c r="O299" s="27" t="s">
        <v>20</v>
      </c>
      <c r="P299" s="27" t="s">
        <v>204</v>
      </c>
      <c r="Q299" s="27" t="s">
        <v>204</v>
      </c>
    </row>
    <row r="300" spans="1:17" x14ac:dyDescent="0.25">
      <c r="A300" s="43">
        <v>80161500</v>
      </c>
      <c r="B300" s="43" t="s">
        <v>616</v>
      </c>
      <c r="C300" s="27" t="s">
        <v>1457</v>
      </c>
      <c r="D300" s="32">
        <v>1</v>
      </c>
      <c r="E300" s="32">
        <v>1</v>
      </c>
      <c r="F300" s="32">
        <v>12</v>
      </c>
      <c r="G300" s="3" t="s">
        <v>15</v>
      </c>
      <c r="H300" s="3" t="s">
        <v>16</v>
      </c>
      <c r="I300" s="3" t="s">
        <v>17</v>
      </c>
      <c r="J300" s="44" t="s">
        <v>96</v>
      </c>
      <c r="K300" s="44" t="s">
        <v>97</v>
      </c>
      <c r="L300" s="45">
        <v>4413826.3679999998</v>
      </c>
      <c r="M300" s="46">
        <f>+L300*12</f>
        <v>52965916.415999994</v>
      </c>
      <c r="N300" s="46">
        <f t="shared" ref="N300:N310" si="16">+L300*12</f>
        <v>52965916.415999994</v>
      </c>
      <c r="O300" s="3" t="s">
        <v>20</v>
      </c>
      <c r="P300" s="2" t="s">
        <v>229</v>
      </c>
      <c r="Q300" s="3" t="s">
        <v>310</v>
      </c>
    </row>
    <row r="301" spans="1:17" x14ac:dyDescent="0.25">
      <c r="A301" s="43">
        <v>80161500</v>
      </c>
      <c r="B301" s="43" t="s">
        <v>617</v>
      </c>
      <c r="C301" s="27" t="s">
        <v>1458</v>
      </c>
      <c r="D301" s="32">
        <v>1</v>
      </c>
      <c r="E301" s="32">
        <v>1</v>
      </c>
      <c r="F301" s="32">
        <v>12</v>
      </c>
      <c r="G301" s="3" t="s">
        <v>15</v>
      </c>
      <c r="H301" s="3" t="s">
        <v>16</v>
      </c>
      <c r="I301" s="3" t="s">
        <v>17</v>
      </c>
      <c r="J301" s="44" t="s">
        <v>96</v>
      </c>
      <c r="K301" s="44" t="s">
        <v>97</v>
      </c>
      <c r="L301" s="45">
        <v>4413826.3679999998</v>
      </c>
      <c r="M301" s="46">
        <f>+L301*12</f>
        <v>52965916.415999994</v>
      </c>
      <c r="N301" s="46">
        <f t="shared" si="16"/>
        <v>52965916.415999994</v>
      </c>
      <c r="O301" s="3" t="s">
        <v>20</v>
      </c>
      <c r="P301" s="2" t="s">
        <v>229</v>
      </c>
      <c r="Q301" s="3" t="s">
        <v>310</v>
      </c>
    </row>
    <row r="302" spans="1:17" x14ac:dyDescent="0.25">
      <c r="A302" s="43">
        <v>80161500</v>
      </c>
      <c r="B302" s="43" t="s">
        <v>618</v>
      </c>
      <c r="C302" s="27" t="s">
        <v>1459</v>
      </c>
      <c r="D302" s="32">
        <v>1</v>
      </c>
      <c r="E302" s="32">
        <v>1</v>
      </c>
      <c r="F302" s="32">
        <v>12</v>
      </c>
      <c r="G302" s="3" t="s">
        <v>15</v>
      </c>
      <c r="H302" s="3" t="s">
        <v>16</v>
      </c>
      <c r="I302" s="3" t="s">
        <v>17</v>
      </c>
      <c r="J302" s="44" t="s">
        <v>96</v>
      </c>
      <c r="K302" s="44" t="s">
        <v>97</v>
      </c>
      <c r="L302" s="45">
        <v>4413826.3679999998</v>
      </c>
      <c r="M302" s="46">
        <f t="shared" ref="M302:M323" si="17">+L302*12</f>
        <v>52965916.415999994</v>
      </c>
      <c r="N302" s="46">
        <f t="shared" si="16"/>
        <v>52965916.415999994</v>
      </c>
      <c r="O302" s="3" t="s">
        <v>20</v>
      </c>
      <c r="P302" s="2" t="s">
        <v>229</v>
      </c>
      <c r="Q302" s="3" t="s">
        <v>310</v>
      </c>
    </row>
    <row r="303" spans="1:17" x14ac:dyDescent="0.25">
      <c r="A303" s="43">
        <v>80161500</v>
      </c>
      <c r="B303" s="43" t="s">
        <v>619</v>
      </c>
      <c r="C303" s="27" t="s">
        <v>1460</v>
      </c>
      <c r="D303" s="32">
        <v>1</v>
      </c>
      <c r="E303" s="32">
        <v>1</v>
      </c>
      <c r="F303" s="32">
        <v>12</v>
      </c>
      <c r="G303" s="3" t="s">
        <v>15</v>
      </c>
      <c r="H303" s="3" t="s">
        <v>16</v>
      </c>
      <c r="I303" s="3" t="s">
        <v>17</v>
      </c>
      <c r="J303" s="44" t="s">
        <v>96</v>
      </c>
      <c r="K303" s="44" t="s">
        <v>97</v>
      </c>
      <c r="L303" s="45">
        <v>4413826.3679999998</v>
      </c>
      <c r="M303" s="46">
        <f t="shared" si="17"/>
        <v>52965916.415999994</v>
      </c>
      <c r="N303" s="46">
        <f t="shared" si="16"/>
        <v>52965916.415999994</v>
      </c>
      <c r="O303" s="3" t="s">
        <v>20</v>
      </c>
      <c r="P303" s="2" t="s">
        <v>229</v>
      </c>
      <c r="Q303" s="3" t="s">
        <v>310</v>
      </c>
    </row>
    <row r="304" spans="1:17" x14ac:dyDescent="0.25">
      <c r="A304" s="43">
        <v>80161500</v>
      </c>
      <c r="B304" s="43" t="s">
        <v>620</v>
      </c>
      <c r="C304" s="27" t="s">
        <v>1461</v>
      </c>
      <c r="D304" s="32">
        <v>1</v>
      </c>
      <c r="E304" s="32">
        <v>1</v>
      </c>
      <c r="F304" s="32">
        <v>12</v>
      </c>
      <c r="G304" s="3" t="s">
        <v>15</v>
      </c>
      <c r="H304" s="3" t="s">
        <v>16</v>
      </c>
      <c r="I304" s="3" t="s">
        <v>17</v>
      </c>
      <c r="J304" s="44" t="s">
        <v>96</v>
      </c>
      <c r="K304" s="44" t="s">
        <v>97</v>
      </c>
      <c r="L304" s="45">
        <v>4413826.3679999998</v>
      </c>
      <c r="M304" s="46">
        <f t="shared" si="17"/>
        <v>52965916.415999994</v>
      </c>
      <c r="N304" s="46">
        <f t="shared" si="16"/>
        <v>52965916.415999994</v>
      </c>
      <c r="O304" s="3" t="s">
        <v>20</v>
      </c>
      <c r="P304" s="2" t="s">
        <v>229</v>
      </c>
      <c r="Q304" s="3" t="s">
        <v>310</v>
      </c>
    </row>
    <row r="305" spans="1:17" x14ac:dyDescent="0.25">
      <c r="A305" s="43">
        <v>80161500</v>
      </c>
      <c r="B305" s="43" t="s">
        <v>621</v>
      </c>
      <c r="C305" s="27" t="s">
        <v>1462</v>
      </c>
      <c r="D305" s="32">
        <v>1</v>
      </c>
      <c r="E305" s="32">
        <v>1</v>
      </c>
      <c r="F305" s="32">
        <v>12</v>
      </c>
      <c r="G305" s="3" t="s">
        <v>15</v>
      </c>
      <c r="H305" s="3" t="s">
        <v>16</v>
      </c>
      <c r="I305" s="3" t="s">
        <v>17</v>
      </c>
      <c r="J305" s="44" t="s">
        <v>96</v>
      </c>
      <c r="K305" s="44" t="s">
        <v>97</v>
      </c>
      <c r="L305" s="45">
        <v>4413826.3679999998</v>
      </c>
      <c r="M305" s="46">
        <f t="shared" si="17"/>
        <v>52965916.415999994</v>
      </c>
      <c r="N305" s="46">
        <f t="shared" si="16"/>
        <v>52965916.415999994</v>
      </c>
      <c r="O305" s="3" t="s">
        <v>20</v>
      </c>
      <c r="P305" s="2" t="s">
        <v>229</v>
      </c>
      <c r="Q305" s="3" t="s">
        <v>310</v>
      </c>
    </row>
    <row r="306" spans="1:17" x14ac:dyDescent="0.25">
      <c r="A306" s="43">
        <v>80161500</v>
      </c>
      <c r="B306" s="43" t="s">
        <v>622</v>
      </c>
      <c r="C306" s="27" t="s">
        <v>1463</v>
      </c>
      <c r="D306" s="32">
        <v>1</v>
      </c>
      <c r="E306" s="32">
        <v>1</v>
      </c>
      <c r="F306" s="32">
        <v>12</v>
      </c>
      <c r="G306" s="3" t="s">
        <v>15</v>
      </c>
      <c r="H306" s="3" t="s">
        <v>16</v>
      </c>
      <c r="I306" s="3" t="s">
        <v>17</v>
      </c>
      <c r="J306" s="44" t="s">
        <v>96</v>
      </c>
      <c r="K306" s="44" t="s">
        <v>97</v>
      </c>
      <c r="L306" s="45">
        <v>4413826.3679999998</v>
      </c>
      <c r="M306" s="46">
        <f t="shared" si="17"/>
        <v>52965916.415999994</v>
      </c>
      <c r="N306" s="46">
        <f t="shared" si="16"/>
        <v>52965916.415999994</v>
      </c>
      <c r="O306" s="3" t="s">
        <v>20</v>
      </c>
      <c r="P306" s="2" t="s">
        <v>229</v>
      </c>
      <c r="Q306" s="3" t="s">
        <v>310</v>
      </c>
    </row>
    <row r="307" spans="1:17" x14ac:dyDescent="0.25">
      <c r="A307" s="43">
        <v>80161500</v>
      </c>
      <c r="B307" s="43" t="s">
        <v>623</v>
      </c>
      <c r="C307" s="27" t="s">
        <v>1464</v>
      </c>
      <c r="D307" s="32">
        <v>1</v>
      </c>
      <c r="E307" s="32">
        <v>1</v>
      </c>
      <c r="F307" s="32">
        <v>12</v>
      </c>
      <c r="G307" s="3" t="s">
        <v>15</v>
      </c>
      <c r="H307" s="3" t="s">
        <v>16</v>
      </c>
      <c r="I307" s="3" t="s">
        <v>17</v>
      </c>
      <c r="J307" s="44" t="s">
        <v>96</v>
      </c>
      <c r="K307" s="44" t="s">
        <v>97</v>
      </c>
      <c r="L307" s="45">
        <v>4413826.3679999998</v>
      </c>
      <c r="M307" s="46">
        <f t="shared" si="17"/>
        <v>52965916.415999994</v>
      </c>
      <c r="N307" s="46">
        <f t="shared" si="16"/>
        <v>52965916.415999994</v>
      </c>
      <c r="O307" s="3" t="s">
        <v>20</v>
      </c>
      <c r="P307" s="2" t="s">
        <v>229</v>
      </c>
      <c r="Q307" s="3" t="s">
        <v>310</v>
      </c>
    </row>
    <row r="308" spans="1:17" x14ac:dyDescent="0.25">
      <c r="A308" s="43">
        <v>80161500</v>
      </c>
      <c r="B308" s="43" t="s">
        <v>624</v>
      </c>
      <c r="C308" s="27" t="s">
        <v>1465</v>
      </c>
      <c r="D308" s="32">
        <v>1</v>
      </c>
      <c r="E308" s="32">
        <v>1</v>
      </c>
      <c r="F308" s="32">
        <v>12</v>
      </c>
      <c r="G308" s="3" t="s">
        <v>15</v>
      </c>
      <c r="H308" s="3" t="s">
        <v>16</v>
      </c>
      <c r="I308" s="3" t="s">
        <v>17</v>
      </c>
      <c r="J308" s="44" t="s">
        <v>99</v>
      </c>
      <c r="K308" s="44" t="s">
        <v>100</v>
      </c>
      <c r="L308" s="45">
        <v>5394676.6720000003</v>
      </c>
      <c r="M308" s="46">
        <f t="shared" si="17"/>
        <v>64736120.064000003</v>
      </c>
      <c r="N308" s="46">
        <f t="shared" si="16"/>
        <v>64736120.064000003</v>
      </c>
      <c r="O308" s="3" t="s">
        <v>20</v>
      </c>
      <c r="P308" s="2" t="s">
        <v>229</v>
      </c>
      <c r="Q308" s="3" t="s">
        <v>310</v>
      </c>
    </row>
    <row r="309" spans="1:17" x14ac:dyDescent="0.25">
      <c r="A309" s="43">
        <v>80161500</v>
      </c>
      <c r="B309" s="43" t="s">
        <v>625</v>
      </c>
      <c r="C309" s="27" t="s">
        <v>1466</v>
      </c>
      <c r="D309" s="32">
        <v>1</v>
      </c>
      <c r="E309" s="32">
        <v>1</v>
      </c>
      <c r="F309" s="32">
        <v>12</v>
      </c>
      <c r="G309" s="3" t="s">
        <v>15</v>
      </c>
      <c r="H309" s="3" t="s">
        <v>16</v>
      </c>
      <c r="I309" s="3" t="s">
        <v>17</v>
      </c>
      <c r="J309" s="44" t="s">
        <v>99</v>
      </c>
      <c r="K309" s="44" t="s">
        <v>100</v>
      </c>
      <c r="L309" s="45">
        <v>8092015.0080000004</v>
      </c>
      <c r="M309" s="46">
        <f t="shared" si="17"/>
        <v>97104180.096000001</v>
      </c>
      <c r="N309" s="46">
        <f t="shared" si="16"/>
        <v>97104180.096000001</v>
      </c>
      <c r="O309" s="3" t="s">
        <v>20</v>
      </c>
      <c r="P309" s="2" t="s">
        <v>229</v>
      </c>
      <c r="Q309" s="3" t="s">
        <v>310</v>
      </c>
    </row>
    <row r="310" spans="1:17" x14ac:dyDescent="0.25">
      <c r="A310" s="43">
        <v>80161500</v>
      </c>
      <c r="B310" s="43" t="s">
        <v>626</v>
      </c>
      <c r="C310" s="27" t="s">
        <v>1467</v>
      </c>
      <c r="D310" s="32">
        <v>1</v>
      </c>
      <c r="E310" s="32">
        <v>1</v>
      </c>
      <c r="F310" s="32">
        <v>12</v>
      </c>
      <c r="G310" s="3" t="s">
        <v>15</v>
      </c>
      <c r="H310" s="3" t="s">
        <v>16</v>
      </c>
      <c r="I310" s="3" t="s">
        <v>17</v>
      </c>
      <c r="J310" s="44" t="s">
        <v>99</v>
      </c>
      <c r="K310" s="44" t="s">
        <v>100</v>
      </c>
      <c r="L310" s="45">
        <v>6130314.4000000004</v>
      </c>
      <c r="M310" s="46">
        <f t="shared" si="17"/>
        <v>73563772.800000012</v>
      </c>
      <c r="N310" s="46">
        <f t="shared" si="16"/>
        <v>73563772.800000012</v>
      </c>
      <c r="O310" s="3" t="s">
        <v>20</v>
      </c>
      <c r="P310" s="2" t="s">
        <v>229</v>
      </c>
      <c r="Q310" s="3" t="s">
        <v>310</v>
      </c>
    </row>
    <row r="311" spans="1:17" x14ac:dyDescent="0.25">
      <c r="A311" s="43">
        <v>80161500</v>
      </c>
      <c r="B311" s="43" t="s">
        <v>627</v>
      </c>
      <c r="C311" s="27" t="s">
        <v>1468</v>
      </c>
      <c r="D311" s="32">
        <v>1</v>
      </c>
      <c r="E311" s="32">
        <v>1</v>
      </c>
      <c r="F311" s="32">
        <v>12</v>
      </c>
      <c r="G311" s="3" t="s">
        <v>15</v>
      </c>
      <c r="H311" s="3" t="s">
        <v>16</v>
      </c>
      <c r="I311" s="3" t="s">
        <v>17</v>
      </c>
      <c r="J311" s="44" t="s">
        <v>99</v>
      </c>
      <c r="K311" s="44" t="s">
        <v>100</v>
      </c>
      <c r="L311" s="45">
        <v>6130314.4000000004</v>
      </c>
      <c r="M311" s="46">
        <f t="shared" si="17"/>
        <v>73563772.800000012</v>
      </c>
      <c r="N311" s="46">
        <v>73563773</v>
      </c>
      <c r="O311" s="3" t="s">
        <v>20</v>
      </c>
      <c r="P311" s="2" t="s">
        <v>229</v>
      </c>
      <c r="Q311" s="3" t="s">
        <v>310</v>
      </c>
    </row>
    <row r="312" spans="1:17" x14ac:dyDescent="0.25">
      <c r="A312" s="43">
        <v>80161500</v>
      </c>
      <c r="B312" s="43" t="s">
        <v>628</v>
      </c>
      <c r="C312" s="27" t="s">
        <v>1469</v>
      </c>
      <c r="D312" s="32">
        <v>1</v>
      </c>
      <c r="E312" s="32">
        <v>1</v>
      </c>
      <c r="F312" s="32">
        <v>12</v>
      </c>
      <c r="G312" s="3" t="s">
        <v>15</v>
      </c>
      <c r="H312" s="3" t="s">
        <v>16</v>
      </c>
      <c r="I312" s="3" t="s">
        <v>17</v>
      </c>
      <c r="J312" s="44" t="s">
        <v>99</v>
      </c>
      <c r="K312" s="44" t="s">
        <v>100</v>
      </c>
      <c r="L312" s="45">
        <v>6130314.4000000004</v>
      </c>
      <c r="M312" s="46">
        <f t="shared" si="17"/>
        <v>73563772.800000012</v>
      </c>
      <c r="N312" s="46">
        <v>73563773</v>
      </c>
      <c r="O312" s="3" t="s">
        <v>20</v>
      </c>
      <c r="P312" s="2" t="s">
        <v>229</v>
      </c>
      <c r="Q312" s="3" t="s">
        <v>310</v>
      </c>
    </row>
    <row r="313" spans="1:17" x14ac:dyDescent="0.25">
      <c r="A313" s="43">
        <v>80161500</v>
      </c>
      <c r="B313" s="43" t="s">
        <v>629</v>
      </c>
      <c r="C313" s="27" t="s">
        <v>1470</v>
      </c>
      <c r="D313" s="32">
        <v>1</v>
      </c>
      <c r="E313" s="32">
        <v>1</v>
      </c>
      <c r="F313" s="32">
        <v>12</v>
      </c>
      <c r="G313" s="3" t="s">
        <v>15</v>
      </c>
      <c r="H313" s="3" t="s">
        <v>16</v>
      </c>
      <c r="I313" s="3" t="s">
        <v>17</v>
      </c>
      <c r="J313" s="44" t="s">
        <v>96</v>
      </c>
      <c r="K313" s="44" t="s">
        <v>97</v>
      </c>
      <c r="L313" s="45">
        <v>4413826.3679999998</v>
      </c>
      <c r="M313" s="46">
        <f t="shared" si="17"/>
        <v>52965916.415999994</v>
      </c>
      <c r="N313" s="46">
        <v>52965916</v>
      </c>
      <c r="O313" s="3" t="s">
        <v>20</v>
      </c>
      <c r="P313" s="2" t="s">
        <v>229</v>
      </c>
      <c r="Q313" s="3" t="s">
        <v>310</v>
      </c>
    </row>
    <row r="314" spans="1:17" x14ac:dyDescent="0.25">
      <c r="A314" s="43">
        <v>80161500</v>
      </c>
      <c r="B314" s="43" t="s">
        <v>630</v>
      </c>
      <c r="C314" s="27" t="s">
        <v>1471</v>
      </c>
      <c r="D314" s="32">
        <v>1</v>
      </c>
      <c r="E314" s="32">
        <v>1</v>
      </c>
      <c r="F314" s="32">
        <v>12</v>
      </c>
      <c r="G314" s="3" t="s">
        <v>15</v>
      </c>
      <c r="H314" s="3" t="s">
        <v>16</v>
      </c>
      <c r="I314" s="3" t="s">
        <v>17</v>
      </c>
      <c r="J314" s="44" t="s">
        <v>99</v>
      </c>
      <c r="K314" s="44" t="s">
        <v>100</v>
      </c>
      <c r="L314" s="45">
        <v>6130314.4000000004</v>
      </c>
      <c r="M314" s="46">
        <f t="shared" si="17"/>
        <v>73563772.800000012</v>
      </c>
      <c r="N314" s="46">
        <v>73563773</v>
      </c>
      <c r="O314" s="3" t="s">
        <v>20</v>
      </c>
      <c r="P314" s="2" t="s">
        <v>229</v>
      </c>
      <c r="Q314" s="3" t="s">
        <v>310</v>
      </c>
    </row>
    <row r="315" spans="1:17" x14ac:dyDescent="0.25">
      <c r="A315" s="43">
        <v>80161500</v>
      </c>
      <c r="B315" s="43" t="s">
        <v>631</v>
      </c>
      <c r="C315" s="27" t="s">
        <v>1472</v>
      </c>
      <c r="D315" s="32">
        <v>1</v>
      </c>
      <c r="E315" s="32">
        <v>1</v>
      </c>
      <c r="F315" s="32">
        <v>12</v>
      </c>
      <c r="G315" s="3" t="s">
        <v>15</v>
      </c>
      <c r="H315" s="3" t="s">
        <v>16</v>
      </c>
      <c r="I315" s="3" t="s">
        <v>17</v>
      </c>
      <c r="J315" s="44" t="s">
        <v>99</v>
      </c>
      <c r="K315" s="44" t="s">
        <v>100</v>
      </c>
      <c r="L315" s="45">
        <v>6130314.4000000004</v>
      </c>
      <c r="M315" s="46">
        <f t="shared" si="17"/>
        <v>73563772.800000012</v>
      </c>
      <c r="N315" s="46">
        <v>73563773</v>
      </c>
      <c r="O315" s="3" t="s">
        <v>20</v>
      </c>
      <c r="P315" s="2" t="s">
        <v>229</v>
      </c>
      <c r="Q315" s="3" t="s">
        <v>310</v>
      </c>
    </row>
    <row r="316" spans="1:17" x14ac:dyDescent="0.25">
      <c r="A316" s="43">
        <v>80161500</v>
      </c>
      <c r="B316" s="43" t="s">
        <v>632</v>
      </c>
      <c r="C316" s="27" t="s">
        <v>1473</v>
      </c>
      <c r="D316" s="32">
        <v>1</v>
      </c>
      <c r="E316" s="32">
        <v>1</v>
      </c>
      <c r="F316" s="32">
        <v>12</v>
      </c>
      <c r="G316" s="3" t="s">
        <v>15</v>
      </c>
      <c r="H316" s="3" t="s">
        <v>16</v>
      </c>
      <c r="I316" s="3" t="s">
        <v>17</v>
      </c>
      <c r="J316" s="44" t="s">
        <v>99</v>
      </c>
      <c r="K316" s="44" t="s">
        <v>100</v>
      </c>
      <c r="L316" s="45">
        <v>6130314.4000000004</v>
      </c>
      <c r="M316" s="46">
        <f t="shared" si="17"/>
        <v>73563772.800000012</v>
      </c>
      <c r="N316" s="46">
        <v>73563773</v>
      </c>
      <c r="O316" s="3" t="s">
        <v>20</v>
      </c>
      <c r="P316" s="2" t="s">
        <v>229</v>
      </c>
      <c r="Q316" s="3" t="s">
        <v>310</v>
      </c>
    </row>
    <row r="317" spans="1:17" x14ac:dyDescent="0.25">
      <c r="A317" s="43">
        <v>80161500</v>
      </c>
      <c r="B317" s="43" t="s">
        <v>633</v>
      </c>
      <c r="C317" s="27" t="s">
        <v>1474</v>
      </c>
      <c r="D317" s="32">
        <v>1</v>
      </c>
      <c r="E317" s="32">
        <v>1</v>
      </c>
      <c r="F317" s="32">
        <v>12</v>
      </c>
      <c r="G317" s="3" t="s">
        <v>15</v>
      </c>
      <c r="H317" s="3" t="s">
        <v>16</v>
      </c>
      <c r="I317" s="3" t="s">
        <v>17</v>
      </c>
      <c r="J317" s="44" t="s">
        <v>99</v>
      </c>
      <c r="K317" s="44" t="s">
        <v>100</v>
      </c>
      <c r="L317" s="45">
        <v>6130314.4000000004</v>
      </c>
      <c r="M317" s="46">
        <f t="shared" si="17"/>
        <v>73563772.800000012</v>
      </c>
      <c r="N317" s="46">
        <v>73563773</v>
      </c>
      <c r="O317" s="3" t="s">
        <v>20</v>
      </c>
      <c r="P317" s="2" t="s">
        <v>229</v>
      </c>
      <c r="Q317" s="3" t="s">
        <v>310</v>
      </c>
    </row>
    <row r="318" spans="1:17" x14ac:dyDescent="0.25">
      <c r="A318" s="43">
        <v>80161500</v>
      </c>
      <c r="B318" s="43" t="s">
        <v>634</v>
      </c>
      <c r="C318" s="27" t="s">
        <v>1475</v>
      </c>
      <c r="D318" s="32">
        <v>1</v>
      </c>
      <c r="E318" s="32">
        <v>1</v>
      </c>
      <c r="F318" s="32">
        <v>12</v>
      </c>
      <c r="G318" s="3" t="s">
        <v>15</v>
      </c>
      <c r="H318" s="3" t="s">
        <v>16</v>
      </c>
      <c r="I318" s="3" t="s">
        <v>17</v>
      </c>
      <c r="J318" s="44" t="s">
        <v>99</v>
      </c>
      <c r="K318" s="44" t="s">
        <v>100</v>
      </c>
      <c r="L318" s="45">
        <v>7111164.7039999999</v>
      </c>
      <c r="M318" s="46">
        <f t="shared" si="17"/>
        <v>85333976.447999999</v>
      </c>
      <c r="N318" s="46">
        <v>85333976</v>
      </c>
      <c r="O318" s="3" t="s">
        <v>20</v>
      </c>
      <c r="P318" s="2" t="s">
        <v>229</v>
      </c>
      <c r="Q318" s="3" t="s">
        <v>310</v>
      </c>
    </row>
    <row r="319" spans="1:17" x14ac:dyDescent="0.25">
      <c r="A319" s="43">
        <v>80161500</v>
      </c>
      <c r="B319" s="43" t="s">
        <v>635</v>
      </c>
      <c r="C319" s="27" t="s">
        <v>1476</v>
      </c>
      <c r="D319" s="32">
        <v>1</v>
      </c>
      <c r="E319" s="32">
        <v>1</v>
      </c>
      <c r="F319" s="32">
        <v>12</v>
      </c>
      <c r="G319" s="3" t="s">
        <v>15</v>
      </c>
      <c r="H319" s="3" t="s">
        <v>16</v>
      </c>
      <c r="I319" s="3" t="s">
        <v>17</v>
      </c>
      <c r="J319" s="44" t="s">
        <v>99</v>
      </c>
      <c r="K319" s="44" t="s">
        <v>100</v>
      </c>
      <c r="L319" s="45">
        <v>8092015.0080000004</v>
      </c>
      <c r="M319" s="46">
        <f t="shared" si="17"/>
        <v>97104180.096000001</v>
      </c>
      <c r="N319" s="46">
        <v>97104180</v>
      </c>
      <c r="O319" s="3" t="s">
        <v>20</v>
      </c>
      <c r="P319" s="2" t="s">
        <v>229</v>
      </c>
      <c r="Q319" s="3" t="s">
        <v>310</v>
      </c>
    </row>
    <row r="320" spans="1:17" x14ac:dyDescent="0.25">
      <c r="A320" s="43">
        <v>80161500</v>
      </c>
      <c r="B320" s="43" t="s">
        <v>636</v>
      </c>
      <c r="C320" s="27" t="s">
        <v>1477</v>
      </c>
      <c r="D320" s="32">
        <v>1</v>
      </c>
      <c r="E320" s="32">
        <v>1</v>
      </c>
      <c r="F320" s="32">
        <v>12</v>
      </c>
      <c r="G320" s="3" t="s">
        <v>15</v>
      </c>
      <c r="H320" s="3" t="s">
        <v>16</v>
      </c>
      <c r="I320" s="3" t="s">
        <v>17</v>
      </c>
      <c r="J320" s="44" t="s">
        <v>99</v>
      </c>
      <c r="K320" s="44" t="s">
        <v>100</v>
      </c>
      <c r="L320" s="45">
        <v>6130314.4000000004</v>
      </c>
      <c r="M320" s="46">
        <f t="shared" si="17"/>
        <v>73563772.800000012</v>
      </c>
      <c r="N320" s="46">
        <v>73563773</v>
      </c>
      <c r="O320" s="3" t="s">
        <v>20</v>
      </c>
      <c r="P320" s="2" t="s">
        <v>229</v>
      </c>
      <c r="Q320" s="3" t="s">
        <v>310</v>
      </c>
    </row>
    <row r="321" spans="1:17" x14ac:dyDescent="0.25">
      <c r="A321" s="43">
        <v>80161500</v>
      </c>
      <c r="B321" s="43" t="s">
        <v>637</v>
      </c>
      <c r="C321" s="27" t="s">
        <v>1478</v>
      </c>
      <c r="D321" s="32">
        <v>1</v>
      </c>
      <c r="E321" s="32">
        <v>1</v>
      </c>
      <c r="F321" s="32">
        <v>12</v>
      </c>
      <c r="G321" s="3" t="s">
        <v>15</v>
      </c>
      <c r="H321" s="3" t="s">
        <v>16</v>
      </c>
      <c r="I321" s="3" t="s">
        <v>17</v>
      </c>
      <c r="J321" s="44" t="s">
        <v>99</v>
      </c>
      <c r="K321" s="44" t="s">
        <v>100</v>
      </c>
      <c r="L321" s="45">
        <v>5882209.3981999997</v>
      </c>
      <c r="M321" s="46">
        <f t="shared" si="17"/>
        <v>70586512.778400004</v>
      </c>
      <c r="N321" s="46">
        <v>70586513</v>
      </c>
      <c r="O321" s="3" t="s">
        <v>20</v>
      </c>
      <c r="P321" s="2" t="s">
        <v>229</v>
      </c>
      <c r="Q321" s="3" t="s">
        <v>310</v>
      </c>
    </row>
    <row r="322" spans="1:17" x14ac:dyDescent="0.25">
      <c r="A322" s="43">
        <v>80161500</v>
      </c>
      <c r="B322" s="43" t="s">
        <v>638</v>
      </c>
      <c r="C322" s="27" t="s">
        <v>1479</v>
      </c>
      <c r="D322" s="32">
        <v>1</v>
      </c>
      <c r="E322" s="32">
        <v>1</v>
      </c>
      <c r="F322" s="32">
        <v>12</v>
      </c>
      <c r="G322" s="3" t="s">
        <v>15</v>
      </c>
      <c r="H322" s="3" t="s">
        <v>16</v>
      </c>
      <c r="I322" s="3" t="s">
        <v>17</v>
      </c>
      <c r="J322" s="44" t="s">
        <v>99</v>
      </c>
      <c r="K322" s="44" t="s">
        <v>100</v>
      </c>
      <c r="L322" s="45">
        <v>5394676.6720000003</v>
      </c>
      <c r="M322" s="46">
        <f t="shared" si="17"/>
        <v>64736120.064000003</v>
      </c>
      <c r="N322" s="46">
        <v>64736120</v>
      </c>
      <c r="O322" s="3" t="s">
        <v>20</v>
      </c>
      <c r="P322" s="2" t="s">
        <v>229</v>
      </c>
      <c r="Q322" s="3" t="s">
        <v>310</v>
      </c>
    </row>
    <row r="323" spans="1:17" x14ac:dyDescent="0.25">
      <c r="A323" s="43">
        <v>80161500</v>
      </c>
      <c r="B323" s="43" t="s">
        <v>639</v>
      </c>
      <c r="C323" s="27" t="s">
        <v>1480</v>
      </c>
      <c r="D323" s="32">
        <v>1</v>
      </c>
      <c r="E323" s="32">
        <v>1</v>
      </c>
      <c r="F323" s="32">
        <v>12</v>
      </c>
      <c r="G323" s="3" t="s">
        <v>15</v>
      </c>
      <c r="H323" s="3" t="s">
        <v>16</v>
      </c>
      <c r="I323" s="3" t="s">
        <v>17</v>
      </c>
      <c r="J323" s="44" t="s">
        <v>96</v>
      </c>
      <c r="K323" s="44" t="s">
        <v>97</v>
      </c>
      <c r="L323" s="45">
        <v>4413826.3679999998</v>
      </c>
      <c r="M323" s="46">
        <f t="shared" si="17"/>
        <v>52965916.415999994</v>
      </c>
      <c r="N323" s="46">
        <v>52965916</v>
      </c>
      <c r="O323" s="3" t="s">
        <v>20</v>
      </c>
      <c r="P323" s="2" t="s">
        <v>229</v>
      </c>
      <c r="Q323" s="3" t="s">
        <v>310</v>
      </c>
    </row>
    <row r="324" spans="1:17" x14ac:dyDescent="0.25">
      <c r="A324" s="43">
        <v>80161500</v>
      </c>
      <c r="B324" s="43" t="s">
        <v>640</v>
      </c>
      <c r="C324" s="27" t="s">
        <v>1481</v>
      </c>
      <c r="D324" s="32">
        <v>1</v>
      </c>
      <c r="E324" s="32">
        <v>1</v>
      </c>
      <c r="F324" s="32">
        <v>12</v>
      </c>
      <c r="G324" s="3" t="s">
        <v>15</v>
      </c>
      <c r="H324" s="3" t="s">
        <v>16</v>
      </c>
      <c r="I324" s="3" t="s">
        <v>17</v>
      </c>
      <c r="J324" s="44" t="s">
        <v>99</v>
      </c>
      <c r="K324" s="44" t="s">
        <v>100</v>
      </c>
      <c r="L324" s="45">
        <v>5394676.6720000003</v>
      </c>
      <c r="M324" s="46">
        <f>+L324*12</f>
        <v>64736120.064000003</v>
      </c>
      <c r="N324" s="46">
        <v>64736120</v>
      </c>
      <c r="O324" s="3" t="s">
        <v>20</v>
      </c>
      <c r="P324" s="2" t="s">
        <v>229</v>
      </c>
      <c r="Q324" s="3" t="s">
        <v>310</v>
      </c>
    </row>
    <row r="325" spans="1:17" x14ac:dyDescent="0.25">
      <c r="A325" s="43">
        <v>84121806</v>
      </c>
      <c r="B325" s="43" t="s">
        <v>641</v>
      </c>
      <c r="C325" s="27" t="s">
        <v>1482</v>
      </c>
      <c r="D325" s="32">
        <v>8</v>
      </c>
      <c r="E325" s="32">
        <v>8</v>
      </c>
      <c r="F325" s="32">
        <v>24</v>
      </c>
      <c r="G325" s="3" t="s">
        <v>15</v>
      </c>
      <c r="H325" s="3" t="s">
        <v>46</v>
      </c>
      <c r="I325" s="3" t="s">
        <v>17</v>
      </c>
      <c r="J325" s="44" t="s">
        <v>101</v>
      </c>
      <c r="K325" s="44" t="s">
        <v>102</v>
      </c>
      <c r="L325" s="47"/>
      <c r="M325" s="46">
        <v>416012816.42499995</v>
      </c>
      <c r="N325" s="46">
        <v>26684346</v>
      </c>
      <c r="O325" s="3" t="s">
        <v>45</v>
      </c>
      <c r="P325" s="2" t="s">
        <v>229</v>
      </c>
      <c r="Q325" s="3" t="s">
        <v>310</v>
      </c>
    </row>
    <row r="326" spans="1:17" x14ac:dyDescent="0.25">
      <c r="A326" s="43">
        <v>80161500</v>
      </c>
      <c r="B326" s="43" t="s">
        <v>642</v>
      </c>
      <c r="C326" s="27" t="s">
        <v>1483</v>
      </c>
      <c r="D326" s="32">
        <v>1</v>
      </c>
      <c r="E326" s="32">
        <v>1</v>
      </c>
      <c r="F326" s="32">
        <v>12</v>
      </c>
      <c r="G326" s="3" t="s">
        <v>15</v>
      </c>
      <c r="H326" s="3" t="s">
        <v>16</v>
      </c>
      <c r="I326" s="3" t="s">
        <v>17</v>
      </c>
      <c r="J326" s="44" t="s">
        <v>99</v>
      </c>
      <c r="K326" s="44" t="s">
        <v>100</v>
      </c>
      <c r="L326" s="46">
        <v>11647597</v>
      </c>
      <c r="M326" s="46">
        <f t="shared" ref="M326:M336" si="18">+L326*12</f>
        <v>139771164</v>
      </c>
      <c r="N326" s="46">
        <v>139771164</v>
      </c>
      <c r="O326" s="3" t="s">
        <v>20</v>
      </c>
      <c r="P326" s="2" t="s">
        <v>229</v>
      </c>
      <c r="Q326" s="3" t="s">
        <v>103</v>
      </c>
    </row>
    <row r="327" spans="1:17" x14ac:dyDescent="0.25">
      <c r="A327" s="43">
        <v>80161500</v>
      </c>
      <c r="B327" s="43" t="s">
        <v>643</v>
      </c>
      <c r="C327" s="27" t="s">
        <v>1484</v>
      </c>
      <c r="D327" s="32">
        <v>1</v>
      </c>
      <c r="E327" s="32">
        <v>1</v>
      </c>
      <c r="F327" s="32">
        <v>12</v>
      </c>
      <c r="G327" s="3" t="s">
        <v>15</v>
      </c>
      <c r="H327" s="3" t="s">
        <v>16</v>
      </c>
      <c r="I327" s="3" t="s">
        <v>17</v>
      </c>
      <c r="J327" s="44" t="s">
        <v>99</v>
      </c>
      <c r="K327" s="44" t="s">
        <v>100</v>
      </c>
      <c r="L327" s="46">
        <v>8092015</v>
      </c>
      <c r="M327" s="46">
        <f t="shared" si="18"/>
        <v>97104180</v>
      </c>
      <c r="N327" s="46">
        <v>97104180</v>
      </c>
      <c r="O327" s="3" t="s">
        <v>20</v>
      </c>
      <c r="P327" s="2" t="s">
        <v>229</v>
      </c>
      <c r="Q327" s="3" t="s">
        <v>103</v>
      </c>
    </row>
    <row r="328" spans="1:17" x14ac:dyDescent="0.25">
      <c r="A328" s="43">
        <v>80161500</v>
      </c>
      <c r="B328" s="43" t="s">
        <v>644</v>
      </c>
      <c r="C328" s="27" t="s">
        <v>1485</v>
      </c>
      <c r="D328" s="32">
        <v>1</v>
      </c>
      <c r="E328" s="32">
        <v>1</v>
      </c>
      <c r="F328" s="32">
        <v>12</v>
      </c>
      <c r="G328" s="3" t="s">
        <v>15</v>
      </c>
      <c r="H328" s="3" t="s">
        <v>16</v>
      </c>
      <c r="I328" s="3" t="s">
        <v>17</v>
      </c>
      <c r="J328" s="44" t="s">
        <v>99</v>
      </c>
      <c r="K328" s="44" t="s">
        <v>100</v>
      </c>
      <c r="L328" s="46">
        <v>8092015</v>
      </c>
      <c r="M328" s="46">
        <f t="shared" si="18"/>
        <v>97104180</v>
      </c>
      <c r="N328" s="46">
        <v>97104180</v>
      </c>
      <c r="O328" s="3" t="s">
        <v>20</v>
      </c>
      <c r="P328" s="2" t="s">
        <v>229</v>
      </c>
      <c r="Q328" s="3" t="s">
        <v>103</v>
      </c>
    </row>
    <row r="329" spans="1:17" x14ac:dyDescent="0.25">
      <c r="A329" s="43">
        <v>80161500</v>
      </c>
      <c r="B329" s="43" t="s">
        <v>645</v>
      </c>
      <c r="C329" s="27" t="s">
        <v>1486</v>
      </c>
      <c r="D329" s="32">
        <v>1</v>
      </c>
      <c r="E329" s="32">
        <v>1</v>
      </c>
      <c r="F329" s="32">
        <v>12</v>
      </c>
      <c r="G329" s="3" t="s">
        <v>15</v>
      </c>
      <c r="H329" s="3" t="s">
        <v>16</v>
      </c>
      <c r="I329" s="3" t="s">
        <v>17</v>
      </c>
      <c r="J329" s="44" t="s">
        <v>99</v>
      </c>
      <c r="K329" s="44" t="s">
        <v>100</v>
      </c>
      <c r="L329" s="46">
        <v>8092015</v>
      </c>
      <c r="M329" s="46">
        <f t="shared" si="18"/>
        <v>97104180</v>
      </c>
      <c r="N329" s="46">
        <v>97104180</v>
      </c>
      <c r="O329" s="3" t="s">
        <v>20</v>
      </c>
      <c r="P329" s="2" t="s">
        <v>229</v>
      </c>
      <c r="Q329" s="3" t="s">
        <v>103</v>
      </c>
    </row>
    <row r="330" spans="1:17" x14ac:dyDescent="0.25">
      <c r="A330" s="43">
        <v>80161500</v>
      </c>
      <c r="B330" s="43" t="s">
        <v>646</v>
      </c>
      <c r="C330" s="27" t="s">
        <v>1487</v>
      </c>
      <c r="D330" s="32">
        <v>1</v>
      </c>
      <c r="E330" s="32">
        <v>1</v>
      </c>
      <c r="F330" s="32">
        <v>12</v>
      </c>
      <c r="G330" s="3" t="s">
        <v>15</v>
      </c>
      <c r="H330" s="3" t="s">
        <v>16</v>
      </c>
      <c r="I330" s="3" t="s">
        <v>17</v>
      </c>
      <c r="J330" s="44" t="s">
        <v>99</v>
      </c>
      <c r="K330" s="44" t="s">
        <v>100</v>
      </c>
      <c r="L330" s="46">
        <v>8092015</v>
      </c>
      <c r="M330" s="46">
        <f t="shared" si="18"/>
        <v>97104180</v>
      </c>
      <c r="N330" s="46">
        <v>97104180</v>
      </c>
      <c r="O330" s="3" t="s">
        <v>20</v>
      </c>
      <c r="P330" s="2" t="s">
        <v>229</v>
      </c>
      <c r="Q330" s="3" t="s">
        <v>103</v>
      </c>
    </row>
    <row r="331" spans="1:17" x14ac:dyDescent="0.25">
      <c r="A331" s="43">
        <v>80161500</v>
      </c>
      <c r="B331" s="43" t="s">
        <v>647</v>
      </c>
      <c r="C331" s="27" t="s">
        <v>1488</v>
      </c>
      <c r="D331" s="32">
        <v>1</v>
      </c>
      <c r="E331" s="32">
        <v>1</v>
      </c>
      <c r="F331" s="32">
        <v>12</v>
      </c>
      <c r="G331" s="3" t="s">
        <v>15</v>
      </c>
      <c r="H331" s="3" t="s">
        <v>16</v>
      </c>
      <c r="I331" s="3" t="s">
        <v>17</v>
      </c>
      <c r="J331" s="44" t="s">
        <v>99</v>
      </c>
      <c r="K331" s="44" t="s">
        <v>100</v>
      </c>
      <c r="L331" s="46">
        <v>9072865</v>
      </c>
      <c r="M331" s="46">
        <f t="shared" si="18"/>
        <v>108874380</v>
      </c>
      <c r="N331" s="46">
        <v>108874380</v>
      </c>
      <c r="O331" s="3" t="s">
        <v>20</v>
      </c>
      <c r="P331" s="2" t="s">
        <v>229</v>
      </c>
      <c r="Q331" s="3" t="s">
        <v>103</v>
      </c>
    </row>
    <row r="332" spans="1:17" x14ac:dyDescent="0.25">
      <c r="A332" s="43">
        <v>80161500</v>
      </c>
      <c r="B332" s="43" t="s">
        <v>648</v>
      </c>
      <c r="C332" s="27" t="s">
        <v>1489</v>
      </c>
      <c r="D332" s="32">
        <v>1</v>
      </c>
      <c r="E332" s="32">
        <v>1</v>
      </c>
      <c r="F332" s="32">
        <v>12</v>
      </c>
      <c r="G332" s="3" t="s">
        <v>15</v>
      </c>
      <c r="H332" s="3" t="s">
        <v>16</v>
      </c>
      <c r="I332" s="3" t="s">
        <v>17</v>
      </c>
      <c r="J332" s="44" t="s">
        <v>99</v>
      </c>
      <c r="K332" s="44" t="s">
        <v>100</v>
      </c>
      <c r="L332" s="46">
        <v>5762496</v>
      </c>
      <c r="M332" s="46">
        <f t="shared" si="18"/>
        <v>69149952</v>
      </c>
      <c r="N332" s="46">
        <v>69149952</v>
      </c>
      <c r="O332" s="3" t="s">
        <v>20</v>
      </c>
      <c r="P332" s="2" t="s">
        <v>229</v>
      </c>
      <c r="Q332" s="3" t="s">
        <v>103</v>
      </c>
    </row>
    <row r="333" spans="1:17" x14ac:dyDescent="0.25">
      <c r="A333" s="43">
        <v>80101600</v>
      </c>
      <c r="B333" s="43" t="s">
        <v>649</v>
      </c>
      <c r="C333" s="27" t="s">
        <v>1490</v>
      </c>
      <c r="D333" s="32">
        <v>1</v>
      </c>
      <c r="E333" s="32">
        <v>1</v>
      </c>
      <c r="F333" s="32">
        <v>12</v>
      </c>
      <c r="G333" s="3" t="s">
        <v>15</v>
      </c>
      <c r="H333" s="3" t="s">
        <v>16</v>
      </c>
      <c r="I333" s="3" t="s">
        <v>17</v>
      </c>
      <c r="J333" s="44" t="s">
        <v>99</v>
      </c>
      <c r="K333" s="44" t="s">
        <v>100</v>
      </c>
      <c r="L333" s="46">
        <v>15325786</v>
      </c>
      <c r="M333" s="46">
        <f t="shared" si="18"/>
        <v>183909432</v>
      </c>
      <c r="N333" s="46">
        <v>183909432</v>
      </c>
      <c r="O333" s="3" t="s">
        <v>20</v>
      </c>
      <c r="P333" s="2" t="s">
        <v>229</v>
      </c>
      <c r="Q333" s="3" t="s">
        <v>104</v>
      </c>
    </row>
    <row r="334" spans="1:17" x14ac:dyDescent="0.25">
      <c r="A334" s="43">
        <v>80161500</v>
      </c>
      <c r="B334" s="43" t="s">
        <v>650</v>
      </c>
      <c r="C334" s="27" t="s">
        <v>1491</v>
      </c>
      <c r="D334" s="32">
        <v>1</v>
      </c>
      <c r="E334" s="32">
        <v>1</v>
      </c>
      <c r="F334" s="32">
        <v>12</v>
      </c>
      <c r="G334" s="3" t="s">
        <v>15</v>
      </c>
      <c r="H334" s="3" t="s">
        <v>16</v>
      </c>
      <c r="I334" s="3" t="s">
        <v>17</v>
      </c>
      <c r="J334" s="44" t="s">
        <v>99</v>
      </c>
      <c r="K334" s="44" t="s">
        <v>100</v>
      </c>
      <c r="L334" s="46">
        <v>15325786</v>
      </c>
      <c r="M334" s="46">
        <f t="shared" si="18"/>
        <v>183909432</v>
      </c>
      <c r="N334" s="46">
        <v>183909432</v>
      </c>
      <c r="O334" s="3" t="s">
        <v>20</v>
      </c>
      <c r="P334" s="2" t="s">
        <v>229</v>
      </c>
      <c r="Q334" s="3" t="s">
        <v>104</v>
      </c>
    </row>
    <row r="335" spans="1:17" x14ac:dyDescent="0.25">
      <c r="A335" s="43">
        <v>80161500</v>
      </c>
      <c r="B335" s="43" t="s">
        <v>651</v>
      </c>
      <c r="C335" s="27" t="s">
        <v>1492</v>
      </c>
      <c r="D335" s="32">
        <v>1</v>
      </c>
      <c r="E335" s="32">
        <v>1</v>
      </c>
      <c r="F335" s="32">
        <v>12</v>
      </c>
      <c r="G335" s="3" t="s">
        <v>15</v>
      </c>
      <c r="H335" s="3" t="s">
        <v>16</v>
      </c>
      <c r="I335" s="3" t="s">
        <v>17</v>
      </c>
      <c r="J335" s="44" t="s">
        <v>99</v>
      </c>
      <c r="K335" s="44" t="s">
        <v>100</v>
      </c>
      <c r="L335" s="46">
        <v>15325786</v>
      </c>
      <c r="M335" s="46">
        <f t="shared" si="18"/>
        <v>183909432</v>
      </c>
      <c r="N335" s="46">
        <v>183909432</v>
      </c>
      <c r="O335" s="3" t="s">
        <v>20</v>
      </c>
      <c r="P335" s="2" t="s">
        <v>229</v>
      </c>
      <c r="Q335" s="3" t="s">
        <v>104</v>
      </c>
    </row>
    <row r="336" spans="1:17" x14ac:dyDescent="0.25">
      <c r="A336" s="43">
        <v>80161500</v>
      </c>
      <c r="B336" s="43" t="s">
        <v>652</v>
      </c>
      <c r="C336" s="27" t="s">
        <v>1493</v>
      </c>
      <c r="D336" s="32">
        <v>1</v>
      </c>
      <c r="E336" s="32">
        <v>1</v>
      </c>
      <c r="F336" s="32">
        <v>12</v>
      </c>
      <c r="G336" s="3" t="s">
        <v>15</v>
      </c>
      <c r="H336" s="3" t="s">
        <v>16</v>
      </c>
      <c r="I336" s="3" t="s">
        <v>17</v>
      </c>
      <c r="J336" s="44" t="s">
        <v>99</v>
      </c>
      <c r="K336" s="44" t="s">
        <v>100</v>
      </c>
      <c r="L336" s="46">
        <v>15325786</v>
      </c>
      <c r="M336" s="46">
        <f t="shared" si="18"/>
        <v>183909432</v>
      </c>
      <c r="N336" s="46">
        <v>183909432</v>
      </c>
      <c r="O336" s="3" t="s">
        <v>20</v>
      </c>
      <c r="P336" s="2" t="s">
        <v>229</v>
      </c>
      <c r="Q336" s="3" t="s">
        <v>104</v>
      </c>
    </row>
    <row r="337" spans="1:17" x14ac:dyDescent="0.25">
      <c r="A337" s="43">
        <v>83111507</v>
      </c>
      <c r="B337" s="43" t="s">
        <v>653</v>
      </c>
      <c r="C337" s="27" t="s">
        <v>1494</v>
      </c>
      <c r="D337" s="32">
        <v>7</v>
      </c>
      <c r="E337" s="32">
        <v>7</v>
      </c>
      <c r="F337" s="32">
        <v>24</v>
      </c>
      <c r="G337" s="3" t="s">
        <v>15</v>
      </c>
      <c r="H337" s="3" t="s">
        <v>105</v>
      </c>
      <c r="I337" s="3" t="s">
        <v>17</v>
      </c>
      <c r="J337" s="44" t="s">
        <v>106</v>
      </c>
      <c r="K337" s="44" t="s">
        <v>107</v>
      </c>
      <c r="L337" s="44"/>
      <c r="M337" s="48">
        <v>24066486016</v>
      </c>
      <c r="N337" s="46">
        <v>874952051</v>
      </c>
      <c r="O337" s="3" t="s">
        <v>45</v>
      </c>
      <c r="P337" s="2" t="s">
        <v>229</v>
      </c>
      <c r="Q337" s="3" t="s">
        <v>103</v>
      </c>
    </row>
    <row r="338" spans="1:17" x14ac:dyDescent="0.25">
      <c r="A338" s="43">
        <v>94131603</v>
      </c>
      <c r="B338" s="43" t="s">
        <v>654</v>
      </c>
      <c r="C338" s="27" t="s">
        <v>1495</v>
      </c>
      <c r="D338" s="32">
        <v>2</v>
      </c>
      <c r="E338" s="32">
        <v>2</v>
      </c>
      <c r="F338" s="32">
        <v>8</v>
      </c>
      <c r="G338" s="3" t="s">
        <v>15</v>
      </c>
      <c r="H338" s="3" t="s">
        <v>42</v>
      </c>
      <c r="I338" s="3" t="s">
        <v>17</v>
      </c>
      <c r="J338" s="44" t="s">
        <v>108</v>
      </c>
      <c r="K338" s="44" t="s">
        <v>109</v>
      </c>
      <c r="L338" s="44"/>
      <c r="M338" s="46">
        <v>33179376</v>
      </c>
      <c r="N338" s="46">
        <v>33179376</v>
      </c>
      <c r="O338" s="3" t="s">
        <v>20</v>
      </c>
      <c r="P338" s="2" t="s">
        <v>229</v>
      </c>
      <c r="Q338" s="3" t="s">
        <v>103</v>
      </c>
    </row>
    <row r="339" spans="1:17" x14ac:dyDescent="0.25">
      <c r="A339" s="43">
        <v>94131603</v>
      </c>
      <c r="B339" s="43" t="s">
        <v>655</v>
      </c>
      <c r="C339" s="27" t="s">
        <v>1496</v>
      </c>
      <c r="D339" s="32">
        <v>5</v>
      </c>
      <c r="E339" s="32">
        <v>5</v>
      </c>
      <c r="F339" s="32">
        <v>7</v>
      </c>
      <c r="G339" s="3" t="s">
        <v>15</v>
      </c>
      <c r="H339" s="3" t="s">
        <v>42</v>
      </c>
      <c r="I339" s="3" t="s">
        <v>17</v>
      </c>
      <c r="J339" s="44" t="s">
        <v>108</v>
      </c>
      <c r="K339" s="44" t="s">
        <v>109</v>
      </c>
      <c r="L339" s="44"/>
      <c r="M339" s="46">
        <v>20261641</v>
      </c>
      <c r="N339" s="46">
        <v>20261641</v>
      </c>
      <c r="O339" s="3" t="s">
        <v>20</v>
      </c>
      <c r="P339" s="2" t="s">
        <v>229</v>
      </c>
      <c r="Q339" s="3" t="s">
        <v>103</v>
      </c>
    </row>
    <row r="340" spans="1:17" x14ac:dyDescent="0.25">
      <c r="A340" s="43" t="s">
        <v>110</v>
      </c>
      <c r="B340" s="43" t="s">
        <v>656</v>
      </c>
      <c r="C340" s="27" t="s">
        <v>1497</v>
      </c>
      <c r="D340" s="32">
        <v>3</v>
      </c>
      <c r="E340" s="32">
        <v>3</v>
      </c>
      <c r="F340" s="32">
        <v>6</v>
      </c>
      <c r="G340" s="3" t="s">
        <v>15</v>
      </c>
      <c r="H340" s="3" t="s">
        <v>26</v>
      </c>
      <c r="I340" s="3" t="s">
        <v>17</v>
      </c>
      <c r="J340" s="44" t="s">
        <v>101</v>
      </c>
      <c r="K340" s="44" t="s">
        <v>102</v>
      </c>
      <c r="L340" s="44"/>
      <c r="M340" s="46">
        <v>206850000</v>
      </c>
      <c r="N340" s="46">
        <v>206850000</v>
      </c>
      <c r="O340" s="3" t="s">
        <v>20</v>
      </c>
      <c r="P340" s="2" t="s">
        <v>229</v>
      </c>
      <c r="Q340" s="3" t="s">
        <v>103</v>
      </c>
    </row>
    <row r="341" spans="1:17" x14ac:dyDescent="0.25">
      <c r="A341" s="43">
        <v>81112002</v>
      </c>
      <c r="B341" s="43" t="s">
        <v>657</v>
      </c>
      <c r="C341" s="27" t="s">
        <v>1498</v>
      </c>
      <c r="D341" s="32">
        <v>3</v>
      </c>
      <c r="E341" s="32">
        <v>3</v>
      </c>
      <c r="F341" s="32">
        <v>6</v>
      </c>
      <c r="G341" s="3" t="s">
        <v>15</v>
      </c>
      <c r="H341" s="3" t="s">
        <v>26</v>
      </c>
      <c r="I341" s="3" t="s">
        <v>17</v>
      </c>
      <c r="J341" s="44" t="s">
        <v>101</v>
      </c>
      <c r="K341" s="44" t="s">
        <v>102</v>
      </c>
      <c r="L341" s="44"/>
      <c r="M341" s="46">
        <v>310800000</v>
      </c>
      <c r="N341" s="46">
        <v>310800000</v>
      </c>
      <c r="O341" s="3" t="s">
        <v>20</v>
      </c>
      <c r="P341" s="2" t="s">
        <v>229</v>
      </c>
      <c r="Q341" s="3" t="s">
        <v>103</v>
      </c>
    </row>
    <row r="342" spans="1:17" x14ac:dyDescent="0.25">
      <c r="A342" s="12">
        <v>80161500</v>
      </c>
      <c r="B342" s="12" t="s">
        <v>658</v>
      </c>
      <c r="C342" s="27" t="s">
        <v>1499</v>
      </c>
      <c r="D342" s="37">
        <v>1</v>
      </c>
      <c r="E342" s="37">
        <v>1</v>
      </c>
      <c r="F342" s="20">
        <v>12</v>
      </c>
      <c r="G342" s="8" t="s">
        <v>15</v>
      </c>
      <c r="H342" s="8" t="s">
        <v>16</v>
      </c>
      <c r="I342" s="8" t="s">
        <v>17</v>
      </c>
      <c r="J342" s="49" t="s">
        <v>111</v>
      </c>
      <c r="K342" s="49" t="s">
        <v>112</v>
      </c>
      <c r="L342" s="21">
        <v>16551849</v>
      </c>
      <c r="M342" s="21">
        <v>198622188</v>
      </c>
      <c r="N342" s="21">
        <v>198622188</v>
      </c>
      <c r="O342" s="8" t="s">
        <v>20</v>
      </c>
      <c r="P342" s="8" t="s">
        <v>230</v>
      </c>
      <c r="Q342" s="8" t="s">
        <v>113</v>
      </c>
    </row>
    <row r="343" spans="1:17" x14ac:dyDescent="0.25">
      <c r="A343" s="12">
        <v>80161500</v>
      </c>
      <c r="B343" s="12" t="s">
        <v>659</v>
      </c>
      <c r="C343" s="27" t="s">
        <v>1500</v>
      </c>
      <c r="D343" s="37">
        <v>1</v>
      </c>
      <c r="E343" s="37">
        <v>1</v>
      </c>
      <c r="F343" s="20">
        <v>12</v>
      </c>
      <c r="G343" s="8" t="s">
        <v>15</v>
      </c>
      <c r="H343" s="8" t="s">
        <v>16</v>
      </c>
      <c r="I343" s="8" t="s">
        <v>17</v>
      </c>
      <c r="J343" s="49" t="s">
        <v>111</v>
      </c>
      <c r="K343" s="49" t="s">
        <v>112</v>
      </c>
      <c r="L343" s="21">
        <v>11647597</v>
      </c>
      <c r="M343" s="21">
        <v>139771164</v>
      </c>
      <c r="N343" s="21">
        <v>139771164</v>
      </c>
      <c r="O343" s="8" t="s">
        <v>20</v>
      </c>
      <c r="P343" s="8" t="s">
        <v>230</v>
      </c>
      <c r="Q343" s="8" t="s">
        <v>113</v>
      </c>
    </row>
    <row r="344" spans="1:17" x14ac:dyDescent="0.25">
      <c r="A344" s="12">
        <v>80161500</v>
      </c>
      <c r="B344" s="12" t="s">
        <v>660</v>
      </c>
      <c r="C344" s="27" t="s">
        <v>1501</v>
      </c>
      <c r="D344" s="37">
        <v>1</v>
      </c>
      <c r="E344" s="37">
        <v>1</v>
      </c>
      <c r="F344" s="20">
        <v>12</v>
      </c>
      <c r="G344" s="8" t="s">
        <v>15</v>
      </c>
      <c r="H344" s="8" t="s">
        <v>16</v>
      </c>
      <c r="I344" s="8" t="s">
        <v>17</v>
      </c>
      <c r="J344" s="49" t="s">
        <v>111</v>
      </c>
      <c r="K344" s="49" t="s">
        <v>112</v>
      </c>
      <c r="L344" s="21">
        <v>9072854</v>
      </c>
      <c r="M344" s="21">
        <v>108874248</v>
      </c>
      <c r="N344" s="21">
        <v>108874248</v>
      </c>
      <c r="O344" s="8" t="s">
        <v>20</v>
      </c>
      <c r="P344" s="8" t="s">
        <v>230</v>
      </c>
      <c r="Q344" s="8" t="s">
        <v>113</v>
      </c>
    </row>
    <row r="345" spans="1:17" x14ac:dyDescent="0.25">
      <c r="A345" s="12">
        <v>80161500</v>
      </c>
      <c r="B345" s="12" t="s">
        <v>661</v>
      </c>
      <c r="C345" s="27" t="s">
        <v>1502</v>
      </c>
      <c r="D345" s="37">
        <v>1</v>
      </c>
      <c r="E345" s="37">
        <v>1</v>
      </c>
      <c r="F345" s="20">
        <v>12</v>
      </c>
      <c r="G345" s="8" t="s">
        <v>15</v>
      </c>
      <c r="H345" s="8" t="s">
        <v>16</v>
      </c>
      <c r="I345" s="8" t="s">
        <v>17</v>
      </c>
      <c r="J345" s="49" t="s">
        <v>111</v>
      </c>
      <c r="K345" s="49" t="s">
        <v>112</v>
      </c>
      <c r="L345" s="21">
        <v>9072854</v>
      </c>
      <c r="M345" s="21">
        <v>108874248</v>
      </c>
      <c r="N345" s="21">
        <v>108874248</v>
      </c>
      <c r="O345" s="8" t="s">
        <v>20</v>
      </c>
      <c r="P345" s="8" t="s">
        <v>230</v>
      </c>
      <c r="Q345" s="8" t="s">
        <v>113</v>
      </c>
    </row>
    <row r="346" spans="1:17" x14ac:dyDescent="0.25">
      <c r="A346" s="12">
        <v>80161500</v>
      </c>
      <c r="B346" s="12" t="s">
        <v>662</v>
      </c>
      <c r="C346" s="27" t="s">
        <v>1503</v>
      </c>
      <c r="D346" s="37">
        <v>1</v>
      </c>
      <c r="E346" s="37">
        <v>1</v>
      </c>
      <c r="F346" s="20">
        <v>12</v>
      </c>
      <c r="G346" s="8" t="s">
        <v>15</v>
      </c>
      <c r="H346" s="8" t="s">
        <v>16</v>
      </c>
      <c r="I346" s="8" t="s">
        <v>17</v>
      </c>
      <c r="J346" s="49" t="s">
        <v>111</v>
      </c>
      <c r="K346" s="49" t="s">
        <v>112</v>
      </c>
      <c r="L346" s="21">
        <v>9072854</v>
      </c>
      <c r="M346" s="21">
        <v>108874248</v>
      </c>
      <c r="N346" s="21">
        <v>108874248</v>
      </c>
      <c r="O346" s="8" t="s">
        <v>20</v>
      </c>
      <c r="P346" s="8" t="s">
        <v>230</v>
      </c>
      <c r="Q346" s="8" t="s">
        <v>113</v>
      </c>
    </row>
    <row r="347" spans="1:17" x14ac:dyDescent="0.25">
      <c r="A347" s="12">
        <v>80161500</v>
      </c>
      <c r="B347" s="12" t="s">
        <v>663</v>
      </c>
      <c r="C347" s="27" t="s">
        <v>1504</v>
      </c>
      <c r="D347" s="37">
        <v>1</v>
      </c>
      <c r="E347" s="37">
        <v>1</v>
      </c>
      <c r="F347" s="20">
        <v>12</v>
      </c>
      <c r="G347" s="8" t="s">
        <v>15</v>
      </c>
      <c r="H347" s="8" t="s">
        <v>16</v>
      </c>
      <c r="I347" s="8" t="s">
        <v>17</v>
      </c>
      <c r="J347" s="49" t="s">
        <v>111</v>
      </c>
      <c r="K347" s="49" t="s">
        <v>112</v>
      </c>
      <c r="L347" s="21">
        <v>4659028</v>
      </c>
      <c r="M347" s="21">
        <v>55908336</v>
      </c>
      <c r="N347" s="21">
        <v>55908336</v>
      </c>
      <c r="O347" s="8" t="s">
        <v>20</v>
      </c>
      <c r="P347" s="8" t="s">
        <v>230</v>
      </c>
      <c r="Q347" s="8" t="s">
        <v>113</v>
      </c>
    </row>
    <row r="348" spans="1:17" x14ac:dyDescent="0.25">
      <c r="A348" s="12">
        <v>80161500</v>
      </c>
      <c r="B348" s="12" t="s">
        <v>664</v>
      </c>
      <c r="C348" s="27" t="s">
        <v>1505</v>
      </c>
      <c r="D348" s="37">
        <v>1</v>
      </c>
      <c r="E348" s="37">
        <v>1</v>
      </c>
      <c r="F348" s="20">
        <v>12</v>
      </c>
      <c r="G348" s="8" t="s">
        <v>15</v>
      </c>
      <c r="H348" s="8" t="s">
        <v>16</v>
      </c>
      <c r="I348" s="8" t="s">
        <v>17</v>
      </c>
      <c r="J348" s="49" t="s">
        <v>111</v>
      </c>
      <c r="K348" s="49" t="s">
        <v>112</v>
      </c>
      <c r="L348" s="21">
        <v>16551849</v>
      </c>
      <c r="M348" s="21">
        <v>198622188</v>
      </c>
      <c r="N348" s="21">
        <v>198622188</v>
      </c>
      <c r="O348" s="8" t="s">
        <v>20</v>
      </c>
      <c r="P348" s="8" t="s">
        <v>230</v>
      </c>
      <c r="Q348" s="8" t="s">
        <v>113</v>
      </c>
    </row>
    <row r="349" spans="1:17" x14ac:dyDescent="0.25">
      <c r="A349" s="12">
        <v>80161500</v>
      </c>
      <c r="B349" s="12" t="s">
        <v>665</v>
      </c>
      <c r="C349" s="27" t="s">
        <v>1506</v>
      </c>
      <c r="D349" s="37">
        <v>1</v>
      </c>
      <c r="E349" s="37">
        <v>1</v>
      </c>
      <c r="F349" s="20">
        <v>12</v>
      </c>
      <c r="G349" s="8" t="s">
        <v>15</v>
      </c>
      <c r="H349" s="8" t="s">
        <v>16</v>
      </c>
      <c r="I349" s="8" t="s">
        <v>17</v>
      </c>
      <c r="J349" s="49" t="s">
        <v>111</v>
      </c>
      <c r="K349" s="49" t="s">
        <v>112</v>
      </c>
      <c r="L349" s="21">
        <v>5394666</v>
      </c>
      <c r="M349" s="21">
        <v>64735992</v>
      </c>
      <c r="N349" s="21">
        <v>64735992</v>
      </c>
      <c r="O349" s="8" t="s">
        <v>20</v>
      </c>
      <c r="P349" s="8" t="s">
        <v>230</v>
      </c>
      <c r="Q349" s="8" t="s">
        <v>113</v>
      </c>
    </row>
    <row r="350" spans="1:17" x14ac:dyDescent="0.25">
      <c r="A350" s="12">
        <v>80161500</v>
      </c>
      <c r="B350" s="12" t="s">
        <v>666</v>
      </c>
      <c r="C350" s="27" t="s">
        <v>1507</v>
      </c>
      <c r="D350" s="37">
        <v>1</v>
      </c>
      <c r="E350" s="37">
        <v>1</v>
      </c>
      <c r="F350" s="20">
        <v>12</v>
      </c>
      <c r="G350" s="8" t="s">
        <v>15</v>
      </c>
      <c r="H350" s="8" t="s">
        <v>16</v>
      </c>
      <c r="I350" s="8" t="s">
        <v>17</v>
      </c>
      <c r="J350" s="49" t="s">
        <v>111</v>
      </c>
      <c r="K350" s="49" t="s">
        <v>112</v>
      </c>
      <c r="L350" s="21">
        <v>4659028</v>
      </c>
      <c r="M350" s="21">
        <v>55908336</v>
      </c>
      <c r="N350" s="21">
        <v>55908336</v>
      </c>
      <c r="O350" s="8" t="s">
        <v>20</v>
      </c>
      <c r="P350" s="8" t="s">
        <v>230</v>
      </c>
      <c r="Q350" s="8" t="s">
        <v>113</v>
      </c>
    </row>
    <row r="351" spans="1:17" x14ac:dyDescent="0.25">
      <c r="A351" s="12">
        <v>80161500</v>
      </c>
      <c r="B351" s="12" t="s">
        <v>667</v>
      </c>
      <c r="C351" s="27" t="s">
        <v>1508</v>
      </c>
      <c r="D351" s="37">
        <v>1</v>
      </c>
      <c r="E351" s="37">
        <v>1</v>
      </c>
      <c r="F351" s="20">
        <v>12</v>
      </c>
      <c r="G351" s="8" t="s">
        <v>15</v>
      </c>
      <c r="H351" s="8" t="s">
        <v>16</v>
      </c>
      <c r="I351" s="8" t="s">
        <v>17</v>
      </c>
      <c r="J351" s="8" t="s">
        <v>114</v>
      </c>
      <c r="K351" s="49" t="s">
        <v>115</v>
      </c>
      <c r="L351" s="21">
        <v>3432954</v>
      </c>
      <c r="M351" s="21">
        <v>41195448</v>
      </c>
      <c r="N351" s="21">
        <v>41195448</v>
      </c>
      <c r="O351" s="8" t="s">
        <v>20</v>
      </c>
      <c r="P351" s="8" t="s">
        <v>230</v>
      </c>
      <c r="Q351" s="8" t="s">
        <v>113</v>
      </c>
    </row>
    <row r="352" spans="1:17" x14ac:dyDescent="0.25">
      <c r="A352" s="12">
        <v>80161500</v>
      </c>
      <c r="B352" s="12" t="s">
        <v>668</v>
      </c>
      <c r="C352" s="27" t="s">
        <v>1509</v>
      </c>
      <c r="D352" s="37">
        <v>1</v>
      </c>
      <c r="E352" s="37">
        <v>1</v>
      </c>
      <c r="F352" s="20">
        <v>12</v>
      </c>
      <c r="G352" s="8" t="s">
        <v>15</v>
      </c>
      <c r="H352" s="8" t="s">
        <v>16</v>
      </c>
      <c r="I352" s="8" t="s">
        <v>17</v>
      </c>
      <c r="J352" s="8" t="s">
        <v>114</v>
      </c>
      <c r="K352" s="49" t="s">
        <v>115</v>
      </c>
      <c r="L352" s="21">
        <v>3432954</v>
      </c>
      <c r="M352" s="21">
        <v>41195448</v>
      </c>
      <c r="N352" s="21">
        <v>41195448</v>
      </c>
      <c r="O352" s="8" t="s">
        <v>20</v>
      </c>
      <c r="P352" s="8" t="s">
        <v>230</v>
      </c>
      <c r="Q352" s="8" t="s">
        <v>113</v>
      </c>
    </row>
    <row r="353" spans="1:17" x14ac:dyDescent="0.25">
      <c r="A353" s="12">
        <v>80161500</v>
      </c>
      <c r="B353" s="12" t="s">
        <v>669</v>
      </c>
      <c r="C353" s="27" t="s">
        <v>1510</v>
      </c>
      <c r="D353" s="37">
        <v>1</v>
      </c>
      <c r="E353" s="37">
        <v>1</v>
      </c>
      <c r="F353" s="20">
        <v>12</v>
      </c>
      <c r="G353" s="8" t="s">
        <v>15</v>
      </c>
      <c r="H353" s="8" t="s">
        <v>16</v>
      </c>
      <c r="I353" s="8" t="s">
        <v>17</v>
      </c>
      <c r="J353" s="8" t="s">
        <v>111</v>
      </c>
      <c r="K353" s="49" t="s">
        <v>112</v>
      </c>
      <c r="L353" s="21">
        <v>6130314</v>
      </c>
      <c r="M353" s="21">
        <v>73563768</v>
      </c>
      <c r="N353" s="21">
        <v>73563768</v>
      </c>
      <c r="O353" s="8" t="s">
        <v>20</v>
      </c>
      <c r="P353" s="8" t="s">
        <v>230</v>
      </c>
      <c r="Q353" s="8" t="s">
        <v>113</v>
      </c>
    </row>
    <row r="354" spans="1:17" x14ac:dyDescent="0.25">
      <c r="A354" s="12">
        <v>80161500</v>
      </c>
      <c r="B354" s="12" t="s">
        <v>670</v>
      </c>
      <c r="C354" s="27" t="s">
        <v>1511</v>
      </c>
      <c r="D354" s="37">
        <v>1</v>
      </c>
      <c r="E354" s="37">
        <v>1</v>
      </c>
      <c r="F354" s="20">
        <v>12</v>
      </c>
      <c r="G354" s="8" t="s">
        <v>15</v>
      </c>
      <c r="H354" s="8" t="s">
        <v>16</v>
      </c>
      <c r="I354" s="8" t="s">
        <v>17</v>
      </c>
      <c r="J354" s="49" t="s">
        <v>111</v>
      </c>
      <c r="K354" s="49" t="s">
        <v>112</v>
      </c>
      <c r="L354" s="21">
        <v>13486692</v>
      </c>
      <c r="M354" s="21">
        <v>161840304</v>
      </c>
      <c r="N354" s="21">
        <v>161840304</v>
      </c>
      <c r="O354" s="8" t="s">
        <v>20</v>
      </c>
      <c r="P354" s="8" t="s">
        <v>230</v>
      </c>
      <c r="Q354" s="8" t="s">
        <v>113</v>
      </c>
    </row>
    <row r="355" spans="1:17" x14ac:dyDescent="0.25">
      <c r="A355" s="12">
        <v>80161500</v>
      </c>
      <c r="B355" s="12" t="s">
        <v>671</v>
      </c>
      <c r="C355" s="27" t="s">
        <v>1512</v>
      </c>
      <c r="D355" s="37">
        <v>1</v>
      </c>
      <c r="E355" s="37">
        <v>1</v>
      </c>
      <c r="F355" s="20">
        <v>12</v>
      </c>
      <c r="G355" s="8" t="s">
        <v>15</v>
      </c>
      <c r="H355" s="8" t="s">
        <v>16</v>
      </c>
      <c r="I355" s="8" t="s">
        <v>17</v>
      </c>
      <c r="J355" s="49" t="s">
        <v>111</v>
      </c>
      <c r="K355" s="49" t="s">
        <v>112</v>
      </c>
      <c r="L355" s="21">
        <v>6130314</v>
      </c>
      <c r="M355" s="21">
        <v>73563768</v>
      </c>
      <c r="N355" s="21">
        <v>73563768</v>
      </c>
      <c r="O355" s="8" t="s">
        <v>20</v>
      </c>
      <c r="P355" s="8" t="s">
        <v>230</v>
      </c>
      <c r="Q355" s="8" t="s">
        <v>113</v>
      </c>
    </row>
    <row r="356" spans="1:17" x14ac:dyDescent="0.25">
      <c r="A356" s="12">
        <v>80161500</v>
      </c>
      <c r="B356" s="12" t="s">
        <v>672</v>
      </c>
      <c r="C356" s="27" t="s">
        <v>1513</v>
      </c>
      <c r="D356" s="37">
        <v>1</v>
      </c>
      <c r="E356" s="37">
        <v>1</v>
      </c>
      <c r="F356" s="20">
        <v>12</v>
      </c>
      <c r="G356" s="8" t="s">
        <v>15</v>
      </c>
      <c r="H356" s="8" t="s">
        <v>16</v>
      </c>
      <c r="I356" s="8" t="s">
        <v>17</v>
      </c>
      <c r="J356" s="49" t="s">
        <v>111</v>
      </c>
      <c r="K356" s="49" t="s">
        <v>112</v>
      </c>
      <c r="L356" s="21">
        <v>8092015</v>
      </c>
      <c r="M356" s="21">
        <v>97104180</v>
      </c>
      <c r="N356" s="21">
        <v>97104180</v>
      </c>
      <c r="O356" s="8" t="s">
        <v>20</v>
      </c>
      <c r="P356" s="8" t="s">
        <v>230</v>
      </c>
      <c r="Q356" s="8" t="s">
        <v>113</v>
      </c>
    </row>
    <row r="357" spans="1:17" x14ac:dyDescent="0.25">
      <c r="A357" s="12">
        <v>80161500</v>
      </c>
      <c r="B357" s="12" t="s">
        <v>673</v>
      </c>
      <c r="C357" s="27" t="s">
        <v>1514</v>
      </c>
      <c r="D357" s="37">
        <v>1</v>
      </c>
      <c r="E357" s="37">
        <v>1</v>
      </c>
      <c r="F357" s="20">
        <v>12</v>
      </c>
      <c r="G357" s="8" t="s">
        <v>15</v>
      </c>
      <c r="H357" s="8" t="s">
        <v>16</v>
      </c>
      <c r="I357" s="8" t="s">
        <v>17</v>
      </c>
      <c r="J357" s="8" t="s">
        <v>114</v>
      </c>
      <c r="K357" s="49" t="s">
        <v>115</v>
      </c>
      <c r="L357" s="21">
        <v>4413826</v>
      </c>
      <c r="M357" s="21">
        <v>52965912</v>
      </c>
      <c r="N357" s="21">
        <v>52965912</v>
      </c>
      <c r="O357" s="8" t="s">
        <v>20</v>
      </c>
      <c r="P357" s="8" t="s">
        <v>230</v>
      </c>
      <c r="Q357" s="8" t="s">
        <v>113</v>
      </c>
    </row>
    <row r="358" spans="1:17" x14ac:dyDescent="0.25">
      <c r="A358" s="12">
        <v>80161500</v>
      </c>
      <c r="B358" s="12" t="s">
        <v>674</v>
      </c>
      <c r="C358" s="27" t="s">
        <v>1515</v>
      </c>
      <c r="D358" s="37">
        <v>1</v>
      </c>
      <c r="E358" s="37">
        <v>1</v>
      </c>
      <c r="F358" s="20">
        <v>12</v>
      </c>
      <c r="G358" s="8" t="s">
        <v>15</v>
      </c>
      <c r="H358" s="8" t="s">
        <v>16</v>
      </c>
      <c r="I358" s="8" t="s">
        <v>17</v>
      </c>
      <c r="J358" s="49" t="s">
        <v>111</v>
      </c>
      <c r="K358" s="49" t="s">
        <v>112</v>
      </c>
      <c r="L358" s="21">
        <v>16551849</v>
      </c>
      <c r="M358" s="21">
        <v>198622188</v>
      </c>
      <c r="N358" s="21">
        <v>198622188</v>
      </c>
      <c r="O358" s="8" t="s">
        <v>20</v>
      </c>
      <c r="P358" s="8" t="s">
        <v>230</v>
      </c>
      <c r="Q358" s="8" t="s">
        <v>113</v>
      </c>
    </row>
    <row r="359" spans="1:17" x14ac:dyDescent="0.25">
      <c r="A359" s="12">
        <v>80161500</v>
      </c>
      <c r="B359" s="12" t="s">
        <v>675</v>
      </c>
      <c r="C359" s="27" t="s">
        <v>1516</v>
      </c>
      <c r="D359" s="37">
        <v>1</v>
      </c>
      <c r="E359" s="37">
        <v>1</v>
      </c>
      <c r="F359" s="20">
        <v>12</v>
      </c>
      <c r="G359" s="8" t="s">
        <v>15</v>
      </c>
      <c r="H359" s="8" t="s">
        <v>16</v>
      </c>
      <c r="I359" s="8" t="s">
        <v>17</v>
      </c>
      <c r="J359" s="49" t="s">
        <v>111</v>
      </c>
      <c r="K359" s="49" t="s">
        <v>112</v>
      </c>
      <c r="L359" s="21">
        <v>11647597</v>
      </c>
      <c r="M359" s="21">
        <v>139771164</v>
      </c>
      <c r="N359" s="21">
        <v>139771164</v>
      </c>
      <c r="O359" s="8" t="s">
        <v>20</v>
      </c>
      <c r="P359" s="8" t="s">
        <v>230</v>
      </c>
      <c r="Q359" s="8" t="s">
        <v>113</v>
      </c>
    </row>
    <row r="360" spans="1:17" x14ac:dyDescent="0.25">
      <c r="A360" s="12">
        <v>80161500</v>
      </c>
      <c r="B360" s="12" t="s">
        <v>676</v>
      </c>
      <c r="C360" s="27" t="s">
        <v>1517</v>
      </c>
      <c r="D360" s="37">
        <v>1</v>
      </c>
      <c r="E360" s="37">
        <v>1</v>
      </c>
      <c r="F360" s="20">
        <v>12</v>
      </c>
      <c r="G360" s="8" t="s">
        <v>15</v>
      </c>
      <c r="H360" s="8" t="s">
        <v>16</v>
      </c>
      <c r="I360" s="8" t="s">
        <v>17</v>
      </c>
      <c r="J360" s="49" t="s">
        <v>111</v>
      </c>
      <c r="K360" s="49" t="s">
        <v>112</v>
      </c>
      <c r="L360" s="21">
        <v>11647597</v>
      </c>
      <c r="M360" s="21">
        <v>139771164</v>
      </c>
      <c r="N360" s="21">
        <v>139771164</v>
      </c>
      <c r="O360" s="8" t="s">
        <v>20</v>
      </c>
      <c r="P360" s="8" t="s">
        <v>230</v>
      </c>
      <c r="Q360" s="8" t="s">
        <v>113</v>
      </c>
    </row>
    <row r="361" spans="1:17" x14ac:dyDescent="0.25">
      <c r="A361" s="12">
        <v>80161500</v>
      </c>
      <c r="B361" s="12" t="s">
        <v>677</v>
      </c>
      <c r="C361" s="27" t="s">
        <v>1518</v>
      </c>
      <c r="D361" s="37">
        <v>1</v>
      </c>
      <c r="E361" s="37">
        <v>1</v>
      </c>
      <c r="F361" s="20">
        <v>12</v>
      </c>
      <c r="G361" s="8" t="s">
        <v>15</v>
      </c>
      <c r="H361" s="8" t="s">
        <v>16</v>
      </c>
      <c r="I361" s="8" t="s">
        <v>17</v>
      </c>
      <c r="J361" s="49" t="s">
        <v>111</v>
      </c>
      <c r="K361" s="49" t="s">
        <v>112</v>
      </c>
      <c r="L361" s="21">
        <v>11647597</v>
      </c>
      <c r="M361" s="21">
        <v>139771164</v>
      </c>
      <c r="N361" s="21">
        <v>139771164</v>
      </c>
      <c r="O361" s="8" t="s">
        <v>20</v>
      </c>
      <c r="P361" s="8" t="s">
        <v>230</v>
      </c>
      <c r="Q361" s="8" t="s">
        <v>113</v>
      </c>
    </row>
    <row r="362" spans="1:17" x14ac:dyDescent="0.25">
      <c r="A362" s="12">
        <v>80161500</v>
      </c>
      <c r="B362" s="12" t="s">
        <v>678</v>
      </c>
      <c r="C362" s="27" t="s">
        <v>1519</v>
      </c>
      <c r="D362" s="37">
        <v>1</v>
      </c>
      <c r="E362" s="37">
        <v>1</v>
      </c>
      <c r="F362" s="20">
        <v>11.61029770631108</v>
      </c>
      <c r="G362" s="8" t="s">
        <v>15</v>
      </c>
      <c r="H362" s="8" t="s">
        <v>16</v>
      </c>
      <c r="I362" s="8" t="s">
        <v>17</v>
      </c>
      <c r="J362" s="49" t="s">
        <v>111</v>
      </c>
      <c r="K362" s="49" t="s">
        <v>112</v>
      </c>
      <c r="L362" s="21">
        <v>7111165</v>
      </c>
      <c r="M362" s="21">
        <v>82562743</v>
      </c>
      <c r="N362" s="21">
        <v>82562743</v>
      </c>
      <c r="O362" s="8" t="s">
        <v>20</v>
      </c>
      <c r="P362" s="8" t="s">
        <v>230</v>
      </c>
      <c r="Q362" s="8" t="s">
        <v>113</v>
      </c>
    </row>
    <row r="363" spans="1:17" x14ac:dyDescent="0.25">
      <c r="A363" s="12">
        <v>80161500</v>
      </c>
      <c r="B363" s="12" t="s">
        <v>679</v>
      </c>
      <c r="C363" s="27" t="s">
        <v>1520</v>
      </c>
      <c r="D363" s="37">
        <v>1</v>
      </c>
      <c r="E363" s="37">
        <v>1</v>
      </c>
      <c r="F363" s="20">
        <v>12</v>
      </c>
      <c r="G363" s="8" t="s">
        <v>15</v>
      </c>
      <c r="H363" s="8" t="s">
        <v>16</v>
      </c>
      <c r="I363" s="8" t="s">
        <v>17</v>
      </c>
      <c r="J363" s="49" t="s">
        <v>111</v>
      </c>
      <c r="K363" s="49" t="s">
        <v>112</v>
      </c>
      <c r="L363" s="21">
        <v>12873440</v>
      </c>
      <c r="M363" s="21">
        <v>154481280</v>
      </c>
      <c r="N363" s="21">
        <v>154481280</v>
      </c>
      <c r="O363" s="8" t="s">
        <v>20</v>
      </c>
      <c r="P363" s="8" t="s">
        <v>230</v>
      </c>
      <c r="Q363" s="8" t="s">
        <v>116</v>
      </c>
    </row>
    <row r="364" spans="1:17" x14ac:dyDescent="0.25">
      <c r="A364" s="12">
        <v>80161500</v>
      </c>
      <c r="B364" s="12" t="s">
        <v>680</v>
      </c>
      <c r="C364" s="27" t="s">
        <v>1521</v>
      </c>
      <c r="D364" s="37">
        <v>1</v>
      </c>
      <c r="E364" s="37">
        <v>1</v>
      </c>
      <c r="F364" s="20">
        <v>12</v>
      </c>
      <c r="G364" s="8" t="s">
        <v>15</v>
      </c>
      <c r="H364" s="8" t="s">
        <v>16</v>
      </c>
      <c r="I364" s="8" t="s">
        <v>17</v>
      </c>
      <c r="J364" s="49" t="s">
        <v>111</v>
      </c>
      <c r="K364" s="49" t="s">
        <v>112</v>
      </c>
      <c r="L364" s="21">
        <v>9072854</v>
      </c>
      <c r="M364" s="21">
        <v>108874248</v>
      </c>
      <c r="N364" s="21">
        <v>108874248</v>
      </c>
      <c r="O364" s="8" t="s">
        <v>20</v>
      </c>
      <c r="P364" s="8" t="s">
        <v>230</v>
      </c>
      <c r="Q364" s="8" t="s">
        <v>116</v>
      </c>
    </row>
    <row r="365" spans="1:17" x14ac:dyDescent="0.25">
      <c r="A365" s="12">
        <v>80161500</v>
      </c>
      <c r="B365" s="12" t="s">
        <v>681</v>
      </c>
      <c r="C365" s="27" t="s">
        <v>1522</v>
      </c>
      <c r="D365" s="37">
        <v>1</v>
      </c>
      <c r="E365" s="37">
        <v>1</v>
      </c>
      <c r="F365" s="20">
        <v>12</v>
      </c>
      <c r="G365" s="8" t="s">
        <v>15</v>
      </c>
      <c r="H365" s="8" t="s">
        <v>16</v>
      </c>
      <c r="I365" s="8" t="s">
        <v>17</v>
      </c>
      <c r="J365" s="49" t="s">
        <v>111</v>
      </c>
      <c r="K365" s="49" t="s">
        <v>112</v>
      </c>
      <c r="L365" s="21">
        <v>9072854</v>
      </c>
      <c r="M365" s="21">
        <v>108874248</v>
      </c>
      <c r="N365" s="21">
        <v>108874248</v>
      </c>
      <c r="O365" s="8" t="s">
        <v>20</v>
      </c>
      <c r="P365" s="8" t="s">
        <v>230</v>
      </c>
      <c r="Q365" s="8" t="s">
        <v>116</v>
      </c>
    </row>
    <row r="366" spans="1:17" x14ac:dyDescent="0.25">
      <c r="A366" s="12">
        <v>80161500</v>
      </c>
      <c r="B366" s="12" t="s">
        <v>682</v>
      </c>
      <c r="C366" s="27" t="s">
        <v>1523</v>
      </c>
      <c r="D366" s="37">
        <v>1</v>
      </c>
      <c r="E366" s="37">
        <v>1</v>
      </c>
      <c r="F366" s="20">
        <v>12</v>
      </c>
      <c r="G366" s="8" t="s">
        <v>15</v>
      </c>
      <c r="H366" s="8" t="s">
        <v>16</v>
      </c>
      <c r="I366" s="8" t="s">
        <v>17</v>
      </c>
      <c r="J366" s="49" t="s">
        <v>111</v>
      </c>
      <c r="K366" s="49" t="s">
        <v>112</v>
      </c>
      <c r="L366" s="21">
        <v>9072854</v>
      </c>
      <c r="M366" s="21">
        <v>108874248</v>
      </c>
      <c r="N366" s="21">
        <v>108874248</v>
      </c>
      <c r="O366" s="8" t="s">
        <v>20</v>
      </c>
      <c r="P366" s="8" t="s">
        <v>230</v>
      </c>
      <c r="Q366" s="8" t="s">
        <v>116</v>
      </c>
    </row>
    <row r="367" spans="1:17" x14ac:dyDescent="0.25">
      <c r="A367" s="12">
        <v>80161500</v>
      </c>
      <c r="B367" s="12" t="s">
        <v>683</v>
      </c>
      <c r="C367" s="27" t="s">
        <v>1524</v>
      </c>
      <c r="D367" s="37">
        <v>1</v>
      </c>
      <c r="E367" s="37">
        <v>1</v>
      </c>
      <c r="F367" s="20">
        <v>12</v>
      </c>
      <c r="G367" s="8" t="s">
        <v>15</v>
      </c>
      <c r="H367" s="8" t="s">
        <v>16</v>
      </c>
      <c r="I367" s="8" t="s">
        <v>17</v>
      </c>
      <c r="J367" s="49" t="s">
        <v>111</v>
      </c>
      <c r="K367" s="49" t="s">
        <v>112</v>
      </c>
      <c r="L367" s="21">
        <v>6130314</v>
      </c>
      <c r="M367" s="21">
        <v>73563768</v>
      </c>
      <c r="N367" s="21">
        <v>73563768</v>
      </c>
      <c r="O367" s="8" t="s">
        <v>20</v>
      </c>
      <c r="P367" s="8" t="s">
        <v>230</v>
      </c>
      <c r="Q367" s="8" t="s">
        <v>116</v>
      </c>
    </row>
    <row r="368" spans="1:17" x14ac:dyDescent="0.25">
      <c r="A368" s="12">
        <v>80161500</v>
      </c>
      <c r="B368" s="12" t="s">
        <v>684</v>
      </c>
      <c r="C368" s="27" t="s">
        <v>1525</v>
      </c>
      <c r="D368" s="37">
        <v>1</v>
      </c>
      <c r="E368" s="37">
        <v>1</v>
      </c>
      <c r="F368" s="20">
        <v>12</v>
      </c>
      <c r="G368" s="8" t="s">
        <v>15</v>
      </c>
      <c r="H368" s="8" t="s">
        <v>16</v>
      </c>
      <c r="I368" s="8" t="s">
        <v>17</v>
      </c>
      <c r="J368" s="49" t="s">
        <v>111</v>
      </c>
      <c r="K368" s="49" t="s">
        <v>112</v>
      </c>
      <c r="L368" s="21">
        <v>6130314</v>
      </c>
      <c r="M368" s="21">
        <v>73563768</v>
      </c>
      <c r="N368" s="21">
        <v>73563768</v>
      </c>
      <c r="O368" s="8" t="s">
        <v>20</v>
      </c>
      <c r="P368" s="8" t="s">
        <v>230</v>
      </c>
      <c r="Q368" s="8" t="s">
        <v>116</v>
      </c>
    </row>
    <row r="369" spans="1:17" x14ac:dyDescent="0.25">
      <c r="A369" s="12">
        <v>80161500</v>
      </c>
      <c r="B369" s="12" t="s">
        <v>685</v>
      </c>
      <c r="C369" s="27" t="s">
        <v>1526</v>
      </c>
      <c r="D369" s="37">
        <v>1</v>
      </c>
      <c r="E369" s="37">
        <v>1</v>
      </c>
      <c r="F369" s="20">
        <v>12</v>
      </c>
      <c r="G369" s="8" t="s">
        <v>15</v>
      </c>
      <c r="H369" s="8" t="s">
        <v>16</v>
      </c>
      <c r="I369" s="8" t="s">
        <v>17</v>
      </c>
      <c r="J369" s="49" t="s">
        <v>111</v>
      </c>
      <c r="K369" s="49" t="s">
        <v>112</v>
      </c>
      <c r="L369" s="21">
        <v>11647597</v>
      </c>
      <c r="M369" s="21">
        <v>139771164</v>
      </c>
      <c r="N369" s="21">
        <v>139771164</v>
      </c>
      <c r="O369" s="8" t="s">
        <v>20</v>
      </c>
      <c r="P369" s="8" t="s">
        <v>230</v>
      </c>
      <c r="Q369" s="8" t="s">
        <v>116</v>
      </c>
    </row>
    <row r="370" spans="1:17" x14ac:dyDescent="0.25">
      <c r="A370" s="12">
        <v>80161500</v>
      </c>
      <c r="B370" s="12" t="s">
        <v>686</v>
      </c>
      <c r="C370" s="27" t="s">
        <v>1527</v>
      </c>
      <c r="D370" s="37">
        <v>1</v>
      </c>
      <c r="E370" s="37">
        <v>1</v>
      </c>
      <c r="F370" s="20">
        <v>12</v>
      </c>
      <c r="G370" s="8" t="s">
        <v>15</v>
      </c>
      <c r="H370" s="8" t="s">
        <v>16</v>
      </c>
      <c r="I370" s="8" t="s">
        <v>17</v>
      </c>
      <c r="J370" s="49" t="s">
        <v>111</v>
      </c>
      <c r="K370" s="49" t="s">
        <v>112</v>
      </c>
      <c r="L370" s="21">
        <v>6130314</v>
      </c>
      <c r="M370" s="21">
        <v>73563768</v>
      </c>
      <c r="N370" s="21">
        <v>73563768</v>
      </c>
      <c r="O370" s="8" t="s">
        <v>20</v>
      </c>
      <c r="P370" s="8" t="s">
        <v>230</v>
      </c>
      <c r="Q370" s="8" t="s">
        <v>116</v>
      </c>
    </row>
    <row r="371" spans="1:17" x14ac:dyDescent="0.25">
      <c r="A371" s="12">
        <v>80161500</v>
      </c>
      <c r="B371" s="12" t="s">
        <v>687</v>
      </c>
      <c r="C371" s="27" t="s">
        <v>1528</v>
      </c>
      <c r="D371" s="37">
        <v>1</v>
      </c>
      <c r="E371" s="37">
        <v>1</v>
      </c>
      <c r="F371" s="20">
        <v>12</v>
      </c>
      <c r="G371" s="8" t="s">
        <v>15</v>
      </c>
      <c r="H371" s="8" t="s">
        <v>16</v>
      </c>
      <c r="I371" s="8" t="s">
        <v>17</v>
      </c>
      <c r="J371" s="49" t="s">
        <v>111</v>
      </c>
      <c r="K371" s="49" t="s">
        <v>112</v>
      </c>
      <c r="L371" s="21">
        <v>6130314</v>
      </c>
      <c r="M371" s="21">
        <v>73563768</v>
      </c>
      <c r="N371" s="21">
        <v>73563768</v>
      </c>
      <c r="O371" s="8" t="s">
        <v>20</v>
      </c>
      <c r="P371" s="8" t="s">
        <v>230</v>
      </c>
      <c r="Q371" s="8" t="s">
        <v>116</v>
      </c>
    </row>
    <row r="372" spans="1:17" x14ac:dyDescent="0.25">
      <c r="A372" s="12">
        <v>80161500</v>
      </c>
      <c r="B372" s="12" t="s">
        <v>688</v>
      </c>
      <c r="C372" s="27" t="s">
        <v>1529</v>
      </c>
      <c r="D372" s="37">
        <v>1</v>
      </c>
      <c r="E372" s="37">
        <v>1</v>
      </c>
      <c r="F372" s="20">
        <v>12</v>
      </c>
      <c r="G372" s="8" t="s">
        <v>15</v>
      </c>
      <c r="H372" s="8" t="s">
        <v>16</v>
      </c>
      <c r="I372" s="8" t="s">
        <v>17</v>
      </c>
      <c r="J372" s="8" t="s">
        <v>114</v>
      </c>
      <c r="K372" s="49" t="s">
        <v>115</v>
      </c>
      <c r="L372" s="21">
        <v>4046008</v>
      </c>
      <c r="M372" s="21">
        <v>48552096</v>
      </c>
      <c r="N372" s="21">
        <v>48552096</v>
      </c>
      <c r="O372" s="8" t="s">
        <v>20</v>
      </c>
      <c r="P372" s="8" t="s">
        <v>230</v>
      </c>
      <c r="Q372" s="8" t="s">
        <v>116</v>
      </c>
    </row>
    <row r="373" spans="1:17" x14ac:dyDescent="0.25">
      <c r="A373" s="12">
        <v>80161500</v>
      </c>
      <c r="B373" s="12" t="s">
        <v>689</v>
      </c>
      <c r="C373" s="27" t="s">
        <v>1530</v>
      </c>
      <c r="D373" s="37">
        <v>1</v>
      </c>
      <c r="E373" s="37">
        <v>1</v>
      </c>
      <c r="F373" s="20">
        <v>12</v>
      </c>
      <c r="G373" s="8" t="s">
        <v>15</v>
      </c>
      <c r="H373" s="8" t="s">
        <v>16</v>
      </c>
      <c r="I373" s="8" t="s">
        <v>17</v>
      </c>
      <c r="J373" s="8" t="s">
        <v>114</v>
      </c>
      <c r="K373" s="49" t="s">
        <v>115</v>
      </c>
      <c r="L373" s="21">
        <v>3432976</v>
      </c>
      <c r="M373" s="21">
        <v>41195712</v>
      </c>
      <c r="N373" s="21">
        <v>41195712</v>
      </c>
      <c r="O373" s="8" t="s">
        <v>20</v>
      </c>
      <c r="P373" s="8" t="s">
        <v>230</v>
      </c>
      <c r="Q373" s="8" t="s">
        <v>116</v>
      </c>
    </row>
    <row r="374" spans="1:17" x14ac:dyDescent="0.25">
      <c r="A374" s="12">
        <v>80161500</v>
      </c>
      <c r="B374" s="12" t="s">
        <v>690</v>
      </c>
      <c r="C374" s="27" t="s">
        <v>1531</v>
      </c>
      <c r="D374" s="37">
        <v>1</v>
      </c>
      <c r="E374" s="37">
        <v>1</v>
      </c>
      <c r="F374" s="20">
        <v>12</v>
      </c>
      <c r="G374" s="8" t="s">
        <v>15</v>
      </c>
      <c r="H374" s="8" t="s">
        <v>16</v>
      </c>
      <c r="I374" s="8" t="s">
        <v>17</v>
      </c>
      <c r="J374" s="49" t="s">
        <v>111</v>
      </c>
      <c r="K374" s="49" t="s">
        <v>112</v>
      </c>
      <c r="L374" s="21">
        <v>13486692</v>
      </c>
      <c r="M374" s="21">
        <v>161840304</v>
      </c>
      <c r="N374" s="21">
        <v>161840304</v>
      </c>
      <c r="O374" s="8" t="s">
        <v>20</v>
      </c>
      <c r="P374" s="8" t="s">
        <v>230</v>
      </c>
      <c r="Q374" s="8" t="s">
        <v>113</v>
      </c>
    </row>
    <row r="375" spans="1:17" x14ac:dyDescent="0.25">
      <c r="A375" s="12">
        <v>80161500</v>
      </c>
      <c r="B375" s="12" t="s">
        <v>691</v>
      </c>
      <c r="C375" s="27" t="s">
        <v>1532</v>
      </c>
      <c r="D375" s="37">
        <v>1</v>
      </c>
      <c r="E375" s="37">
        <v>1</v>
      </c>
      <c r="F375" s="20">
        <v>12</v>
      </c>
      <c r="G375" s="8" t="s">
        <v>15</v>
      </c>
      <c r="H375" s="8" t="s">
        <v>16</v>
      </c>
      <c r="I375" s="8" t="s">
        <v>17</v>
      </c>
      <c r="J375" s="49" t="s">
        <v>111</v>
      </c>
      <c r="K375" s="49" t="s">
        <v>112</v>
      </c>
      <c r="L375" s="21">
        <v>8092015</v>
      </c>
      <c r="M375" s="21">
        <v>97104180</v>
      </c>
      <c r="N375" s="21">
        <v>97104180</v>
      </c>
      <c r="O375" s="8" t="s">
        <v>20</v>
      </c>
      <c r="P375" s="8" t="s">
        <v>230</v>
      </c>
      <c r="Q375" s="8" t="s">
        <v>113</v>
      </c>
    </row>
    <row r="376" spans="1:17" x14ac:dyDescent="0.25">
      <c r="A376" s="12">
        <v>80161500</v>
      </c>
      <c r="B376" s="12" t="s">
        <v>692</v>
      </c>
      <c r="C376" s="27" t="s">
        <v>1533</v>
      </c>
      <c r="D376" s="37">
        <v>1</v>
      </c>
      <c r="E376" s="37">
        <v>1</v>
      </c>
      <c r="F376" s="20">
        <v>12</v>
      </c>
      <c r="G376" s="8" t="s">
        <v>15</v>
      </c>
      <c r="H376" s="8" t="s">
        <v>16</v>
      </c>
      <c r="I376" s="8" t="s">
        <v>17</v>
      </c>
      <c r="J376" s="49" t="s">
        <v>111</v>
      </c>
      <c r="K376" s="49" t="s">
        <v>112</v>
      </c>
      <c r="L376" s="21">
        <v>6130314</v>
      </c>
      <c r="M376" s="21">
        <v>73563768</v>
      </c>
      <c r="N376" s="21">
        <v>73563768</v>
      </c>
      <c r="O376" s="8" t="s">
        <v>20</v>
      </c>
      <c r="P376" s="8" t="s">
        <v>230</v>
      </c>
      <c r="Q376" s="8" t="s">
        <v>113</v>
      </c>
    </row>
    <row r="377" spans="1:17" x14ac:dyDescent="0.25">
      <c r="A377" s="12">
        <v>80161500</v>
      </c>
      <c r="B377" s="12" t="s">
        <v>693</v>
      </c>
      <c r="C377" s="27" t="s">
        <v>1534</v>
      </c>
      <c r="D377" s="37">
        <v>1</v>
      </c>
      <c r="E377" s="37">
        <v>1</v>
      </c>
      <c r="F377" s="20">
        <v>12</v>
      </c>
      <c r="G377" s="8" t="s">
        <v>15</v>
      </c>
      <c r="H377" s="8" t="s">
        <v>16</v>
      </c>
      <c r="I377" s="8" t="s">
        <v>17</v>
      </c>
      <c r="J377" s="49" t="s">
        <v>111</v>
      </c>
      <c r="K377" s="49" t="s">
        <v>112</v>
      </c>
      <c r="L377" s="21">
        <v>6130314</v>
      </c>
      <c r="M377" s="21">
        <v>73563768</v>
      </c>
      <c r="N377" s="21">
        <v>73563768</v>
      </c>
      <c r="O377" s="8" t="s">
        <v>20</v>
      </c>
      <c r="P377" s="8" t="s">
        <v>230</v>
      </c>
      <c r="Q377" s="8" t="s">
        <v>113</v>
      </c>
    </row>
    <row r="378" spans="1:17" x14ac:dyDescent="0.25">
      <c r="A378" s="12">
        <v>80161500</v>
      </c>
      <c r="B378" s="12" t="s">
        <v>694</v>
      </c>
      <c r="C378" s="27" t="s">
        <v>1535</v>
      </c>
      <c r="D378" s="37">
        <v>1</v>
      </c>
      <c r="E378" s="37">
        <v>1</v>
      </c>
      <c r="F378" s="20">
        <v>12</v>
      </c>
      <c r="G378" s="8" t="s">
        <v>15</v>
      </c>
      <c r="H378" s="8" t="s">
        <v>16</v>
      </c>
      <c r="I378" s="8" t="s">
        <v>17</v>
      </c>
      <c r="J378" s="49" t="s">
        <v>111</v>
      </c>
      <c r="K378" s="49" t="s">
        <v>112</v>
      </c>
      <c r="L378" s="21">
        <v>6130314</v>
      </c>
      <c r="M378" s="21">
        <v>73563768</v>
      </c>
      <c r="N378" s="21">
        <v>73563768</v>
      </c>
      <c r="O378" s="8" t="s">
        <v>20</v>
      </c>
      <c r="P378" s="8" t="s">
        <v>230</v>
      </c>
      <c r="Q378" s="8" t="s">
        <v>113</v>
      </c>
    </row>
    <row r="379" spans="1:17" x14ac:dyDescent="0.25">
      <c r="A379" s="23">
        <v>80161500</v>
      </c>
      <c r="B379" s="12" t="s">
        <v>695</v>
      </c>
      <c r="C379" s="27" t="s">
        <v>1536</v>
      </c>
      <c r="D379" s="40">
        <v>1</v>
      </c>
      <c r="E379" s="40">
        <v>1</v>
      </c>
      <c r="F379" s="20">
        <v>12</v>
      </c>
      <c r="G379" s="24" t="s">
        <v>15</v>
      </c>
      <c r="H379" s="24" t="s">
        <v>16</v>
      </c>
      <c r="I379" s="24" t="s">
        <v>17</v>
      </c>
      <c r="J379" s="49" t="s">
        <v>111</v>
      </c>
      <c r="K379" s="49" t="s">
        <v>112</v>
      </c>
      <c r="L379" s="25">
        <v>7111165</v>
      </c>
      <c r="M379" s="21">
        <v>85333980</v>
      </c>
      <c r="N379" s="25">
        <v>85333980</v>
      </c>
      <c r="O379" s="24" t="s">
        <v>20</v>
      </c>
      <c r="P379" s="8" t="s">
        <v>230</v>
      </c>
      <c r="Q379" s="24" t="s">
        <v>113</v>
      </c>
    </row>
    <row r="380" spans="1:17" x14ac:dyDescent="0.25">
      <c r="A380" s="12">
        <v>80161500</v>
      </c>
      <c r="B380" s="12" t="s">
        <v>696</v>
      </c>
      <c r="C380" s="27" t="s">
        <v>1537</v>
      </c>
      <c r="D380" s="37">
        <v>1</v>
      </c>
      <c r="E380" s="37">
        <v>1</v>
      </c>
      <c r="F380" s="20">
        <v>12</v>
      </c>
      <c r="G380" s="8" t="s">
        <v>15</v>
      </c>
      <c r="H380" s="8" t="s">
        <v>16</v>
      </c>
      <c r="I380" s="8" t="s">
        <v>17</v>
      </c>
      <c r="J380" s="49" t="s">
        <v>111</v>
      </c>
      <c r="K380" s="49" t="s">
        <v>112</v>
      </c>
      <c r="L380" s="21">
        <v>12873440</v>
      </c>
      <c r="M380" s="21">
        <v>154481280</v>
      </c>
      <c r="N380" s="21">
        <v>154481280</v>
      </c>
      <c r="O380" s="8" t="s">
        <v>20</v>
      </c>
      <c r="P380" s="8" t="s">
        <v>230</v>
      </c>
      <c r="Q380" s="8" t="s">
        <v>113</v>
      </c>
    </row>
    <row r="381" spans="1:17" x14ac:dyDescent="0.25">
      <c r="A381" s="12">
        <v>80161500</v>
      </c>
      <c r="B381" s="12" t="s">
        <v>697</v>
      </c>
      <c r="C381" s="27" t="s">
        <v>1538</v>
      </c>
      <c r="D381" s="37">
        <v>1</v>
      </c>
      <c r="E381" s="37">
        <v>1</v>
      </c>
      <c r="F381" s="20">
        <v>12</v>
      </c>
      <c r="G381" s="8" t="s">
        <v>15</v>
      </c>
      <c r="H381" s="8" t="s">
        <v>16</v>
      </c>
      <c r="I381" s="8" t="s">
        <v>17</v>
      </c>
      <c r="J381" s="49" t="s">
        <v>111</v>
      </c>
      <c r="K381" s="49" t="s">
        <v>112</v>
      </c>
      <c r="L381" s="21">
        <v>11647597</v>
      </c>
      <c r="M381" s="21">
        <v>139771164</v>
      </c>
      <c r="N381" s="21">
        <v>139771164</v>
      </c>
      <c r="O381" s="8" t="s">
        <v>20</v>
      </c>
      <c r="P381" s="8" t="s">
        <v>230</v>
      </c>
      <c r="Q381" s="8" t="s">
        <v>113</v>
      </c>
    </row>
    <row r="382" spans="1:17" x14ac:dyDescent="0.25">
      <c r="A382" s="12">
        <v>80161500</v>
      </c>
      <c r="B382" s="12" t="s">
        <v>698</v>
      </c>
      <c r="C382" s="27" t="s">
        <v>1539</v>
      </c>
      <c r="D382" s="37">
        <v>1</v>
      </c>
      <c r="E382" s="37">
        <v>1</v>
      </c>
      <c r="F382" s="20">
        <v>12</v>
      </c>
      <c r="G382" s="8" t="s">
        <v>15</v>
      </c>
      <c r="H382" s="8" t="s">
        <v>16</v>
      </c>
      <c r="I382" s="8" t="s">
        <v>17</v>
      </c>
      <c r="J382" s="49" t="s">
        <v>111</v>
      </c>
      <c r="K382" s="49" t="s">
        <v>112</v>
      </c>
      <c r="L382" s="21">
        <v>7111165</v>
      </c>
      <c r="M382" s="21">
        <v>85333980</v>
      </c>
      <c r="N382" s="21">
        <v>85333980</v>
      </c>
      <c r="O382" s="8" t="s">
        <v>20</v>
      </c>
      <c r="P382" s="8" t="s">
        <v>230</v>
      </c>
      <c r="Q382" s="8" t="s">
        <v>113</v>
      </c>
    </row>
    <row r="383" spans="1:17" x14ac:dyDescent="0.25">
      <c r="A383" s="12">
        <v>80161500</v>
      </c>
      <c r="B383" s="12" t="s">
        <v>699</v>
      </c>
      <c r="C383" s="27" t="s">
        <v>1540</v>
      </c>
      <c r="D383" s="37">
        <v>1</v>
      </c>
      <c r="E383" s="37">
        <v>1</v>
      </c>
      <c r="F383" s="20">
        <v>12</v>
      </c>
      <c r="G383" s="8" t="s">
        <v>15</v>
      </c>
      <c r="H383" s="8" t="s">
        <v>16</v>
      </c>
      <c r="I383" s="8" t="s">
        <v>17</v>
      </c>
      <c r="J383" s="49" t="s">
        <v>111</v>
      </c>
      <c r="K383" s="49" t="s">
        <v>112</v>
      </c>
      <c r="L383" s="21">
        <v>7111165</v>
      </c>
      <c r="M383" s="21">
        <v>85333980</v>
      </c>
      <c r="N383" s="21">
        <v>85333980</v>
      </c>
      <c r="O383" s="8" t="s">
        <v>20</v>
      </c>
      <c r="P383" s="8" t="s">
        <v>230</v>
      </c>
      <c r="Q383" s="8" t="s">
        <v>113</v>
      </c>
    </row>
    <row r="384" spans="1:17" x14ac:dyDescent="0.25">
      <c r="A384" s="12">
        <v>80161500</v>
      </c>
      <c r="B384" s="12" t="s">
        <v>700</v>
      </c>
      <c r="C384" s="27" t="s">
        <v>1541</v>
      </c>
      <c r="D384" s="37">
        <v>1</v>
      </c>
      <c r="E384" s="37">
        <v>1</v>
      </c>
      <c r="F384" s="20">
        <v>12</v>
      </c>
      <c r="G384" s="8" t="s">
        <v>15</v>
      </c>
      <c r="H384" s="8" t="s">
        <v>16</v>
      </c>
      <c r="I384" s="8" t="s">
        <v>17</v>
      </c>
      <c r="J384" s="49" t="s">
        <v>111</v>
      </c>
      <c r="K384" s="49" t="s">
        <v>112</v>
      </c>
      <c r="L384" s="21">
        <v>7111165</v>
      </c>
      <c r="M384" s="21">
        <v>85333980</v>
      </c>
      <c r="N384" s="21">
        <v>85333980</v>
      </c>
      <c r="O384" s="8" t="s">
        <v>20</v>
      </c>
      <c r="P384" s="8" t="s">
        <v>230</v>
      </c>
      <c r="Q384" s="8" t="s">
        <v>113</v>
      </c>
    </row>
    <row r="385" spans="1:17" x14ac:dyDescent="0.25">
      <c r="A385" s="12">
        <v>80161500</v>
      </c>
      <c r="B385" s="12" t="s">
        <v>701</v>
      </c>
      <c r="C385" s="27" t="s">
        <v>1542</v>
      </c>
      <c r="D385" s="37">
        <v>1</v>
      </c>
      <c r="E385" s="37">
        <v>1</v>
      </c>
      <c r="F385" s="20">
        <v>12</v>
      </c>
      <c r="G385" s="8" t="s">
        <v>15</v>
      </c>
      <c r="H385" s="8" t="s">
        <v>16</v>
      </c>
      <c r="I385" s="8" t="s">
        <v>17</v>
      </c>
      <c r="J385" s="49" t="s">
        <v>111</v>
      </c>
      <c r="K385" s="49" t="s">
        <v>112</v>
      </c>
      <c r="L385" s="21">
        <v>13486692</v>
      </c>
      <c r="M385" s="21">
        <v>161840304</v>
      </c>
      <c r="N385" s="21">
        <v>161840304</v>
      </c>
      <c r="O385" s="8" t="s">
        <v>20</v>
      </c>
      <c r="P385" s="8" t="s">
        <v>230</v>
      </c>
      <c r="Q385" s="8" t="s">
        <v>116</v>
      </c>
    </row>
    <row r="386" spans="1:17" x14ac:dyDescent="0.25">
      <c r="A386" s="12">
        <v>80161500</v>
      </c>
      <c r="B386" s="12" t="s">
        <v>702</v>
      </c>
      <c r="C386" s="27" t="s">
        <v>1543</v>
      </c>
      <c r="D386" s="37">
        <v>1</v>
      </c>
      <c r="E386" s="37">
        <v>1</v>
      </c>
      <c r="F386" s="20">
        <v>12</v>
      </c>
      <c r="G386" s="8" t="s">
        <v>15</v>
      </c>
      <c r="H386" s="8" t="s">
        <v>16</v>
      </c>
      <c r="I386" s="8" t="s">
        <v>17</v>
      </c>
      <c r="J386" s="49" t="s">
        <v>111</v>
      </c>
      <c r="K386" s="49" t="s">
        <v>112</v>
      </c>
      <c r="L386" s="21">
        <v>8092015</v>
      </c>
      <c r="M386" s="21">
        <v>97104180</v>
      </c>
      <c r="N386" s="21">
        <v>97104180</v>
      </c>
      <c r="O386" s="8" t="s">
        <v>20</v>
      </c>
      <c r="P386" s="8" t="s">
        <v>230</v>
      </c>
      <c r="Q386" s="8" t="s">
        <v>116</v>
      </c>
    </row>
    <row r="387" spans="1:17" x14ac:dyDescent="0.25">
      <c r="A387" s="12">
        <v>80161500</v>
      </c>
      <c r="B387" s="12" t="s">
        <v>703</v>
      </c>
      <c r="C387" s="27" t="s">
        <v>1544</v>
      </c>
      <c r="D387" s="37">
        <v>1</v>
      </c>
      <c r="E387" s="37">
        <v>1</v>
      </c>
      <c r="F387" s="20">
        <v>12</v>
      </c>
      <c r="G387" s="8" t="s">
        <v>15</v>
      </c>
      <c r="H387" s="8" t="s">
        <v>16</v>
      </c>
      <c r="I387" s="8" t="s">
        <v>17</v>
      </c>
      <c r="J387" s="49" t="s">
        <v>111</v>
      </c>
      <c r="K387" s="49" t="s">
        <v>112</v>
      </c>
      <c r="L387" s="21">
        <v>8092015</v>
      </c>
      <c r="M387" s="21">
        <v>97104180</v>
      </c>
      <c r="N387" s="21">
        <v>97104180</v>
      </c>
      <c r="O387" s="8" t="s">
        <v>20</v>
      </c>
      <c r="P387" s="8" t="s">
        <v>230</v>
      </c>
      <c r="Q387" s="8" t="s">
        <v>116</v>
      </c>
    </row>
    <row r="388" spans="1:17" x14ac:dyDescent="0.25">
      <c r="A388" s="12">
        <v>80161500</v>
      </c>
      <c r="B388" s="12" t="s">
        <v>704</v>
      </c>
      <c r="C388" s="27" t="s">
        <v>1545</v>
      </c>
      <c r="D388" s="37">
        <v>1</v>
      </c>
      <c r="E388" s="37">
        <v>1</v>
      </c>
      <c r="F388" s="20">
        <v>12</v>
      </c>
      <c r="G388" s="8" t="s">
        <v>15</v>
      </c>
      <c r="H388" s="8" t="s">
        <v>16</v>
      </c>
      <c r="I388" s="8" t="s">
        <v>17</v>
      </c>
      <c r="J388" s="49" t="s">
        <v>111</v>
      </c>
      <c r="K388" s="49" t="s">
        <v>112</v>
      </c>
      <c r="L388" s="21">
        <v>8092015</v>
      </c>
      <c r="M388" s="21">
        <v>97104180</v>
      </c>
      <c r="N388" s="21">
        <v>97104180</v>
      </c>
      <c r="O388" s="8" t="s">
        <v>20</v>
      </c>
      <c r="P388" s="8" t="s">
        <v>230</v>
      </c>
      <c r="Q388" s="8" t="s">
        <v>116</v>
      </c>
    </row>
    <row r="389" spans="1:17" x14ac:dyDescent="0.25">
      <c r="A389" s="12">
        <v>80161500</v>
      </c>
      <c r="B389" s="12" t="s">
        <v>705</v>
      </c>
      <c r="C389" s="27" t="s">
        <v>1546</v>
      </c>
      <c r="D389" s="37">
        <v>1</v>
      </c>
      <c r="E389" s="37">
        <v>1</v>
      </c>
      <c r="F389" s="20">
        <v>12</v>
      </c>
      <c r="G389" s="8" t="s">
        <v>15</v>
      </c>
      <c r="H389" s="8" t="s">
        <v>16</v>
      </c>
      <c r="I389" s="8" t="s">
        <v>17</v>
      </c>
      <c r="J389" s="49" t="s">
        <v>111</v>
      </c>
      <c r="K389" s="49" t="s">
        <v>112</v>
      </c>
      <c r="L389" s="21">
        <v>8092015</v>
      </c>
      <c r="M389" s="21">
        <v>97104180</v>
      </c>
      <c r="N389" s="21">
        <v>97104180</v>
      </c>
      <c r="O389" s="8" t="s">
        <v>20</v>
      </c>
      <c r="P389" s="8" t="s">
        <v>230</v>
      </c>
      <c r="Q389" s="8" t="s">
        <v>116</v>
      </c>
    </row>
    <row r="390" spans="1:17" x14ac:dyDescent="0.25">
      <c r="A390" s="12">
        <v>80161500</v>
      </c>
      <c r="B390" s="12" t="s">
        <v>706</v>
      </c>
      <c r="C390" s="27" t="s">
        <v>1547</v>
      </c>
      <c r="D390" s="37">
        <v>1</v>
      </c>
      <c r="E390" s="37">
        <v>1</v>
      </c>
      <c r="F390" s="20">
        <v>12</v>
      </c>
      <c r="G390" s="8" t="s">
        <v>15</v>
      </c>
      <c r="H390" s="8" t="s">
        <v>16</v>
      </c>
      <c r="I390" s="8" t="s">
        <v>17</v>
      </c>
      <c r="J390" s="49" t="s">
        <v>111</v>
      </c>
      <c r="K390" s="49" t="s">
        <v>112</v>
      </c>
      <c r="L390" s="21">
        <v>6130314</v>
      </c>
      <c r="M390" s="21">
        <v>73563768</v>
      </c>
      <c r="N390" s="21">
        <v>73563768</v>
      </c>
      <c r="O390" s="8" t="s">
        <v>20</v>
      </c>
      <c r="P390" s="8" t="s">
        <v>230</v>
      </c>
      <c r="Q390" s="8" t="s">
        <v>116</v>
      </c>
    </row>
    <row r="391" spans="1:17" x14ac:dyDescent="0.25">
      <c r="A391" s="12">
        <v>80161500</v>
      </c>
      <c r="B391" s="12" t="s">
        <v>707</v>
      </c>
      <c r="C391" s="27" t="s">
        <v>1548</v>
      </c>
      <c r="D391" s="37">
        <v>1</v>
      </c>
      <c r="E391" s="37">
        <v>1</v>
      </c>
      <c r="F391" s="20">
        <v>12</v>
      </c>
      <c r="G391" s="8" t="s">
        <v>15</v>
      </c>
      <c r="H391" s="8" t="s">
        <v>16</v>
      </c>
      <c r="I391" s="8" t="s">
        <v>17</v>
      </c>
      <c r="J391" s="49" t="s">
        <v>111</v>
      </c>
      <c r="K391" s="49" t="s">
        <v>112</v>
      </c>
      <c r="L391" s="21">
        <v>6130314</v>
      </c>
      <c r="M391" s="21">
        <v>73563768</v>
      </c>
      <c r="N391" s="21">
        <v>73563768</v>
      </c>
      <c r="O391" s="8" t="s">
        <v>20</v>
      </c>
      <c r="P391" s="8" t="s">
        <v>230</v>
      </c>
      <c r="Q391" s="8" t="s">
        <v>116</v>
      </c>
    </row>
    <row r="392" spans="1:17" x14ac:dyDescent="0.25">
      <c r="A392" s="12">
        <v>80161500</v>
      </c>
      <c r="B392" s="12" t="s">
        <v>708</v>
      </c>
      <c r="C392" s="27" t="s">
        <v>1549</v>
      </c>
      <c r="D392" s="37">
        <v>1</v>
      </c>
      <c r="E392" s="37">
        <v>1</v>
      </c>
      <c r="F392" s="20">
        <v>12</v>
      </c>
      <c r="G392" s="8" t="s">
        <v>15</v>
      </c>
      <c r="H392" s="8" t="s">
        <v>16</v>
      </c>
      <c r="I392" s="8" t="s">
        <v>17</v>
      </c>
      <c r="J392" s="49" t="s">
        <v>111</v>
      </c>
      <c r="K392" s="49" t="s">
        <v>112</v>
      </c>
      <c r="L392" s="21">
        <v>6130314</v>
      </c>
      <c r="M392" s="21">
        <v>73563768</v>
      </c>
      <c r="N392" s="21">
        <v>73563768</v>
      </c>
      <c r="O392" s="8" t="s">
        <v>20</v>
      </c>
      <c r="P392" s="8" t="s">
        <v>230</v>
      </c>
      <c r="Q392" s="8" t="s">
        <v>116</v>
      </c>
    </row>
    <row r="393" spans="1:17" x14ac:dyDescent="0.25">
      <c r="A393" s="12">
        <v>80161500</v>
      </c>
      <c r="B393" s="12" t="s">
        <v>709</v>
      </c>
      <c r="C393" s="27" t="s">
        <v>1550</v>
      </c>
      <c r="D393" s="37">
        <v>1</v>
      </c>
      <c r="E393" s="37">
        <v>1</v>
      </c>
      <c r="F393" s="20">
        <v>12</v>
      </c>
      <c r="G393" s="8" t="s">
        <v>15</v>
      </c>
      <c r="H393" s="8" t="s">
        <v>16</v>
      </c>
      <c r="I393" s="8" t="s">
        <v>17</v>
      </c>
      <c r="J393" s="49" t="s">
        <v>111</v>
      </c>
      <c r="K393" s="49" t="s">
        <v>112</v>
      </c>
      <c r="L393" s="21">
        <v>6130314</v>
      </c>
      <c r="M393" s="21">
        <v>73563768</v>
      </c>
      <c r="N393" s="21">
        <v>73563768</v>
      </c>
      <c r="O393" s="8" t="s">
        <v>20</v>
      </c>
      <c r="P393" s="8" t="s">
        <v>230</v>
      </c>
      <c r="Q393" s="8" t="s">
        <v>116</v>
      </c>
    </row>
    <row r="394" spans="1:17" x14ac:dyDescent="0.25">
      <c r="A394" s="12">
        <v>80161500</v>
      </c>
      <c r="B394" s="12" t="s">
        <v>710</v>
      </c>
      <c r="C394" s="27" t="s">
        <v>1551</v>
      </c>
      <c r="D394" s="37">
        <v>1</v>
      </c>
      <c r="E394" s="37">
        <v>1</v>
      </c>
      <c r="F394" s="20">
        <v>12</v>
      </c>
      <c r="G394" s="8" t="s">
        <v>15</v>
      </c>
      <c r="H394" s="8" t="s">
        <v>16</v>
      </c>
      <c r="I394" s="8" t="s">
        <v>17</v>
      </c>
      <c r="J394" s="49" t="s">
        <v>111</v>
      </c>
      <c r="K394" s="49" t="s">
        <v>112</v>
      </c>
      <c r="L394" s="21">
        <v>6130314</v>
      </c>
      <c r="M394" s="21">
        <v>73563768</v>
      </c>
      <c r="N394" s="21">
        <v>73563768</v>
      </c>
      <c r="O394" s="8" t="s">
        <v>20</v>
      </c>
      <c r="P394" s="8" t="s">
        <v>230</v>
      </c>
      <c r="Q394" s="8" t="s">
        <v>116</v>
      </c>
    </row>
    <row r="395" spans="1:17" x14ac:dyDescent="0.25">
      <c r="A395" s="12">
        <v>80161500</v>
      </c>
      <c r="B395" s="12" t="s">
        <v>711</v>
      </c>
      <c r="C395" s="27" t="s">
        <v>1552</v>
      </c>
      <c r="D395" s="37">
        <v>1</v>
      </c>
      <c r="E395" s="37">
        <v>1</v>
      </c>
      <c r="F395" s="20">
        <v>12</v>
      </c>
      <c r="G395" s="8" t="s">
        <v>15</v>
      </c>
      <c r="H395" s="8" t="s">
        <v>16</v>
      </c>
      <c r="I395" s="8" t="s">
        <v>17</v>
      </c>
      <c r="J395" s="49" t="s">
        <v>111</v>
      </c>
      <c r="K395" s="49" t="s">
        <v>112</v>
      </c>
      <c r="L395" s="21">
        <v>6130314</v>
      </c>
      <c r="M395" s="21">
        <v>73563768</v>
      </c>
      <c r="N395" s="21">
        <v>73563768</v>
      </c>
      <c r="O395" s="8" t="s">
        <v>20</v>
      </c>
      <c r="P395" s="8" t="s">
        <v>230</v>
      </c>
      <c r="Q395" s="8" t="s">
        <v>116</v>
      </c>
    </row>
    <row r="396" spans="1:17" x14ac:dyDescent="0.25">
      <c r="A396" s="12">
        <v>80161500</v>
      </c>
      <c r="B396" s="12" t="s">
        <v>712</v>
      </c>
      <c r="C396" s="27" t="s">
        <v>1553</v>
      </c>
      <c r="D396" s="37">
        <v>1</v>
      </c>
      <c r="E396" s="37">
        <v>1</v>
      </c>
      <c r="F396" s="20">
        <v>12</v>
      </c>
      <c r="G396" s="8" t="s">
        <v>15</v>
      </c>
      <c r="H396" s="8" t="s">
        <v>16</v>
      </c>
      <c r="I396" s="8" t="s">
        <v>17</v>
      </c>
      <c r="J396" s="49" t="s">
        <v>111</v>
      </c>
      <c r="K396" s="49" t="s">
        <v>112</v>
      </c>
      <c r="L396" s="21">
        <v>6130314</v>
      </c>
      <c r="M396" s="21">
        <v>73563768</v>
      </c>
      <c r="N396" s="21">
        <v>73563768</v>
      </c>
      <c r="O396" s="8" t="s">
        <v>20</v>
      </c>
      <c r="P396" s="8" t="s">
        <v>230</v>
      </c>
      <c r="Q396" s="8" t="s">
        <v>116</v>
      </c>
    </row>
    <row r="397" spans="1:17" x14ac:dyDescent="0.25">
      <c r="A397" s="12">
        <v>80161500</v>
      </c>
      <c r="B397" s="12" t="s">
        <v>713</v>
      </c>
      <c r="C397" s="27" t="s">
        <v>1554</v>
      </c>
      <c r="D397" s="37">
        <v>1</v>
      </c>
      <c r="E397" s="37">
        <v>1</v>
      </c>
      <c r="F397" s="20">
        <v>12</v>
      </c>
      <c r="G397" s="8" t="s">
        <v>15</v>
      </c>
      <c r="H397" s="8" t="s">
        <v>16</v>
      </c>
      <c r="I397" s="8" t="s">
        <v>17</v>
      </c>
      <c r="J397" s="49" t="s">
        <v>111</v>
      </c>
      <c r="K397" s="49" t="s">
        <v>112</v>
      </c>
      <c r="L397" s="21">
        <v>6130314</v>
      </c>
      <c r="M397" s="21">
        <v>73563768</v>
      </c>
      <c r="N397" s="21">
        <v>73563768</v>
      </c>
      <c r="O397" s="8" t="s">
        <v>20</v>
      </c>
      <c r="P397" s="8" t="s">
        <v>230</v>
      </c>
      <c r="Q397" s="8" t="s">
        <v>116</v>
      </c>
    </row>
    <row r="398" spans="1:17" x14ac:dyDescent="0.25">
      <c r="A398" s="12">
        <v>80161500</v>
      </c>
      <c r="B398" s="12" t="s">
        <v>714</v>
      </c>
      <c r="C398" s="27" t="s">
        <v>1555</v>
      </c>
      <c r="D398" s="37">
        <v>1</v>
      </c>
      <c r="E398" s="37">
        <v>1</v>
      </c>
      <c r="F398" s="20">
        <v>12</v>
      </c>
      <c r="G398" s="8" t="s">
        <v>15</v>
      </c>
      <c r="H398" s="8" t="s">
        <v>16</v>
      </c>
      <c r="I398" s="8" t="s">
        <v>17</v>
      </c>
      <c r="J398" s="49" t="s">
        <v>111</v>
      </c>
      <c r="K398" s="49" t="s">
        <v>112</v>
      </c>
      <c r="L398" s="21">
        <v>6130314</v>
      </c>
      <c r="M398" s="21">
        <v>73563768</v>
      </c>
      <c r="N398" s="21">
        <v>73563768</v>
      </c>
      <c r="O398" s="8" t="s">
        <v>20</v>
      </c>
      <c r="P398" s="8" t="s">
        <v>230</v>
      </c>
      <c r="Q398" s="8" t="s">
        <v>116</v>
      </c>
    </row>
    <row r="399" spans="1:17" x14ac:dyDescent="0.25">
      <c r="A399" s="12">
        <v>80161500</v>
      </c>
      <c r="B399" s="12" t="s">
        <v>715</v>
      </c>
      <c r="C399" s="27" t="s">
        <v>1556</v>
      </c>
      <c r="D399" s="37">
        <v>1</v>
      </c>
      <c r="E399" s="37">
        <v>1</v>
      </c>
      <c r="F399" s="20">
        <v>12</v>
      </c>
      <c r="G399" s="8" t="s">
        <v>15</v>
      </c>
      <c r="H399" s="8" t="s">
        <v>16</v>
      </c>
      <c r="I399" s="8" t="s">
        <v>17</v>
      </c>
      <c r="J399" s="49" t="s">
        <v>111</v>
      </c>
      <c r="K399" s="49" t="s">
        <v>112</v>
      </c>
      <c r="L399" s="21">
        <v>6130314</v>
      </c>
      <c r="M399" s="21">
        <v>73563768</v>
      </c>
      <c r="N399" s="21">
        <v>73563768</v>
      </c>
      <c r="O399" s="8" t="s">
        <v>20</v>
      </c>
      <c r="P399" s="8" t="s">
        <v>230</v>
      </c>
      <c r="Q399" s="8" t="s">
        <v>116</v>
      </c>
    </row>
    <row r="400" spans="1:17" x14ac:dyDescent="0.25">
      <c r="A400" s="12">
        <v>80161500</v>
      </c>
      <c r="B400" s="12" t="s">
        <v>716</v>
      </c>
      <c r="C400" s="27" t="s">
        <v>1557</v>
      </c>
      <c r="D400" s="37">
        <v>1</v>
      </c>
      <c r="E400" s="37">
        <v>1</v>
      </c>
      <c r="F400" s="20">
        <v>12</v>
      </c>
      <c r="G400" s="8" t="s">
        <v>15</v>
      </c>
      <c r="H400" s="8" t="s">
        <v>16</v>
      </c>
      <c r="I400" s="8" t="s">
        <v>17</v>
      </c>
      <c r="J400" s="49" t="s">
        <v>111</v>
      </c>
      <c r="K400" s="49" t="s">
        <v>112</v>
      </c>
      <c r="L400" s="21">
        <v>6130314</v>
      </c>
      <c r="M400" s="21">
        <v>73563768</v>
      </c>
      <c r="N400" s="21">
        <v>73563768</v>
      </c>
      <c r="O400" s="8" t="s">
        <v>20</v>
      </c>
      <c r="P400" s="8" t="s">
        <v>230</v>
      </c>
      <c r="Q400" s="8" t="s">
        <v>116</v>
      </c>
    </row>
    <row r="401" spans="1:17" x14ac:dyDescent="0.25">
      <c r="A401" s="12">
        <v>80161500</v>
      </c>
      <c r="B401" s="12" t="s">
        <v>717</v>
      </c>
      <c r="C401" s="27" t="s">
        <v>1558</v>
      </c>
      <c r="D401" s="37">
        <v>1</v>
      </c>
      <c r="E401" s="37">
        <v>1</v>
      </c>
      <c r="F401" s="20">
        <v>12</v>
      </c>
      <c r="G401" s="8" t="s">
        <v>15</v>
      </c>
      <c r="H401" s="8" t="s">
        <v>16</v>
      </c>
      <c r="I401" s="8" t="s">
        <v>17</v>
      </c>
      <c r="J401" s="49" t="s">
        <v>111</v>
      </c>
      <c r="K401" s="49" t="s">
        <v>112</v>
      </c>
      <c r="L401" s="21">
        <v>6130314</v>
      </c>
      <c r="M401" s="21">
        <v>73563768</v>
      </c>
      <c r="N401" s="21">
        <v>73563768</v>
      </c>
      <c r="O401" s="8" t="s">
        <v>20</v>
      </c>
      <c r="P401" s="8" t="s">
        <v>230</v>
      </c>
      <c r="Q401" s="8" t="s">
        <v>116</v>
      </c>
    </row>
    <row r="402" spans="1:17" x14ac:dyDescent="0.25">
      <c r="A402" s="12">
        <v>80161500</v>
      </c>
      <c r="B402" s="12" t="s">
        <v>718</v>
      </c>
      <c r="C402" s="27" t="s">
        <v>1559</v>
      </c>
      <c r="D402" s="37">
        <v>1</v>
      </c>
      <c r="E402" s="37">
        <v>1</v>
      </c>
      <c r="F402" s="20">
        <v>12</v>
      </c>
      <c r="G402" s="8" t="s">
        <v>15</v>
      </c>
      <c r="H402" s="8" t="s">
        <v>16</v>
      </c>
      <c r="I402" s="8" t="s">
        <v>17</v>
      </c>
      <c r="J402" s="49" t="s">
        <v>111</v>
      </c>
      <c r="K402" s="49" t="s">
        <v>112</v>
      </c>
      <c r="L402" s="21">
        <v>6130314</v>
      </c>
      <c r="M402" s="21">
        <v>73563768</v>
      </c>
      <c r="N402" s="21">
        <v>73563768</v>
      </c>
      <c r="O402" s="8" t="s">
        <v>20</v>
      </c>
      <c r="P402" s="8" t="s">
        <v>230</v>
      </c>
      <c r="Q402" s="8" t="s">
        <v>116</v>
      </c>
    </row>
    <row r="403" spans="1:17" x14ac:dyDescent="0.25">
      <c r="A403" s="12">
        <v>80161500</v>
      </c>
      <c r="B403" s="12" t="s">
        <v>719</v>
      </c>
      <c r="C403" s="27" t="s">
        <v>1560</v>
      </c>
      <c r="D403" s="37">
        <v>1</v>
      </c>
      <c r="E403" s="37">
        <v>1</v>
      </c>
      <c r="F403" s="20">
        <v>12</v>
      </c>
      <c r="G403" s="8" t="s">
        <v>15</v>
      </c>
      <c r="H403" s="8" t="s">
        <v>16</v>
      </c>
      <c r="I403" s="8" t="s">
        <v>17</v>
      </c>
      <c r="J403" s="49" t="s">
        <v>111</v>
      </c>
      <c r="K403" s="49" t="s">
        <v>112</v>
      </c>
      <c r="L403" s="21">
        <v>6130314</v>
      </c>
      <c r="M403" s="21">
        <v>73563768</v>
      </c>
      <c r="N403" s="21">
        <v>73563768</v>
      </c>
      <c r="O403" s="8" t="s">
        <v>20</v>
      </c>
      <c r="P403" s="8" t="s">
        <v>230</v>
      </c>
      <c r="Q403" s="8" t="s">
        <v>116</v>
      </c>
    </row>
    <row r="404" spans="1:17" x14ac:dyDescent="0.25">
      <c r="A404" s="12">
        <v>80161500</v>
      </c>
      <c r="B404" s="12" t="s">
        <v>720</v>
      </c>
      <c r="C404" s="27" t="s">
        <v>1561</v>
      </c>
      <c r="D404" s="37">
        <v>1</v>
      </c>
      <c r="E404" s="37">
        <v>1</v>
      </c>
      <c r="F404" s="20">
        <v>12</v>
      </c>
      <c r="G404" s="8" t="s">
        <v>15</v>
      </c>
      <c r="H404" s="8" t="s">
        <v>16</v>
      </c>
      <c r="I404" s="8" t="s">
        <v>17</v>
      </c>
      <c r="J404" s="49" t="s">
        <v>111</v>
      </c>
      <c r="K404" s="49" t="s">
        <v>112</v>
      </c>
      <c r="L404" s="21">
        <v>6130314</v>
      </c>
      <c r="M404" s="21">
        <v>73563768</v>
      </c>
      <c r="N404" s="21">
        <v>73563768</v>
      </c>
      <c r="O404" s="8" t="s">
        <v>20</v>
      </c>
      <c r="P404" s="8" t="s">
        <v>230</v>
      </c>
      <c r="Q404" s="8" t="s">
        <v>116</v>
      </c>
    </row>
    <row r="405" spans="1:17" x14ac:dyDescent="0.25">
      <c r="A405" s="12">
        <v>80161500</v>
      </c>
      <c r="B405" s="12" t="s">
        <v>721</v>
      </c>
      <c r="C405" s="27" t="s">
        <v>1562</v>
      </c>
      <c r="D405" s="37">
        <v>1</v>
      </c>
      <c r="E405" s="37">
        <v>1</v>
      </c>
      <c r="F405" s="20">
        <v>12</v>
      </c>
      <c r="G405" s="8" t="s">
        <v>15</v>
      </c>
      <c r="H405" s="8" t="s">
        <v>16</v>
      </c>
      <c r="I405" s="8" t="s">
        <v>17</v>
      </c>
      <c r="J405" s="49" t="s">
        <v>111</v>
      </c>
      <c r="K405" s="49" t="s">
        <v>112</v>
      </c>
      <c r="L405" s="21">
        <v>6130314</v>
      </c>
      <c r="M405" s="21">
        <v>73563768</v>
      </c>
      <c r="N405" s="21">
        <v>73563768</v>
      </c>
      <c r="O405" s="8" t="s">
        <v>20</v>
      </c>
      <c r="P405" s="8" t="s">
        <v>230</v>
      </c>
      <c r="Q405" s="8" t="s">
        <v>116</v>
      </c>
    </row>
    <row r="406" spans="1:17" x14ac:dyDescent="0.25">
      <c r="A406" s="12">
        <v>80161500</v>
      </c>
      <c r="B406" s="12" t="s">
        <v>722</v>
      </c>
      <c r="C406" s="27" t="s">
        <v>1563</v>
      </c>
      <c r="D406" s="37">
        <v>1</v>
      </c>
      <c r="E406" s="37">
        <v>1</v>
      </c>
      <c r="F406" s="20">
        <v>12</v>
      </c>
      <c r="G406" s="8" t="s">
        <v>15</v>
      </c>
      <c r="H406" s="8" t="s">
        <v>16</v>
      </c>
      <c r="I406" s="8" t="s">
        <v>17</v>
      </c>
      <c r="J406" s="49" t="s">
        <v>111</v>
      </c>
      <c r="K406" s="49" t="s">
        <v>112</v>
      </c>
      <c r="L406" s="21">
        <v>6130314</v>
      </c>
      <c r="M406" s="21">
        <v>73563768</v>
      </c>
      <c r="N406" s="21">
        <v>73563768</v>
      </c>
      <c r="O406" s="8" t="s">
        <v>20</v>
      </c>
      <c r="P406" s="8" t="s">
        <v>230</v>
      </c>
      <c r="Q406" s="8" t="s">
        <v>116</v>
      </c>
    </row>
    <row r="407" spans="1:17" x14ac:dyDescent="0.25">
      <c r="A407" s="12">
        <v>80161500</v>
      </c>
      <c r="B407" s="12" t="s">
        <v>723</v>
      </c>
      <c r="C407" s="27" t="s">
        <v>1564</v>
      </c>
      <c r="D407" s="37">
        <v>1</v>
      </c>
      <c r="E407" s="37">
        <v>1</v>
      </c>
      <c r="F407" s="20">
        <v>12</v>
      </c>
      <c r="G407" s="8" t="s">
        <v>15</v>
      </c>
      <c r="H407" s="8" t="s">
        <v>16</v>
      </c>
      <c r="I407" s="8" t="s">
        <v>17</v>
      </c>
      <c r="J407" s="49" t="s">
        <v>111</v>
      </c>
      <c r="K407" s="49" t="s">
        <v>112</v>
      </c>
      <c r="L407" s="21">
        <v>6130314</v>
      </c>
      <c r="M407" s="21">
        <v>73563768</v>
      </c>
      <c r="N407" s="21">
        <v>73563768</v>
      </c>
      <c r="O407" s="8" t="s">
        <v>20</v>
      </c>
      <c r="P407" s="8" t="s">
        <v>230</v>
      </c>
      <c r="Q407" s="8" t="s">
        <v>116</v>
      </c>
    </row>
    <row r="408" spans="1:17" x14ac:dyDescent="0.25">
      <c r="A408" s="12">
        <v>80161500</v>
      </c>
      <c r="B408" s="12" t="s">
        <v>724</v>
      </c>
      <c r="C408" s="27" t="s">
        <v>1565</v>
      </c>
      <c r="D408" s="37">
        <v>1</v>
      </c>
      <c r="E408" s="37">
        <v>1</v>
      </c>
      <c r="F408" s="20">
        <v>11.5</v>
      </c>
      <c r="G408" s="8" t="s">
        <v>15</v>
      </c>
      <c r="H408" s="8" t="s">
        <v>16</v>
      </c>
      <c r="I408" s="8" t="s">
        <v>17</v>
      </c>
      <c r="J408" s="49" t="s">
        <v>111</v>
      </c>
      <c r="K408" s="49" t="s">
        <v>112</v>
      </c>
      <c r="L408" s="21">
        <v>6130314</v>
      </c>
      <c r="M408" s="21">
        <v>70498611</v>
      </c>
      <c r="N408" s="21">
        <v>70498611</v>
      </c>
      <c r="O408" s="8" t="s">
        <v>20</v>
      </c>
      <c r="P408" s="8" t="s">
        <v>230</v>
      </c>
      <c r="Q408" s="8" t="s">
        <v>116</v>
      </c>
    </row>
    <row r="409" spans="1:17" x14ac:dyDescent="0.25">
      <c r="A409" s="12">
        <v>80161500</v>
      </c>
      <c r="B409" s="12" t="s">
        <v>725</v>
      </c>
      <c r="C409" s="27" t="s">
        <v>1566</v>
      </c>
      <c r="D409" s="37">
        <v>1</v>
      </c>
      <c r="E409" s="37">
        <v>1</v>
      </c>
      <c r="F409" s="20">
        <v>12</v>
      </c>
      <c r="G409" s="8" t="s">
        <v>15</v>
      </c>
      <c r="H409" s="8" t="s">
        <v>16</v>
      </c>
      <c r="I409" s="8" t="s">
        <v>17</v>
      </c>
      <c r="J409" s="49" t="s">
        <v>111</v>
      </c>
      <c r="K409" s="49" t="s">
        <v>112</v>
      </c>
      <c r="L409" s="21">
        <v>6130314</v>
      </c>
      <c r="M409" s="21">
        <v>73563768</v>
      </c>
      <c r="N409" s="21">
        <v>73563768</v>
      </c>
      <c r="O409" s="8" t="s">
        <v>20</v>
      </c>
      <c r="P409" s="8" t="s">
        <v>230</v>
      </c>
      <c r="Q409" s="8" t="s">
        <v>116</v>
      </c>
    </row>
    <row r="410" spans="1:17" x14ac:dyDescent="0.25">
      <c r="A410" s="12">
        <v>80161500</v>
      </c>
      <c r="B410" s="12" t="s">
        <v>726</v>
      </c>
      <c r="C410" s="27" t="s">
        <v>1567</v>
      </c>
      <c r="D410" s="37">
        <v>1</v>
      </c>
      <c r="E410" s="37">
        <v>1</v>
      </c>
      <c r="F410" s="20">
        <v>11.5</v>
      </c>
      <c r="G410" s="8" t="s">
        <v>15</v>
      </c>
      <c r="H410" s="8" t="s">
        <v>16</v>
      </c>
      <c r="I410" s="8" t="s">
        <v>17</v>
      </c>
      <c r="J410" s="49" t="s">
        <v>111</v>
      </c>
      <c r="K410" s="49" t="s">
        <v>112</v>
      </c>
      <c r="L410" s="21">
        <v>6130314</v>
      </c>
      <c r="M410" s="21">
        <v>70498611</v>
      </c>
      <c r="N410" s="21">
        <v>70498611</v>
      </c>
      <c r="O410" s="8" t="s">
        <v>20</v>
      </c>
      <c r="P410" s="8" t="s">
        <v>230</v>
      </c>
      <c r="Q410" s="8" t="s">
        <v>116</v>
      </c>
    </row>
    <row r="411" spans="1:17" x14ac:dyDescent="0.25">
      <c r="A411" s="12">
        <v>80161500</v>
      </c>
      <c r="B411" s="12" t="s">
        <v>727</v>
      </c>
      <c r="C411" s="27" t="s">
        <v>1568</v>
      </c>
      <c r="D411" s="37">
        <v>1</v>
      </c>
      <c r="E411" s="37">
        <v>1</v>
      </c>
      <c r="F411" s="20">
        <v>11.5</v>
      </c>
      <c r="G411" s="8" t="s">
        <v>15</v>
      </c>
      <c r="H411" s="8" t="s">
        <v>16</v>
      </c>
      <c r="I411" s="8" t="s">
        <v>17</v>
      </c>
      <c r="J411" s="49" t="s">
        <v>111</v>
      </c>
      <c r="K411" s="49" t="s">
        <v>112</v>
      </c>
      <c r="L411" s="21">
        <v>6130314</v>
      </c>
      <c r="M411" s="21">
        <v>70498611</v>
      </c>
      <c r="N411" s="21">
        <v>70498611</v>
      </c>
      <c r="O411" s="8" t="s">
        <v>20</v>
      </c>
      <c r="P411" s="8" t="s">
        <v>230</v>
      </c>
      <c r="Q411" s="8" t="s">
        <v>116</v>
      </c>
    </row>
    <row r="412" spans="1:17" x14ac:dyDescent="0.25">
      <c r="A412" s="12">
        <v>80161500</v>
      </c>
      <c r="B412" s="12" t="s">
        <v>728</v>
      </c>
      <c r="C412" s="27" t="s">
        <v>1569</v>
      </c>
      <c r="D412" s="37">
        <v>1</v>
      </c>
      <c r="E412" s="37">
        <v>1</v>
      </c>
      <c r="F412" s="20">
        <v>12</v>
      </c>
      <c r="G412" s="8" t="s">
        <v>15</v>
      </c>
      <c r="H412" s="8" t="s">
        <v>16</v>
      </c>
      <c r="I412" s="8" t="s">
        <v>17</v>
      </c>
      <c r="J412" s="49" t="s">
        <v>111</v>
      </c>
      <c r="K412" s="49" t="s">
        <v>112</v>
      </c>
      <c r="L412" s="21">
        <v>6130314</v>
      </c>
      <c r="M412" s="21">
        <v>73563768</v>
      </c>
      <c r="N412" s="21">
        <v>73563768</v>
      </c>
      <c r="O412" s="8" t="s">
        <v>20</v>
      </c>
      <c r="P412" s="8" t="s">
        <v>230</v>
      </c>
      <c r="Q412" s="8" t="s">
        <v>116</v>
      </c>
    </row>
    <row r="413" spans="1:17" x14ac:dyDescent="0.25">
      <c r="A413" s="12">
        <v>80161500</v>
      </c>
      <c r="B413" s="12" t="s">
        <v>729</v>
      </c>
      <c r="C413" s="27" t="s">
        <v>1570</v>
      </c>
      <c r="D413" s="37">
        <v>1</v>
      </c>
      <c r="E413" s="37">
        <v>1</v>
      </c>
      <c r="F413" s="20">
        <v>11.5</v>
      </c>
      <c r="G413" s="8" t="s">
        <v>15</v>
      </c>
      <c r="H413" s="8" t="s">
        <v>16</v>
      </c>
      <c r="I413" s="8" t="s">
        <v>17</v>
      </c>
      <c r="J413" s="49" t="s">
        <v>111</v>
      </c>
      <c r="K413" s="49" t="s">
        <v>112</v>
      </c>
      <c r="L413" s="21">
        <v>6130314</v>
      </c>
      <c r="M413" s="21">
        <v>70498611</v>
      </c>
      <c r="N413" s="21">
        <v>70498611</v>
      </c>
      <c r="O413" s="8" t="s">
        <v>20</v>
      </c>
      <c r="P413" s="8" t="s">
        <v>230</v>
      </c>
      <c r="Q413" s="8" t="s">
        <v>116</v>
      </c>
    </row>
    <row r="414" spans="1:17" x14ac:dyDescent="0.25">
      <c r="A414" s="12">
        <v>80161500</v>
      </c>
      <c r="B414" s="12" t="s">
        <v>730</v>
      </c>
      <c r="C414" s="27" t="s">
        <v>1571</v>
      </c>
      <c r="D414" s="37">
        <v>1</v>
      </c>
      <c r="E414" s="37">
        <v>1</v>
      </c>
      <c r="F414" s="20">
        <v>11.5</v>
      </c>
      <c r="G414" s="8" t="s">
        <v>15</v>
      </c>
      <c r="H414" s="8" t="s">
        <v>16</v>
      </c>
      <c r="I414" s="8" t="s">
        <v>17</v>
      </c>
      <c r="J414" s="49" t="s">
        <v>111</v>
      </c>
      <c r="K414" s="49" t="s">
        <v>112</v>
      </c>
      <c r="L414" s="21">
        <v>6130314</v>
      </c>
      <c r="M414" s="21">
        <v>70498611</v>
      </c>
      <c r="N414" s="21">
        <v>70498611</v>
      </c>
      <c r="O414" s="8" t="s">
        <v>20</v>
      </c>
      <c r="P414" s="8" t="s">
        <v>230</v>
      </c>
      <c r="Q414" s="8" t="s">
        <v>116</v>
      </c>
    </row>
    <row r="415" spans="1:17" x14ac:dyDescent="0.25">
      <c r="A415" s="12">
        <v>80161500</v>
      </c>
      <c r="B415" s="12" t="s">
        <v>731</v>
      </c>
      <c r="C415" s="27" t="s">
        <v>1572</v>
      </c>
      <c r="D415" s="37">
        <v>1</v>
      </c>
      <c r="E415" s="37">
        <v>1</v>
      </c>
      <c r="F415" s="20">
        <v>11.5</v>
      </c>
      <c r="G415" s="8" t="s">
        <v>15</v>
      </c>
      <c r="H415" s="8" t="s">
        <v>16</v>
      </c>
      <c r="I415" s="8" t="s">
        <v>17</v>
      </c>
      <c r="J415" s="49" t="s">
        <v>111</v>
      </c>
      <c r="K415" s="49" t="s">
        <v>112</v>
      </c>
      <c r="L415" s="21">
        <v>6130314</v>
      </c>
      <c r="M415" s="21">
        <v>70498611</v>
      </c>
      <c r="N415" s="21">
        <v>70498611</v>
      </c>
      <c r="O415" s="8" t="s">
        <v>20</v>
      </c>
      <c r="P415" s="8" t="s">
        <v>230</v>
      </c>
      <c r="Q415" s="8" t="s">
        <v>116</v>
      </c>
    </row>
    <row r="416" spans="1:17" x14ac:dyDescent="0.25">
      <c r="A416" s="12">
        <v>80161500</v>
      </c>
      <c r="B416" s="12" t="s">
        <v>732</v>
      </c>
      <c r="C416" s="27" t="s">
        <v>1573</v>
      </c>
      <c r="D416" s="37">
        <v>1</v>
      </c>
      <c r="E416" s="37">
        <v>1</v>
      </c>
      <c r="F416" s="20">
        <v>12</v>
      </c>
      <c r="G416" s="8" t="s">
        <v>15</v>
      </c>
      <c r="H416" s="8" t="s">
        <v>16</v>
      </c>
      <c r="I416" s="8" t="s">
        <v>17</v>
      </c>
      <c r="J416" s="49" t="s">
        <v>111</v>
      </c>
      <c r="K416" s="49" t="s">
        <v>112</v>
      </c>
      <c r="L416" s="21">
        <v>6130314</v>
      </c>
      <c r="M416" s="21">
        <v>73563768</v>
      </c>
      <c r="N416" s="21">
        <v>73563768</v>
      </c>
      <c r="O416" s="8" t="s">
        <v>20</v>
      </c>
      <c r="P416" s="8" t="s">
        <v>230</v>
      </c>
      <c r="Q416" s="8" t="s">
        <v>116</v>
      </c>
    </row>
    <row r="417" spans="1:17" x14ac:dyDescent="0.25">
      <c r="A417" s="12">
        <v>80161500</v>
      </c>
      <c r="B417" s="12" t="s">
        <v>733</v>
      </c>
      <c r="C417" s="27" t="s">
        <v>1574</v>
      </c>
      <c r="D417" s="37">
        <v>1</v>
      </c>
      <c r="E417" s="37">
        <v>1</v>
      </c>
      <c r="F417" s="20">
        <v>12</v>
      </c>
      <c r="G417" s="8" t="s">
        <v>15</v>
      </c>
      <c r="H417" s="8" t="s">
        <v>16</v>
      </c>
      <c r="I417" s="8" t="s">
        <v>17</v>
      </c>
      <c r="J417" s="49" t="s">
        <v>111</v>
      </c>
      <c r="K417" s="49" t="s">
        <v>112</v>
      </c>
      <c r="L417" s="21">
        <v>6130314</v>
      </c>
      <c r="M417" s="21">
        <v>73563768</v>
      </c>
      <c r="N417" s="21">
        <v>73563768</v>
      </c>
      <c r="O417" s="8" t="s">
        <v>20</v>
      </c>
      <c r="P417" s="8" t="s">
        <v>230</v>
      </c>
      <c r="Q417" s="8" t="s">
        <v>116</v>
      </c>
    </row>
    <row r="418" spans="1:17" x14ac:dyDescent="0.25">
      <c r="A418" s="12">
        <v>80161500</v>
      </c>
      <c r="B418" s="12" t="s">
        <v>734</v>
      </c>
      <c r="C418" s="27" t="s">
        <v>1575</v>
      </c>
      <c r="D418" s="37">
        <v>1</v>
      </c>
      <c r="E418" s="37">
        <v>1</v>
      </c>
      <c r="F418" s="20">
        <v>12</v>
      </c>
      <c r="G418" s="8" t="s">
        <v>15</v>
      </c>
      <c r="H418" s="8" t="s">
        <v>16</v>
      </c>
      <c r="I418" s="8" t="s">
        <v>17</v>
      </c>
      <c r="J418" s="49" t="s">
        <v>111</v>
      </c>
      <c r="K418" s="49" t="s">
        <v>112</v>
      </c>
      <c r="L418" s="21">
        <v>6130314</v>
      </c>
      <c r="M418" s="21">
        <v>73563768</v>
      </c>
      <c r="N418" s="21">
        <v>73563768</v>
      </c>
      <c r="O418" s="8" t="s">
        <v>20</v>
      </c>
      <c r="P418" s="8" t="s">
        <v>230</v>
      </c>
      <c r="Q418" s="8" t="s">
        <v>116</v>
      </c>
    </row>
    <row r="419" spans="1:17" x14ac:dyDescent="0.25">
      <c r="A419" s="12">
        <v>80161500</v>
      </c>
      <c r="B419" s="12" t="s">
        <v>735</v>
      </c>
      <c r="C419" s="27" t="s">
        <v>1576</v>
      </c>
      <c r="D419" s="37">
        <v>1</v>
      </c>
      <c r="E419" s="37">
        <v>1</v>
      </c>
      <c r="F419" s="20">
        <v>11.5</v>
      </c>
      <c r="G419" s="8" t="s">
        <v>15</v>
      </c>
      <c r="H419" s="8" t="s">
        <v>16</v>
      </c>
      <c r="I419" s="8" t="s">
        <v>17</v>
      </c>
      <c r="J419" s="49" t="s">
        <v>111</v>
      </c>
      <c r="K419" s="49" t="s">
        <v>112</v>
      </c>
      <c r="L419" s="21">
        <v>6130314</v>
      </c>
      <c r="M419" s="21">
        <v>70498611</v>
      </c>
      <c r="N419" s="21">
        <v>70498611</v>
      </c>
      <c r="O419" s="8" t="s">
        <v>20</v>
      </c>
      <c r="P419" s="8" t="s">
        <v>230</v>
      </c>
      <c r="Q419" s="8" t="s">
        <v>116</v>
      </c>
    </row>
    <row r="420" spans="1:17" x14ac:dyDescent="0.25">
      <c r="A420" s="12">
        <v>80161500</v>
      </c>
      <c r="B420" s="12" t="s">
        <v>736</v>
      </c>
      <c r="C420" s="27" t="s">
        <v>1577</v>
      </c>
      <c r="D420" s="37">
        <v>1</v>
      </c>
      <c r="E420" s="37">
        <v>1</v>
      </c>
      <c r="F420" s="20">
        <v>11.5</v>
      </c>
      <c r="G420" s="8" t="s">
        <v>15</v>
      </c>
      <c r="H420" s="8" t="s">
        <v>16</v>
      </c>
      <c r="I420" s="8" t="s">
        <v>17</v>
      </c>
      <c r="J420" s="49" t="s">
        <v>111</v>
      </c>
      <c r="K420" s="49" t="s">
        <v>112</v>
      </c>
      <c r="L420" s="21">
        <v>6130314</v>
      </c>
      <c r="M420" s="21">
        <v>70498611</v>
      </c>
      <c r="N420" s="21">
        <v>70498611</v>
      </c>
      <c r="O420" s="8" t="s">
        <v>20</v>
      </c>
      <c r="P420" s="8" t="s">
        <v>230</v>
      </c>
      <c r="Q420" s="8" t="s">
        <v>116</v>
      </c>
    </row>
    <row r="421" spans="1:17" x14ac:dyDescent="0.25">
      <c r="A421" s="12">
        <v>80161500</v>
      </c>
      <c r="B421" s="12" t="s">
        <v>737</v>
      </c>
      <c r="C421" s="27" t="s">
        <v>1578</v>
      </c>
      <c r="D421" s="37">
        <v>1</v>
      </c>
      <c r="E421" s="37">
        <v>1</v>
      </c>
      <c r="F421" s="20">
        <v>11.5</v>
      </c>
      <c r="G421" s="8" t="s">
        <v>15</v>
      </c>
      <c r="H421" s="8" t="s">
        <v>16</v>
      </c>
      <c r="I421" s="8" t="s">
        <v>17</v>
      </c>
      <c r="J421" s="49" t="s">
        <v>111</v>
      </c>
      <c r="K421" s="49" t="s">
        <v>112</v>
      </c>
      <c r="L421" s="21">
        <v>6130314</v>
      </c>
      <c r="M421" s="21">
        <v>70498611</v>
      </c>
      <c r="N421" s="21">
        <v>70498611</v>
      </c>
      <c r="O421" s="8" t="s">
        <v>20</v>
      </c>
      <c r="P421" s="8" t="s">
        <v>230</v>
      </c>
      <c r="Q421" s="8" t="s">
        <v>116</v>
      </c>
    </row>
    <row r="422" spans="1:17" x14ac:dyDescent="0.25">
      <c r="A422" s="12">
        <v>80161500</v>
      </c>
      <c r="B422" s="12" t="s">
        <v>738</v>
      </c>
      <c r="C422" s="27" t="s">
        <v>1579</v>
      </c>
      <c r="D422" s="37">
        <v>1</v>
      </c>
      <c r="E422" s="37">
        <v>1</v>
      </c>
      <c r="F422" s="20">
        <v>11.5</v>
      </c>
      <c r="G422" s="8" t="s">
        <v>15</v>
      </c>
      <c r="H422" s="8" t="s">
        <v>16</v>
      </c>
      <c r="I422" s="8" t="s">
        <v>17</v>
      </c>
      <c r="J422" s="49" t="s">
        <v>111</v>
      </c>
      <c r="K422" s="49" t="s">
        <v>112</v>
      </c>
      <c r="L422" s="21">
        <v>4659028</v>
      </c>
      <c r="M422" s="21">
        <v>53578822</v>
      </c>
      <c r="N422" s="21">
        <v>53578822</v>
      </c>
      <c r="O422" s="8" t="s">
        <v>20</v>
      </c>
      <c r="P422" s="8" t="s">
        <v>230</v>
      </c>
      <c r="Q422" s="8" t="s">
        <v>116</v>
      </c>
    </row>
    <row r="423" spans="1:17" x14ac:dyDescent="0.25">
      <c r="A423" s="12">
        <v>80161500</v>
      </c>
      <c r="B423" s="12" t="s">
        <v>739</v>
      </c>
      <c r="C423" s="27" t="s">
        <v>1580</v>
      </c>
      <c r="D423" s="37">
        <v>1</v>
      </c>
      <c r="E423" s="37">
        <v>1</v>
      </c>
      <c r="F423" s="20">
        <v>11.5</v>
      </c>
      <c r="G423" s="8" t="s">
        <v>15</v>
      </c>
      <c r="H423" s="8" t="s">
        <v>16</v>
      </c>
      <c r="I423" s="8" t="s">
        <v>17</v>
      </c>
      <c r="J423" s="49" t="s">
        <v>111</v>
      </c>
      <c r="K423" s="49" t="s">
        <v>112</v>
      </c>
      <c r="L423" s="21">
        <v>4659028</v>
      </c>
      <c r="M423" s="21">
        <v>53578822</v>
      </c>
      <c r="N423" s="21">
        <v>53578822</v>
      </c>
      <c r="O423" s="8" t="s">
        <v>20</v>
      </c>
      <c r="P423" s="8" t="s">
        <v>230</v>
      </c>
      <c r="Q423" s="8" t="s">
        <v>116</v>
      </c>
    </row>
    <row r="424" spans="1:17" x14ac:dyDescent="0.25">
      <c r="A424" s="12">
        <v>80161500</v>
      </c>
      <c r="B424" s="12" t="s">
        <v>740</v>
      </c>
      <c r="C424" s="27" t="s">
        <v>1581</v>
      </c>
      <c r="D424" s="37">
        <v>1</v>
      </c>
      <c r="E424" s="37">
        <v>1</v>
      </c>
      <c r="F424" s="20">
        <v>11.5</v>
      </c>
      <c r="G424" s="8" t="s">
        <v>15</v>
      </c>
      <c r="H424" s="8" t="s">
        <v>16</v>
      </c>
      <c r="I424" s="8" t="s">
        <v>17</v>
      </c>
      <c r="J424" s="49" t="s">
        <v>111</v>
      </c>
      <c r="K424" s="49" t="s">
        <v>112</v>
      </c>
      <c r="L424" s="21">
        <v>6130314</v>
      </c>
      <c r="M424" s="21">
        <v>70498611</v>
      </c>
      <c r="N424" s="21">
        <v>70498611</v>
      </c>
      <c r="O424" s="8" t="s">
        <v>20</v>
      </c>
      <c r="P424" s="8" t="s">
        <v>230</v>
      </c>
      <c r="Q424" s="8" t="s">
        <v>116</v>
      </c>
    </row>
    <row r="425" spans="1:17" x14ac:dyDescent="0.25">
      <c r="A425" s="12">
        <v>80161500</v>
      </c>
      <c r="B425" s="12" t="s">
        <v>741</v>
      </c>
      <c r="C425" s="27" t="s">
        <v>1582</v>
      </c>
      <c r="D425" s="37">
        <v>1</v>
      </c>
      <c r="E425" s="37">
        <v>1</v>
      </c>
      <c r="F425" s="20">
        <v>11.5</v>
      </c>
      <c r="G425" s="8" t="s">
        <v>15</v>
      </c>
      <c r="H425" s="8" t="s">
        <v>16</v>
      </c>
      <c r="I425" s="8" t="s">
        <v>17</v>
      </c>
      <c r="J425" s="49" t="s">
        <v>111</v>
      </c>
      <c r="K425" s="49" t="s">
        <v>112</v>
      </c>
      <c r="L425" s="21">
        <v>6130314</v>
      </c>
      <c r="M425" s="21">
        <v>70498611</v>
      </c>
      <c r="N425" s="21">
        <v>70498611</v>
      </c>
      <c r="O425" s="8" t="s">
        <v>20</v>
      </c>
      <c r="P425" s="8" t="s">
        <v>230</v>
      </c>
      <c r="Q425" s="8" t="s">
        <v>116</v>
      </c>
    </row>
    <row r="426" spans="1:17" x14ac:dyDescent="0.25">
      <c r="A426" s="12">
        <v>80161500</v>
      </c>
      <c r="B426" s="12" t="s">
        <v>742</v>
      </c>
      <c r="C426" s="27" t="s">
        <v>1583</v>
      </c>
      <c r="D426" s="37">
        <v>1</v>
      </c>
      <c r="E426" s="37">
        <v>1</v>
      </c>
      <c r="F426" s="20">
        <v>11.5</v>
      </c>
      <c r="G426" s="8" t="s">
        <v>15</v>
      </c>
      <c r="H426" s="8" t="s">
        <v>16</v>
      </c>
      <c r="I426" s="8" t="s">
        <v>17</v>
      </c>
      <c r="J426" s="49" t="s">
        <v>111</v>
      </c>
      <c r="K426" s="49" t="s">
        <v>112</v>
      </c>
      <c r="L426" s="21">
        <v>4659028</v>
      </c>
      <c r="M426" s="21">
        <v>53578822</v>
      </c>
      <c r="N426" s="21">
        <v>53578822</v>
      </c>
      <c r="O426" s="8" t="s">
        <v>20</v>
      </c>
      <c r="P426" s="8" t="s">
        <v>230</v>
      </c>
      <c r="Q426" s="8" t="s">
        <v>116</v>
      </c>
    </row>
    <row r="427" spans="1:17" x14ac:dyDescent="0.25">
      <c r="A427" s="12">
        <v>80161500</v>
      </c>
      <c r="B427" s="12" t="s">
        <v>743</v>
      </c>
      <c r="C427" s="27" t="s">
        <v>1584</v>
      </c>
      <c r="D427" s="37">
        <v>1</v>
      </c>
      <c r="E427" s="37">
        <v>1</v>
      </c>
      <c r="F427" s="20">
        <v>11.5</v>
      </c>
      <c r="G427" s="8" t="s">
        <v>15</v>
      </c>
      <c r="H427" s="8" t="s">
        <v>16</v>
      </c>
      <c r="I427" s="8" t="s">
        <v>17</v>
      </c>
      <c r="J427" s="49" t="s">
        <v>111</v>
      </c>
      <c r="K427" s="49" t="s">
        <v>112</v>
      </c>
      <c r="L427" s="21">
        <v>4659028</v>
      </c>
      <c r="M427" s="21">
        <v>53578822</v>
      </c>
      <c r="N427" s="21">
        <v>53578822</v>
      </c>
      <c r="O427" s="8" t="s">
        <v>20</v>
      </c>
      <c r="P427" s="8" t="s">
        <v>230</v>
      </c>
      <c r="Q427" s="8" t="s">
        <v>116</v>
      </c>
    </row>
    <row r="428" spans="1:17" x14ac:dyDescent="0.25">
      <c r="A428" s="12">
        <v>80161500</v>
      </c>
      <c r="B428" s="12" t="s">
        <v>744</v>
      </c>
      <c r="C428" s="27" t="s">
        <v>1585</v>
      </c>
      <c r="D428" s="37">
        <v>1</v>
      </c>
      <c r="E428" s="37">
        <v>1</v>
      </c>
      <c r="F428" s="20">
        <v>12</v>
      </c>
      <c r="G428" s="8" t="s">
        <v>15</v>
      </c>
      <c r="H428" s="8" t="s">
        <v>16</v>
      </c>
      <c r="I428" s="8" t="s">
        <v>17</v>
      </c>
      <c r="J428" s="8" t="s">
        <v>114</v>
      </c>
      <c r="K428" s="49" t="s">
        <v>115</v>
      </c>
      <c r="L428" s="21">
        <v>4046008</v>
      </c>
      <c r="M428" s="21">
        <v>48552096</v>
      </c>
      <c r="N428" s="21">
        <v>48552096</v>
      </c>
      <c r="O428" s="8" t="s">
        <v>20</v>
      </c>
      <c r="P428" s="8" t="s">
        <v>230</v>
      </c>
      <c r="Q428" s="8" t="s">
        <v>116</v>
      </c>
    </row>
    <row r="429" spans="1:17" x14ac:dyDescent="0.25">
      <c r="A429" s="12">
        <v>80161500</v>
      </c>
      <c r="B429" s="12" t="s">
        <v>745</v>
      </c>
      <c r="C429" s="27" t="s">
        <v>1586</v>
      </c>
      <c r="D429" s="37">
        <v>1</v>
      </c>
      <c r="E429" s="37">
        <v>1</v>
      </c>
      <c r="F429" s="20">
        <v>12</v>
      </c>
      <c r="G429" s="8" t="s">
        <v>15</v>
      </c>
      <c r="H429" s="8" t="s">
        <v>16</v>
      </c>
      <c r="I429" s="8" t="s">
        <v>17</v>
      </c>
      <c r="J429" s="8" t="s">
        <v>114</v>
      </c>
      <c r="K429" s="49" t="s">
        <v>115</v>
      </c>
      <c r="L429" s="21">
        <v>4046008</v>
      </c>
      <c r="M429" s="21">
        <v>48552096</v>
      </c>
      <c r="N429" s="21">
        <v>48552096</v>
      </c>
      <c r="O429" s="8" t="s">
        <v>20</v>
      </c>
      <c r="P429" s="8" t="s">
        <v>230</v>
      </c>
      <c r="Q429" s="8" t="s">
        <v>116</v>
      </c>
    </row>
    <row r="430" spans="1:17" x14ac:dyDescent="0.25">
      <c r="A430" s="12">
        <v>80161500</v>
      </c>
      <c r="B430" s="12" t="s">
        <v>746</v>
      </c>
      <c r="C430" s="27" t="s">
        <v>1587</v>
      </c>
      <c r="D430" s="37">
        <v>1</v>
      </c>
      <c r="E430" s="37">
        <v>1</v>
      </c>
      <c r="F430" s="20">
        <v>11.818833662875917</v>
      </c>
      <c r="G430" s="8" t="s">
        <v>15</v>
      </c>
      <c r="H430" s="8" t="s">
        <v>16</v>
      </c>
      <c r="I430" s="8" t="s">
        <v>17</v>
      </c>
      <c r="J430" s="8" t="s">
        <v>114</v>
      </c>
      <c r="K430" s="49" t="s">
        <v>115</v>
      </c>
      <c r="L430" s="21">
        <v>4046008</v>
      </c>
      <c r="M430" s="21">
        <v>47819096</v>
      </c>
      <c r="N430" s="21">
        <v>47819096</v>
      </c>
      <c r="O430" s="8" t="s">
        <v>20</v>
      </c>
      <c r="P430" s="8" t="s">
        <v>230</v>
      </c>
      <c r="Q430" s="8" t="s">
        <v>116</v>
      </c>
    </row>
    <row r="431" spans="1:17" x14ac:dyDescent="0.25">
      <c r="A431" s="12">
        <v>80161500</v>
      </c>
      <c r="B431" s="12" t="s">
        <v>747</v>
      </c>
      <c r="C431" s="27" t="s">
        <v>1588</v>
      </c>
      <c r="D431" s="37">
        <v>1</v>
      </c>
      <c r="E431" s="37">
        <v>1</v>
      </c>
      <c r="F431" s="20">
        <v>12</v>
      </c>
      <c r="G431" s="8" t="s">
        <v>15</v>
      </c>
      <c r="H431" s="8" t="s">
        <v>16</v>
      </c>
      <c r="I431" s="8" t="s">
        <v>17</v>
      </c>
      <c r="J431" s="8" t="s">
        <v>114</v>
      </c>
      <c r="K431" s="49" t="s">
        <v>115</v>
      </c>
      <c r="L431" s="21">
        <v>4046008</v>
      </c>
      <c r="M431" s="21">
        <v>48552096</v>
      </c>
      <c r="N431" s="21">
        <v>48552096</v>
      </c>
      <c r="O431" s="8" t="s">
        <v>20</v>
      </c>
      <c r="P431" s="8" t="s">
        <v>230</v>
      </c>
      <c r="Q431" s="8" t="s">
        <v>116</v>
      </c>
    </row>
    <row r="432" spans="1:17" x14ac:dyDescent="0.25">
      <c r="A432" s="12">
        <v>80161500</v>
      </c>
      <c r="B432" s="12" t="s">
        <v>748</v>
      </c>
      <c r="C432" s="27" t="s">
        <v>1589</v>
      </c>
      <c r="D432" s="37">
        <v>1</v>
      </c>
      <c r="E432" s="37">
        <v>1</v>
      </c>
      <c r="F432" s="20">
        <v>11</v>
      </c>
      <c r="G432" s="8" t="s">
        <v>15</v>
      </c>
      <c r="H432" s="8" t="s">
        <v>16</v>
      </c>
      <c r="I432" s="8" t="s">
        <v>17</v>
      </c>
      <c r="J432" s="8" t="s">
        <v>111</v>
      </c>
      <c r="K432" s="49" t="s">
        <v>112</v>
      </c>
      <c r="L432" s="21">
        <v>7100000</v>
      </c>
      <c r="M432" s="21">
        <v>78100000</v>
      </c>
      <c r="N432" s="21">
        <v>78100000</v>
      </c>
      <c r="O432" s="8" t="s">
        <v>20</v>
      </c>
      <c r="P432" s="8" t="s">
        <v>230</v>
      </c>
      <c r="Q432" s="8" t="s">
        <v>113</v>
      </c>
    </row>
    <row r="433" spans="1:17" x14ac:dyDescent="0.25">
      <c r="A433" s="9">
        <v>80161500</v>
      </c>
      <c r="B433" s="9" t="s">
        <v>749</v>
      </c>
      <c r="C433" s="27" t="s">
        <v>1590</v>
      </c>
      <c r="D433" s="13">
        <v>1</v>
      </c>
      <c r="E433" s="13">
        <v>1</v>
      </c>
      <c r="F433" s="37">
        <v>11</v>
      </c>
      <c r="G433" s="27" t="s">
        <v>15</v>
      </c>
      <c r="H433" s="27" t="s">
        <v>26</v>
      </c>
      <c r="I433" s="27" t="s">
        <v>17</v>
      </c>
      <c r="J433" s="27" t="s">
        <v>117</v>
      </c>
      <c r="K433" s="27" t="s">
        <v>118</v>
      </c>
      <c r="L433" s="50">
        <v>0</v>
      </c>
      <c r="M433" s="51">
        <v>14748050904</v>
      </c>
      <c r="N433" s="51">
        <v>14748050904</v>
      </c>
      <c r="O433" s="27" t="s">
        <v>20</v>
      </c>
      <c r="P433" s="5" t="s">
        <v>280</v>
      </c>
      <c r="Q433" s="27" t="s">
        <v>119</v>
      </c>
    </row>
    <row r="434" spans="1:17" x14ac:dyDescent="0.25">
      <c r="A434" s="9" t="s">
        <v>274</v>
      </c>
      <c r="B434" s="9" t="s">
        <v>750</v>
      </c>
      <c r="C434" s="27" t="s">
        <v>1591</v>
      </c>
      <c r="D434" s="13">
        <v>1</v>
      </c>
      <c r="E434" s="13">
        <v>2</v>
      </c>
      <c r="F434" s="37">
        <v>12</v>
      </c>
      <c r="G434" s="27" t="s">
        <v>15</v>
      </c>
      <c r="H434" s="27" t="s">
        <v>26</v>
      </c>
      <c r="I434" s="27" t="s">
        <v>17</v>
      </c>
      <c r="J434" s="27" t="s">
        <v>126</v>
      </c>
      <c r="K434" s="27" t="s">
        <v>127</v>
      </c>
      <c r="L434" s="50">
        <v>0</v>
      </c>
      <c r="M434" s="51">
        <v>924660543.03700006</v>
      </c>
      <c r="N434" s="51">
        <v>924660543.03700006</v>
      </c>
      <c r="O434" s="27" t="s">
        <v>20</v>
      </c>
      <c r="P434" s="5" t="s">
        <v>280</v>
      </c>
      <c r="Q434" s="27" t="s">
        <v>123</v>
      </c>
    </row>
    <row r="435" spans="1:17" x14ac:dyDescent="0.25">
      <c r="A435" s="9" t="s">
        <v>120</v>
      </c>
      <c r="B435" s="9" t="s">
        <v>751</v>
      </c>
      <c r="C435" s="27" t="s">
        <v>1592</v>
      </c>
      <c r="D435" s="13">
        <v>1</v>
      </c>
      <c r="E435" s="13">
        <v>2</v>
      </c>
      <c r="F435" s="37">
        <v>12</v>
      </c>
      <c r="G435" s="27" t="s">
        <v>15</v>
      </c>
      <c r="H435" s="27" t="s">
        <v>29</v>
      </c>
      <c r="I435" s="27" t="s">
        <v>62</v>
      </c>
      <c r="J435" s="27" t="s">
        <v>275</v>
      </c>
      <c r="K435" s="27" t="s">
        <v>276</v>
      </c>
      <c r="L435" s="50">
        <v>0</v>
      </c>
      <c r="M435" s="51">
        <v>5155805582</v>
      </c>
      <c r="N435" s="51">
        <v>5155805582</v>
      </c>
      <c r="O435" s="27" t="s">
        <v>20</v>
      </c>
      <c r="P435" s="5" t="s">
        <v>280</v>
      </c>
      <c r="Q435" s="27" t="s">
        <v>123</v>
      </c>
    </row>
    <row r="436" spans="1:17" x14ac:dyDescent="0.25">
      <c r="A436" s="9" t="s">
        <v>277</v>
      </c>
      <c r="B436" s="9" t="s">
        <v>752</v>
      </c>
      <c r="C436" s="27" t="s">
        <v>1593</v>
      </c>
      <c r="D436" s="13">
        <v>1</v>
      </c>
      <c r="E436" s="13">
        <v>2</v>
      </c>
      <c r="F436" s="37">
        <v>12</v>
      </c>
      <c r="G436" s="27" t="s">
        <v>15</v>
      </c>
      <c r="H436" s="27" t="s">
        <v>26</v>
      </c>
      <c r="I436" s="27" t="s">
        <v>17</v>
      </c>
      <c r="J436" s="27" t="s">
        <v>121</v>
      </c>
      <c r="K436" s="27" t="s">
        <v>122</v>
      </c>
      <c r="L436" s="50">
        <v>0</v>
      </c>
      <c r="M436" s="51">
        <v>296375921</v>
      </c>
      <c r="N436" s="51">
        <v>296375921</v>
      </c>
      <c r="O436" s="27" t="s">
        <v>20</v>
      </c>
      <c r="P436" s="5" t="s">
        <v>280</v>
      </c>
      <c r="Q436" s="27" t="s">
        <v>123</v>
      </c>
    </row>
    <row r="437" spans="1:17" x14ac:dyDescent="0.25">
      <c r="A437" s="9">
        <v>43232801</v>
      </c>
      <c r="B437" s="9" t="s">
        <v>753</v>
      </c>
      <c r="C437" s="27" t="s">
        <v>1594</v>
      </c>
      <c r="D437" s="13">
        <v>1</v>
      </c>
      <c r="E437" s="13">
        <v>2</v>
      </c>
      <c r="F437" s="37">
        <v>11</v>
      </c>
      <c r="G437" s="27" t="s">
        <v>15</v>
      </c>
      <c r="H437" s="27" t="s">
        <v>29</v>
      </c>
      <c r="I437" s="27" t="s">
        <v>17</v>
      </c>
      <c r="J437" s="27" t="s">
        <v>126</v>
      </c>
      <c r="K437" s="27" t="s">
        <v>127</v>
      </c>
      <c r="L437" s="50">
        <v>0</v>
      </c>
      <c r="M437" s="51">
        <v>1562858803</v>
      </c>
      <c r="N437" s="51">
        <v>1562858803</v>
      </c>
      <c r="O437" s="27" t="s">
        <v>20</v>
      </c>
      <c r="P437" s="5" t="s">
        <v>280</v>
      </c>
      <c r="Q437" s="27" t="s">
        <v>123</v>
      </c>
    </row>
    <row r="438" spans="1:17" x14ac:dyDescent="0.25">
      <c r="A438" s="9">
        <v>81112209</v>
      </c>
      <c r="B438" s="9" t="s">
        <v>754</v>
      </c>
      <c r="C438" s="27" t="s">
        <v>1595</v>
      </c>
      <c r="D438" s="13">
        <v>1</v>
      </c>
      <c r="E438" s="13">
        <v>2</v>
      </c>
      <c r="F438" s="37">
        <v>48</v>
      </c>
      <c r="G438" s="27" t="s">
        <v>15</v>
      </c>
      <c r="H438" s="27" t="s">
        <v>46</v>
      </c>
      <c r="I438" s="27" t="s">
        <v>62</v>
      </c>
      <c r="J438" s="27" t="s">
        <v>278</v>
      </c>
      <c r="K438" s="27" t="s">
        <v>279</v>
      </c>
      <c r="L438" s="50">
        <v>0</v>
      </c>
      <c r="M438" s="51">
        <v>11773487782</v>
      </c>
      <c r="N438" s="51">
        <v>11773487782</v>
      </c>
      <c r="O438" s="27" t="s">
        <v>20</v>
      </c>
      <c r="P438" s="5" t="s">
        <v>280</v>
      </c>
      <c r="Q438" s="27" t="s">
        <v>123</v>
      </c>
    </row>
    <row r="439" spans="1:17" x14ac:dyDescent="0.25">
      <c r="A439" s="9" t="s">
        <v>120</v>
      </c>
      <c r="B439" s="9" t="s">
        <v>755</v>
      </c>
      <c r="C439" s="27" t="s">
        <v>1596</v>
      </c>
      <c r="D439" s="13">
        <v>11</v>
      </c>
      <c r="E439" s="13">
        <v>12</v>
      </c>
      <c r="F439" s="37">
        <v>12</v>
      </c>
      <c r="G439" s="27" t="s">
        <v>15</v>
      </c>
      <c r="H439" s="27" t="s">
        <v>46</v>
      </c>
      <c r="I439" s="27" t="s">
        <v>17</v>
      </c>
      <c r="J439" s="27" t="s">
        <v>121</v>
      </c>
      <c r="K439" s="27" t="s">
        <v>122</v>
      </c>
      <c r="L439" s="50">
        <v>0</v>
      </c>
      <c r="M439" s="51">
        <v>1088769064</v>
      </c>
      <c r="N439" s="51">
        <v>1088769064</v>
      </c>
      <c r="O439" s="27" t="s">
        <v>20</v>
      </c>
      <c r="P439" s="5" t="s">
        <v>280</v>
      </c>
      <c r="Q439" s="27" t="s">
        <v>123</v>
      </c>
    </row>
    <row r="440" spans="1:17" x14ac:dyDescent="0.25">
      <c r="A440" s="9" t="s">
        <v>124</v>
      </c>
      <c r="B440" s="9" t="s">
        <v>756</v>
      </c>
      <c r="C440" s="27" t="s">
        <v>1597</v>
      </c>
      <c r="D440" s="13">
        <v>8</v>
      </c>
      <c r="E440" s="13">
        <v>9</v>
      </c>
      <c r="F440" s="37">
        <v>12</v>
      </c>
      <c r="G440" s="27" t="s">
        <v>15</v>
      </c>
      <c r="H440" s="27" t="s">
        <v>26</v>
      </c>
      <c r="I440" s="27" t="s">
        <v>17</v>
      </c>
      <c r="J440" s="27" t="s">
        <v>121</v>
      </c>
      <c r="K440" s="27" t="s">
        <v>122</v>
      </c>
      <c r="L440" s="50">
        <v>0</v>
      </c>
      <c r="M440" s="51">
        <v>1029176630</v>
      </c>
      <c r="N440" s="51">
        <v>1029176630</v>
      </c>
      <c r="O440" s="27" t="s">
        <v>20</v>
      </c>
      <c r="P440" s="5" t="s">
        <v>280</v>
      </c>
      <c r="Q440" s="27" t="s">
        <v>123</v>
      </c>
    </row>
    <row r="441" spans="1:17" x14ac:dyDescent="0.25">
      <c r="A441" s="9" t="s">
        <v>125</v>
      </c>
      <c r="B441" s="9" t="s">
        <v>757</v>
      </c>
      <c r="C441" s="27" t="s">
        <v>1598</v>
      </c>
      <c r="D441" s="13">
        <v>1</v>
      </c>
      <c r="E441" s="13">
        <v>1</v>
      </c>
      <c r="F441" s="37">
        <v>12</v>
      </c>
      <c r="G441" s="27" t="s">
        <v>15</v>
      </c>
      <c r="H441" s="27" t="s">
        <v>46</v>
      </c>
      <c r="I441" s="27" t="s">
        <v>17</v>
      </c>
      <c r="J441" s="27" t="s">
        <v>126</v>
      </c>
      <c r="K441" s="27" t="s">
        <v>127</v>
      </c>
      <c r="L441" s="50">
        <v>0</v>
      </c>
      <c r="M441" s="51">
        <v>1011285551</v>
      </c>
      <c r="N441" s="51">
        <v>1011285551</v>
      </c>
      <c r="O441" s="27" t="s">
        <v>20</v>
      </c>
      <c r="P441" s="5" t="s">
        <v>280</v>
      </c>
      <c r="Q441" s="27" t="s">
        <v>123</v>
      </c>
    </row>
    <row r="442" spans="1:17" x14ac:dyDescent="0.25">
      <c r="A442" s="9">
        <v>81112200</v>
      </c>
      <c r="B442" s="9" t="s">
        <v>758</v>
      </c>
      <c r="C442" s="27" t="s">
        <v>1599</v>
      </c>
      <c r="D442" s="13">
        <v>6</v>
      </c>
      <c r="E442" s="13">
        <v>7</v>
      </c>
      <c r="F442" s="37">
        <v>12</v>
      </c>
      <c r="G442" s="27" t="s">
        <v>15</v>
      </c>
      <c r="H442" s="27" t="s">
        <v>46</v>
      </c>
      <c r="I442" s="27" t="s">
        <v>17</v>
      </c>
      <c r="J442" s="27" t="s">
        <v>126</v>
      </c>
      <c r="K442" s="27" t="s">
        <v>127</v>
      </c>
      <c r="L442" s="50">
        <v>0</v>
      </c>
      <c r="M442" s="51">
        <v>447931087</v>
      </c>
      <c r="N442" s="51">
        <v>447931087</v>
      </c>
      <c r="O442" s="27" t="s">
        <v>20</v>
      </c>
      <c r="P442" s="5" t="s">
        <v>280</v>
      </c>
      <c r="Q442" s="27" t="s">
        <v>123</v>
      </c>
    </row>
    <row r="443" spans="1:17" x14ac:dyDescent="0.25">
      <c r="A443" s="9" t="s">
        <v>128</v>
      </c>
      <c r="B443" s="9" t="s">
        <v>759</v>
      </c>
      <c r="C443" s="27" t="s">
        <v>1600</v>
      </c>
      <c r="D443" s="13">
        <v>6</v>
      </c>
      <c r="E443" s="13">
        <v>7</v>
      </c>
      <c r="F443" s="37">
        <v>12</v>
      </c>
      <c r="G443" s="27" t="s">
        <v>15</v>
      </c>
      <c r="H443" s="27" t="s">
        <v>46</v>
      </c>
      <c r="I443" s="27" t="s">
        <v>17</v>
      </c>
      <c r="J443" s="27" t="s">
        <v>126</v>
      </c>
      <c r="K443" s="27" t="s">
        <v>127</v>
      </c>
      <c r="L443" s="50">
        <v>0</v>
      </c>
      <c r="M443" s="51">
        <v>35461778</v>
      </c>
      <c r="N443" s="51">
        <v>35461778</v>
      </c>
      <c r="O443" s="27" t="s">
        <v>20</v>
      </c>
      <c r="P443" s="5" t="s">
        <v>280</v>
      </c>
      <c r="Q443" s="27" t="s">
        <v>123</v>
      </c>
    </row>
    <row r="444" spans="1:17" x14ac:dyDescent="0.25">
      <c r="A444" s="9" t="s">
        <v>129</v>
      </c>
      <c r="B444" s="9" t="s">
        <v>760</v>
      </c>
      <c r="C444" s="27" t="s">
        <v>1601</v>
      </c>
      <c r="D444" s="13">
        <v>1</v>
      </c>
      <c r="E444" s="13">
        <v>1</v>
      </c>
      <c r="F444" s="37">
        <v>12</v>
      </c>
      <c r="G444" s="27" t="s">
        <v>15</v>
      </c>
      <c r="H444" s="27" t="s">
        <v>46</v>
      </c>
      <c r="I444" s="27" t="s">
        <v>17</v>
      </c>
      <c r="J444" s="27" t="s">
        <v>126</v>
      </c>
      <c r="K444" s="27" t="s">
        <v>127</v>
      </c>
      <c r="L444" s="50">
        <v>0</v>
      </c>
      <c r="M444" s="51">
        <v>90860450</v>
      </c>
      <c r="N444" s="51">
        <v>90860450</v>
      </c>
      <c r="O444" s="27" t="s">
        <v>20</v>
      </c>
      <c r="P444" s="5" t="s">
        <v>280</v>
      </c>
      <c r="Q444" s="27" t="s">
        <v>123</v>
      </c>
    </row>
    <row r="445" spans="1:17" x14ac:dyDescent="0.25">
      <c r="A445" s="9">
        <v>81161801</v>
      </c>
      <c r="B445" s="9" t="s">
        <v>761</v>
      </c>
      <c r="C445" s="27" t="s">
        <v>1602</v>
      </c>
      <c r="D445" s="13">
        <v>1</v>
      </c>
      <c r="E445" s="13">
        <v>1</v>
      </c>
      <c r="F445" s="37">
        <v>12</v>
      </c>
      <c r="G445" s="27" t="s">
        <v>15</v>
      </c>
      <c r="H445" s="27" t="s">
        <v>42</v>
      </c>
      <c r="I445" s="27" t="s">
        <v>17</v>
      </c>
      <c r="J445" s="27" t="s">
        <v>126</v>
      </c>
      <c r="K445" s="27" t="s">
        <v>127</v>
      </c>
      <c r="L445" s="50">
        <v>0</v>
      </c>
      <c r="M445" s="51">
        <v>44355584</v>
      </c>
      <c r="N445" s="51">
        <v>44355584</v>
      </c>
      <c r="O445" s="27" t="s">
        <v>20</v>
      </c>
      <c r="P445" s="5" t="s">
        <v>280</v>
      </c>
      <c r="Q445" s="27" t="s">
        <v>123</v>
      </c>
    </row>
    <row r="446" spans="1:17" x14ac:dyDescent="0.25">
      <c r="A446" s="9">
        <v>43231603</v>
      </c>
      <c r="B446" s="9" t="s">
        <v>762</v>
      </c>
      <c r="C446" s="27" t="s">
        <v>1603</v>
      </c>
      <c r="D446" s="13">
        <v>9</v>
      </c>
      <c r="E446" s="13">
        <v>10</v>
      </c>
      <c r="F446" s="37">
        <v>12</v>
      </c>
      <c r="G446" s="27" t="s">
        <v>15</v>
      </c>
      <c r="H446" s="27" t="s">
        <v>46</v>
      </c>
      <c r="I446" s="27" t="s">
        <v>17</v>
      </c>
      <c r="J446" s="27" t="s">
        <v>126</v>
      </c>
      <c r="K446" s="27" t="s">
        <v>127</v>
      </c>
      <c r="L446" s="50">
        <v>0</v>
      </c>
      <c r="M446" s="51">
        <v>7000000</v>
      </c>
      <c r="N446" s="51">
        <v>7000000</v>
      </c>
      <c r="O446" s="27" t="s">
        <v>20</v>
      </c>
      <c r="P446" s="5" t="s">
        <v>280</v>
      </c>
      <c r="Q446" s="27" t="s">
        <v>123</v>
      </c>
    </row>
    <row r="447" spans="1:17" x14ac:dyDescent="0.25">
      <c r="A447" s="9">
        <v>43231509</v>
      </c>
      <c r="B447" s="9" t="s">
        <v>763</v>
      </c>
      <c r="C447" s="27" t="s">
        <v>1604</v>
      </c>
      <c r="D447" s="13">
        <v>1</v>
      </c>
      <c r="E447" s="13">
        <v>1</v>
      </c>
      <c r="F447" s="37">
        <v>12</v>
      </c>
      <c r="G447" s="27" t="s">
        <v>15</v>
      </c>
      <c r="H447" s="27" t="s">
        <v>46</v>
      </c>
      <c r="I447" s="27" t="s">
        <v>17</v>
      </c>
      <c r="J447" s="27" t="s">
        <v>126</v>
      </c>
      <c r="K447" s="27" t="s">
        <v>127</v>
      </c>
      <c r="L447" s="50">
        <v>0</v>
      </c>
      <c r="M447" s="51">
        <v>11793600</v>
      </c>
      <c r="N447" s="51">
        <v>11793600</v>
      </c>
      <c r="O447" s="27" t="s">
        <v>20</v>
      </c>
      <c r="P447" s="5" t="s">
        <v>280</v>
      </c>
      <c r="Q447" s="27" t="s">
        <v>123</v>
      </c>
    </row>
    <row r="448" spans="1:17" x14ac:dyDescent="0.25">
      <c r="A448" s="9">
        <v>81161801</v>
      </c>
      <c r="B448" s="9" t="s">
        <v>764</v>
      </c>
      <c r="C448" s="27" t="s">
        <v>1605</v>
      </c>
      <c r="D448" s="13">
        <v>1</v>
      </c>
      <c r="E448" s="13">
        <v>1</v>
      </c>
      <c r="F448" s="37">
        <v>12</v>
      </c>
      <c r="G448" s="27" t="s">
        <v>15</v>
      </c>
      <c r="H448" s="27" t="s">
        <v>42</v>
      </c>
      <c r="I448" s="27" t="s">
        <v>17</v>
      </c>
      <c r="J448" s="27" t="s">
        <v>126</v>
      </c>
      <c r="K448" s="27" t="s">
        <v>127</v>
      </c>
      <c r="L448" s="50">
        <v>0</v>
      </c>
      <c r="M448" s="51">
        <v>51901668</v>
      </c>
      <c r="N448" s="51">
        <v>51901668</v>
      </c>
      <c r="O448" s="27" t="s">
        <v>20</v>
      </c>
      <c r="P448" s="5" t="s">
        <v>280</v>
      </c>
      <c r="Q448" s="27" t="s">
        <v>123</v>
      </c>
    </row>
    <row r="449" spans="1:17" x14ac:dyDescent="0.25">
      <c r="A449" s="9">
        <v>43231500</v>
      </c>
      <c r="B449" s="9" t="s">
        <v>765</v>
      </c>
      <c r="C449" s="27" t="s">
        <v>1606</v>
      </c>
      <c r="D449" s="13">
        <v>3</v>
      </c>
      <c r="E449" s="13">
        <v>4</v>
      </c>
      <c r="F449" s="37">
        <v>12</v>
      </c>
      <c r="G449" s="27" t="s">
        <v>15</v>
      </c>
      <c r="H449" s="27" t="s">
        <v>26</v>
      </c>
      <c r="I449" s="27" t="s">
        <v>17</v>
      </c>
      <c r="J449" s="27" t="s">
        <v>126</v>
      </c>
      <c r="K449" s="27" t="s">
        <v>127</v>
      </c>
      <c r="L449" s="50">
        <v>0</v>
      </c>
      <c r="M449" s="51">
        <v>124084886</v>
      </c>
      <c r="N449" s="51">
        <v>124084886</v>
      </c>
      <c r="O449" s="27" t="s">
        <v>20</v>
      </c>
      <c r="P449" s="5" t="s">
        <v>280</v>
      </c>
      <c r="Q449" s="27" t="s">
        <v>123</v>
      </c>
    </row>
    <row r="450" spans="1:17" x14ac:dyDescent="0.25">
      <c r="A450" s="9">
        <v>43232605</v>
      </c>
      <c r="B450" s="9" t="s">
        <v>766</v>
      </c>
      <c r="C450" s="27" t="s">
        <v>1607</v>
      </c>
      <c r="D450" s="13">
        <v>3</v>
      </c>
      <c r="E450" s="13">
        <v>4</v>
      </c>
      <c r="F450" s="37">
        <v>12</v>
      </c>
      <c r="G450" s="27" t="s">
        <v>15</v>
      </c>
      <c r="H450" s="27" t="s">
        <v>46</v>
      </c>
      <c r="I450" s="27" t="s">
        <v>17</v>
      </c>
      <c r="J450" s="27" t="s">
        <v>126</v>
      </c>
      <c r="K450" s="27" t="s">
        <v>127</v>
      </c>
      <c r="L450" s="50">
        <v>0</v>
      </c>
      <c r="M450" s="51">
        <v>24179802</v>
      </c>
      <c r="N450" s="51">
        <v>24179802</v>
      </c>
      <c r="O450" s="27" t="s">
        <v>20</v>
      </c>
      <c r="P450" s="5" t="s">
        <v>280</v>
      </c>
      <c r="Q450" s="27" t="s">
        <v>123</v>
      </c>
    </row>
    <row r="451" spans="1:17" x14ac:dyDescent="0.25">
      <c r="A451" s="9">
        <v>43232605</v>
      </c>
      <c r="B451" s="9" t="s">
        <v>767</v>
      </c>
      <c r="C451" s="27" t="s">
        <v>1608</v>
      </c>
      <c r="D451" s="13">
        <v>3</v>
      </c>
      <c r="E451" s="13">
        <v>4</v>
      </c>
      <c r="F451" s="37">
        <v>12</v>
      </c>
      <c r="G451" s="27" t="s">
        <v>15</v>
      </c>
      <c r="H451" s="27" t="s">
        <v>46</v>
      </c>
      <c r="I451" s="27" t="s">
        <v>17</v>
      </c>
      <c r="J451" s="27" t="s">
        <v>126</v>
      </c>
      <c r="K451" s="27" t="s">
        <v>127</v>
      </c>
      <c r="L451" s="50">
        <v>0</v>
      </c>
      <c r="M451" s="51">
        <v>12579448</v>
      </c>
      <c r="N451" s="51">
        <v>12579448</v>
      </c>
      <c r="O451" s="27" t="s">
        <v>20</v>
      </c>
      <c r="P451" s="5" t="s">
        <v>280</v>
      </c>
      <c r="Q451" s="27" t="s">
        <v>123</v>
      </c>
    </row>
    <row r="452" spans="1:17" x14ac:dyDescent="0.25">
      <c r="A452" s="9" t="s">
        <v>130</v>
      </c>
      <c r="B452" s="9" t="s">
        <v>768</v>
      </c>
      <c r="C452" s="27" t="s">
        <v>1609</v>
      </c>
      <c r="D452" s="13">
        <v>5</v>
      </c>
      <c r="E452" s="13">
        <v>6</v>
      </c>
      <c r="F452" s="37">
        <v>12</v>
      </c>
      <c r="G452" s="27" t="s">
        <v>15</v>
      </c>
      <c r="H452" s="27" t="s">
        <v>46</v>
      </c>
      <c r="I452" s="27" t="s">
        <v>17</v>
      </c>
      <c r="J452" s="27" t="s">
        <v>126</v>
      </c>
      <c r="K452" s="27" t="s">
        <v>127</v>
      </c>
      <c r="L452" s="50">
        <v>0</v>
      </c>
      <c r="M452" s="51">
        <v>628162920</v>
      </c>
      <c r="N452" s="51">
        <v>628162920</v>
      </c>
      <c r="O452" s="27" t="s">
        <v>20</v>
      </c>
      <c r="P452" s="5" t="s">
        <v>280</v>
      </c>
      <c r="Q452" s="27" t="s">
        <v>123</v>
      </c>
    </row>
    <row r="453" spans="1:17" x14ac:dyDescent="0.25">
      <c r="A453" s="9">
        <v>43231500</v>
      </c>
      <c r="B453" s="9" t="s">
        <v>769</v>
      </c>
      <c r="C453" s="27" t="s">
        <v>1610</v>
      </c>
      <c r="D453" s="13">
        <v>6</v>
      </c>
      <c r="E453" s="13">
        <v>7</v>
      </c>
      <c r="F453" s="37">
        <v>12</v>
      </c>
      <c r="G453" s="27" t="s">
        <v>15</v>
      </c>
      <c r="H453" s="27" t="s">
        <v>46</v>
      </c>
      <c r="I453" s="27" t="s">
        <v>17</v>
      </c>
      <c r="J453" s="27" t="s">
        <v>126</v>
      </c>
      <c r="K453" s="27" t="s">
        <v>127</v>
      </c>
      <c r="L453" s="50">
        <v>0</v>
      </c>
      <c r="M453" s="51">
        <v>44345267</v>
      </c>
      <c r="N453" s="51">
        <v>44345267</v>
      </c>
      <c r="O453" s="27" t="s">
        <v>20</v>
      </c>
      <c r="P453" s="5" t="s">
        <v>280</v>
      </c>
      <c r="Q453" s="27" t="s">
        <v>123</v>
      </c>
    </row>
    <row r="454" spans="1:17" x14ac:dyDescent="0.25">
      <c r="A454" s="9">
        <v>43231512</v>
      </c>
      <c r="B454" s="9" t="s">
        <v>770</v>
      </c>
      <c r="C454" s="27" t="s">
        <v>1611</v>
      </c>
      <c r="D454" s="13">
        <v>1</v>
      </c>
      <c r="E454" s="13">
        <v>2</v>
      </c>
      <c r="F454" s="37">
        <v>12</v>
      </c>
      <c r="G454" s="27" t="s">
        <v>15</v>
      </c>
      <c r="H454" s="27" t="s">
        <v>46</v>
      </c>
      <c r="I454" s="27" t="s">
        <v>17</v>
      </c>
      <c r="J454" s="27" t="s">
        <v>121</v>
      </c>
      <c r="K454" s="27" t="s">
        <v>122</v>
      </c>
      <c r="L454" s="50">
        <v>0</v>
      </c>
      <c r="M454" s="51">
        <v>1874828340</v>
      </c>
      <c r="N454" s="51">
        <v>1874828340</v>
      </c>
      <c r="O454" s="27" t="s">
        <v>20</v>
      </c>
      <c r="P454" s="5" t="s">
        <v>280</v>
      </c>
      <c r="Q454" s="27" t="s">
        <v>123</v>
      </c>
    </row>
    <row r="455" spans="1:17" x14ac:dyDescent="0.25">
      <c r="A455" s="9">
        <v>43231512</v>
      </c>
      <c r="B455" s="9" t="s">
        <v>771</v>
      </c>
      <c r="C455" s="27" t="s">
        <v>1612</v>
      </c>
      <c r="D455" s="13">
        <v>11</v>
      </c>
      <c r="E455" s="13">
        <v>12</v>
      </c>
      <c r="F455" s="37">
        <v>12</v>
      </c>
      <c r="G455" s="27" t="s">
        <v>15</v>
      </c>
      <c r="H455" s="27" t="s">
        <v>46</v>
      </c>
      <c r="I455" s="27" t="s">
        <v>17</v>
      </c>
      <c r="J455" s="27" t="s">
        <v>121</v>
      </c>
      <c r="K455" s="27" t="s">
        <v>122</v>
      </c>
      <c r="L455" s="50">
        <v>0</v>
      </c>
      <c r="M455" s="51">
        <v>8963794000</v>
      </c>
      <c r="N455" s="51">
        <v>8963794000</v>
      </c>
      <c r="O455" s="27" t="s">
        <v>20</v>
      </c>
      <c r="P455" s="5" t="s">
        <v>280</v>
      </c>
      <c r="Q455" s="27" t="s">
        <v>123</v>
      </c>
    </row>
    <row r="456" spans="1:17" x14ac:dyDescent="0.25">
      <c r="A456" s="9" t="s">
        <v>131</v>
      </c>
      <c r="B456" s="9" t="s">
        <v>772</v>
      </c>
      <c r="C456" s="27" t="s">
        <v>1613</v>
      </c>
      <c r="D456" s="13">
        <v>2</v>
      </c>
      <c r="E456" s="13">
        <v>3</v>
      </c>
      <c r="F456" s="37">
        <v>12</v>
      </c>
      <c r="G456" s="27" t="s">
        <v>15</v>
      </c>
      <c r="H456" s="27" t="s">
        <v>105</v>
      </c>
      <c r="I456" s="27" t="s">
        <v>17</v>
      </c>
      <c r="J456" s="27" t="s">
        <v>126</v>
      </c>
      <c r="K456" s="27" t="s">
        <v>127</v>
      </c>
      <c r="L456" s="50">
        <v>0</v>
      </c>
      <c r="M456" s="51">
        <v>975252739</v>
      </c>
      <c r="N456" s="51">
        <v>975252739</v>
      </c>
      <c r="O456" s="27" t="s">
        <v>20</v>
      </c>
      <c r="P456" s="5" t="s">
        <v>280</v>
      </c>
      <c r="Q456" s="27" t="s">
        <v>123</v>
      </c>
    </row>
    <row r="457" spans="1:17" x14ac:dyDescent="0.25">
      <c r="A457" s="9">
        <v>43232100</v>
      </c>
      <c r="B457" s="9" t="s">
        <v>773</v>
      </c>
      <c r="C457" s="27" t="s">
        <v>1614</v>
      </c>
      <c r="D457" s="13">
        <v>7</v>
      </c>
      <c r="E457" s="13">
        <v>8</v>
      </c>
      <c r="F457" s="37">
        <v>12</v>
      </c>
      <c r="G457" s="27" t="s">
        <v>15</v>
      </c>
      <c r="H457" s="27" t="s">
        <v>42</v>
      </c>
      <c r="I457" s="27" t="s">
        <v>17</v>
      </c>
      <c r="J457" s="27" t="s">
        <v>126</v>
      </c>
      <c r="K457" s="27" t="s">
        <v>127</v>
      </c>
      <c r="L457" s="50">
        <v>0</v>
      </c>
      <c r="M457" s="51">
        <v>144266580</v>
      </c>
      <c r="N457" s="51">
        <v>144266580</v>
      </c>
      <c r="O457" s="27" t="s">
        <v>20</v>
      </c>
      <c r="P457" s="5" t="s">
        <v>280</v>
      </c>
      <c r="Q457" s="27" t="s">
        <v>123</v>
      </c>
    </row>
    <row r="458" spans="1:17" x14ac:dyDescent="0.25">
      <c r="A458" s="9" t="s">
        <v>132</v>
      </c>
      <c r="B458" s="9" t="s">
        <v>774</v>
      </c>
      <c r="C458" s="27" t="s">
        <v>1615</v>
      </c>
      <c r="D458" s="13">
        <v>11</v>
      </c>
      <c r="E458" s="13">
        <v>12</v>
      </c>
      <c r="F458" s="37">
        <v>12</v>
      </c>
      <c r="G458" s="27" t="s">
        <v>15</v>
      </c>
      <c r="H458" s="27" t="s">
        <v>42</v>
      </c>
      <c r="I458" s="27" t="s">
        <v>17</v>
      </c>
      <c r="J458" s="27" t="s">
        <v>126</v>
      </c>
      <c r="K458" s="27" t="s">
        <v>127</v>
      </c>
      <c r="L458" s="50">
        <v>0</v>
      </c>
      <c r="M458" s="51">
        <v>59810307</v>
      </c>
      <c r="N458" s="51">
        <v>59810307</v>
      </c>
      <c r="O458" s="27" t="s">
        <v>20</v>
      </c>
      <c r="P458" s="5" t="s">
        <v>280</v>
      </c>
      <c r="Q458" s="27" t="s">
        <v>123</v>
      </c>
    </row>
    <row r="459" spans="1:17" x14ac:dyDescent="0.25">
      <c r="A459" s="9">
        <v>81111800</v>
      </c>
      <c r="B459" s="9" t="s">
        <v>775</v>
      </c>
      <c r="C459" s="27" t="s">
        <v>1616</v>
      </c>
      <c r="D459" s="13">
        <v>11</v>
      </c>
      <c r="E459" s="13">
        <v>12</v>
      </c>
      <c r="F459" s="37">
        <v>12</v>
      </c>
      <c r="G459" s="27" t="s">
        <v>15</v>
      </c>
      <c r="H459" s="27" t="s">
        <v>46</v>
      </c>
      <c r="I459" s="27" t="s">
        <v>17</v>
      </c>
      <c r="J459" s="27" t="s">
        <v>126</v>
      </c>
      <c r="K459" s="27" t="s">
        <v>127</v>
      </c>
      <c r="L459" s="50">
        <v>0</v>
      </c>
      <c r="M459" s="51">
        <v>60328505</v>
      </c>
      <c r="N459" s="51">
        <v>60328505</v>
      </c>
      <c r="O459" s="27" t="s">
        <v>20</v>
      </c>
      <c r="P459" s="5" t="s">
        <v>280</v>
      </c>
      <c r="Q459" s="27" t="s">
        <v>123</v>
      </c>
    </row>
    <row r="460" spans="1:17" x14ac:dyDescent="0.25">
      <c r="A460" s="9" t="s">
        <v>133</v>
      </c>
      <c r="B460" s="9" t="s">
        <v>776</v>
      </c>
      <c r="C460" s="27" t="s">
        <v>1617</v>
      </c>
      <c r="D460" s="13">
        <v>8</v>
      </c>
      <c r="E460" s="13">
        <v>9</v>
      </c>
      <c r="F460" s="37">
        <v>12</v>
      </c>
      <c r="G460" s="27" t="s">
        <v>15</v>
      </c>
      <c r="H460" s="27" t="s">
        <v>46</v>
      </c>
      <c r="I460" s="27" t="s">
        <v>17</v>
      </c>
      <c r="J460" s="27" t="s">
        <v>126</v>
      </c>
      <c r="K460" s="27" t="s">
        <v>127</v>
      </c>
      <c r="L460" s="50">
        <v>0</v>
      </c>
      <c r="M460" s="51">
        <v>68506840</v>
      </c>
      <c r="N460" s="51">
        <v>68506840</v>
      </c>
      <c r="O460" s="27" t="s">
        <v>20</v>
      </c>
      <c r="P460" s="5" t="s">
        <v>280</v>
      </c>
      <c r="Q460" s="27" t="s">
        <v>123</v>
      </c>
    </row>
    <row r="461" spans="1:17" x14ac:dyDescent="0.25">
      <c r="A461" s="9" t="s">
        <v>134</v>
      </c>
      <c r="B461" s="9" t="s">
        <v>777</v>
      </c>
      <c r="C461" s="27" t="s">
        <v>1618</v>
      </c>
      <c r="D461" s="13">
        <v>1</v>
      </c>
      <c r="E461" s="13">
        <v>2</v>
      </c>
      <c r="F461" s="37">
        <v>12</v>
      </c>
      <c r="G461" s="27" t="s">
        <v>15</v>
      </c>
      <c r="H461" s="27" t="s">
        <v>26</v>
      </c>
      <c r="I461" s="27" t="s">
        <v>17</v>
      </c>
      <c r="J461" s="27" t="s">
        <v>121</v>
      </c>
      <c r="K461" s="27" t="s">
        <v>122</v>
      </c>
      <c r="L461" s="50">
        <v>0</v>
      </c>
      <c r="M461" s="51">
        <v>500000000</v>
      </c>
      <c r="N461" s="51">
        <v>500000000</v>
      </c>
      <c r="O461" s="27" t="s">
        <v>20</v>
      </c>
      <c r="P461" s="5" t="s">
        <v>280</v>
      </c>
      <c r="Q461" s="27" t="s">
        <v>123</v>
      </c>
    </row>
    <row r="462" spans="1:17" x14ac:dyDescent="0.25">
      <c r="A462" s="9" t="s">
        <v>132</v>
      </c>
      <c r="B462" s="9" t="s">
        <v>778</v>
      </c>
      <c r="C462" s="27" t="s">
        <v>1619</v>
      </c>
      <c r="D462" s="13">
        <v>9</v>
      </c>
      <c r="E462" s="13">
        <v>10</v>
      </c>
      <c r="F462" s="37">
        <v>12</v>
      </c>
      <c r="G462" s="27" t="s">
        <v>15</v>
      </c>
      <c r="H462" s="27" t="s">
        <v>42</v>
      </c>
      <c r="I462" s="27" t="s">
        <v>17</v>
      </c>
      <c r="J462" s="27" t="s">
        <v>126</v>
      </c>
      <c r="K462" s="27" t="s">
        <v>127</v>
      </c>
      <c r="L462" s="50">
        <v>0</v>
      </c>
      <c r="M462" s="51">
        <v>53615236</v>
      </c>
      <c r="N462" s="51">
        <v>53615236</v>
      </c>
      <c r="O462" s="27" t="s">
        <v>20</v>
      </c>
      <c r="P462" s="5" t="s">
        <v>280</v>
      </c>
      <c r="Q462" s="27" t="s">
        <v>123</v>
      </c>
    </row>
    <row r="463" spans="1:17" x14ac:dyDescent="0.25">
      <c r="A463" s="9">
        <v>43232100</v>
      </c>
      <c r="B463" s="9" t="s">
        <v>779</v>
      </c>
      <c r="C463" s="27" t="s">
        <v>1620</v>
      </c>
      <c r="D463" s="13">
        <v>6</v>
      </c>
      <c r="E463" s="13">
        <v>7</v>
      </c>
      <c r="F463" s="37">
        <v>12</v>
      </c>
      <c r="G463" s="27" t="s">
        <v>15</v>
      </c>
      <c r="H463" s="27" t="s">
        <v>105</v>
      </c>
      <c r="I463" s="27" t="s">
        <v>17</v>
      </c>
      <c r="J463" s="27" t="s">
        <v>126</v>
      </c>
      <c r="K463" s="27" t="s">
        <v>127</v>
      </c>
      <c r="L463" s="50">
        <v>0</v>
      </c>
      <c r="M463" s="51">
        <v>800000000</v>
      </c>
      <c r="N463" s="51">
        <v>800000000</v>
      </c>
      <c r="O463" s="27" t="s">
        <v>20</v>
      </c>
      <c r="P463" s="5" t="s">
        <v>280</v>
      </c>
      <c r="Q463" s="27" t="s">
        <v>123</v>
      </c>
    </row>
    <row r="464" spans="1:17" x14ac:dyDescent="0.25">
      <c r="A464" s="9">
        <v>43231500</v>
      </c>
      <c r="B464" s="9" t="s">
        <v>780</v>
      </c>
      <c r="C464" s="27" t="s">
        <v>1621</v>
      </c>
      <c r="D464" s="13">
        <v>8</v>
      </c>
      <c r="E464" s="13">
        <v>9</v>
      </c>
      <c r="F464" s="37">
        <v>12</v>
      </c>
      <c r="G464" s="27" t="s">
        <v>15</v>
      </c>
      <c r="H464" s="27" t="s">
        <v>46</v>
      </c>
      <c r="I464" s="27" t="s">
        <v>17</v>
      </c>
      <c r="J464" s="27" t="s">
        <v>126</v>
      </c>
      <c r="K464" s="27" t="s">
        <v>127</v>
      </c>
      <c r="L464" s="50">
        <v>0</v>
      </c>
      <c r="M464" s="51">
        <v>6336155</v>
      </c>
      <c r="N464" s="51">
        <v>6336155</v>
      </c>
      <c r="O464" s="27" t="s">
        <v>20</v>
      </c>
      <c r="P464" s="5" t="s">
        <v>280</v>
      </c>
      <c r="Q464" s="27" t="s">
        <v>123</v>
      </c>
    </row>
    <row r="465" spans="1:17" x14ac:dyDescent="0.25">
      <c r="A465" s="9" t="s">
        <v>135</v>
      </c>
      <c r="B465" s="9" t="s">
        <v>781</v>
      </c>
      <c r="C465" s="27" t="s">
        <v>1622</v>
      </c>
      <c r="D465" s="13">
        <v>2</v>
      </c>
      <c r="E465" s="13">
        <v>3</v>
      </c>
      <c r="F465" s="37">
        <v>9</v>
      </c>
      <c r="G465" s="27" t="s">
        <v>15</v>
      </c>
      <c r="H465" s="27" t="s">
        <v>26</v>
      </c>
      <c r="I465" s="27" t="s">
        <v>62</v>
      </c>
      <c r="J465" s="27" t="s">
        <v>136</v>
      </c>
      <c r="K465" s="27" t="s">
        <v>137</v>
      </c>
      <c r="L465" s="50">
        <v>0</v>
      </c>
      <c r="M465" s="51">
        <v>350000000</v>
      </c>
      <c r="N465" s="51">
        <v>350000000</v>
      </c>
      <c r="O465" s="27" t="s">
        <v>20</v>
      </c>
      <c r="P465" s="5" t="s">
        <v>280</v>
      </c>
      <c r="Q465" s="27" t="s">
        <v>123</v>
      </c>
    </row>
    <row r="466" spans="1:17" x14ac:dyDescent="0.25">
      <c r="A466" s="9">
        <v>81112200</v>
      </c>
      <c r="B466" s="9" t="s">
        <v>782</v>
      </c>
      <c r="C466" s="27" t="s">
        <v>1623</v>
      </c>
      <c r="D466" s="13">
        <v>6</v>
      </c>
      <c r="E466" s="13">
        <v>7</v>
      </c>
      <c r="F466" s="37">
        <v>12</v>
      </c>
      <c r="G466" s="27" t="s">
        <v>15</v>
      </c>
      <c r="H466" s="27" t="s">
        <v>46</v>
      </c>
      <c r="I466" s="27" t="s">
        <v>17</v>
      </c>
      <c r="J466" s="27" t="s">
        <v>126</v>
      </c>
      <c r="K466" s="27" t="s">
        <v>127</v>
      </c>
      <c r="L466" s="50">
        <v>0</v>
      </c>
      <c r="M466" s="51">
        <v>92349876</v>
      </c>
      <c r="N466" s="51">
        <v>92349876</v>
      </c>
      <c r="O466" s="27" t="s">
        <v>20</v>
      </c>
      <c r="P466" s="5" t="s">
        <v>280</v>
      </c>
      <c r="Q466" s="27" t="s">
        <v>123</v>
      </c>
    </row>
    <row r="467" spans="1:17" x14ac:dyDescent="0.25">
      <c r="A467" s="9">
        <v>81112200</v>
      </c>
      <c r="B467" s="9" t="s">
        <v>783</v>
      </c>
      <c r="C467" s="27" t="s">
        <v>1624</v>
      </c>
      <c r="D467" s="13">
        <v>6</v>
      </c>
      <c r="E467" s="13">
        <v>7</v>
      </c>
      <c r="F467" s="37">
        <v>12</v>
      </c>
      <c r="G467" s="27" t="s">
        <v>15</v>
      </c>
      <c r="H467" s="27" t="s">
        <v>46</v>
      </c>
      <c r="I467" s="27" t="s">
        <v>17</v>
      </c>
      <c r="J467" s="27" t="s">
        <v>126</v>
      </c>
      <c r="K467" s="27" t="s">
        <v>127</v>
      </c>
      <c r="L467" s="50">
        <v>0</v>
      </c>
      <c r="M467" s="51">
        <v>22322864</v>
      </c>
      <c r="N467" s="51">
        <v>22322864</v>
      </c>
      <c r="O467" s="27" t="s">
        <v>20</v>
      </c>
      <c r="P467" s="5" t="s">
        <v>280</v>
      </c>
      <c r="Q467" s="27" t="s">
        <v>123</v>
      </c>
    </row>
    <row r="468" spans="1:17" x14ac:dyDescent="0.25">
      <c r="A468" s="9">
        <v>43232801</v>
      </c>
      <c r="B468" s="9" t="s">
        <v>784</v>
      </c>
      <c r="C468" s="27" t="s">
        <v>1625</v>
      </c>
      <c r="D468" s="13">
        <v>1</v>
      </c>
      <c r="E468" s="13">
        <v>2</v>
      </c>
      <c r="F468" s="37">
        <v>12</v>
      </c>
      <c r="G468" s="27" t="s">
        <v>15</v>
      </c>
      <c r="H468" s="27" t="s">
        <v>42</v>
      </c>
      <c r="I468" s="27" t="s">
        <v>17</v>
      </c>
      <c r="J468" s="27" t="s">
        <v>126</v>
      </c>
      <c r="K468" s="27" t="s">
        <v>127</v>
      </c>
      <c r="L468" s="50">
        <v>0</v>
      </c>
      <c r="M468" s="51">
        <v>20691720</v>
      </c>
      <c r="N468" s="51">
        <v>20691720</v>
      </c>
      <c r="O468" s="27" t="s">
        <v>20</v>
      </c>
      <c r="P468" s="5" t="s">
        <v>280</v>
      </c>
      <c r="Q468" s="27" t="s">
        <v>123</v>
      </c>
    </row>
    <row r="469" spans="1:17" x14ac:dyDescent="0.25">
      <c r="A469" s="9" t="s">
        <v>120</v>
      </c>
      <c r="B469" s="9" t="s">
        <v>785</v>
      </c>
      <c r="C469" s="27" t="s">
        <v>1626</v>
      </c>
      <c r="D469" s="13">
        <v>11</v>
      </c>
      <c r="E469" s="13">
        <v>12</v>
      </c>
      <c r="F469" s="37">
        <v>12</v>
      </c>
      <c r="G469" s="27" t="s">
        <v>15</v>
      </c>
      <c r="H469" s="27" t="s">
        <v>26</v>
      </c>
      <c r="I469" s="27" t="s">
        <v>17</v>
      </c>
      <c r="J469" s="27" t="s">
        <v>126</v>
      </c>
      <c r="K469" s="27" t="s">
        <v>127</v>
      </c>
      <c r="L469" s="50">
        <v>0</v>
      </c>
      <c r="M469" s="51">
        <v>179281933</v>
      </c>
      <c r="N469" s="51">
        <v>179281933</v>
      </c>
      <c r="O469" s="27" t="s">
        <v>20</v>
      </c>
      <c r="P469" s="5" t="s">
        <v>280</v>
      </c>
      <c r="Q469" s="27" t="s">
        <v>123</v>
      </c>
    </row>
    <row r="470" spans="1:17" x14ac:dyDescent="0.25">
      <c r="A470" s="9" t="s">
        <v>138</v>
      </c>
      <c r="B470" s="9" t="s">
        <v>786</v>
      </c>
      <c r="C470" s="27" t="s">
        <v>1627</v>
      </c>
      <c r="D470" s="13">
        <v>8</v>
      </c>
      <c r="E470" s="13">
        <v>9</v>
      </c>
      <c r="F470" s="37">
        <v>12</v>
      </c>
      <c r="G470" s="27" t="s">
        <v>15</v>
      </c>
      <c r="H470" s="27" t="s">
        <v>26</v>
      </c>
      <c r="I470" s="27" t="s">
        <v>17</v>
      </c>
      <c r="J470" s="27" t="s">
        <v>126</v>
      </c>
      <c r="K470" s="27" t="s">
        <v>127</v>
      </c>
      <c r="L470" s="50">
        <v>0</v>
      </c>
      <c r="M470" s="51">
        <v>144620401</v>
      </c>
      <c r="N470" s="51">
        <v>144620401</v>
      </c>
      <c r="O470" s="27" t="s">
        <v>20</v>
      </c>
      <c r="P470" s="5" t="s">
        <v>280</v>
      </c>
      <c r="Q470" s="27" t="s">
        <v>123</v>
      </c>
    </row>
    <row r="471" spans="1:17" x14ac:dyDescent="0.25">
      <c r="A471" s="9">
        <v>43232107</v>
      </c>
      <c r="B471" s="9" t="s">
        <v>787</v>
      </c>
      <c r="C471" s="27" t="s">
        <v>1628</v>
      </c>
      <c r="D471" s="13">
        <v>1</v>
      </c>
      <c r="E471" s="13">
        <v>2</v>
      </c>
      <c r="F471" s="37">
        <v>12</v>
      </c>
      <c r="G471" s="27" t="s">
        <v>15</v>
      </c>
      <c r="H471" s="27" t="s">
        <v>26</v>
      </c>
      <c r="I471" s="27" t="s">
        <v>17</v>
      </c>
      <c r="J471" s="27" t="s">
        <v>126</v>
      </c>
      <c r="K471" s="27" t="s">
        <v>127</v>
      </c>
      <c r="L471" s="50">
        <v>0</v>
      </c>
      <c r="M471" s="51">
        <v>703151748</v>
      </c>
      <c r="N471" s="51">
        <v>703151748</v>
      </c>
      <c r="O471" s="27" t="s">
        <v>20</v>
      </c>
      <c r="P471" s="5" t="s">
        <v>280</v>
      </c>
      <c r="Q471" s="27" t="s">
        <v>123</v>
      </c>
    </row>
    <row r="472" spans="1:17" x14ac:dyDescent="0.25">
      <c r="A472" s="9" t="s">
        <v>139</v>
      </c>
      <c r="B472" s="9" t="s">
        <v>788</v>
      </c>
      <c r="C472" s="27" t="s">
        <v>1629</v>
      </c>
      <c r="D472" s="13">
        <v>6</v>
      </c>
      <c r="E472" s="13">
        <v>7</v>
      </c>
      <c r="F472" s="37">
        <v>12</v>
      </c>
      <c r="G472" s="27" t="s">
        <v>15</v>
      </c>
      <c r="H472" s="27" t="s">
        <v>105</v>
      </c>
      <c r="I472" s="27" t="s">
        <v>17</v>
      </c>
      <c r="J472" s="27" t="s">
        <v>126</v>
      </c>
      <c r="K472" s="27" t="s">
        <v>127</v>
      </c>
      <c r="L472" s="50">
        <v>0</v>
      </c>
      <c r="M472" s="51">
        <v>1849860980</v>
      </c>
      <c r="N472" s="51">
        <v>1849860980</v>
      </c>
      <c r="O472" s="27" t="s">
        <v>20</v>
      </c>
      <c r="P472" s="5" t="s">
        <v>280</v>
      </c>
      <c r="Q472" s="27" t="s">
        <v>123</v>
      </c>
    </row>
    <row r="473" spans="1:17" x14ac:dyDescent="0.25">
      <c r="A473" s="9">
        <v>43231507</v>
      </c>
      <c r="B473" s="9" t="s">
        <v>789</v>
      </c>
      <c r="C473" s="27" t="s">
        <v>1630</v>
      </c>
      <c r="D473" s="13">
        <v>9</v>
      </c>
      <c r="E473" s="13">
        <v>10</v>
      </c>
      <c r="F473" s="37">
        <v>12</v>
      </c>
      <c r="G473" s="27" t="s">
        <v>15</v>
      </c>
      <c r="H473" s="27" t="s">
        <v>46</v>
      </c>
      <c r="I473" s="27" t="s">
        <v>17</v>
      </c>
      <c r="J473" s="27" t="s">
        <v>126</v>
      </c>
      <c r="K473" s="27" t="s">
        <v>127</v>
      </c>
      <c r="L473" s="50">
        <v>0</v>
      </c>
      <c r="M473" s="51">
        <v>370411200</v>
      </c>
      <c r="N473" s="51">
        <v>370411200</v>
      </c>
      <c r="O473" s="27" t="s">
        <v>20</v>
      </c>
      <c r="P473" s="5" t="s">
        <v>280</v>
      </c>
      <c r="Q473" s="27" t="s">
        <v>123</v>
      </c>
    </row>
    <row r="474" spans="1:17" x14ac:dyDescent="0.25">
      <c r="A474" s="9" t="s">
        <v>140</v>
      </c>
      <c r="B474" s="9" t="s">
        <v>790</v>
      </c>
      <c r="C474" s="27" t="s">
        <v>1631</v>
      </c>
      <c r="D474" s="13">
        <v>8</v>
      </c>
      <c r="E474" s="13">
        <v>9</v>
      </c>
      <c r="F474" s="37">
        <v>12</v>
      </c>
      <c r="G474" s="27" t="s">
        <v>15</v>
      </c>
      <c r="H474" s="27" t="s">
        <v>26</v>
      </c>
      <c r="I474" s="27" t="s">
        <v>17</v>
      </c>
      <c r="J474" s="27" t="s">
        <v>126</v>
      </c>
      <c r="K474" s="27" t="s">
        <v>127</v>
      </c>
      <c r="L474" s="50">
        <v>0</v>
      </c>
      <c r="M474" s="51">
        <v>32760000</v>
      </c>
      <c r="N474" s="51">
        <v>32760000</v>
      </c>
      <c r="O474" s="27" t="s">
        <v>20</v>
      </c>
      <c r="P474" s="5" t="s">
        <v>280</v>
      </c>
      <c r="Q474" s="27" t="s">
        <v>123</v>
      </c>
    </row>
    <row r="475" spans="1:17" x14ac:dyDescent="0.25">
      <c r="A475" s="9" t="s">
        <v>141</v>
      </c>
      <c r="B475" s="9" t="s">
        <v>791</v>
      </c>
      <c r="C475" s="27" t="s">
        <v>1632</v>
      </c>
      <c r="D475" s="13">
        <v>1</v>
      </c>
      <c r="E475" s="13">
        <v>2</v>
      </c>
      <c r="F475" s="37">
        <v>12</v>
      </c>
      <c r="G475" s="27" t="s">
        <v>15</v>
      </c>
      <c r="H475" s="27" t="s">
        <v>29</v>
      </c>
      <c r="I475" s="27" t="s">
        <v>17</v>
      </c>
      <c r="J475" s="27" t="s">
        <v>142</v>
      </c>
      <c r="K475" s="27" t="s">
        <v>143</v>
      </c>
      <c r="L475" s="50">
        <v>0</v>
      </c>
      <c r="M475" s="51">
        <v>1632066591</v>
      </c>
      <c r="N475" s="51">
        <v>1632066591</v>
      </c>
      <c r="O475" s="27" t="s">
        <v>20</v>
      </c>
      <c r="P475" s="5" t="s">
        <v>280</v>
      </c>
      <c r="Q475" s="27" t="s">
        <v>123</v>
      </c>
    </row>
    <row r="476" spans="1:17" x14ac:dyDescent="0.25">
      <c r="A476" s="9">
        <v>81112209</v>
      </c>
      <c r="B476" s="9" t="s">
        <v>792</v>
      </c>
      <c r="C476" s="27" t="s">
        <v>1633</v>
      </c>
      <c r="D476" s="13">
        <v>11</v>
      </c>
      <c r="E476" s="13">
        <v>12</v>
      </c>
      <c r="F476" s="37">
        <v>12</v>
      </c>
      <c r="G476" s="27" t="s">
        <v>15</v>
      </c>
      <c r="H476" s="27" t="s">
        <v>46</v>
      </c>
      <c r="I476" s="27" t="s">
        <v>17</v>
      </c>
      <c r="J476" s="27" t="s">
        <v>126</v>
      </c>
      <c r="K476" s="27" t="s">
        <v>127</v>
      </c>
      <c r="L476" s="50">
        <v>0</v>
      </c>
      <c r="M476" s="51">
        <v>49083732</v>
      </c>
      <c r="N476" s="51">
        <v>49083732</v>
      </c>
      <c r="O476" s="27" t="s">
        <v>20</v>
      </c>
      <c r="P476" s="5" t="s">
        <v>280</v>
      </c>
      <c r="Q476" s="27" t="s">
        <v>123</v>
      </c>
    </row>
    <row r="477" spans="1:17" x14ac:dyDescent="0.25">
      <c r="A477" s="9" t="s">
        <v>144</v>
      </c>
      <c r="B477" s="9" t="s">
        <v>793</v>
      </c>
      <c r="C477" s="27" t="s">
        <v>1634</v>
      </c>
      <c r="D477" s="13">
        <v>1</v>
      </c>
      <c r="E477" s="13">
        <v>2</v>
      </c>
      <c r="F477" s="37">
        <v>12</v>
      </c>
      <c r="G477" s="27" t="s">
        <v>15</v>
      </c>
      <c r="H477" s="27" t="s">
        <v>26</v>
      </c>
      <c r="I477" s="27" t="s">
        <v>17</v>
      </c>
      <c r="J477" s="27" t="s">
        <v>126</v>
      </c>
      <c r="K477" s="27" t="s">
        <v>127</v>
      </c>
      <c r="L477" s="50">
        <v>0</v>
      </c>
      <c r="M477" s="51">
        <v>212657394</v>
      </c>
      <c r="N477" s="51">
        <v>212657394</v>
      </c>
      <c r="O477" s="27" t="s">
        <v>20</v>
      </c>
      <c r="P477" s="5" t="s">
        <v>280</v>
      </c>
      <c r="Q477" s="27" t="s">
        <v>123</v>
      </c>
    </row>
    <row r="478" spans="1:17" x14ac:dyDescent="0.25">
      <c r="A478" s="9">
        <v>81161801</v>
      </c>
      <c r="B478" s="9" t="s">
        <v>794</v>
      </c>
      <c r="C478" s="27" t="s">
        <v>1635</v>
      </c>
      <c r="D478" s="13">
        <v>8</v>
      </c>
      <c r="E478" s="13">
        <v>9</v>
      </c>
      <c r="F478" s="37">
        <v>12</v>
      </c>
      <c r="G478" s="27" t="s">
        <v>15</v>
      </c>
      <c r="H478" s="27" t="s">
        <v>42</v>
      </c>
      <c r="I478" s="27" t="s">
        <v>17</v>
      </c>
      <c r="J478" s="27" t="s">
        <v>126</v>
      </c>
      <c r="K478" s="27" t="s">
        <v>127</v>
      </c>
      <c r="L478" s="50">
        <v>0</v>
      </c>
      <c r="M478" s="51">
        <v>565914716</v>
      </c>
      <c r="N478" s="51">
        <v>565914716</v>
      </c>
      <c r="O478" s="27" t="s">
        <v>20</v>
      </c>
      <c r="P478" s="5" t="s">
        <v>280</v>
      </c>
      <c r="Q478" s="27" t="s">
        <v>123</v>
      </c>
    </row>
    <row r="479" spans="1:17" x14ac:dyDescent="0.25">
      <c r="A479" s="9">
        <v>43232107</v>
      </c>
      <c r="B479" s="9" t="s">
        <v>795</v>
      </c>
      <c r="C479" s="27" t="s">
        <v>1636</v>
      </c>
      <c r="D479" s="13">
        <v>1</v>
      </c>
      <c r="E479" s="13">
        <v>2</v>
      </c>
      <c r="F479" s="37">
        <v>12</v>
      </c>
      <c r="G479" s="27" t="s">
        <v>15</v>
      </c>
      <c r="H479" s="27" t="s">
        <v>26</v>
      </c>
      <c r="I479" s="27" t="s">
        <v>17</v>
      </c>
      <c r="J479" s="27" t="s">
        <v>121</v>
      </c>
      <c r="K479" s="27" t="s">
        <v>122</v>
      </c>
      <c r="L479" s="50">
        <v>0</v>
      </c>
      <c r="M479" s="51">
        <v>511477473</v>
      </c>
      <c r="N479" s="51">
        <v>511477473</v>
      </c>
      <c r="O479" s="27" t="s">
        <v>20</v>
      </c>
      <c r="P479" s="5" t="s">
        <v>280</v>
      </c>
      <c r="Q479" s="27" t="s">
        <v>123</v>
      </c>
    </row>
    <row r="480" spans="1:17" x14ac:dyDescent="0.25">
      <c r="A480" s="9" t="s">
        <v>145</v>
      </c>
      <c r="B480" s="9" t="s">
        <v>796</v>
      </c>
      <c r="C480" s="27" t="s">
        <v>1637</v>
      </c>
      <c r="D480" s="13">
        <v>1</v>
      </c>
      <c r="E480" s="13">
        <v>2</v>
      </c>
      <c r="F480" s="37">
        <v>12</v>
      </c>
      <c r="G480" s="27" t="s">
        <v>15</v>
      </c>
      <c r="H480" s="27" t="s">
        <v>26</v>
      </c>
      <c r="I480" s="27" t="s">
        <v>17</v>
      </c>
      <c r="J480" s="27" t="s">
        <v>126</v>
      </c>
      <c r="K480" s="27" t="s">
        <v>127</v>
      </c>
      <c r="L480" s="50">
        <v>0</v>
      </c>
      <c r="M480" s="51">
        <v>258743097</v>
      </c>
      <c r="N480" s="51">
        <v>258743097</v>
      </c>
      <c r="O480" s="27" t="s">
        <v>20</v>
      </c>
      <c r="P480" s="5" t="s">
        <v>280</v>
      </c>
      <c r="Q480" s="27" t="s">
        <v>123</v>
      </c>
    </row>
    <row r="481" spans="1:17" x14ac:dyDescent="0.25">
      <c r="A481" s="9">
        <v>81111808</v>
      </c>
      <c r="B481" s="9" t="s">
        <v>797</v>
      </c>
      <c r="C481" s="27" t="s">
        <v>1638</v>
      </c>
      <c r="D481" s="13">
        <v>1</v>
      </c>
      <c r="E481" s="13">
        <v>1</v>
      </c>
      <c r="F481" s="37">
        <v>12</v>
      </c>
      <c r="G481" s="27" t="s">
        <v>15</v>
      </c>
      <c r="H481" s="27" t="s">
        <v>16</v>
      </c>
      <c r="I481" s="27" t="s">
        <v>17</v>
      </c>
      <c r="J481" s="27" t="s">
        <v>146</v>
      </c>
      <c r="K481" s="27" t="s">
        <v>147</v>
      </c>
      <c r="L481" s="51">
        <v>11144000</v>
      </c>
      <c r="M481" s="51">
        <v>129641867</v>
      </c>
      <c r="N481" s="51">
        <v>146400000</v>
      </c>
      <c r="O481" s="27" t="s">
        <v>20</v>
      </c>
      <c r="P481" s="5" t="s">
        <v>280</v>
      </c>
      <c r="Q481" s="27" t="s">
        <v>148</v>
      </c>
    </row>
    <row r="482" spans="1:17" x14ac:dyDescent="0.25">
      <c r="A482" s="9">
        <v>80101604</v>
      </c>
      <c r="B482" s="9" t="s">
        <v>798</v>
      </c>
      <c r="C482" s="27" t="s">
        <v>1639</v>
      </c>
      <c r="D482" s="13">
        <v>1</v>
      </c>
      <c r="E482" s="13">
        <v>1</v>
      </c>
      <c r="F482" s="37">
        <v>12</v>
      </c>
      <c r="G482" s="27" t="s">
        <v>15</v>
      </c>
      <c r="H482" s="27" t="s">
        <v>16</v>
      </c>
      <c r="I482" s="27" t="s">
        <v>17</v>
      </c>
      <c r="J482" s="27" t="s">
        <v>146</v>
      </c>
      <c r="K482" s="27" t="s">
        <v>147</v>
      </c>
      <c r="L482" s="51">
        <v>7800000</v>
      </c>
      <c r="M482" s="51">
        <v>86060000</v>
      </c>
      <c r="N482" s="51">
        <v>93600000</v>
      </c>
      <c r="O482" s="27" t="s">
        <v>20</v>
      </c>
      <c r="P482" s="5" t="s">
        <v>280</v>
      </c>
      <c r="Q482" s="27" t="s">
        <v>123</v>
      </c>
    </row>
    <row r="483" spans="1:17" x14ac:dyDescent="0.25">
      <c r="A483" s="9">
        <v>80101604</v>
      </c>
      <c r="B483" s="9" t="s">
        <v>799</v>
      </c>
      <c r="C483" s="27" t="s">
        <v>1640</v>
      </c>
      <c r="D483" s="13">
        <v>1</v>
      </c>
      <c r="E483" s="13">
        <v>1</v>
      </c>
      <c r="F483" s="37">
        <v>12</v>
      </c>
      <c r="G483" s="27" t="s">
        <v>15</v>
      </c>
      <c r="H483" s="27" t="s">
        <v>16</v>
      </c>
      <c r="I483" s="27" t="s">
        <v>17</v>
      </c>
      <c r="J483" s="27" t="s">
        <v>146</v>
      </c>
      <c r="K483" s="27" t="s">
        <v>147</v>
      </c>
      <c r="L483" s="51">
        <v>7000000</v>
      </c>
      <c r="M483" s="51">
        <v>79566667</v>
      </c>
      <c r="N483" s="51">
        <v>93600000</v>
      </c>
      <c r="O483" s="27" t="s">
        <v>20</v>
      </c>
      <c r="P483" s="5" t="s">
        <v>280</v>
      </c>
      <c r="Q483" s="27" t="s">
        <v>123</v>
      </c>
    </row>
    <row r="484" spans="1:17" x14ac:dyDescent="0.25">
      <c r="A484" s="9">
        <v>80101604</v>
      </c>
      <c r="B484" s="9" t="s">
        <v>800</v>
      </c>
      <c r="C484" s="27" t="s">
        <v>1641</v>
      </c>
      <c r="D484" s="13">
        <v>2</v>
      </c>
      <c r="E484" s="13">
        <v>2</v>
      </c>
      <c r="F484" s="37">
        <v>11</v>
      </c>
      <c r="G484" s="27" t="s">
        <v>15</v>
      </c>
      <c r="H484" s="27" t="s">
        <v>16</v>
      </c>
      <c r="I484" s="27" t="s">
        <v>17</v>
      </c>
      <c r="J484" s="27" t="s">
        <v>146</v>
      </c>
      <c r="K484" s="27" t="s">
        <v>147</v>
      </c>
      <c r="L484" s="50">
        <v>0</v>
      </c>
      <c r="M484" s="51">
        <v>109200000</v>
      </c>
      <c r="N484" s="51">
        <v>109200000</v>
      </c>
      <c r="O484" s="27" t="s">
        <v>20</v>
      </c>
      <c r="P484" s="5" t="s">
        <v>280</v>
      </c>
      <c r="Q484" s="27" t="s">
        <v>123</v>
      </c>
    </row>
    <row r="485" spans="1:17" x14ac:dyDescent="0.25">
      <c r="A485" s="9">
        <v>80121704</v>
      </c>
      <c r="B485" s="9" t="s">
        <v>801</v>
      </c>
      <c r="C485" s="27" t="s">
        <v>1642</v>
      </c>
      <c r="D485" s="13">
        <v>1</v>
      </c>
      <c r="E485" s="13">
        <v>1</v>
      </c>
      <c r="F485" s="37">
        <v>12</v>
      </c>
      <c r="G485" s="27" t="s">
        <v>15</v>
      </c>
      <c r="H485" s="27" t="s">
        <v>16</v>
      </c>
      <c r="I485" s="27" t="s">
        <v>17</v>
      </c>
      <c r="J485" s="27" t="s">
        <v>146</v>
      </c>
      <c r="K485" s="27" t="s">
        <v>147</v>
      </c>
      <c r="L485" s="51">
        <v>12815600</v>
      </c>
      <c r="M485" s="51">
        <v>152932827</v>
      </c>
      <c r="N485" s="51">
        <v>168000000</v>
      </c>
      <c r="O485" s="27" t="s">
        <v>20</v>
      </c>
      <c r="P485" s="5" t="s">
        <v>280</v>
      </c>
      <c r="Q485" s="27" t="s">
        <v>148</v>
      </c>
    </row>
    <row r="486" spans="1:17" x14ac:dyDescent="0.25">
      <c r="A486" s="9">
        <v>80161500</v>
      </c>
      <c r="B486" s="9" t="s">
        <v>802</v>
      </c>
      <c r="C486" s="27" t="s">
        <v>1643</v>
      </c>
      <c r="D486" s="13">
        <v>1</v>
      </c>
      <c r="E486" s="13">
        <v>1</v>
      </c>
      <c r="F486" s="37">
        <v>12</v>
      </c>
      <c r="G486" s="27" t="s">
        <v>15</v>
      </c>
      <c r="H486" s="27" t="s">
        <v>16</v>
      </c>
      <c r="I486" s="27" t="s">
        <v>17</v>
      </c>
      <c r="J486" s="27" t="s">
        <v>146</v>
      </c>
      <c r="K486" s="27" t="s">
        <v>147</v>
      </c>
      <c r="L486" s="51">
        <v>13930000</v>
      </c>
      <c r="M486" s="51">
        <v>166231333</v>
      </c>
      <c r="N486" s="51">
        <v>180000000</v>
      </c>
      <c r="O486" s="27" t="s">
        <v>20</v>
      </c>
      <c r="P486" s="5" t="s">
        <v>280</v>
      </c>
      <c r="Q486" s="27" t="s">
        <v>148</v>
      </c>
    </row>
    <row r="487" spans="1:17" x14ac:dyDescent="0.25">
      <c r="A487" s="9">
        <v>80161500</v>
      </c>
      <c r="B487" s="9" t="s">
        <v>803</v>
      </c>
      <c r="C487" s="27" t="s">
        <v>1644</v>
      </c>
      <c r="D487" s="13">
        <v>1</v>
      </c>
      <c r="E487" s="13">
        <v>1</v>
      </c>
      <c r="F487" s="37">
        <v>12</v>
      </c>
      <c r="G487" s="27" t="s">
        <v>15</v>
      </c>
      <c r="H487" s="27" t="s">
        <v>16</v>
      </c>
      <c r="I487" s="27" t="s">
        <v>17</v>
      </c>
      <c r="J487" s="27" t="s">
        <v>146</v>
      </c>
      <c r="K487" s="27" t="s">
        <v>147</v>
      </c>
      <c r="L487" s="51">
        <v>12500000</v>
      </c>
      <c r="M487" s="51">
        <v>148750000</v>
      </c>
      <c r="N487" s="51">
        <v>162000000</v>
      </c>
      <c r="O487" s="27" t="s">
        <v>20</v>
      </c>
      <c r="P487" s="5" t="s">
        <v>280</v>
      </c>
      <c r="Q487" s="27" t="s">
        <v>148</v>
      </c>
    </row>
    <row r="488" spans="1:17" x14ac:dyDescent="0.25">
      <c r="A488" s="9">
        <v>80161500</v>
      </c>
      <c r="B488" s="9" t="s">
        <v>804</v>
      </c>
      <c r="C488" s="27" t="s">
        <v>1645</v>
      </c>
      <c r="D488" s="13">
        <v>1</v>
      </c>
      <c r="E488" s="13">
        <v>1</v>
      </c>
      <c r="F488" s="37">
        <v>12</v>
      </c>
      <c r="G488" s="27" t="s">
        <v>15</v>
      </c>
      <c r="H488" s="27" t="s">
        <v>16</v>
      </c>
      <c r="I488" s="27" t="s">
        <v>17</v>
      </c>
      <c r="J488" s="27" t="s">
        <v>146</v>
      </c>
      <c r="K488" s="27" t="s">
        <v>147</v>
      </c>
      <c r="L488" s="51">
        <v>9000000</v>
      </c>
      <c r="M488" s="51">
        <v>72000000</v>
      </c>
      <c r="N488" s="51">
        <v>118800000</v>
      </c>
      <c r="O488" s="27" t="s">
        <v>20</v>
      </c>
      <c r="P488" s="5" t="s">
        <v>280</v>
      </c>
      <c r="Q488" s="27" t="s">
        <v>148</v>
      </c>
    </row>
    <row r="489" spans="1:17" x14ac:dyDescent="0.25">
      <c r="A489" s="9">
        <v>80161501</v>
      </c>
      <c r="B489" s="9" t="s">
        <v>805</v>
      </c>
      <c r="C489" s="27" t="s">
        <v>1646</v>
      </c>
      <c r="D489" s="13">
        <v>1</v>
      </c>
      <c r="E489" s="13">
        <v>1</v>
      </c>
      <c r="F489" s="37">
        <v>12</v>
      </c>
      <c r="G489" s="27" t="s">
        <v>15</v>
      </c>
      <c r="H489" s="27" t="s">
        <v>16</v>
      </c>
      <c r="I489" s="27" t="s">
        <v>17</v>
      </c>
      <c r="J489" s="27" t="s">
        <v>149</v>
      </c>
      <c r="K489" s="27" t="s">
        <v>150</v>
      </c>
      <c r="L489" s="51">
        <v>4011840</v>
      </c>
      <c r="M489" s="51">
        <v>45734976</v>
      </c>
      <c r="N489" s="51">
        <v>52800000</v>
      </c>
      <c r="O489" s="27" t="s">
        <v>20</v>
      </c>
      <c r="P489" s="5" t="s">
        <v>280</v>
      </c>
      <c r="Q489" s="27" t="s">
        <v>148</v>
      </c>
    </row>
    <row r="490" spans="1:17" x14ac:dyDescent="0.25">
      <c r="A490" s="9">
        <v>80161500</v>
      </c>
      <c r="B490" s="9" t="s">
        <v>806</v>
      </c>
      <c r="C490" s="27" t="s">
        <v>1647</v>
      </c>
      <c r="D490" s="13">
        <v>1</v>
      </c>
      <c r="E490" s="13">
        <v>1</v>
      </c>
      <c r="F490" s="37">
        <v>12</v>
      </c>
      <c r="G490" s="27" t="s">
        <v>15</v>
      </c>
      <c r="H490" s="27" t="s">
        <v>16</v>
      </c>
      <c r="I490" s="27" t="s">
        <v>17</v>
      </c>
      <c r="J490" s="27" t="s">
        <v>146</v>
      </c>
      <c r="K490" s="27" t="s">
        <v>147</v>
      </c>
      <c r="L490" s="51">
        <v>13930000</v>
      </c>
      <c r="M490" s="51">
        <v>83580000</v>
      </c>
      <c r="N490" s="51">
        <v>180000000</v>
      </c>
      <c r="O490" s="27" t="s">
        <v>20</v>
      </c>
      <c r="P490" s="5" t="s">
        <v>280</v>
      </c>
      <c r="Q490" s="27" t="s">
        <v>148</v>
      </c>
    </row>
    <row r="491" spans="1:17" x14ac:dyDescent="0.25">
      <c r="A491" s="9">
        <v>81112209</v>
      </c>
      <c r="B491" s="9" t="s">
        <v>807</v>
      </c>
      <c r="C491" s="27" t="s">
        <v>1648</v>
      </c>
      <c r="D491" s="13">
        <v>1</v>
      </c>
      <c r="E491" s="13">
        <v>1</v>
      </c>
      <c r="F491" s="37">
        <v>12</v>
      </c>
      <c r="G491" s="27" t="s">
        <v>15</v>
      </c>
      <c r="H491" s="27" t="s">
        <v>16</v>
      </c>
      <c r="I491" s="27" t="s">
        <v>17</v>
      </c>
      <c r="J491" s="27" t="s">
        <v>146</v>
      </c>
      <c r="K491" s="27" t="s">
        <v>147</v>
      </c>
      <c r="L491" s="51">
        <v>7355040</v>
      </c>
      <c r="M491" s="51">
        <v>87034640</v>
      </c>
      <c r="N491" s="51">
        <v>96000000</v>
      </c>
      <c r="O491" s="27" t="s">
        <v>20</v>
      </c>
      <c r="P491" s="5" t="s">
        <v>280</v>
      </c>
      <c r="Q491" s="27" t="s">
        <v>123</v>
      </c>
    </row>
    <row r="492" spans="1:17" x14ac:dyDescent="0.25">
      <c r="A492" s="9">
        <v>80161500</v>
      </c>
      <c r="B492" s="9" t="s">
        <v>808</v>
      </c>
      <c r="C492" s="27" t="s">
        <v>1649</v>
      </c>
      <c r="D492" s="13">
        <v>1</v>
      </c>
      <c r="E492" s="13">
        <v>1</v>
      </c>
      <c r="F492" s="37">
        <v>12</v>
      </c>
      <c r="G492" s="27" t="s">
        <v>15</v>
      </c>
      <c r="H492" s="27" t="s">
        <v>16</v>
      </c>
      <c r="I492" s="27" t="s">
        <v>17</v>
      </c>
      <c r="J492" s="27" t="s">
        <v>146</v>
      </c>
      <c r="K492" s="27" t="s">
        <v>147</v>
      </c>
      <c r="L492" s="51">
        <v>4234720</v>
      </c>
      <c r="M492" s="51">
        <v>48134650</v>
      </c>
      <c r="N492" s="51">
        <v>55200000</v>
      </c>
      <c r="O492" s="27" t="s">
        <v>20</v>
      </c>
      <c r="P492" s="5" t="s">
        <v>280</v>
      </c>
      <c r="Q492" s="27" t="s">
        <v>123</v>
      </c>
    </row>
    <row r="493" spans="1:17" x14ac:dyDescent="0.25">
      <c r="A493" s="9">
        <v>81111808</v>
      </c>
      <c r="B493" s="9" t="s">
        <v>809</v>
      </c>
      <c r="C493" s="27" t="s">
        <v>1650</v>
      </c>
      <c r="D493" s="13">
        <v>1</v>
      </c>
      <c r="E493" s="13">
        <v>1</v>
      </c>
      <c r="F493" s="37">
        <v>12</v>
      </c>
      <c r="G493" s="27" t="s">
        <v>15</v>
      </c>
      <c r="H493" s="27" t="s">
        <v>16</v>
      </c>
      <c r="I493" s="27" t="s">
        <v>17</v>
      </c>
      <c r="J493" s="27" t="s">
        <v>146</v>
      </c>
      <c r="K493" s="27" t="s">
        <v>147</v>
      </c>
      <c r="L493" s="51">
        <v>7000000</v>
      </c>
      <c r="M493" s="51">
        <v>79566667</v>
      </c>
      <c r="N493" s="51">
        <v>92400000</v>
      </c>
      <c r="O493" s="27" t="s">
        <v>20</v>
      </c>
      <c r="P493" s="5" t="s">
        <v>280</v>
      </c>
      <c r="Q493" s="27" t="s">
        <v>123</v>
      </c>
    </row>
    <row r="494" spans="1:17" x14ac:dyDescent="0.25">
      <c r="A494" s="9">
        <v>81112209</v>
      </c>
      <c r="B494" s="9" t="s">
        <v>810</v>
      </c>
      <c r="C494" s="27" t="s">
        <v>1651</v>
      </c>
      <c r="D494" s="13">
        <v>1</v>
      </c>
      <c r="E494" s="13">
        <v>1</v>
      </c>
      <c r="F494" s="37">
        <v>12</v>
      </c>
      <c r="G494" s="27" t="s">
        <v>15</v>
      </c>
      <c r="H494" s="27" t="s">
        <v>16</v>
      </c>
      <c r="I494" s="27" t="s">
        <v>17</v>
      </c>
      <c r="J494" s="27" t="s">
        <v>146</v>
      </c>
      <c r="K494" s="27" t="s">
        <v>147</v>
      </c>
      <c r="L494" s="51">
        <v>7577920</v>
      </c>
      <c r="M494" s="51">
        <v>87146080</v>
      </c>
      <c r="N494" s="51">
        <v>98400000</v>
      </c>
      <c r="O494" s="27" t="s">
        <v>20</v>
      </c>
      <c r="P494" s="5" t="s">
        <v>280</v>
      </c>
      <c r="Q494" s="27" t="s">
        <v>123</v>
      </c>
    </row>
    <row r="495" spans="1:17" x14ac:dyDescent="0.25">
      <c r="A495" s="9">
        <v>80101604</v>
      </c>
      <c r="B495" s="9" t="s">
        <v>811</v>
      </c>
      <c r="C495" s="27" t="s">
        <v>1652</v>
      </c>
      <c r="D495" s="13">
        <v>1</v>
      </c>
      <c r="E495" s="13">
        <v>1</v>
      </c>
      <c r="F495" s="37">
        <v>12</v>
      </c>
      <c r="G495" s="27" t="s">
        <v>15</v>
      </c>
      <c r="H495" s="27" t="s">
        <v>16</v>
      </c>
      <c r="I495" s="27" t="s">
        <v>17</v>
      </c>
      <c r="J495" s="27" t="s">
        <v>146</v>
      </c>
      <c r="K495" s="27" t="s">
        <v>147</v>
      </c>
      <c r="L495" s="51">
        <v>8300000</v>
      </c>
      <c r="M495" s="51">
        <v>49800000</v>
      </c>
      <c r="N495" s="51">
        <v>109200000</v>
      </c>
      <c r="O495" s="27" t="s">
        <v>20</v>
      </c>
      <c r="P495" s="5" t="s">
        <v>280</v>
      </c>
      <c r="Q495" s="27" t="s">
        <v>123</v>
      </c>
    </row>
    <row r="496" spans="1:17" x14ac:dyDescent="0.25">
      <c r="A496" s="9">
        <v>81112209</v>
      </c>
      <c r="B496" s="9" t="s">
        <v>812</v>
      </c>
      <c r="C496" s="27" t="s">
        <v>1653</v>
      </c>
      <c r="D496" s="13">
        <v>1</v>
      </c>
      <c r="E496" s="13">
        <v>1</v>
      </c>
      <c r="F496" s="37">
        <v>12</v>
      </c>
      <c r="G496" s="27" t="s">
        <v>15</v>
      </c>
      <c r="H496" s="27" t="s">
        <v>16</v>
      </c>
      <c r="I496" s="27" t="s">
        <v>17</v>
      </c>
      <c r="J496" s="27" t="s">
        <v>146</v>
      </c>
      <c r="K496" s="27" t="s">
        <v>147</v>
      </c>
      <c r="L496" s="51">
        <v>7355040</v>
      </c>
      <c r="M496" s="51">
        <v>56834300</v>
      </c>
      <c r="N496" s="51">
        <v>92400000</v>
      </c>
      <c r="O496" s="27" t="s">
        <v>20</v>
      </c>
      <c r="P496" s="5" t="s">
        <v>280</v>
      </c>
      <c r="Q496" s="27" t="s">
        <v>123</v>
      </c>
    </row>
    <row r="497" spans="1:17" x14ac:dyDescent="0.25">
      <c r="A497" s="9">
        <v>81111808</v>
      </c>
      <c r="B497" s="9" t="s">
        <v>813</v>
      </c>
      <c r="C497" s="27" t="s">
        <v>1654</v>
      </c>
      <c r="D497" s="13">
        <v>2</v>
      </c>
      <c r="E497" s="13">
        <v>2</v>
      </c>
      <c r="F497" s="37">
        <v>11</v>
      </c>
      <c r="G497" s="27" t="s">
        <v>15</v>
      </c>
      <c r="H497" s="27" t="s">
        <v>16</v>
      </c>
      <c r="I497" s="27" t="s">
        <v>62</v>
      </c>
      <c r="J497" s="27" t="s">
        <v>136</v>
      </c>
      <c r="K497" s="27" t="s">
        <v>137</v>
      </c>
      <c r="L497" s="51">
        <v>10000000</v>
      </c>
      <c r="M497" s="51">
        <v>81000000</v>
      </c>
      <c r="N497" s="51">
        <v>124800000</v>
      </c>
      <c r="O497" s="27" t="s">
        <v>20</v>
      </c>
      <c r="P497" s="5" t="s">
        <v>280</v>
      </c>
      <c r="Q497" s="27" t="s">
        <v>123</v>
      </c>
    </row>
    <row r="498" spans="1:17" x14ac:dyDescent="0.25">
      <c r="A498" s="9">
        <v>81111504</v>
      </c>
      <c r="B498" s="9" t="s">
        <v>814</v>
      </c>
      <c r="C498" s="27" t="s">
        <v>1655</v>
      </c>
      <c r="D498" s="13">
        <v>1</v>
      </c>
      <c r="E498" s="13">
        <v>1</v>
      </c>
      <c r="F498" s="37">
        <v>12</v>
      </c>
      <c r="G498" s="27" t="s">
        <v>15</v>
      </c>
      <c r="H498" s="27" t="s">
        <v>16</v>
      </c>
      <c r="I498" s="27" t="s">
        <v>17</v>
      </c>
      <c r="J498" s="27" t="s">
        <v>146</v>
      </c>
      <c r="K498" s="27" t="s">
        <v>147</v>
      </c>
      <c r="L498" s="51">
        <v>8313424</v>
      </c>
      <c r="M498" s="51">
        <v>91447664</v>
      </c>
      <c r="N498" s="51">
        <v>109200000</v>
      </c>
      <c r="O498" s="27" t="s">
        <v>20</v>
      </c>
      <c r="P498" s="5" t="s">
        <v>280</v>
      </c>
      <c r="Q498" s="27" t="s">
        <v>123</v>
      </c>
    </row>
    <row r="499" spans="1:17" x14ac:dyDescent="0.25">
      <c r="A499" s="9">
        <v>81111504</v>
      </c>
      <c r="B499" s="9" t="s">
        <v>815</v>
      </c>
      <c r="C499" s="27" t="s">
        <v>1656</v>
      </c>
      <c r="D499" s="13">
        <v>1</v>
      </c>
      <c r="E499" s="13">
        <v>1</v>
      </c>
      <c r="F499" s="37">
        <v>12</v>
      </c>
      <c r="G499" s="27" t="s">
        <v>15</v>
      </c>
      <c r="H499" s="27" t="s">
        <v>16</v>
      </c>
      <c r="I499" s="27" t="s">
        <v>17</v>
      </c>
      <c r="J499" s="27" t="s">
        <v>146</v>
      </c>
      <c r="K499" s="27" t="s">
        <v>147</v>
      </c>
      <c r="L499" s="51">
        <v>7000000</v>
      </c>
      <c r="M499" s="51">
        <v>63000000</v>
      </c>
      <c r="N499" s="51">
        <v>92400000</v>
      </c>
      <c r="O499" s="27" t="s">
        <v>20</v>
      </c>
      <c r="P499" s="5" t="s">
        <v>280</v>
      </c>
      <c r="Q499" s="27" t="s">
        <v>123</v>
      </c>
    </row>
    <row r="500" spans="1:17" x14ac:dyDescent="0.25">
      <c r="A500" s="9">
        <v>81111504</v>
      </c>
      <c r="B500" s="9" t="s">
        <v>816</v>
      </c>
      <c r="C500" s="27" t="s">
        <v>1657</v>
      </c>
      <c r="D500" s="13">
        <v>1</v>
      </c>
      <c r="E500" s="13">
        <v>1</v>
      </c>
      <c r="F500" s="37">
        <v>12</v>
      </c>
      <c r="G500" s="27" t="s">
        <v>15</v>
      </c>
      <c r="H500" s="27" t="s">
        <v>16</v>
      </c>
      <c r="I500" s="27" t="s">
        <v>17</v>
      </c>
      <c r="J500" s="27" t="s">
        <v>146</v>
      </c>
      <c r="K500" s="27" t="s">
        <v>147</v>
      </c>
      <c r="L500" s="51">
        <v>8008078</v>
      </c>
      <c r="M500" s="51">
        <v>93694517</v>
      </c>
      <c r="N500" s="51">
        <v>105600000</v>
      </c>
      <c r="O500" s="27" t="s">
        <v>20</v>
      </c>
      <c r="P500" s="5" t="s">
        <v>280</v>
      </c>
      <c r="Q500" s="27" t="s">
        <v>123</v>
      </c>
    </row>
    <row r="501" spans="1:17" x14ac:dyDescent="0.25">
      <c r="A501" s="9">
        <v>81112209</v>
      </c>
      <c r="B501" s="9" t="s">
        <v>817</v>
      </c>
      <c r="C501" s="27" t="s">
        <v>1658</v>
      </c>
      <c r="D501" s="13">
        <v>1</v>
      </c>
      <c r="E501" s="13">
        <v>1</v>
      </c>
      <c r="F501" s="37">
        <v>12</v>
      </c>
      <c r="G501" s="27" t="s">
        <v>15</v>
      </c>
      <c r="H501" s="27" t="s">
        <v>16</v>
      </c>
      <c r="I501" s="27" t="s">
        <v>17</v>
      </c>
      <c r="J501" s="27" t="s">
        <v>146</v>
      </c>
      <c r="K501" s="27" t="s">
        <v>147</v>
      </c>
      <c r="L501" s="51">
        <v>9138080</v>
      </c>
      <c r="M501" s="51">
        <v>104478880</v>
      </c>
      <c r="N501" s="51">
        <v>120000000</v>
      </c>
      <c r="O501" s="27" t="s">
        <v>20</v>
      </c>
      <c r="P501" s="5" t="s">
        <v>280</v>
      </c>
      <c r="Q501" s="27" t="s">
        <v>148</v>
      </c>
    </row>
    <row r="502" spans="1:17" x14ac:dyDescent="0.25">
      <c r="A502" s="9">
        <v>81141801</v>
      </c>
      <c r="B502" s="9" t="s">
        <v>818</v>
      </c>
      <c r="C502" s="27" t="s">
        <v>1659</v>
      </c>
      <c r="D502" s="13">
        <v>1</v>
      </c>
      <c r="E502" s="13">
        <v>1</v>
      </c>
      <c r="F502" s="37">
        <v>12</v>
      </c>
      <c r="G502" s="27" t="s">
        <v>15</v>
      </c>
      <c r="H502" s="27" t="s">
        <v>16</v>
      </c>
      <c r="I502" s="27" t="s">
        <v>17</v>
      </c>
      <c r="J502" s="27" t="s">
        <v>146</v>
      </c>
      <c r="K502" s="27" t="s">
        <v>147</v>
      </c>
      <c r="L502" s="51">
        <v>8313424</v>
      </c>
      <c r="M502" s="51">
        <v>92833235</v>
      </c>
      <c r="N502" s="51">
        <v>109200000</v>
      </c>
      <c r="O502" s="27" t="s">
        <v>20</v>
      </c>
      <c r="P502" s="5" t="s">
        <v>280</v>
      </c>
      <c r="Q502" s="27" t="s">
        <v>123</v>
      </c>
    </row>
    <row r="503" spans="1:17" x14ac:dyDescent="0.25">
      <c r="A503" s="9">
        <v>81111808</v>
      </c>
      <c r="B503" s="9" t="s">
        <v>819</v>
      </c>
      <c r="C503" s="27" t="s">
        <v>1660</v>
      </c>
      <c r="D503" s="13">
        <v>1</v>
      </c>
      <c r="E503" s="13">
        <v>1</v>
      </c>
      <c r="F503" s="37">
        <v>12</v>
      </c>
      <c r="G503" s="27" t="s">
        <v>15</v>
      </c>
      <c r="H503" s="27" t="s">
        <v>16</v>
      </c>
      <c r="I503" s="27" t="s">
        <v>17</v>
      </c>
      <c r="J503" s="27" t="s">
        <v>146</v>
      </c>
      <c r="K503" s="27" t="s">
        <v>147</v>
      </c>
      <c r="L503" s="51">
        <v>11144000</v>
      </c>
      <c r="M503" s="51">
        <v>124812800</v>
      </c>
      <c r="N503" s="51">
        <v>138000000</v>
      </c>
      <c r="O503" s="27" t="s">
        <v>20</v>
      </c>
      <c r="P503" s="5" t="s">
        <v>280</v>
      </c>
      <c r="Q503" s="27" t="s">
        <v>148</v>
      </c>
    </row>
    <row r="504" spans="1:17" x14ac:dyDescent="0.25">
      <c r="A504" s="9">
        <v>81111808</v>
      </c>
      <c r="B504" s="9" t="s">
        <v>820</v>
      </c>
      <c r="C504" s="27" t="s">
        <v>1661</v>
      </c>
      <c r="D504" s="13">
        <v>1</v>
      </c>
      <c r="E504" s="13">
        <v>1</v>
      </c>
      <c r="F504" s="37">
        <v>12</v>
      </c>
      <c r="G504" s="27" t="s">
        <v>15</v>
      </c>
      <c r="H504" s="27" t="s">
        <v>16</v>
      </c>
      <c r="I504" s="27" t="s">
        <v>17</v>
      </c>
      <c r="J504" s="27" t="s">
        <v>146</v>
      </c>
      <c r="K504" s="27" t="s">
        <v>147</v>
      </c>
      <c r="L504" s="51">
        <v>7577920</v>
      </c>
      <c r="M504" s="51">
        <v>30088800</v>
      </c>
      <c r="N504" s="51">
        <v>96000000</v>
      </c>
      <c r="O504" s="27" t="s">
        <v>20</v>
      </c>
      <c r="P504" s="5" t="s">
        <v>280</v>
      </c>
      <c r="Q504" s="27" t="s">
        <v>123</v>
      </c>
    </row>
    <row r="505" spans="1:17" x14ac:dyDescent="0.25">
      <c r="A505" s="9">
        <v>80101604</v>
      </c>
      <c r="B505" s="9" t="s">
        <v>821</v>
      </c>
      <c r="C505" s="27" t="s">
        <v>1662</v>
      </c>
      <c r="D505" s="13">
        <v>1</v>
      </c>
      <c r="E505" s="13">
        <v>1</v>
      </c>
      <c r="F505" s="37">
        <v>12</v>
      </c>
      <c r="G505" s="27" t="s">
        <v>15</v>
      </c>
      <c r="H505" s="27" t="s">
        <v>16</v>
      </c>
      <c r="I505" s="27" t="s">
        <v>62</v>
      </c>
      <c r="J505" s="27" t="s">
        <v>136</v>
      </c>
      <c r="K505" s="27" t="s">
        <v>137</v>
      </c>
      <c r="L505" s="51">
        <v>8000000</v>
      </c>
      <c r="M505" s="51">
        <v>72000000</v>
      </c>
      <c r="N505" s="51">
        <v>124800000</v>
      </c>
      <c r="O505" s="27" t="s">
        <v>20</v>
      </c>
      <c r="P505" s="5" t="s">
        <v>280</v>
      </c>
      <c r="Q505" s="27" t="s">
        <v>148</v>
      </c>
    </row>
    <row r="506" spans="1:17" x14ac:dyDescent="0.25">
      <c r="A506" s="9">
        <v>81111808</v>
      </c>
      <c r="B506" s="9" t="s">
        <v>822</v>
      </c>
      <c r="C506" s="27" t="s">
        <v>1663</v>
      </c>
      <c r="D506" s="13">
        <v>1</v>
      </c>
      <c r="E506" s="13">
        <v>1</v>
      </c>
      <c r="F506" s="37">
        <v>12</v>
      </c>
      <c r="G506" s="27" t="s">
        <v>15</v>
      </c>
      <c r="H506" s="27" t="s">
        <v>16</v>
      </c>
      <c r="I506" s="27" t="s">
        <v>17</v>
      </c>
      <c r="J506" s="27" t="s">
        <v>146</v>
      </c>
      <c r="K506" s="27" t="s">
        <v>147</v>
      </c>
      <c r="L506" s="51">
        <v>5014800</v>
      </c>
      <c r="M506" s="51">
        <v>56332920</v>
      </c>
      <c r="N506" s="51">
        <v>66000000</v>
      </c>
      <c r="O506" s="27" t="s">
        <v>20</v>
      </c>
      <c r="P506" s="5" t="s">
        <v>280</v>
      </c>
      <c r="Q506" s="27" t="s">
        <v>123</v>
      </c>
    </row>
    <row r="507" spans="1:17" x14ac:dyDescent="0.25">
      <c r="A507" s="9">
        <v>80101604</v>
      </c>
      <c r="B507" s="9" t="s">
        <v>823</v>
      </c>
      <c r="C507" s="27" t="s">
        <v>1664</v>
      </c>
      <c r="D507" s="13">
        <v>1</v>
      </c>
      <c r="E507" s="13">
        <v>1</v>
      </c>
      <c r="F507" s="37">
        <v>12</v>
      </c>
      <c r="G507" s="27" t="s">
        <v>15</v>
      </c>
      <c r="H507" s="27" t="s">
        <v>16</v>
      </c>
      <c r="I507" s="27" t="s">
        <v>17</v>
      </c>
      <c r="J507" s="27" t="s">
        <v>146</v>
      </c>
      <c r="K507" s="27" t="s">
        <v>147</v>
      </c>
      <c r="L507" s="51">
        <v>10029600</v>
      </c>
      <c r="M507" s="51">
        <v>115006080</v>
      </c>
      <c r="N507" s="51">
        <v>124800000</v>
      </c>
      <c r="O507" s="27" t="s">
        <v>20</v>
      </c>
      <c r="P507" s="5" t="s">
        <v>280</v>
      </c>
      <c r="Q507" s="27" t="s">
        <v>123</v>
      </c>
    </row>
    <row r="508" spans="1:17" x14ac:dyDescent="0.25">
      <c r="A508" s="9">
        <v>81111808</v>
      </c>
      <c r="B508" s="9" t="s">
        <v>824</v>
      </c>
      <c r="C508" s="27" t="s">
        <v>1665</v>
      </c>
      <c r="D508" s="13">
        <v>1</v>
      </c>
      <c r="E508" s="13">
        <v>1</v>
      </c>
      <c r="F508" s="37">
        <v>12</v>
      </c>
      <c r="G508" s="27" t="s">
        <v>15</v>
      </c>
      <c r="H508" s="27" t="s">
        <v>16</v>
      </c>
      <c r="I508" s="27" t="s">
        <v>17</v>
      </c>
      <c r="J508" s="27" t="s">
        <v>146</v>
      </c>
      <c r="K508" s="27" t="s">
        <v>147</v>
      </c>
      <c r="L508" s="51">
        <v>8008078</v>
      </c>
      <c r="M508" s="51">
        <v>50868645</v>
      </c>
      <c r="N508" s="51">
        <v>96000000</v>
      </c>
      <c r="O508" s="27" t="s">
        <v>20</v>
      </c>
      <c r="P508" s="5" t="s">
        <v>280</v>
      </c>
      <c r="Q508" s="27" t="s">
        <v>123</v>
      </c>
    </row>
    <row r="509" spans="1:17" x14ac:dyDescent="0.25">
      <c r="A509" s="9">
        <v>81111504</v>
      </c>
      <c r="B509" s="9" t="s">
        <v>825</v>
      </c>
      <c r="C509" s="27" t="s">
        <v>1666</v>
      </c>
      <c r="D509" s="13">
        <v>1</v>
      </c>
      <c r="E509" s="13">
        <v>1</v>
      </c>
      <c r="F509" s="37">
        <v>12</v>
      </c>
      <c r="G509" s="27" t="s">
        <v>15</v>
      </c>
      <c r="H509" s="27" t="s">
        <v>16</v>
      </c>
      <c r="I509" s="27" t="s">
        <v>17</v>
      </c>
      <c r="J509" s="27" t="s">
        <v>146</v>
      </c>
      <c r="K509" s="27" t="s">
        <v>147</v>
      </c>
      <c r="L509" s="51">
        <v>10609088</v>
      </c>
      <c r="M509" s="51">
        <v>126248147</v>
      </c>
      <c r="N509" s="51">
        <v>138000000</v>
      </c>
      <c r="O509" s="27" t="s">
        <v>20</v>
      </c>
      <c r="P509" s="5" t="s">
        <v>280</v>
      </c>
      <c r="Q509" s="27" t="s">
        <v>148</v>
      </c>
    </row>
    <row r="510" spans="1:17" x14ac:dyDescent="0.25">
      <c r="A510" s="9">
        <v>81111500</v>
      </c>
      <c r="B510" s="9" t="s">
        <v>826</v>
      </c>
      <c r="C510" s="27" t="s">
        <v>1667</v>
      </c>
      <c r="D510" s="13">
        <v>1</v>
      </c>
      <c r="E510" s="13">
        <v>1</v>
      </c>
      <c r="F510" s="37">
        <v>12</v>
      </c>
      <c r="G510" s="27" t="s">
        <v>15</v>
      </c>
      <c r="H510" s="27" t="s">
        <v>16</v>
      </c>
      <c r="I510" s="27" t="s">
        <v>17</v>
      </c>
      <c r="J510" s="27" t="s">
        <v>146</v>
      </c>
      <c r="K510" s="27" t="s">
        <v>147</v>
      </c>
      <c r="L510" s="51">
        <v>7577920</v>
      </c>
      <c r="M510" s="51">
        <v>88661664</v>
      </c>
      <c r="N510" s="51">
        <v>96000000</v>
      </c>
      <c r="O510" s="27" t="s">
        <v>20</v>
      </c>
      <c r="P510" s="5" t="s">
        <v>280</v>
      </c>
      <c r="Q510" s="27" t="s">
        <v>123</v>
      </c>
    </row>
    <row r="511" spans="1:17" x14ac:dyDescent="0.25">
      <c r="A511" s="9">
        <v>81111808</v>
      </c>
      <c r="B511" s="9" t="s">
        <v>827</v>
      </c>
      <c r="C511" s="27" t="s">
        <v>1668</v>
      </c>
      <c r="D511" s="13">
        <v>1</v>
      </c>
      <c r="E511" s="13">
        <v>1</v>
      </c>
      <c r="F511" s="37">
        <v>12</v>
      </c>
      <c r="G511" s="27" t="s">
        <v>15</v>
      </c>
      <c r="H511" s="27" t="s">
        <v>16</v>
      </c>
      <c r="I511" s="27" t="s">
        <v>17</v>
      </c>
      <c r="J511" s="27" t="s">
        <v>146</v>
      </c>
      <c r="K511" s="27" t="s">
        <v>147</v>
      </c>
      <c r="L511" s="51">
        <v>11144000</v>
      </c>
      <c r="M511" s="51">
        <v>126670133</v>
      </c>
      <c r="N511" s="51">
        <v>138000000</v>
      </c>
      <c r="O511" s="27" t="s">
        <v>20</v>
      </c>
      <c r="P511" s="5" t="s">
        <v>280</v>
      </c>
      <c r="Q511" s="27" t="s">
        <v>148</v>
      </c>
    </row>
    <row r="512" spans="1:17" x14ac:dyDescent="0.25">
      <c r="A512" s="9">
        <v>81111808</v>
      </c>
      <c r="B512" s="9" t="s">
        <v>828</v>
      </c>
      <c r="C512" s="27" t="s">
        <v>1669</v>
      </c>
      <c r="D512" s="13">
        <v>2</v>
      </c>
      <c r="E512" s="13">
        <v>2</v>
      </c>
      <c r="F512" s="37">
        <v>11</v>
      </c>
      <c r="G512" s="27" t="s">
        <v>15</v>
      </c>
      <c r="H512" s="27" t="s">
        <v>16</v>
      </c>
      <c r="I512" s="27" t="s">
        <v>17</v>
      </c>
      <c r="J512" s="27" t="s">
        <v>146</v>
      </c>
      <c r="K512" s="27" t="s">
        <v>147</v>
      </c>
      <c r="L512" s="51">
        <v>11144000</v>
      </c>
      <c r="M512" s="51">
        <v>129641867</v>
      </c>
      <c r="N512" s="51">
        <v>138000000</v>
      </c>
      <c r="O512" s="27" t="s">
        <v>20</v>
      </c>
      <c r="P512" s="5" t="s">
        <v>280</v>
      </c>
      <c r="Q512" s="27" t="s">
        <v>148</v>
      </c>
    </row>
    <row r="513" spans="1:17" x14ac:dyDescent="0.25">
      <c r="A513" s="9">
        <v>81111508</v>
      </c>
      <c r="B513" s="9" t="s">
        <v>829</v>
      </c>
      <c r="C513" s="27" t="s">
        <v>1670</v>
      </c>
      <c r="D513" s="13">
        <v>1</v>
      </c>
      <c r="E513" s="13">
        <v>1</v>
      </c>
      <c r="F513" s="37">
        <v>12</v>
      </c>
      <c r="G513" s="27" t="s">
        <v>15</v>
      </c>
      <c r="H513" s="27" t="s">
        <v>16</v>
      </c>
      <c r="I513" s="27" t="s">
        <v>17</v>
      </c>
      <c r="J513" s="27" t="s">
        <v>149</v>
      </c>
      <c r="K513" s="27" t="s">
        <v>150</v>
      </c>
      <c r="L513" s="51">
        <v>4011840</v>
      </c>
      <c r="M513" s="51">
        <v>47740896</v>
      </c>
      <c r="N513" s="51">
        <v>52800000</v>
      </c>
      <c r="O513" s="27" t="s">
        <v>20</v>
      </c>
      <c r="P513" s="5" t="s">
        <v>280</v>
      </c>
      <c r="Q513" s="27" t="s">
        <v>123</v>
      </c>
    </row>
    <row r="514" spans="1:17" x14ac:dyDescent="0.25">
      <c r="A514" s="9">
        <v>81111504</v>
      </c>
      <c r="B514" s="9" t="s">
        <v>830</v>
      </c>
      <c r="C514" s="27" t="s">
        <v>1671</v>
      </c>
      <c r="D514" s="13">
        <v>1</v>
      </c>
      <c r="E514" s="13">
        <v>1</v>
      </c>
      <c r="F514" s="37">
        <v>12</v>
      </c>
      <c r="G514" s="27" t="s">
        <v>15</v>
      </c>
      <c r="H514" s="27" t="s">
        <v>16</v>
      </c>
      <c r="I514" s="27" t="s">
        <v>17</v>
      </c>
      <c r="J514" s="27" t="s">
        <v>146</v>
      </c>
      <c r="K514" s="27" t="s">
        <v>147</v>
      </c>
      <c r="L514" s="51">
        <v>8008078</v>
      </c>
      <c r="M514" s="51">
        <v>95029197</v>
      </c>
      <c r="N514" s="51">
        <v>105600000</v>
      </c>
      <c r="O514" s="27" t="s">
        <v>20</v>
      </c>
      <c r="P514" s="5" t="s">
        <v>280</v>
      </c>
      <c r="Q514" s="27" t="s">
        <v>123</v>
      </c>
    </row>
    <row r="515" spans="1:17" x14ac:dyDescent="0.25">
      <c r="A515" s="9">
        <v>81112209</v>
      </c>
      <c r="B515" s="9" t="s">
        <v>831</v>
      </c>
      <c r="C515" s="27" t="s">
        <v>1672</v>
      </c>
      <c r="D515" s="13">
        <v>1</v>
      </c>
      <c r="E515" s="13">
        <v>1</v>
      </c>
      <c r="F515" s="37">
        <v>12</v>
      </c>
      <c r="G515" s="27" t="s">
        <v>15</v>
      </c>
      <c r="H515" s="27" t="s">
        <v>16</v>
      </c>
      <c r="I515" s="27" t="s">
        <v>17</v>
      </c>
      <c r="J515" s="27" t="s">
        <v>146</v>
      </c>
      <c r="K515" s="27" t="s">
        <v>147</v>
      </c>
      <c r="L515" s="51">
        <v>7355040</v>
      </c>
      <c r="M515" s="51">
        <v>87524976</v>
      </c>
      <c r="N515" s="51">
        <v>92400000</v>
      </c>
      <c r="O515" s="27" t="s">
        <v>20</v>
      </c>
      <c r="P515" s="5" t="s">
        <v>280</v>
      </c>
      <c r="Q515" s="27" t="s">
        <v>123</v>
      </c>
    </row>
    <row r="516" spans="1:17" x14ac:dyDescent="0.25">
      <c r="A516" s="9">
        <v>81111504</v>
      </c>
      <c r="B516" s="9" t="s">
        <v>832</v>
      </c>
      <c r="C516" s="27" t="s">
        <v>1673</v>
      </c>
      <c r="D516" s="13">
        <v>2</v>
      </c>
      <c r="E516" s="13">
        <v>2</v>
      </c>
      <c r="F516" s="37">
        <v>11</v>
      </c>
      <c r="G516" s="27" t="s">
        <v>15</v>
      </c>
      <c r="H516" s="27" t="s">
        <v>16</v>
      </c>
      <c r="I516" s="27" t="s">
        <v>17</v>
      </c>
      <c r="J516" s="27" t="s">
        <v>146</v>
      </c>
      <c r="K516" s="27" t="s">
        <v>147</v>
      </c>
      <c r="L516" s="51">
        <v>8008078</v>
      </c>
      <c r="M516" s="51">
        <v>95296133</v>
      </c>
      <c r="N516" s="51">
        <v>105600000</v>
      </c>
      <c r="O516" s="27" t="s">
        <v>20</v>
      </c>
      <c r="P516" s="5" t="s">
        <v>280</v>
      </c>
      <c r="Q516" s="27" t="s">
        <v>123</v>
      </c>
    </row>
    <row r="517" spans="1:17" x14ac:dyDescent="0.25">
      <c r="A517" s="9">
        <v>81111504</v>
      </c>
      <c r="B517" s="9" t="s">
        <v>833</v>
      </c>
      <c r="C517" s="27" t="s">
        <v>1674</v>
      </c>
      <c r="D517" s="13">
        <v>1</v>
      </c>
      <c r="E517" s="13">
        <v>1</v>
      </c>
      <c r="F517" s="37">
        <v>12</v>
      </c>
      <c r="G517" s="27" t="s">
        <v>15</v>
      </c>
      <c r="H517" s="27" t="s">
        <v>16</v>
      </c>
      <c r="I517" s="27" t="s">
        <v>17</v>
      </c>
      <c r="J517" s="27" t="s">
        <v>146</v>
      </c>
      <c r="K517" s="27" t="s">
        <v>147</v>
      </c>
      <c r="L517" s="51">
        <v>8358000</v>
      </c>
      <c r="M517" s="51">
        <v>95559800</v>
      </c>
      <c r="N517" s="51">
        <v>105600000</v>
      </c>
      <c r="O517" s="27" t="s">
        <v>20</v>
      </c>
      <c r="P517" s="5" t="s">
        <v>280</v>
      </c>
      <c r="Q517" s="27" t="s">
        <v>123</v>
      </c>
    </row>
    <row r="518" spans="1:17" x14ac:dyDescent="0.25">
      <c r="A518" s="9">
        <v>81112103</v>
      </c>
      <c r="B518" s="9" t="s">
        <v>834</v>
      </c>
      <c r="C518" s="27" t="s">
        <v>1675</v>
      </c>
      <c r="D518" s="13">
        <v>1</v>
      </c>
      <c r="E518" s="13">
        <v>1</v>
      </c>
      <c r="F518" s="37">
        <v>12</v>
      </c>
      <c r="G518" s="27" t="s">
        <v>15</v>
      </c>
      <c r="H518" s="27" t="s">
        <v>16</v>
      </c>
      <c r="I518" s="27" t="s">
        <v>17</v>
      </c>
      <c r="J518" s="27" t="s">
        <v>146</v>
      </c>
      <c r="K518" s="27" t="s">
        <v>147</v>
      </c>
      <c r="L518" s="51">
        <v>5572000</v>
      </c>
      <c r="M518" s="51">
        <v>59806133</v>
      </c>
      <c r="N518" s="51">
        <v>96000000</v>
      </c>
      <c r="O518" s="27" t="s">
        <v>20</v>
      </c>
      <c r="P518" s="5" t="s">
        <v>280</v>
      </c>
      <c r="Q518" s="27" t="s">
        <v>123</v>
      </c>
    </row>
    <row r="519" spans="1:17" x14ac:dyDescent="0.25">
      <c r="A519" s="9">
        <v>80161501</v>
      </c>
      <c r="B519" s="9" t="s">
        <v>835</v>
      </c>
      <c r="C519" s="27" t="s">
        <v>1676</v>
      </c>
      <c r="D519" s="13">
        <v>1</v>
      </c>
      <c r="E519" s="13">
        <v>1</v>
      </c>
      <c r="F519" s="37">
        <v>12</v>
      </c>
      <c r="G519" s="27" t="s">
        <v>15</v>
      </c>
      <c r="H519" s="27" t="s">
        <v>16</v>
      </c>
      <c r="I519" s="27" t="s">
        <v>17</v>
      </c>
      <c r="J519" s="27" t="s">
        <v>149</v>
      </c>
      <c r="K519" s="27" t="s">
        <v>150</v>
      </c>
      <c r="L519" s="51">
        <v>4011840</v>
      </c>
      <c r="M519" s="51">
        <v>47874624</v>
      </c>
      <c r="N519" s="51">
        <v>52800000</v>
      </c>
      <c r="O519" s="27" t="s">
        <v>20</v>
      </c>
      <c r="P519" s="5" t="s">
        <v>280</v>
      </c>
      <c r="Q519" s="27" t="s">
        <v>123</v>
      </c>
    </row>
    <row r="520" spans="1:17" x14ac:dyDescent="0.25">
      <c r="A520" s="9">
        <v>81111808</v>
      </c>
      <c r="B520" s="9" t="s">
        <v>836</v>
      </c>
      <c r="C520" s="27" t="s">
        <v>1677</v>
      </c>
      <c r="D520" s="13">
        <v>1</v>
      </c>
      <c r="E520" s="13">
        <v>1</v>
      </c>
      <c r="F520" s="37">
        <v>12</v>
      </c>
      <c r="G520" s="27" t="s">
        <v>15</v>
      </c>
      <c r="H520" s="27" t="s">
        <v>16</v>
      </c>
      <c r="I520" s="27" t="s">
        <v>17</v>
      </c>
      <c r="J520" s="27" t="s">
        <v>146</v>
      </c>
      <c r="K520" s="27" t="s">
        <v>147</v>
      </c>
      <c r="L520" s="51">
        <v>10000000</v>
      </c>
      <c r="M520" s="51">
        <v>75000000</v>
      </c>
      <c r="N520" s="51">
        <v>124800000</v>
      </c>
      <c r="O520" s="27" t="s">
        <v>20</v>
      </c>
      <c r="P520" s="5" t="s">
        <v>280</v>
      </c>
      <c r="Q520" s="27" t="s">
        <v>123</v>
      </c>
    </row>
    <row r="521" spans="1:17" x14ac:dyDescent="0.25">
      <c r="A521" s="9">
        <v>81141801</v>
      </c>
      <c r="B521" s="9" t="s">
        <v>837</v>
      </c>
      <c r="C521" s="27" t="s">
        <v>1678</v>
      </c>
      <c r="D521" s="13">
        <v>1</v>
      </c>
      <c r="E521" s="13">
        <v>1</v>
      </c>
      <c r="F521" s="37">
        <v>12</v>
      </c>
      <c r="G521" s="27" t="s">
        <v>15</v>
      </c>
      <c r="H521" s="27" t="s">
        <v>16</v>
      </c>
      <c r="I521" s="27" t="s">
        <v>17</v>
      </c>
      <c r="J521" s="27" t="s">
        <v>146</v>
      </c>
      <c r="K521" s="27" t="s">
        <v>147</v>
      </c>
      <c r="L521" s="51">
        <v>4569040</v>
      </c>
      <c r="M521" s="51">
        <v>38075033</v>
      </c>
      <c r="N521" s="51">
        <v>60000000</v>
      </c>
      <c r="O521" s="27" t="s">
        <v>20</v>
      </c>
      <c r="P521" s="5" t="s">
        <v>280</v>
      </c>
      <c r="Q521" s="27" t="s">
        <v>123</v>
      </c>
    </row>
    <row r="522" spans="1:17" x14ac:dyDescent="0.25">
      <c r="A522" s="9">
        <v>81112209</v>
      </c>
      <c r="B522" s="9" t="s">
        <v>838</v>
      </c>
      <c r="C522" s="27" t="s">
        <v>1679</v>
      </c>
      <c r="D522" s="13">
        <v>1</v>
      </c>
      <c r="E522" s="13">
        <v>1</v>
      </c>
      <c r="F522" s="37">
        <v>12</v>
      </c>
      <c r="G522" s="27" t="s">
        <v>15</v>
      </c>
      <c r="H522" s="27" t="s">
        <v>16</v>
      </c>
      <c r="I522" s="27" t="s">
        <v>17</v>
      </c>
      <c r="J522" s="27" t="s">
        <v>146</v>
      </c>
      <c r="K522" s="27" t="s">
        <v>147</v>
      </c>
      <c r="L522" s="51">
        <v>7577920</v>
      </c>
      <c r="M522" s="51">
        <v>102955701</v>
      </c>
      <c r="N522" s="51">
        <v>92400000</v>
      </c>
      <c r="O522" s="27" t="s">
        <v>20</v>
      </c>
      <c r="P522" s="5" t="s">
        <v>280</v>
      </c>
      <c r="Q522" s="27" t="s">
        <v>123</v>
      </c>
    </row>
    <row r="523" spans="1:17" x14ac:dyDescent="0.25">
      <c r="A523" s="9">
        <v>80161500</v>
      </c>
      <c r="B523" s="9" t="s">
        <v>839</v>
      </c>
      <c r="C523" s="27" t="s">
        <v>1680</v>
      </c>
      <c r="D523" s="13">
        <v>1</v>
      </c>
      <c r="E523" s="13">
        <v>1</v>
      </c>
      <c r="F523" s="37">
        <v>12</v>
      </c>
      <c r="G523" s="27" t="s">
        <v>15</v>
      </c>
      <c r="H523" s="27" t="s">
        <v>16</v>
      </c>
      <c r="I523" s="27" t="s">
        <v>17</v>
      </c>
      <c r="J523" s="27" t="s">
        <v>146</v>
      </c>
      <c r="K523" s="27" t="s">
        <v>147</v>
      </c>
      <c r="L523" s="51">
        <v>8008078</v>
      </c>
      <c r="M523" s="51">
        <v>91559030</v>
      </c>
      <c r="N523" s="51">
        <v>105600000</v>
      </c>
      <c r="O523" s="27" t="s">
        <v>20</v>
      </c>
      <c r="P523" s="5" t="s">
        <v>280</v>
      </c>
      <c r="Q523" s="27" t="s">
        <v>123</v>
      </c>
    </row>
    <row r="524" spans="1:17" x14ac:dyDescent="0.25">
      <c r="A524" s="9">
        <v>80121704</v>
      </c>
      <c r="B524" s="9" t="s">
        <v>840</v>
      </c>
      <c r="C524" s="27" t="s">
        <v>1681</v>
      </c>
      <c r="D524" s="13">
        <v>1</v>
      </c>
      <c r="E524" s="13">
        <v>1</v>
      </c>
      <c r="F524" s="37">
        <v>12</v>
      </c>
      <c r="G524" s="27" t="s">
        <v>15</v>
      </c>
      <c r="H524" s="27" t="s">
        <v>16</v>
      </c>
      <c r="I524" s="27" t="s">
        <v>17</v>
      </c>
      <c r="J524" s="27" t="s">
        <v>146</v>
      </c>
      <c r="K524" s="27" t="s">
        <v>147</v>
      </c>
      <c r="L524" s="51">
        <v>9472400</v>
      </c>
      <c r="M524" s="51">
        <v>113037307</v>
      </c>
      <c r="N524" s="51">
        <v>124800000</v>
      </c>
      <c r="O524" s="27" t="s">
        <v>20</v>
      </c>
      <c r="P524" s="5" t="s">
        <v>280</v>
      </c>
      <c r="Q524" s="27" t="s">
        <v>123</v>
      </c>
    </row>
    <row r="525" spans="1:17" x14ac:dyDescent="0.25">
      <c r="A525" s="9">
        <v>80101604</v>
      </c>
      <c r="B525" s="9" t="s">
        <v>841</v>
      </c>
      <c r="C525" s="27" t="s">
        <v>1682</v>
      </c>
      <c r="D525" s="13">
        <v>1</v>
      </c>
      <c r="E525" s="13">
        <v>1</v>
      </c>
      <c r="F525" s="37">
        <v>12</v>
      </c>
      <c r="G525" s="27" t="s">
        <v>15</v>
      </c>
      <c r="H525" s="27" t="s">
        <v>16</v>
      </c>
      <c r="I525" s="27" t="s">
        <v>17</v>
      </c>
      <c r="J525" s="27" t="s">
        <v>146</v>
      </c>
      <c r="K525" s="27" t="s">
        <v>147</v>
      </c>
      <c r="L525" s="51">
        <v>11366880</v>
      </c>
      <c r="M525" s="51">
        <v>90935040</v>
      </c>
      <c r="N525" s="51">
        <v>138000000</v>
      </c>
      <c r="O525" s="27" t="s">
        <v>20</v>
      </c>
      <c r="P525" s="5" t="s">
        <v>280</v>
      </c>
      <c r="Q525" s="27" t="s">
        <v>123</v>
      </c>
    </row>
    <row r="526" spans="1:17" x14ac:dyDescent="0.25">
      <c r="A526" s="9">
        <v>81111808</v>
      </c>
      <c r="B526" s="9" t="s">
        <v>842</v>
      </c>
      <c r="C526" s="27" t="s">
        <v>1683</v>
      </c>
      <c r="D526" s="13">
        <v>1</v>
      </c>
      <c r="E526" s="13">
        <v>1</v>
      </c>
      <c r="F526" s="37">
        <v>12</v>
      </c>
      <c r="G526" s="27" t="s">
        <v>15</v>
      </c>
      <c r="H526" s="27" t="s">
        <v>16</v>
      </c>
      <c r="I526" s="27" t="s">
        <v>17</v>
      </c>
      <c r="J526" s="27" t="s">
        <v>146</v>
      </c>
      <c r="K526" s="27" t="s">
        <v>147</v>
      </c>
      <c r="L526" s="51">
        <v>7577920</v>
      </c>
      <c r="M526" s="51">
        <v>89942650</v>
      </c>
      <c r="N526" s="51">
        <v>96000000</v>
      </c>
      <c r="O526" s="27" t="s">
        <v>20</v>
      </c>
      <c r="P526" s="5" t="s">
        <v>280</v>
      </c>
      <c r="Q526" s="27" t="s">
        <v>123</v>
      </c>
    </row>
    <row r="527" spans="1:17" x14ac:dyDescent="0.25">
      <c r="A527" s="9">
        <v>81111808</v>
      </c>
      <c r="B527" s="9" t="s">
        <v>843</v>
      </c>
      <c r="C527" s="27" t="s">
        <v>1684</v>
      </c>
      <c r="D527" s="13">
        <v>1</v>
      </c>
      <c r="E527" s="13">
        <v>1</v>
      </c>
      <c r="F527" s="37">
        <v>12</v>
      </c>
      <c r="G527" s="27" t="s">
        <v>15</v>
      </c>
      <c r="H527" s="27" t="s">
        <v>16</v>
      </c>
      <c r="I527" s="27" t="s">
        <v>17</v>
      </c>
      <c r="J527" s="27" t="s">
        <v>146</v>
      </c>
      <c r="K527" s="27" t="s">
        <v>147</v>
      </c>
      <c r="L527" s="51">
        <v>11080000</v>
      </c>
      <c r="M527" s="51">
        <v>129636000</v>
      </c>
      <c r="N527" s="51">
        <v>138000000</v>
      </c>
      <c r="O527" s="27" t="s">
        <v>20</v>
      </c>
      <c r="P527" s="5" t="s">
        <v>280</v>
      </c>
      <c r="Q527" s="27" t="s">
        <v>123</v>
      </c>
    </row>
    <row r="528" spans="1:17" x14ac:dyDescent="0.25">
      <c r="A528" s="9">
        <v>81112209</v>
      </c>
      <c r="B528" s="9" t="s">
        <v>844</v>
      </c>
      <c r="C528" s="27" t="s">
        <v>1685</v>
      </c>
      <c r="D528" s="13">
        <v>1</v>
      </c>
      <c r="E528" s="13">
        <v>1</v>
      </c>
      <c r="F528" s="37">
        <v>12</v>
      </c>
      <c r="G528" s="27" t="s">
        <v>15</v>
      </c>
      <c r="H528" s="27" t="s">
        <v>16</v>
      </c>
      <c r="I528" s="27" t="s">
        <v>17</v>
      </c>
      <c r="J528" s="27" t="s">
        <v>146</v>
      </c>
      <c r="K528" s="27" t="s">
        <v>147</v>
      </c>
      <c r="L528" s="51">
        <v>6686400</v>
      </c>
      <c r="M528" s="51">
        <v>76893600</v>
      </c>
      <c r="N528" s="51">
        <v>88800000</v>
      </c>
      <c r="O528" s="27" t="s">
        <v>20</v>
      </c>
      <c r="P528" s="5" t="s">
        <v>280</v>
      </c>
      <c r="Q528" s="27" t="s">
        <v>123</v>
      </c>
    </row>
    <row r="529" spans="1:17" x14ac:dyDescent="0.25">
      <c r="A529" s="9">
        <v>80161500</v>
      </c>
      <c r="B529" s="9" t="s">
        <v>845</v>
      </c>
      <c r="C529" s="27" t="s">
        <v>1686</v>
      </c>
      <c r="D529" s="13">
        <v>1</v>
      </c>
      <c r="E529" s="13">
        <v>1</v>
      </c>
      <c r="F529" s="37">
        <v>12</v>
      </c>
      <c r="G529" s="27" t="s">
        <v>15</v>
      </c>
      <c r="H529" s="27" t="s">
        <v>16</v>
      </c>
      <c r="I529" s="27" t="s">
        <v>17</v>
      </c>
      <c r="J529" s="27" t="s">
        <v>146</v>
      </c>
      <c r="K529" s="27" t="s">
        <v>147</v>
      </c>
      <c r="L529" s="51">
        <v>9472400</v>
      </c>
      <c r="M529" s="51">
        <v>108932600</v>
      </c>
      <c r="N529" s="51">
        <v>124800000</v>
      </c>
      <c r="O529" s="27" t="s">
        <v>20</v>
      </c>
      <c r="P529" s="5" t="s">
        <v>280</v>
      </c>
      <c r="Q529" s="27" t="s">
        <v>123</v>
      </c>
    </row>
    <row r="530" spans="1:17" x14ac:dyDescent="0.25">
      <c r="A530" s="9">
        <v>81111800</v>
      </c>
      <c r="B530" s="9" t="s">
        <v>846</v>
      </c>
      <c r="C530" s="27" t="s">
        <v>1687</v>
      </c>
      <c r="D530" s="13">
        <v>1</v>
      </c>
      <c r="E530" s="13">
        <v>1</v>
      </c>
      <c r="F530" s="37">
        <v>12</v>
      </c>
      <c r="G530" s="27" t="s">
        <v>15</v>
      </c>
      <c r="H530" s="27" t="s">
        <v>16</v>
      </c>
      <c r="I530" s="27" t="s">
        <v>17</v>
      </c>
      <c r="J530" s="27" t="s">
        <v>146</v>
      </c>
      <c r="K530" s="27" t="s">
        <v>147</v>
      </c>
      <c r="L530" s="51">
        <v>8415948</v>
      </c>
      <c r="M530" s="51">
        <v>96222339</v>
      </c>
      <c r="N530" s="51">
        <v>109200000</v>
      </c>
      <c r="O530" s="27" t="s">
        <v>20</v>
      </c>
      <c r="P530" s="5" t="s">
        <v>280</v>
      </c>
      <c r="Q530" s="27" t="s">
        <v>123</v>
      </c>
    </row>
    <row r="531" spans="1:17" x14ac:dyDescent="0.25">
      <c r="A531" s="9">
        <v>81112209</v>
      </c>
      <c r="B531" s="9" t="s">
        <v>847</v>
      </c>
      <c r="C531" s="27" t="s">
        <v>1688</v>
      </c>
      <c r="D531" s="13">
        <v>1</v>
      </c>
      <c r="E531" s="13">
        <v>1</v>
      </c>
      <c r="F531" s="37">
        <v>12</v>
      </c>
      <c r="G531" s="27" t="s">
        <v>15</v>
      </c>
      <c r="H531" s="27" t="s">
        <v>16</v>
      </c>
      <c r="I531" s="27" t="s">
        <v>17</v>
      </c>
      <c r="J531" s="27" t="s">
        <v>146</v>
      </c>
      <c r="K531" s="27" t="s">
        <v>147</v>
      </c>
      <c r="L531" s="51">
        <v>7577920</v>
      </c>
      <c r="M531" s="51">
        <v>83357120</v>
      </c>
      <c r="N531" s="51">
        <v>98400000</v>
      </c>
      <c r="O531" s="27" t="s">
        <v>20</v>
      </c>
      <c r="P531" s="5" t="s">
        <v>280</v>
      </c>
      <c r="Q531" s="27" t="s">
        <v>123</v>
      </c>
    </row>
    <row r="532" spans="1:17" x14ac:dyDescent="0.25">
      <c r="A532" s="9">
        <v>80161500</v>
      </c>
      <c r="B532" s="9" t="s">
        <v>848</v>
      </c>
      <c r="C532" s="27" t="s">
        <v>1689</v>
      </c>
      <c r="D532" s="13">
        <v>1</v>
      </c>
      <c r="E532" s="13">
        <v>1</v>
      </c>
      <c r="F532" s="37">
        <v>12</v>
      </c>
      <c r="G532" s="27" t="s">
        <v>15</v>
      </c>
      <c r="H532" s="27" t="s">
        <v>16</v>
      </c>
      <c r="I532" s="27" t="s">
        <v>17</v>
      </c>
      <c r="J532" s="27" t="s">
        <v>146</v>
      </c>
      <c r="K532" s="27" t="s">
        <v>147</v>
      </c>
      <c r="L532" s="51">
        <v>6129200</v>
      </c>
      <c r="M532" s="51">
        <v>71507333</v>
      </c>
      <c r="N532" s="51">
        <v>80400000</v>
      </c>
      <c r="O532" s="27" t="s">
        <v>20</v>
      </c>
      <c r="P532" s="5" t="s">
        <v>280</v>
      </c>
      <c r="Q532" s="27" t="s">
        <v>123</v>
      </c>
    </row>
    <row r="533" spans="1:17" x14ac:dyDescent="0.25">
      <c r="A533" s="9">
        <v>80161500</v>
      </c>
      <c r="B533" s="9" t="s">
        <v>849</v>
      </c>
      <c r="C533" s="27" t="s">
        <v>1690</v>
      </c>
      <c r="D533" s="13">
        <v>1</v>
      </c>
      <c r="E533" s="13">
        <v>1</v>
      </c>
      <c r="F533" s="37">
        <v>12</v>
      </c>
      <c r="G533" s="27" t="s">
        <v>15</v>
      </c>
      <c r="H533" s="27" t="s">
        <v>16</v>
      </c>
      <c r="I533" s="27" t="s">
        <v>17</v>
      </c>
      <c r="J533" s="27" t="s">
        <v>146</v>
      </c>
      <c r="K533" s="27" t="s">
        <v>147</v>
      </c>
      <c r="L533" s="51">
        <v>5800000</v>
      </c>
      <c r="M533" s="51">
        <v>66700000</v>
      </c>
      <c r="N533" s="51">
        <v>76800000</v>
      </c>
      <c r="O533" s="27" t="s">
        <v>20</v>
      </c>
      <c r="P533" s="5" t="s">
        <v>280</v>
      </c>
      <c r="Q533" s="27" t="s">
        <v>123</v>
      </c>
    </row>
    <row r="534" spans="1:17" x14ac:dyDescent="0.25">
      <c r="A534" s="9">
        <v>80101604</v>
      </c>
      <c r="B534" s="9" t="s">
        <v>850</v>
      </c>
      <c r="C534" s="27" t="s">
        <v>1691</v>
      </c>
      <c r="D534" s="13">
        <v>1</v>
      </c>
      <c r="E534" s="13">
        <v>1</v>
      </c>
      <c r="F534" s="37">
        <v>12</v>
      </c>
      <c r="G534" s="27" t="s">
        <v>15</v>
      </c>
      <c r="H534" s="27" t="s">
        <v>16</v>
      </c>
      <c r="I534" s="27" t="s">
        <v>62</v>
      </c>
      <c r="J534" s="27" t="s">
        <v>136</v>
      </c>
      <c r="K534" s="27" t="s">
        <v>137</v>
      </c>
      <c r="L534" s="51">
        <v>9000000</v>
      </c>
      <c r="M534" s="51">
        <v>81000000</v>
      </c>
      <c r="N534" s="51">
        <v>118800000</v>
      </c>
      <c r="O534" s="27" t="s">
        <v>20</v>
      </c>
      <c r="P534" s="5" t="s">
        <v>280</v>
      </c>
      <c r="Q534" s="27" t="s">
        <v>148</v>
      </c>
    </row>
    <row r="535" spans="1:17" x14ac:dyDescent="0.25">
      <c r="A535" s="9">
        <v>81111504</v>
      </c>
      <c r="B535" s="9" t="s">
        <v>851</v>
      </c>
      <c r="C535" s="27" t="s">
        <v>1692</v>
      </c>
      <c r="D535" s="13">
        <v>1</v>
      </c>
      <c r="E535" s="13">
        <v>1</v>
      </c>
      <c r="F535" s="37">
        <v>12</v>
      </c>
      <c r="G535" s="27" t="s">
        <v>15</v>
      </c>
      <c r="H535" s="27" t="s">
        <v>16</v>
      </c>
      <c r="I535" s="27" t="s">
        <v>17</v>
      </c>
      <c r="J535" s="27" t="s">
        <v>146</v>
      </c>
      <c r="K535" s="27" t="s">
        <v>147</v>
      </c>
      <c r="L535" s="51">
        <v>5572000</v>
      </c>
      <c r="M535" s="51">
        <v>58506000</v>
      </c>
      <c r="N535" s="51">
        <v>88800000</v>
      </c>
      <c r="O535" s="27" t="s">
        <v>20</v>
      </c>
      <c r="P535" s="5" t="s">
        <v>280</v>
      </c>
      <c r="Q535" s="27" t="s">
        <v>123</v>
      </c>
    </row>
    <row r="536" spans="1:17" x14ac:dyDescent="0.25">
      <c r="A536" s="9">
        <v>81111504</v>
      </c>
      <c r="B536" s="9" t="s">
        <v>852</v>
      </c>
      <c r="C536" s="27" t="s">
        <v>1693</v>
      </c>
      <c r="D536" s="13">
        <v>1</v>
      </c>
      <c r="E536" s="13">
        <v>1</v>
      </c>
      <c r="F536" s="37">
        <v>12</v>
      </c>
      <c r="G536" s="27" t="s">
        <v>15</v>
      </c>
      <c r="H536" s="27" t="s">
        <v>16</v>
      </c>
      <c r="I536" s="27" t="s">
        <v>17</v>
      </c>
      <c r="J536" s="27" t="s">
        <v>146</v>
      </c>
      <c r="K536" s="27" t="s">
        <v>147</v>
      </c>
      <c r="L536" s="51">
        <v>8008078</v>
      </c>
      <c r="M536" s="51">
        <v>76877549</v>
      </c>
      <c r="N536" s="51">
        <v>105600000</v>
      </c>
      <c r="O536" s="27" t="s">
        <v>20</v>
      </c>
      <c r="P536" s="5" t="s">
        <v>280</v>
      </c>
      <c r="Q536" s="27" t="s">
        <v>123</v>
      </c>
    </row>
    <row r="537" spans="1:17" x14ac:dyDescent="0.25">
      <c r="A537" s="9">
        <v>81112209</v>
      </c>
      <c r="B537" s="9" t="s">
        <v>853</v>
      </c>
      <c r="C537" s="27" t="s">
        <v>1694</v>
      </c>
      <c r="D537" s="13">
        <v>1</v>
      </c>
      <c r="E537" s="13">
        <v>1</v>
      </c>
      <c r="F537" s="37">
        <v>12</v>
      </c>
      <c r="G537" s="27" t="s">
        <v>15</v>
      </c>
      <c r="H537" s="27" t="s">
        <v>16</v>
      </c>
      <c r="I537" s="27" t="s">
        <v>17</v>
      </c>
      <c r="J537" s="27" t="s">
        <v>146</v>
      </c>
      <c r="K537" s="27" t="s">
        <v>147</v>
      </c>
      <c r="L537" s="51">
        <v>4791920</v>
      </c>
      <c r="M537" s="51">
        <v>53669504</v>
      </c>
      <c r="N537" s="51">
        <v>60000000</v>
      </c>
      <c r="O537" s="27" t="s">
        <v>20</v>
      </c>
      <c r="P537" s="5" t="s">
        <v>280</v>
      </c>
      <c r="Q537" s="27" t="s">
        <v>123</v>
      </c>
    </row>
    <row r="538" spans="1:17" x14ac:dyDescent="0.25">
      <c r="A538" s="9">
        <v>81111808</v>
      </c>
      <c r="B538" s="9" t="s">
        <v>854</v>
      </c>
      <c r="C538" s="27" t="s">
        <v>1695</v>
      </c>
      <c r="D538" s="13">
        <v>2</v>
      </c>
      <c r="E538" s="13">
        <v>2</v>
      </c>
      <c r="F538" s="37">
        <v>11</v>
      </c>
      <c r="G538" s="27" t="s">
        <v>15</v>
      </c>
      <c r="H538" s="27" t="s">
        <v>16</v>
      </c>
      <c r="I538" s="27" t="s">
        <v>17</v>
      </c>
      <c r="J538" s="27" t="s">
        <v>146</v>
      </c>
      <c r="K538" s="27" t="s">
        <v>147</v>
      </c>
      <c r="L538" s="51">
        <v>4234720</v>
      </c>
      <c r="M538" s="51">
        <v>35712805</v>
      </c>
      <c r="N538" s="51">
        <v>55200000</v>
      </c>
      <c r="O538" s="27" t="s">
        <v>20</v>
      </c>
      <c r="P538" s="5" t="s">
        <v>280</v>
      </c>
      <c r="Q538" s="27" t="s">
        <v>123</v>
      </c>
    </row>
    <row r="539" spans="1:17" x14ac:dyDescent="0.25">
      <c r="A539" s="9">
        <v>81111806</v>
      </c>
      <c r="B539" s="9" t="s">
        <v>855</v>
      </c>
      <c r="C539" s="27" t="s">
        <v>1696</v>
      </c>
      <c r="D539" s="13">
        <v>1</v>
      </c>
      <c r="E539" s="13">
        <v>1</v>
      </c>
      <c r="F539" s="37">
        <v>12</v>
      </c>
      <c r="G539" s="27" t="s">
        <v>15</v>
      </c>
      <c r="H539" s="27" t="s">
        <v>16</v>
      </c>
      <c r="I539" s="27" t="s">
        <v>17</v>
      </c>
      <c r="J539" s="27" t="s">
        <v>146</v>
      </c>
      <c r="K539" s="27" t="s">
        <v>147</v>
      </c>
      <c r="L539" s="51">
        <v>8246560</v>
      </c>
      <c r="M539" s="51">
        <v>94560555</v>
      </c>
      <c r="N539" s="51">
        <v>109200000</v>
      </c>
      <c r="O539" s="27" t="s">
        <v>20</v>
      </c>
      <c r="P539" s="5" t="s">
        <v>280</v>
      </c>
      <c r="Q539" s="27" t="s">
        <v>123</v>
      </c>
    </row>
    <row r="540" spans="1:17" x14ac:dyDescent="0.25">
      <c r="A540" s="9">
        <v>81112209</v>
      </c>
      <c r="B540" s="9" t="s">
        <v>856</v>
      </c>
      <c r="C540" s="27" t="s">
        <v>1697</v>
      </c>
      <c r="D540" s="13">
        <v>1</v>
      </c>
      <c r="E540" s="13">
        <v>1</v>
      </c>
      <c r="F540" s="37">
        <v>12</v>
      </c>
      <c r="G540" s="27" t="s">
        <v>15</v>
      </c>
      <c r="H540" s="27" t="s">
        <v>16</v>
      </c>
      <c r="I540" s="27" t="s">
        <v>17</v>
      </c>
      <c r="J540" s="27" t="s">
        <v>146</v>
      </c>
      <c r="K540" s="27" t="s">
        <v>147</v>
      </c>
      <c r="L540" s="51">
        <v>7577920</v>
      </c>
      <c r="M540" s="51">
        <v>86135691</v>
      </c>
      <c r="N540" s="51">
        <v>96000000</v>
      </c>
      <c r="O540" s="27" t="s">
        <v>20</v>
      </c>
      <c r="P540" s="5" t="s">
        <v>280</v>
      </c>
      <c r="Q540" s="27" t="s">
        <v>123</v>
      </c>
    </row>
    <row r="541" spans="1:17" x14ac:dyDescent="0.25">
      <c r="A541" s="9">
        <v>81112209</v>
      </c>
      <c r="B541" s="9" t="s">
        <v>857</v>
      </c>
      <c r="C541" s="27" t="s">
        <v>1698</v>
      </c>
      <c r="D541" s="13">
        <v>1</v>
      </c>
      <c r="E541" s="13">
        <v>1</v>
      </c>
      <c r="F541" s="37">
        <v>12</v>
      </c>
      <c r="G541" s="27" t="s">
        <v>15</v>
      </c>
      <c r="H541" s="27" t="s">
        <v>16</v>
      </c>
      <c r="I541" s="27" t="s">
        <v>17</v>
      </c>
      <c r="J541" s="27" t="s">
        <v>146</v>
      </c>
      <c r="K541" s="27" t="s">
        <v>147</v>
      </c>
      <c r="L541" s="51">
        <v>7355040</v>
      </c>
      <c r="M541" s="51">
        <v>84582960</v>
      </c>
      <c r="N541" s="51">
        <v>92400000</v>
      </c>
      <c r="O541" s="27" t="s">
        <v>20</v>
      </c>
      <c r="P541" s="5" t="s">
        <v>280</v>
      </c>
      <c r="Q541" s="27" t="s">
        <v>123</v>
      </c>
    </row>
    <row r="542" spans="1:17" x14ac:dyDescent="0.25">
      <c r="A542" s="9">
        <v>81111808</v>
      </c>
      <c r="B542" s="9" t="s">
        <v>858</v>
      </c>
      <c r="C542" s="27" t="s">
        <v>1699</v>
      </c>
      <c r="D542" s="13">
        <v>1</v>
      </c>
      <c r="E542" s="13">
        <v>1</v>
      </c>
      <c r="F542" s="37">
        <v>12</v>
      </c>
      <c r="G542" s="27" t="s">
        <v>15</v>
      </c>
      <c r="H542" s="27" t="s">
        <v>16</v>
      </c>
      <c r="I542" s="27" t="s">
        <v>17</v>
      </c>
      <c r="J542" s="27" t="s">
        <v>146</v>
      </c>
      <c r="K542" s="27" t="s">
        <v>147</v>
      </c>
      <c r="L542" s="51">
        <v>7577920</v>
      </c>
      <c r="M542" s="51">
        <v>90429846</v>
      </c>
      <c r="N542" s="51">
        <v>96000000</v>
      </c>
      <c r="O542" s="27" t="s">
        <v>20</v>
      </c>
      <c r="P542" s="5" t="s">
        <v>280</v>
      </c>
      <c r="Q542" s="27" t="s">
        <v>123</v>
      </c>
    </row>
    <row r="543" spans="1:17" x14ac:dyDescent="0.25">
      <c r="A543" s="9">
        <v>80101604</v>
      </c>
      <c r="B543" s="9" t="s">
        <v>859</v>
      </c>
      <c r="C543" s="27" t="s">
        <v>1700</v>
      </c>
      <c r="D543" s="13">
        <v>1</v>
      </c>
      <c r="E543" s="13">
        <v>1</v>
      </c>
      <c r="F543" s="37">
        <v>12</v>
      </c>
      <c r="G543" s="27" t="s">
        <v>15</v>
      </c>
      <c r="H543" s="27" t="s">
        <v>16</v>
      </c>
      <c r="I543" s="27" t="s">
        <v>17</v>
      </c>
      <c r="J543" s="27" t="s">
        <v>146</v>
      </c>
      <c r="K543" s="27" t="s">
        <v>147</v>
      </c>
      <c r="L543" s="51">
        <v>9138080</v>
      </c>
      <c r="M543" s="51">
        <v>95645237</v>
      </c>
      <c r="N543" s="51">
        <v>120000000</v>
      </c>
      <c r="O543" s="27" t="s">
        <v>20</v>
      </c>
      <c r="P543" s="5" t="s">
        <v>280</v>
      </c>
      <c r="Q543" s="27" t="s">
        <v>148</v>
      </c>
    </row>
    <row r="544" spans="1:17" x14ac:dyDescent="0.25">
      <c r="A544" s="9">
        <v>81111808</v>
      </c>
      <c r="B544" s="9" t="s">
        <v>860</v>
      </c>
      <c r="C544" s="27" t="s">
        <v>1701</v>
      </c>
      <c r="D544" s="13">
        <v>1</v>
      </c>
      <c r="E544" s="13">
        <v>1</v>
      </c>
      <c r="F544" s="37">
        <v>12</v>
      </c>
      <c r="G544" s="27" t="s">
        <v>15</v>
      </c>
      <c r="H544" s="27" t="s">
        <v>16</v>
      </c>
      <c r="I544" s="27" t="s">
        <v>17</v>
      </c>
      <c r="J544" s="27" t="s">
        <v>146</v>
      </c>
      <c r="K544" s="27" t="s">
        <v>147</v>
      </c>
      <c r="L544" s="51">
        <v>5237680</v>
      </c>
      <c r="M544" s="51">
        <v>58836605</v>
      </c>
      <c r="N544" s="51">
        <v>68400000</v>
      </c>
      <c r="O544" s="27" t="s">
        <v>20</v>
      </c>
      <c r="P544" s="5" t="s">
        <v>280</v>
      </c>
      <c r="Q544" s="27" t="s">
        <v>123</v>
      </c>
    </row>
    <row r="545" spans="1:17" x14ac:dyDescent="0.25">
      <c r="A545" s="9">
        <v>81112209</v>
      </c>
      <c r="B545" s="9" t="s">
        <v>861</v>
      </c>
      <c r="C545" s="27" t="s">
        <v>1702</v>
      </c>
      <c r="D545" s="13">
        <v>2</v>
      </c>
      <c r="E545" s="13">
        <v>2</v>
      </c>
      <c r="F545" s="37">
        <v>11</v>
      </c>
      <c r="G545" s="27" t="s">
        <v>15</v>
      </c>
      <c r="H545" s="27" t="s">
        <v>16</v>
      </c>
      <c r="I545" s="27" t="s">
        <v>62</v>
      </c>
      <c r="J545" s="27" t="s">
        <v>136</v>
      </c>
      <c r="K545" s="27" t="s">
        <v>137</v>
      </c>
      <c r="L545" s="51">
        <v>11000000</v>
      </c>
      <c r="M545" s="51">
        <v>82000000</v>
      </c>
      <c r="N545" s="51">
        <v>138000000</v>
      </c>
      <c r="O545" s="27" t="s">
        <v>20</v>
      </c>
      <c r="P545" s="5" t="s">
        <v>280</v>
      </c>
      <c r="Q545" s="27" t="s">
        <v>123</v>
      </c>
    </row>
    <row r="546" spans="1:17" x14ac:dyDescent="0.25">
      <c r="A546" s="9">
        <v>81111808</v>
      </c>
      <c r="B546" s="9" t="s">
        <v>862</v>
      </c>
      <c r="C546" s="27" t="s">
        <v>1703</v>
      </c>
      <c r="D546" s="13">
        <v>2</v>
      </c>
      <c r="E546" s="13">
        <v>2</v>
      </c>
      <c r="F546" s="37">
        <v>11</v>
      </c>
      <c r="G546" s="27" t="s">
        <v>15</v>
      </c>
      <c r="H546" s="27" t="s">
        <v>16</v>
      </c>
      <c r="I546" s="27" t="s">
        <v>17</v>
      </c>
      <c r="J546" s="27" t="s">
        <v>146</v>
      </c>
      <c r="K546" s="27" t="s">
        <v>147</v>
      </c>
      <c r="L546" s="51">
        <v>11144000</v>
      </c>
      <c r="M546" s="51">
        <v>130384800</v>
      </c>
      <c r="N546" s="51">
        <v>138000000</v>
      </c>
      <c r="O546" s="27" t="s">
        <v>20</v>
      </c>
      <c r="P546" s="5" t="s">
        <v>280</v>
      </c>
      <c r="Q546" s="27" t="s">
        <v>148</v>
      </c>
    </row>
    <row r="547" spans="1:17" x14ac:dyDescent="0.25">
      <c r="A547" s="9">
        <v>81112209</v>
      </c>
      <c r="B547" s="9" t="s">
        <v>863</v>
      </c>
      <c r="C547" s="27" t="s">
        <v>1704</v>
      </c>
      <c r="D547" s="13">
        <v>2</v>
      </c>
      <c r="E547" s="13">
        <v>2</v>
      </c>
      <c r="F547" s="37">
        <v>11</v>
      </c>
      <c r="G547" s="27" t="s">
        <v>15</v>
      </c>
      <c r="H547" s="27" t="s">
        <v>16</v>
      </c>
      <c r="I547" s="27" t="s">
        <v>17</v>
      </c>
      <c r="J547" s="27" t="s">
        <v>146</v>
      </c>
      <c r="K547" s="27" t="s">
        <v>147</v>
      </c>
      <c r="L547" s="51">
        <v>7355040</v>
      </c>
      <c r="M547" s="51">
        <v>83602288</v>
      </c>
      <c r="N547" s="51">
        <v>92400000</v>
      </c>
      <c r="O547" s="27" t="s">
        <v>20</v>
      </c>
      <c r="P547" s="5" t="s">
        <v>280</v>
      </c>
      <c r="Q547" s="27" t="s">
        <v>123</v>
      </c>
    </row>
    <row r="548" spans="1:17" x14ac:dyDescent="0.25">
      <c r="A548" s="9">
        <v>81111504</v>
      </c>
      <c r="B548" s="9" t="s">
        <v>864</v>
      </c>
      <c r="C548" s="27" t="s">
        <v>1705</v>
      </c>
      <c r="D548" s="13">
        <v>1</v>
      </c>
      <c r="E548" s="13">
        <v>1</v>
      </c>
      <c r="F548" s="37">
        <v>12</v>
      </c>
      <c r="G548" s="27" t="s">
        <v>15</v>
      </c>
      <c r="H548" s="27" t="s">
        <v>16</v>
      </c>
      <c r="I548" s="27" t="s">
        <v>17</v>
      </c>
      <c r="J548" s="27" t="s">
        <v>146</v>
      </c>
      <c r="K548" s="27" t="s">
        <v>147</v>
      </c>
      <c r="L548" s="51">
        <v>9138080</v>
      </c>
      <c r="M548" s="51">
        <v>63966560</v>
      </c>
      <c r="N548" s="51">
        <v>120000000</v>
      </c>
      <c r="O548" s="27" t="s">
        <v>20</v>
      </c>
      <c r="P548" s="5" t="s">
        <v>280</v>
      </c>
      <c r="Q548" s="27" t="s">
        <v>148</v>
      </c>
    </row>
    <row r="549" spans="1:17" x14ac:dyDescent="0.25">
      <c r="A549" s="9">
        <v>80161500</v>
      </c>
      <c r="B549" s="9" t="s">
        <v>865</v>
      </c>
      <c r="C549" s="27" t="s">
        <v>1706</v>
      </c>
      <c r="D549" s="13">
        <v>1</v>
      </c>
      <c r="E549" s="13">
        <v>1</v>
      </c>
      <c r="F549" s="37">
        <v>12</v>
      </c>
      <c r="G549" s="27" t="s">
        <v>15</v>
      </c>
      <c r="H549" s="27" t="s">
        <v>16</v>
      </c>
      <c r="I549" s="27" t="s">
        <v>17</v>
      </c>
      <c r="J549" s="27" t="s">
        <v>146</v>
      </c>
      <c r="K549" s="27" t="s">
        <v>147</v>
      </c>
      <c r="L549" s="51">
        <v>7132160</v>
      </c>
      <c r="M549" s="51">
        <v>84872704</v>
      </c>
      <c r="N549" s="51">
        <v>98400000</v>
      </c>
      <c r="O549" s="27" t="s">
        <v>20</v>
      </c>
      <c r="P549" s="5" t="s">
        <v>280</v>
      </c>
      <c r="Q549" s="27" t="s">
        <v>119</v>
      </c>
    </row>
    <row r="550" spans="1:17" x14ac:dyDescent="0.25">
      <c r="A550" s="9">
        <v>81112002</v>
      </c>
      <c r="B550" s="9" t="s">
        <v>866</v>
      </c>
      <c r="C550" s="27" t="s">
        <v>1707</v>
      </c>
      <c r="D550" s="13">
        <v>1</v>
      </c>
      <c r="E550" s="13">
        <v>1</v>
      </c>
      <c r="F550" s="37">
        <v>12</v>
      </c>
      <c r="G550" s="27" t="s">
        <v>15</v>
      </c>
      <c r="H550" s="27" t="s">
        <v>16</v>
      </c>
      <c r="I550" s="27" t="s">
        <v>17</v>
      </c>
      <c r="J550" s="27" t="s">
        <v>146</v>
      </c>
      <c r="K550" s="27" t="s">
        <v>147</v>
      </c>
      <c r="L550" s="51">
        <v>6463520</v>
      </c>
      <c r="M550" s="51">
        <v>73684128</v>
      </c>
      <c r="N550" s="51">
        <v>88800000</v>
      </c>
      <c r="O550" s="27" t="s">
        <v>20</v>
      </c>
      <c r="P550" s="5" t="s">
        <v>280</v>
      </c>
      <c r="Q550" s="27" t="s">
        <v>119</v>
      </c>
    </row>
    <row r="551" spans="1:17" x14ac:dyDescent="0.25">
      <c r="A551" s="9">
        <v>81112002</v>
      </c>
      <c r="B551" s="9" t="s">
        <v>867</v>
      </c>
      <c r="C551" s="27" t="s">
        <v>1708</v>
      </c>
      <c r="D551" s="13">
        <v>1</v>
      </c>
      <c r="E551" s="13">
        <v>1</v>
      </c>
      <c r="F551" s="37">
        <v>12</v>
      </c>
      <c r="G551" s="27" t="s">
        <v>15</v>
      </c>
      <c r="H551" s="27" t="s">
        <v>16</v>
      </c>
      <c r="I551" s="27" t="s">
        <v>17</v>
      </c>
      <c r="J551" s="27" t="s">
        <v>146</v>
      </c>
      <c r="K551" s="27" t="s">
        <v>147</v>
      </c>
      <c r="L551" s="51">
        <v>6803967</v>
      </c>
      <c r="M551" s="51">
        <v>80967202</v>
      </c>
      <c r="N551" s="51">
        <v>88800000</v>
      </c>
      <c r="O551" s="27" t="s">
        <v>20</v>
      </c>
      <c r="P551" s="5" t="s">
        <v>280</v>
      </c>
      <c r="Q551" s="27" t="s">
        <v>119</v>
      </c>
    </row>
    <row r="552" spans="1:17" x14ac:dyDescent="0.25">
      <c r="A552" s="9">
        <v>80161500</v>
      </c>
      <c r="B552" s="9" t="s">
        <v>868</v>
      </c>
      <c r="C552" s="27" t="s">
        <v>1709</v>
      </c>
      <c r="D552" s="13">
        <v>1</v>
      </c>
      <c r="E552" s="13">
        <v>1</v>
      </c>
      <c r="F552" s="37">
        <v>12</v>
      </c>
      <c r="G552" s="27" t="s">
        <v>15</v>
      </c>
      <c r="H552" s="27" t="s">
        <v>16</v>
      </c>
      <c r="I552" s="27" t="s">
        <v>17</v>
      </c>
      <c r="J552" s="27" t="s">
        <v>146</v>
      </c>
      <c r="K552" s="27" t="s">
        <v>147</v>
      </c>
      <c r="L552" s="51">
        <v>7132160</v>
      </c>
      <c r="M552" s="51">
        <v>85110443</v>
      </c>
      <c r="N552" s="51">
        <v>98400000</v>
      </c>
      <c r="O552" s="27" t="s">
        <v>20</v>
      </c>
      <c r="P552" s="5" t="s">
        <v>280</v>
      </c>
      <c r="Q552" s="27" t="s">
        <v>119</v>
      </c>
    </row>
    <row r="553" spans="1:17" x14ac:dyDescent="0.25">
      <c r="A553" s="9">
        <v>84141601</v>
      </c>
      <c r="B553" s="9" t="s">
        <v>869</v>
      </c>
      <c r="C553" s="27" t="s">
        <v>1710</v>
      </c>
      <c r="D553" s="13">
        <v>1</v>
      </c>
      <c r="E553" s="13">
        <v>1</v>
      </c>
      <c r="F553" s="37">
        <v>12</v>
      </c>
      <c r="G553" s="27" t="s">
        <v>15</v>
      </c>
      <c r="H553" s="27" t="s">
        <v>16</v>
      </c>
      <c r="I553" s="27" t="s">
        <v>17</v>
      </c>
      <c r="J553" s="27" t="s">
        <v>146</v>
      </c>
      <c r="K553" s="27" t="s">
        <v>147</v>
      </c>
      <c r="L553" s="51">
        <v>5237680</v>
      </c>
      <c r="M553" s="51">
        <v>61280856</v>
      </c>
      <c r="N553" s="51">
        <v>76800000</v>
      </c>
      <c r="O553" s="27" t="s">
        <v>20</v>
      </c>
      <c r="P553" s="5" t="s">
        <v>280</v>
      </c>
      <c r="Q553" s="27" t="s">
        <v>119</v>
      </c>
    </row>
    <row r="554" spans="1:17" x14ac:dyDescent="0.25">
      <c r="A554" s="9">
        <v>84141601</v>
      </c>
      <c r="B554" s="9" t="s">
        <v>870</v>
      </c>
      <c r="C554" s="27" t="s">
        <v>1711</v>
      </c>
      <c r="D554" s="13">
        <v>1</v>
      </c>
      <c r="E554" s="13">
        <v>1</v>
      </c>
      <c r="F554" s="37">
        <v>12</v>
      </c>
      <c r="G554" s="27" t="s">
        <v>15</v>
      </c>
      <c r="H554" s="27" t="s">
        <v>16</v>
      </c>
      <c r="I554" s="27" t="s">
        <v>17</v>
      </c>
      <c r="J554" s="27" t="s">
        <v>146</v>
      </c>
      <c r="K554" s="27" t="s">
        <v>147</v>
      </c>
      <c r="L554" s="51">
        <v>5865488</v>
      </c>
      <c r="M554" s="51">
        <v>67062084</v>
      </c>
      <c r="N554" s="51">
        <v>76800000</v>
      </c>
      <c r="O554" s="27" t="s">
        <v>20</v>
      </c>
      <c r="P554" s="5" t="s">
        <v>280</v>
      </c>
      <c r="Q554" s="27" t="s">
        <v>119</v>
      </c>
    </row>
    <row r="555" spans="1:17" x14ac:dyDescent="0.25">
      <c r="A555" s="9">
        <v>84141601</v>
      </c>
      <c r="B555" s="9" t="s">
        <v>871</v>
      </c>
      <c r="C555" s="27" t="s">
        <v>1712</v>
      </c>
      <c r="D555" s="13">
        <v>2</v>
      </c>
      <c r="E555" s="13">
        <v>2</v>
      </c>
      <c r="F555" s="37">
        <v>11</v>
      </c>
      <c r="G555" s="27" t="s">
        <v>15</v>
      </c>
      <c r="H555" s="27" t="s">
        <v>16</v>
      </c>
      <c r="I555" s="27" t="s">
        <v>17</v>
      </c>
      <c r="J555" s="27" t="s">
        <v>146</v>
      </c>
      <c r="K555" s="27" t="s">
        <v>147</v>
      </c>
      <c r="L555" s="51">
        <v>5237680</v>
      </c>
      <c r="M555" s="51">
        <v>61106267</v>
      </c>
      <c r="N555" s="51">
        <v>76800000</v>
      </c>
      <c r="O555" s="27" t="s">
        <v>20</v>
      </c>
      <c r="P555" s="5" t="s">
        <v>280</v>
      </c>
      <c r="Q555" s="27" t="s">
        <v>119</v>
      </c>
    </row>
    <row r="556" spans="1:17" x14ac:dyDescent="0.25">
      <c r="A556" s="9">
        <v>81112002</v>
      </c>
      <c r="B556" s="9" t="s">
        <v>872</v>
      </c>
      <c r="C556" s="27" t="s">
        <v>1713</v>
      </c>
      <c r="D556" s="13">
        <v>1</v>
      </c>
      <c r="E556" s="13">
        <v>1</v>
      </c>
      <c r="F556" s="37">
        <v>12</v>
      </c>
      <c r="G556" s="27" t="s">
        <v>15</v>
      </c>
      <c r="H556" s="27" t="s">
        <v>16</v>
      </c>
      <c r="I556" s="27" t="s">
        <v>17</v>
      </c>
      <c r="J556" s="27" t="s">
        <v>146</v>
      </c>
      <c r="K556" s="27" t="s">
        <v>147</v>
      </c>
      <c r="L556" s="51">
        <v>7132160</v>
      </c>
      <c r="M556" s="51">
        <v>84872704</v>
      </c>
      <c r="N556" s="51">
        <v>98400000</v>
      </c>
      <c r="O556" s="27" t="s">
        <v>20</v>
      </c>
      <c r="P556" s="5" t="s">
        <v>280</v>
      </c>
      <c r="Q556" s="27" t="s">
        <v>119</v>
      </c>
    </row>
    <row r="557" spans="1:17" x14ac:dyDescent="0.25">
      <c r="A557" s="9">
        <v>80161500</v>
      </c>
      <c r="B557" s="9" t="s">
        <v>873</v>
      </c>
      <c r="C557" s="27" t="s">
        <v>1714</v>
      </c>
      <c r="D557" s="13">
        <v>1</v>
      </c>
      <c r="E557" s="13">
        <v>1</v>
      </c>
      <c r="F557" s="37">
        <v>12</v>
      </c>
      <c r="G557" s="27" t="s">
        <v>15</v>
      </c>
      <c r="H557" s="27" t="s">
        <v>16</v>
      </c>
      <c r="I557" s="27" t="s">
        <v>17</v>
      </c>
      <c r="J557" s="27" t="s">
        <v>146</v>
      </c>
      <c r="K557" s="27" t="s">
        <v>147</v>
      </c>
      <c r="L557" s="51">
        <v>7132160</v>
      </c>
      <c r="M557" s="51">
        <v>85110443</v>
      </c>
      <c r="N557" s="51">
        <v>98400000</v>
      </c>
      <c r="O557" s="27" t="s">
        <v>20</v>
      </c>
      <c r="P557" s="5" t="s">
        <v>280</v>
      </c>
      <c r="Q557" s="27" t="s">
        <v>119</v>
      </c>
    </row>
    <row r="558" spans="1:17" x14ac:dyDescent="0.25">
      <c r="A558" s="9">
        <v>84141601</v>
      </c>
      <c r="B558" s="9" t="s">
        <v>874</v>
      </c>
      <c r="C558" s="27" t="s">
        <v>1715</v>
      </c>
      <c r="D558" s="13">
        <v>1</v>
      </c>
      <c r="E558" s="13">
        <v>1</v>
      </c>
      <c r="F558" s="37">
        <v>12</v>
      </c>
      <c r="G558" s="27" t="s">
        <v>15</v>
      </c>
      <c r="H558" s="27" t="s">
        <v>16</v>
      </c>
      <c r="I558" s="27" t="s">
        <v>17</v>
      </c>
      <c r="J558" s="27" t="s">
        <v>146</v>
      </c>
      <c r="K558" s="27" t="s">
        <v>147</v>
      </c>
      <c r="L558" s="51">
        <v>6803967</v>
      </c>
      <c r="M558" s="51">
        <v>80740403</v>
      </c>
      <c r="N558" s="51">
        <v>98400000</v>
      </c>
      <c r="O558" s="27" t="s">
        <v>20</v>
      </c>
      <c r="P558" s="5" t="s">
        <v>280</v>
      </c>
      <c r="Q558" s="27" t="s">
        <v>119</v>
      </c>
    </row>
    <row r="559" spans="1:17" x14ac:dyDescent="0.25">
      <c r="A559" s="9">
        <v>84141601</v>
      </c>
      <c r="B559" s="9" t="s">
        <v>875</v>
      </c>
      <c r="C559" s="27" t="s">
        <v>1716</v>
      </c>
      <c r="D559" s="13">
        <v>1</v>
      </c>
      <c r="E559" s="13">
        <v>1</v>
      </c>
      <c r="F559" s="37">
        <v>12</v>
      </c>
      <c r="G559" s="27" t="s">
        <v>15</v>
      </c>
      <c r="H559" s="27" t="s">
        <v>16</v>
      </c>
      <c r="I559" s="27" t="s">
        <v>17</v>
      </c>
      <c r="J559" s="27" t="s">
        <v>146</v>
      </c>
      <c r="K559" s="27" t="s">
        <v>147</v>
      </c>
      <c r="L559" s="51">
        <v>5865488</v>
      </c>
      <c r="M559" s="51">
        <v>67453116</v>
      </c>
      <c r="N559" s="51">
        <v>76800000</v>
      </c>
      <c r="O559" s="27" t="s">
        <v>20</v>
      </c>
      <c r="P559" s="5" t="s">
        <v>280</v>
      </c>
      <c r="Q559" s="27" t="s">
        <v>119</v>
      </c>
    </row>
    <row r="560" spans="1:17" x14ac:dyDescent="0.25">
      <c r="A560" s="9">
        <v>84141601</v>
      </c>
      <c r="B560" s="9" t="s">
        <v>876</v>
      </c>
      <c r="C560" s="27" t="s">
        <v>1717</v>
      </c>
      <c r="D560" s="13">
        <v>1</v>
      </c>
      <c r="E560" s="13">
        <v>1</v>
      </c>
      <c r="F560" s="37">
        <v>12</v>
      </c>
      <c r="G560" s="27" t="s">
        <v>15</v>
      </c>
      <c r="H560" s="27" t="s">
        <v>16</v>
      </c>
      <c r="I560" s="27" t="s">
        <v>17</v>
      </c>
      <c r="J560" s="27" t="s">
        <v>146</v>
      </c>
      <c r="K560" s="27" t="s">
        <v>147</v>
      </c>
      <c r="L560" s="51">
        <v>5865488</v>
      </c>
      <c r="M560" s="51">
        <v>69603795</v>
      </c>
      <c r="N560" s="51">
        <v>76800000</v>
      </c>
      <c r="O560" s="27" t="s">
        <v>20</v>
      </c>
      <c r="P560" s="5" t="s">
        <v>280</v>
      </c>
      <c r="Q560" s="27" t="s">
        <v>119</v>
      </c>
    </row>
    <row r="561" spans="1:17" x14ac:dyDescent="0.25">
      <c r="A561" s="9">
        <v>84141601</v>
      </c>
      <c r="B561" s="9" t="s">
        <v>877</v>
      </c>
      <c r="C561" s="27" t="s">
        <v>1718</v>
      </c>
      <c r="D561" s="13">
        <v>2</v>
      </c>
      <c r="E561" s="13">
        <v>2</v>
      </c>
      <c r="F561" s="37">
        <v>11</v>
      </c>
      <c r="G561" s="27" t="s">
        <v>15</v>
      </c>
      <c r="H561" s="27" t="s">
        <v>16</v>
      </c>
      <c r="I561" s="27" t="s">
        <v>17</v>
      </c>
      <c r="J561" s="27" t="s">
        <v>146</v>
      </c>
      <c r="K561" s="27" t="s">
        <v>147</v>
      </c>
      <c r="L561" s="51">
        <v>5865488</v>
      </c>
      <c r="M561" s="51">
        <v>67453116</v>
      </c>
      <c r="N561" s="51">
        <v>76800000</v>
      </c>
      <c r="O561" s="27" t="s">
        <v>20</v>
      </c>
      <c r="P561" s="5" t="s">
        <v>280</v>
      </c>
      <c r="Q561" s="27" t="s">
        <v>119</v>
      </c>
    </row>
    <row r="562" spans="1:17" x14ac:dyDescent="0.25">
      <c r="A562" s="9">
        <v>84141601</v>
      </c>
      <c r="B562" s="9" t="s">
        <v>878</v>
      </c>
      <c r="C562" s="27" t="s">
        <v>1719</v>
      </c>
      <c r="D562" s="13">
        <v>1</v>
      </c>
      <c r="E562" s="13">
        <v>1</v>
      </c>
      <c r="F562" s="37">
        <v>12</v>
      </c>
      <c r="G562" s="27" t="s">
        <v>15</v>
      </c>
      <c r="H562" s="27" t="s">
        <v>16</v>
      </c>
      <c r="I562" s="27" t="s">
        <v>17</v>
      </c>
      <c r="J562" s="27" t="s">
        <v>146</v>
      </c>
      <c r="K562" s="27" t="s">
        <v>147</v>
      </c>
      <c r="L562" s="51">
        <v>5865488</v>
      </c>
      <c r="M562" s="51">
        <v>69603795</v>
      </c>
      <c r="N562" s="51">
        <v>76800000</v>
      </c>
      <c r="O562" s="27" t="s">
        <v>20</v>
      </c>
      <c r="P562" s="5" t="s">
        <v>280</v>
      </c>
      <c r="Q562" s="27" t="s">
        <v>119</v>
      </c>
    </row>
    <row r="563" spans="1:17" x14ac:dyDescent="0.25">
      <c r="A563" s="9">
        <v>84141601</v>
      </c>
      <c r="B563" s="9" t="s">
        <v>879</v>
      </c>
      <c r="C563" s="27" t="s">
        <v>1720</v>
      </c>
      <c r="D563" s="13">
        <v>2</v>
      </c>
      <c r="E563" s="13">
        <v>2</v>
      </c>
      <c r="F563" s="37">
        <v>11</v>
      </c>
      <c r="G563" s="27" t="s">
        <v>15</v>
      </c>
      <c r="H563" s="27" t="s">
        <v>16</v>
      </c>
      <c r="I563" s="27" t="s">
        <v>17</v>
      </c>
      <c r="J563" s="27" t="s">
        <v>146</v>
      </c>
      <c r="K563" s="27" t="s">
        <v>147</v>
      </c>
      <c r="L563" s="51">
        <v>5865488</v>
      </c>
      <c r="M563" s="51">
        <v>68430698</v>
      </c>
      <c r="N563" s="51">
        <v>76800000</v>
      </c>
      <c r="O563" s="27" t="s">
        <v>20</v>
      </c>
      <c r="P563" s="5" t="s">
        <v>280</v>
      </c>
      <c r="Q563" s="27" t="s">
        <v>119</v>
      </c>
    </row>
    <row r="564" spans="1:17" x14ac:dyDescent="0.25">
      <c r="A564" s="9">
        <v>84141601</v>
      </c>
      <c r="B564" s="9" t="s">
        <v>880</v>
      </c>
      <c r="C564" s="27" t="s">
        <v>1721</v>
      </c>
      <c r="D564" s="13">
        <v>1</v>
      </c>
      <c r="E564" s="13">
        <v>1</v>
      </c>
      <c r="F564" s="37">
        <v>12</v>
      </c>
      <c r="G564" s="27" t="s">
        <v>15</v>
      </c>
      <c r="H564" s="27" t="s">
        <v>16</v>
      </c>
      <c r="I564" s="27" t="s">
        <v>17</v>
      </c>
      <c r="J564" s="27" t="s">
        <v>146</v>
      </c>
      <c r="K564" s="27" t="s">
        <v>147</v>
      </c>
      <c r="L564" s="51">
        <v>5865488</v>
      </c>
      <c r="M564" s="51">
        <v>69408279</v>
      </c>
      <c r="N564" s="51">
        <v>76800000</v>
      </c>
      <c r="O564" s="27" t="s">
        <v>20</v>
      </c>
      <c r="P564" s="5" t="s">
        <v>280</v>
      </c>
      <c r="Q564" s="27" t="s">
        <v>119</v>
      </c>
    </row>
    <row r="565" spans="1:17" x14ac:dyDescent="0.25">
      <c r="A565" s="9">
        <v>84141601</v>
      </c>
      <c r="B565" s="9" t="s">
        <v>881</v>
      </c>
      <c r="C565" s="27" t="s">
        <v>1722</v>
      </c>
      <c r="D565" s="13">
        <v>1</v>
      </c>
      <c r="E565" s="13">
        <v>1</v>
      </c>
      <c r="F565" s="37">
        <v>12</v>
      </c>
      <c r="G565" s="27" t="s">
        <v>15</v>
      </c>
      <c r="H565" s="27" t="s">
        <v>16</v>
      </c>
      <c r="I565" s="27" t="s">
        <v>17</v>
      </c>
      <c r="J565" s="27" t="s">
        <v>149</v>
      </c>
      <c r="K565" s="27" t="s">
        <v>150</v>
      </c>
      <c r="L565" s="51">
        <v>4011840</v>
      </c>
      <c r="M565" s="51">
        <v>47740896</v>
      </c>
      <c r="N565" s="51">
        <v>52800000</v>
      </c>
      <c r="O565" s="27" t="s">
        <v>20</v>
      </c>
      <c r="P565" s="5" t="s">
        <v>280</v>
      </c>
      <c r="Q565" s="27" t="s">
        <v>119</v>
      </c>
    </row>
    <row r="566" spans="1:17" x14ac:dyDescent="0.25">
      <c r="A566" s="9">
        <v>84141601</v>
      </c>
      <c r="B566" s="9" t="s">
        <v>882</v>
      </c>
      <c r="C566" s="27" t="s">
        <v>1723</v>
      </c>
      <c r="D566" s="13">
        <v>1</v>
      </c>
      <c r="E566" s="13">
        <v>1</v>
      </c>
      <c r="F566" s="37">
        <v>12</v>
      </c>
      <c r="G566" s="27" t="s">
        <v>15</v>
      </c>
      <c r="H566" s="27" t="s">
        <v>16</v>
      </c>
      <c r="I566" s="27" t="s">
        <v>17</v>
      </c>
      <c r="J566" s="27" t="s">
        <v>146</v>
      </c>
      <c r="K566" s="27" t="s">
        <v>147</v>
      </c>
      <c r="L566" s="51">
        <v>5865488</v>
      </c>
      <c r="M566" s="51">
        <v>68626214</v>
      </c>
      <c r="N566" s="51">
        <v>76800000</v>
      </c>
      <c r="O566" s="27" t="s">
        <v>20</v>
      </c>
      <c r="P566" s="5" t="s">
        <v>280</v>
      </c>
      <c r="Q566" s="27" t="s">
        <v>119</v>
      </c>
    </row>
    <row r="567" spans="1:17" x14ac:dyDescent="0.25">
      <c r="A567" s="9">
        <v>84141601</v>
      </c>
      <c r="B567" s="9" t="s">
        <v>883</v>
      </c>
      <c r="C567" s="27" t="s">
        <v>1724</v>
      </c>
      <c r="D567" s="13">
        <v>1</v>
      </c>
      <c r="E567" s="13">
        <v>1</v>
      </c>
      <c r="F567" s="37">
        <v>12</v>
      </c>
      <c r="G567" s="27" t="s">
        <v>15</v>
      </c>
      <c r="H567" s="27" t="s">
        <v>16</v>
      </c>
      <c r="I567" s="27" t="s">
        <v>17</v>
      </c>
      <c r="J567" s="27" t="s">
        <v>146</v>
      </c>
      <c r="K567" s="27" t="s">
        <v>147</v>
      </c>
      <c r="L567" s="51">
        <v>5865488</v>
      </c>
      <c r="M567" s="51">
        <v>68430698</v>
      </c>
      <c r="N567" s="51">
        <v>76800000</v>
      </c>
      <c r="O567" s="27" t="s">
        <v>20</v>
      </c>
      <c r="P567" s="5" t="s">
        <v>280</v>
      </c>
      <c r="Q567" s="27" t="s">
        <v>119</v>
      </c>
    </row>
    <row r="568" spans="1:17" x14ac:dyDescent="0.25">
      <c r="A568" s="9">
        <v>84141601</v>
      </c>
      <c r="B568" s="9" t="s">
        <v>884</v>
      </c>
      <c r="C568" s="27" t="s">
        <v>1725</v>
      </c>
      <c r="D568" s="13">
        <v>1</v>
      </c>
      <c r="E568" s="13">
        <v>1</v>
      </c>
      <c r="F568" s="37">
        <v>12</v>
      </c>
      <c r="G568" s="27" t="s">
        <v>15</v>
      </c>
      <c r="H568" s="27" t="s">
        <v>16</v>
      </c>
      <c r="I568" s="27" t="s">
        <v>17</v>
      </c>
      <c r="J568" s="27" t="s">
        <v>146</v>
      </c>
      <c r="K568" s="27" t="s">
        <v>147</v>
      </c>
      <c r="L568" s="51">
        <v>5865488</v>
      </c>
      <c r="M568" s="51">
        <v>68430698</v>
      </c>
      <c r="N568" s="51">
        <v>80400000</v>
      </c>
      <c r="O568" s="27" t="s">
        <v>20</v>
      </c>
      <c r="P568" s="5" t="s">
        <v>280</v>
      </c>
      <c r="Q568" s="27" t="s">
        <v>119</v>
      </c>
    </row>
    <row r="569" spans="1:17" x14ac:dyDescent="0.25">
      <c r="A569" s="9">
        <v>84141601</v>
      </c>
      <c r="B569" s="9" t="s">
        <v>885</v>
      </c>
      <c r="C569" s="27" t="s">
        <v>1726</v>
      </c>
      <c r="D569" s="13">
        <v>1</v>
      </c>
      <c r="E569" s="13">
        <v>1</v>
      </c>
      <c r="F569" s="37">
        <v>12</v>
      </c>
      <c r="G569" s="27" t="s">
        <v>15</v>
      </c>
      <c r="H569" s="27" t="s">
        <v>16</v>
      </c>
      <c r="I569" s="27" t="s">
        <v>17</v>
      </c>
      <c r="J569" s="27" t="s">
        <v>146</v>
      </c>
      <c r="K569" s="27" t="s">
        <v>147</v>
      </c>
      <c r="L569" s="51">
        <v>5865488</v>
      </c>
      <c r="M569" s="51">
        <v>68039665</v>
      </c>
      <c r="N569" s="51">
        <v>76800000</v>
      </c>
      <c r="O569" s="27" t="s">
        <v>20</v>
      </c>
      <c r="P569" s="5" t="s">
        <v>280</v>
      </c>
      <c r="Q569" s="27" t="s">
        <v>119</v>
      </c>
    </row>
    <row r="570" spans="1:17" x14ac:dyDescent="0.25">
      <c r="A570" s="9">
        <v>84141601</v>
      </c>
      <c r="B570" s="9" t="s">
        <v>886</v>
      </c>
      <c r="C570" s="27" t="s">
        <v>1727</v>
      </c>
      <c r="D570" s="13">
        <v>1</v>
      </c>
      <c r="E570" s="13">
        <v>1</v>
      </c>
      <c r="F570" s="37">
        <v>12</v>
      </c>
      <c r="G570" s="27" t="s">
        <v>15</v>
      </c>
      <c r="H570" s="27" t="s">
        <v>16</v>
      </c>
      <c r="I570" s="27" t="s">
        <v>17</v>
      </c>
      <c r="J570" s="27" t="s">
        <v>146</v>
      </c>
      <c r="K570" s="27" t="s">
        <v>147</v>
      </c>
      <c r="L570" s="51">
        <v>5237680</v>
      </c>
      <c r="M570" s="51">
        <v>60757088</v>
      </c>
      <c r="N570" s="51">
        <v>76800000</v>
      </c>
      <c r="O570" s="27" t="s">
        <v>20</v>
      </c>
      <c r="P570" s="5" t="s">
        <v>280</v>
      </c>
      <c r="Q570" s="27" t="s">
        <v>119</v>
      </c>
    </row>
    <row r="571" spans="1:17" x14ac:dyDescent="0.25">
      <c r="A571" s="9">
        <v>80161500</v>
      </c>
      <c r="B571" s="9" t="s">
        <v>887</v>
      </c>
      <c r="C571" s="27" t="s">
        <v>1728</v>
      </c>
      <c r="D571" s="13">
        <v>1</v>
      </c>
      <c r="E571" s="13">
        <v>1</v>
      </c>
      <c r="F571" s="37">
        <v>12</v>
      </c>
      <c r="G571" s="27" t="s">
        <v>15</v>
      </c>
      <c r="H571" s="27" t="s">
        <v>16</v>
      </c>
      <c r="I571" s="27" t="s">
        <v>17</v>
      </c>
      <c r="J571" s="27" t="s">
        <v>146</v>
      </c>
      <c r="K571" s="27" t="s">
        <v>147</v>
      </c>
      <c r="L571" s="51">
        <v>6803967</v>
      </c>
      <c r="M571" s="51">
        <v>80740403</v>
      </c>
      <c r="N571" s="51">
        <v>88800000</v>
      </c>
      <c r="O571" s="27" t="s">
        <v>20</v>
      </c>
      <c r="P571" s="5" t="s">
        <v>280</v>
      </c>
      <c r="Q571" s="27" t="s">
        <v>119</v>
      </c>
    </row>
    <row r="572" spans="1:17" x14ac:dyDescent="0.25">
      <c r="A572" s="9">
        <v>84141601</v>
      </c>
      <c r="B572" s="9" t="s">
        <v>888</v>
      </c>
      <c r="C572" s="27" t="s">
        <v>1729</v>
      </c>
      <c r="D572" s="13">
        <v>1</v>
      </c>
      <c r="E572" s="13">
        <v>1</v>
      </c>
      <c r="F572" s="37">
        <v>12</v>
      </c>
      <c r="G572" s="27" t="s">
        <v>15</v>
      </c>
      <c r="H572" s="27" t="s">
        <v>16</v>
      </c>
      <c r="I572" s="27" t="s">
        <v>17</v>
      </c>
      <c r="J572" s="27" t="s">
        <v>146</v>
      </c>
      <c r="K572" s="27" t="s">
        <v>147</v>
      </c>
      <c r="L572" s="51">
        <v>6803967</v>
      </c>
      <c r="M572" s="51">
        <v>80513604</v>
      </c>
      <c r="N572" s="51">
        <v>98400000</v>
      </c>
      <c r="O572" s="27" t="s">
        <v>20</v>
      </c>
      <c r="P572" s="5" t="s">
        <v>280</v>
      </c>
      <c r="Q572" s="27" t="s">
        <v>119</v>
      </c>
    </row>
    <row r="573" spans="1:17" x14ac:dyDescent="0.25">
      <c r="A573" s="9">
        <v>84141601</v>
      </c>
      <c r="B573" s="9" t="s">
        <v>889</v>
      </c>
      <c r="C573" s="27" t="s">
        <v>1730</v>
      </c>
      <c r="D573" s="13">
        <v>1</v>
      </c>
      <c r="E573" s="13">
        <v>1</v>
      </c>
      <c r="F573" s="37">
        <v>12</v>
      </c>
      <c r="G573" s="27" t="s">
        <v>15</v>
      </c>
      <c r="H573" s="27" t="s">
        <v>16</v>
      </c>
      <c r="I573" s="27" t="s">
        <v>17</v>
      </c>
      <c r="J573" s="27" t="s">
        <v>146</v>
      </c>
      <c r="K573" s="27" t="s">
        <v>147</v>
      </c>
      <c r="L573" s="51">
        <v>5865488</v>
      </c>
      <c r="M573" s="51">
        <v>68430698</v>
      </c>
      <c r="N573" s="51">
        <v>76800000</v>
      </c>
      <c r="O573" s="27" t="s">
        <v>20</v>
      </c>
      <c r="P573" s="5" t="s">
        <v>280</v>
      </c>
      <c r="Q573" s="27" t="s">
        <v>119</v>
      </c>
    </row>
    <row r="574" spans="1:17" x14ac:dyDescent="0.25">
      <c r="A574" s="9">
        <v>84141601</v>
      </c>
      <c r="B574" s="9" t="s">
        <v>890</v>
      </c>
      <c r="C574" s="27" t="s">
        <v>1731</v>
      </c>
      <c r="D574" s="13">
        <v>1</v>
      </c>
      <c r="E574" s="13">
        <v>1</v>
      </c>
      <c r="F574" s="37">
        <v>12</v>
      </c>
      <c r="G574" s="27" t="s">
        <v>15</v>
      </c>
      <c r="H574" s="27" t="s">
        <v>16</v>
      </c>
      <c r="I574" s="27" t="s">
        <v>17</v>
      </c>
      <c r="J574" s="27" t="s">
        <v>146</v>
      </c>
      <c r="K574" s="27" t="s">
        <v>147</v>
      </c>
      <c r="L574" s="51">
        <v>5865488</v>
      </c>
      <c r="M574" s="51">
        <v>67257600</v>
      </c>
      <c r="N574" s="51">
        <v>76800000</v>
      </c>
      <c r="O574" s="27" t="s">
        <v>20</v>
      </c>
      <c r="P574" s="5" t="s">
        <v>280</v>
      </c>
      <c r="Q574" s="27" t="s">
        <v>119</v>
      </c>
    </row>
    <row r="575" spans="1:17" x14ac:dyDescent="0.25">
      <c r="A575" s="9">
        <v>84141601</v>
      </c>
      <c r="B575" s="9" t="s">
        <v>891</v>
      </c>
      <c r="C575" s="27" t="s">
        <v>1732</v>
      </c>
      <c r="D575" s="13">
        <v>1</v>
      </c>
      <c r="E575" s="13">
        <v>1</v>
      </c>
      <c r="F575" s="37">
        <v>12</v>
      </c>
      <c r="G575" s="27" t="s">
        <v>15</v>
      </c>
      <c r="H575" s="27" t="s">
        <v>16</v>
      </c>
      <c r="I575" s="27" t="s">
        <v>17</v>
      </c>
      <c r="J575" s="27" t="s">
        <v>146</v>
      </c>
      <c r="K575" s="27" t="s">
        <v>147</v>
      </c>
      <c r="L575" s="51">
        <v>5865488</v>
      </c>
      <c r="M575" s="51">
        <v>67257600</v>
      </c>
      <c r="N575" s="51">
        <v>76800000</v>
      </c>
      <c r="O575" s="27" t="s">
        <v>20</v>
      </c>
      <c r="P575" s="5" t="s">
        <v>280</v>
      </c>
      <c r="Q575" s="27" t="s">
        <v>119</v>
      </c>
    </row>
    <row r="576" spans="1:17" x14ac:dyDescent="0.25">
      <c r="A576" s="9">
        <v>84141601</v>
      </c>
      <c r="B576" s="9" t="s">
        <v>892</v>
      </c>
      <c r="C576" s="27" t="s">
        <v>1733</v>
      </c>
      <c r="D576" s="13">
        <v>2</v>
      </c>
      <c r="E576" s="13">
        <v>2</v>
      </c>
      <c r="F576" s="37">
        <v>11</v>
      </c>
      <c r="G576" s="27" t="s">
        <v>15</v>
      </c>
      <c r="H576" s="27" t="s">
        <v>16</v>
      </c>
      <c r="I576" s="27" t="s">
        <v>17</v>
      </c>
      <c r="J576" s="27" t="s">
        <v>146</v>
      </c>
      <c r="K576" s="27" t="s">
        <v>147</v>
      </c>
      <c r="L576" s="51">
        <v>5865488</v>
      </c>
      <c r="M576" s="51">
        <v>67453116</v>
      </c>
      <c r="N576" s="51">
        <v>76800000</v>
      </c>
      <c r="O576" s="27" t="s">
        <v>20</v>
      </c>
      <c r="P576" s="5" t="s">
        <v>280</v>
      </c>
      <c r="Q576" s="27" t="s">
        <v>119</v>
      </c>
    </row>
    <row r="577" spans="1:17" x14ac:dyDescent="0.25">
      <c r="A577" s="9">
        <v>84141601</v>
      </c>
      <c r="B577" s="9" t="s">
        <v>893</v>
      </c>
      <c r="C577" s="27" t="s">
        <v>1734</v>
      </c>
      <c r="D577" s="13">
        <v>2</v>
      </c>
      <c r="E577" s="13">
        <v>2</v>
      </c>
      <c r="F577" s="37">
        <v>11</v>
      </c>
      <c r="G577" s="27" t="s">
        <v>15</v>
      </c>
      <c r="H577" s="27" t="s">
        <v>16</v>
      </c>
      <c r="I577" s="27" t="s">
        <v>17</v>
      </c>
      <c r="J577" s="27" t="s">
        <v>146</v>
      </c>
      <c r="K577" s="27" t="s">
        <v>147</v>
      </c>
      <c r="L577" s="51">
        <v>6803967</v>
      </c>
      <c r="M577" s="51">
        <v>77792017</v>
      </c>
      <c r="N577" s="51">
        <v>88800000</v>
      </c>
      <c r="O577" s="27" t="s">
        <v>20</v>
      </c>
      <c r="P577" s="5" t="s">
        <v>280</v>
      </c>
      <c r="Q577" s="27" t="s">
        <v>119</v>
      </c>
    </row>
    <row r="578" spans="1:17" x14ac:dyDescent="0.25">
      <c r="A578" s="9">
        <v>84141601</v>
      </c>
      <c r="B578" s="9" t="s">
        <v>894</v>
      </c>
      <c r="C578" s="27" t="s">
        <v>1735</v>
      </c>
      <c r="D578" s="13">
        <v>1</v>
      </c>
      <c r="E578" s="13">
        <v>1</v>
      </c>
      <c r="F578" s="37">
        <v>12</v>
      </c>
      <c r="G578" s="27" t="s">
        <v>15</v>
      </c>
      <c r="H578" s="27" t="s">
        <v>16</v>
      </c>
      <c r="I578" s="27" t="s">
        <v>17</v>
      </c>
      <c r="J578" s="27" t="s">
        <v>146</v>
      </c>
      <c r="K578" s="27" t="s">
        <v>147</v>
      </c>
      <c r="L578" s="51">
        <v>4234720</v>
      </c>
      <c r="M578" s="51">
        <v>49546224</v>
      </c>
      <c r="N578" s="51">
        <v>55200000</v>
      </c>
      <c r="O578" s="27" t="s">
        <v>20</v>
      </c>
      <c r="P578" s="5" t="s">
        <v>280</v>
      </c>
      <c r="Q578" s="27" t="s">
        <v>119</v>
      </c>
    </row>
    <row r="579" spans="1:17" x14ac:dyDescent="0.25">
      <c r="A579" s="9">
        <v>84141601</v>
      </c>
      <c r="B579" s="9" t="s">
        <v>895</v>
      </c>
      <c r="C579" s="27" t="s">
        <v>1736</v>
      </c>
      <c r="D579" s="13">
        <v>1</v>
      </c>
      <c r="E579" s="13">
        <v>1</v>
      </c>
      <c r="F579" s="37">
        <v>12</v>
      </c>
      <c r="G579" s="27" t="s">
        <v>15</v>
      </c>
      <c r="H579" s="27" t="s">
        <v>16</v>
      </c>
      <c r="I579" s="27" t="s">
        <v>17</v>
      </c>
      <c r="J579" s="27" t="s">
        <v>146</v>
      </c>
      <c r="K579" s="27" t="s">
        <v>147</v>
      </c>
      <c r="L579" s="51">
        <v>4569040</v>
      </c>
      <c r="M579" s="51">
        <v>54371576</v>
      </c>
      <c r="N579" s="51">
        <v>60000000</v>
      </c>
      <c r="O579" s="27" t="s">
        <v>20</v>
      </c>
      <c r="P579" s="5" t="s">
        <v>280</v>
      </c>
      <c r="Q579" s="27" t="s">
        <v>119</v>
      </c>
    </row>
    <row r="580" spans="1:17" x14ac:dyDescent="0.25">
      <c r="A580" s="9">
        <v>84141601</v>
      </c>
      <c r="B580" s="9" t="s">
        <v>896</v>
      </c>
      <c r="C580" s="27" t="s">
        <v>1737</v>
      </c>
      <c r="D580" s="13">
        <v>1</v>
      </c>
      <c r="E580" s="13">
        <v>1</v>
      </c>
      <c r="F580" s="37">
        <v>12</v>
      </c>
      <c r="G580" s="27" t="s">
        <v>15</v>
      </c>
      <c r="H580" s="27" t="s">
        <v>16</v>
      </c>
      <c r="I580" s="27" t="s">
        <v>17</v>
      </c>
      <c r="J580" s="27" t="s">
        <v>149</v>
      </c>
      <c r="K580" s="27" t="s">
        <v>150</v>
      </c>
      <c r="L580" s="51">
        <v>4011840</v>
      </c>
      <c r="M580" s="51">
        <v>47473440</v>
      </c>
      <c r="N580" s="51">
        <v>52800000</v>
      </c>
      <c r="O580" s="27" t="s">
        <v>20</v>
      </c>
      <c r="P580" s="5" t="s">
        <v>280</v>
      </c>
      <c r="Q580" s="27" t="s">
        <v>119</v>
      </c>
    </row>
    <row r="581" spans="1:17" x14ac:dyDescent="0.25">
      <c r="A581" s="9">
        <v>84141601</v>
      </c>
      <c r="B581" s="9" t="s">
        <v>897</v>
      </c>
      <c r="C581" s="27" t="s">
        <v>1738</v>
      </c>
      <c r="D581" s="13">
        <v>1</v>
      </c>
      <c r="E581" s="13">
        <v>1</v>
      </c>
      <c r="F581" s="37">
        <v>12</v>
      </c>
      <c r="G581" s="27" t="s">
        <v>15</v>
      </c>
      <c r="H581" s="27" t="s">
        <v>16</v>
      </c>
      <c r="I581" s="27" t="s">
        <v>17</v>
      </c>
      <c r="J581" s="27" t="s">
        <v>146</v>
      </c>
      <c r="K581" s="27" t="s">
        <v>147</v>
      </c>
      <c r="L581" s="51">
        <v>4569040</v>
      </c>
      <c r="M581" s="51">
        <v>54066973</v>
      </c>
      <c r="N581" s="51">
        <v>60000000</v>
      </c>
      <c r="O581" s="27" t="s">
        <v>20</v>
      </c>
      <c r="P581" s="5" t="s">
        <v>280</v>
      </c>
      <c r="Q581" s="27" t="s">
        <v>119</v>
      </c>
    </row>
    <row r="582" spans="1:17" x14ac:dyDescent="0.25">
      <c r="A582" s="9">
        <v>84141601</v>
      </c>
      <c r="B582" s="9" t="s">
        <v>898</v>
      </c>
      <c r="C582" s="27" t="s">
        <v>1739</v>
      </c>
      <c r="D582" s="13">
        <v>1</v>
      </c>
      <c r="E582" s="13">
        <v>1</v>
      </c>
      <c r="F582" s="37">
        <v>12</v>
      </c>
      <c r="G582" s="27" t="s">
        <v>15</v>
      </c>
      <c r="H582" s="27" t="s">
        <v>16</v>
      </c>
      <c r="I582" s="27" t="s">
        <v>17</v>
      </c>
      <c r="J582" s="27" t="s">
        <v>146</v>
      </c>
      <c r="K582" s="27" t="s">
        <v>147</v>
      </c>
      <c r="L582" s="51">
        <v>5237680</v>
      </c>
      <c r="M582" s="51">
        <v>60931677</v>
      </c>
      <c r="N582" s="51">
        <v>76800000</v>
      </c>
      <c r="O582" s="27" t="s">
        <v>20</v>
      </c>
      <c r="P582" s="5" t="s">
        <v>280</v>
      </c>
      <c r="Q582" s="27" t="s">
        <v>119</v>
      </c>
    </row>
    <row r="583" spans="1:17" x14ac:dyDescent="0.25">
      <c r="A583" s="9">
        <v>84141601</v>
      </c>
      <c r="B583" s="9" t="s">
        <v>899</v>
      </c>
      <c r="C583" s="27" t="s">
        <v>1740</v>
      </c>
      <c r="D583" s="13">
        <v>2</v>
      </c>
      <c r="E583" s="13">
        <v>2</v>
      </c>
      <c r="F583" s="37">
        <v>11</v>
      </c>
      <c r="G583" s="27" t="s">
        <v>15</v>
      </c>
      <c r="H583" s="27" t="s">
        <v>16</v>
      </c>
      <c r="I583" s="27" t="s">
        <v>17</v>
      </c>
      <c r="J583" s="27" t="s">
        <v>146</v>
      </c>
      <c r="K583" s="27" t="s">
        <v>147</v>
      </c>
      <c r="L583" s="51">
        <v>5865488</v>
      </c>
      <c r="M583" s="51">
        <v>68626214</v>
      </c>
      <c r="N583" s="51">
        <v>76800000</v>
      </c>
      <c r="O583" s="27" t="s">
        <v>20</v>
      </c>
      <c r="P583" s="5" t="s">
        <v>280</v>
      </c>
      <c r="Q583" s="27" t="s">
        <v>119</v>
      </c>
    </row>
    <row r="584" spans="1:17" x14ac:dyDescent="0.25">
      <c r="A584" s="9">
        <v>84141601</v>
      </c>
      <c r="B584" s="9" t="s">
        <v>900</v>
      </c>
      <c r="C584" s="27" t="s">
        <v>1741</v>
      </c>
      <c r="D584" s="13">
        <v>1</v>
      </c>
      <c r="E584" s="13">
        <v>1</v>
      </c>
      <c r="F584" s="37">
        <v>12</v>
      </c>
      <c r="G584" s="27" t="s">
        <v>15</v>
      </c>
      <c r="H584" s="27" t="s">
        <v>16</v>
      </c>
      <c r="I584" s="27" t="s">
        <v>17</v>
      </c>
      <c r="J584" s="27" t="s">
        <v>146</v>
      </c>
      <c r="K584" s="27" t="s">
        <v>147</v>
      </c>
      <c r="L584" s="51">
        <v>5865488</v>
      </c>
      <c r="M584" s="51">
        <v>68626214</v>
      </c>
      <c r="N584" s="51">
        <v>76800000</v>
      </c>
      <c r="O584" s="27" t="s">
        <v>20</v>
      </c>
      <c r="P584" s="5" t="s">
        <v>280</v>
      </c>
      <c r="Q584" s="27" t="s">
        <v>119</v>
      </c>
    </row>
    <row r="585" spans="1:17" x14ac:dyDescent="0.25">
      <c r="A585" s="9">
        <v>84141601</v>
      </c>
      <c r="B585" s="9" t="s">
        <v>901</v>
      </c>
      <c r="C585" s="27" t="s">
        <v>1742</v>
      </c>
      <c r="D585" s="13">
        <v>1</v>
      </c>
      <c r="E585" s="13">
        <v>1</v>
      </c>
      <c r="F585" s="37">
        <v>12</v>
      </c>
      <c r="G585" s="27" t="s">
        <v>15</v>
      </c>
      <c r="H585" s="27" t="s">
        <v>16</v>
      </c>
      <c r="I585" s="27" t="s">
        <v>17</v>
      </c>
      <c r="J585" s="27" t="s">
        <v>146</v>
      </c>
      <c r="K585" s="27" t="s">
        <v>147</v>
      </c>
      <c r="L585" s="51">
        <v>5865488</v>
      </c>
      <c r="M585" s="51">
        <v>69408279</v>
      </c>
      <c r="N585" s="51">
        <v>76800000</v>
      </c>
      <c r="O585" s="27" t="s">
        <v>20</v>
      </c>
      <c r="P585" s="5" t="s">
        <v>280</v>
      </c>
      <c r="Q585" s="27" t="s">
        <v>119</v>
      </c>
    </row>
    <row r="586" spans="1:17" x14ac:dyDescent="0.25">
      <c r="A586" s="9">
        <v>84141601</v>
      </c>
      <c r="B586" s="9" t="s">
        <v>902</v>
      </c>
      <c r="C586" s="27" t="s">
        <v>1743</v>
      </c>
      <c r="D586" s="13">
        <v>1</v>
      </c>
      <c r="E586" s="13">
        <v>1</v>
      </c>
      <c r="F586" s="37">
        <v>12</v>
      </c>
      <c r="G586" s="27" t="s">
        <v>15</v>
      </c>
      <c r="H586" s="27" t="s">
        <v>16</v>
      </c>
      <c r="I586" s="27" t="s">
        <v>17</v>
      </c>
      <c r="J586" s="27" t="s">
        <v>146</v>
      </c>
      <c r="K586" s="27" t="s">
        <v>147</v>
      </c>
      <c r="L586" s="51">
        <v>4011840</v>
      </c>
      <c r="M586" s="51">
        <v>46938528</v>
      </c>
      <c r="N586" s="51">
        <v>55200000</v>
      </c>
      <c r="O586" s="27" t="s">
        <v>20</v>
      </c>
      <c r="P586" s="5" t="s">
        <v>280</v>
      </c>
      <c r="Q586" s="27" t="s">
        <v>119</v>
      </c>
    </row>
    <row r="587" spans="1:17" x14ac:dyDescent="0.25">
      <c r="A587" s="9">
        <v>80161500</v>
      </c>
      <c r="B587" s="9" t="s">
        <v>903</v>
      </c>
      <c r="C587" s="27" t="s">
        <v>1744</v>
      </c>
      <c r="D587" s="13">
        <v>1</v>
      </c>
      <c r="E587" s="13">
        <v>1</v>
      </c>
      <c r="F587" s="37">
        <v>12</v>
      </c>
      <c r="G587" s="27" t="s">
        <v>15</v>
      </c>
      <c r="H587" s="27" t="s">
        <v>16</v>
      </c>
      <c r="I587" s="27" t="s">
        <v>17</v>
      </c>
      <c r="J587" s="27" t="s">
        <v>146</v>
      </c>
      <c r="K587" s="27" t="s">
        <v>147</v>
      </c>
      <c r="L587" s="51">
        <v>4569040</v>
      </c>
      <c r="M587" s="51">
        <v>52543960</v>
      </c>
      <c r="N587" s="51">
        <v>60000000</v>
      </c>
      <c r="O587" s="27" t="s">
        <v>20</v>
      </c>
      <c r="P587" s="5" t="s">
        <v>280</v>
      </c>
      <c r="Q587" s="27" t="s">
        <v>119</v>
      </c>
    </row>
    <row r="588" spans="1:17" x14ac:dyDescent="0.25">
      <c r="A588" s="9">
        <v>81112002</v>
      </c>
      <c r="B588" s="9" t="s">
        <v>904</v>
      </c>
      <c r="C588" s="27" t="s">
        <v>1745</v>
      </c>
      <c r="D588" s="13">
        <v>1</v>
      </c>
      <c r="E588" s="13">
        <v>1</v>
      </c>
      <c r="F588" s="37">
        <v>12</v>
      </c>
      <c r="G588" s="27" t="s">
        <v>15</v>
      </c>
      <c r="H588" s="27" t="s">
        <v>16</v>
      </c>
      <c r="I588" s="27" t="s">
        <v>17</v>
      </c>
      <c r="J588" s="27" t="s">
        <v>146</v>
      </c>
      <c r="K588" s="27" t="s">
        <v>147</v>
      </c>
      <c r="L588" s="51">
        <v>6803967</v>
      </c>
      <c r="M588" s="51">
        <v>78245615</v>
      </c>
      <c r="N588" s="51">
        <v>88800000</v>
      </c>
      <c r="O588" s="27" t="s">
        <v>20</v>
      </c>
      <c r="P588" s="5" t="s">
        <v>280</v>
      </c>
      <c r="Q588" s="27" t="s">
        <v>119</v>
      </c>
    </row>
    <row r="589" spans="1:17" x14ac:dyDescent="0.25">
      <c r="A589" s="9">
        <v>84141601</v>
      </c>
      <c r="B589" s="9" t="s">
        <v>905</v>
      </c>
      <c r="C589" s="27" t="s">
        <v>1746</v>
      </c>
      <c r="D589" s="13">
        <v>1</v>
      </c>
      <c r="E589" s="13">
        <v>1</v>
      </c>
      <c r="F589" s="37">
        <v>12</v>
      </c>
      <c r="G589" s="27" t="s">
        <v>15</v>
      </c>
      <c r="H589" s="27" t="s">
        <v>16</v>
      </c>
      <c r="I589" s="27" t="s">
        <v>17</v>
      </c>
      <c r="J589" s="27" t="s">
        <v>146</v>
      </c>
      <c r="K589" s="27" t="s">
        <v>147</v>
      </c>
      <c r="L589" s="51">
        <v>5865488</v>
      </c>
      <c r="M589" s="51">
        <v>68235182</v>
      </c>
      <c r="N589" s="51">
        <v>76800000</v>
      </c>
      <c r="O589" s="27" t="s">
        <v>20</v>
      </c>
      <c r="P589" s="5" t="s">
        <v>280</v>
      </c>
      <c r="Q589" s="27" t="s">
        <v>119</v>
      </c>
    </row>
    <row r="590" spans="1:17" x14ac:dyDescent="0.25">
      <c r="A590" s="9">
        <v>84141601</v>
      </c>
      <c r="B590" s="9" t="s">
        <v>906</v>
      </c>
      <c r="C590" s="27" t="s">
        <v>1747</v>
      </c>
      <c r="D590" s="13">
        <v>1</v>
      </c>
      <c r="E590" s="13">
        <v>1</v>
      </c>
      <c r="F590" s="37">
        <v>12</v>
      </c>
      <c r="G590" s="27" t="s">
        <v>15</v>
      </c>
      <c r="H590" s="27" t="s">
        <v>16</v>
      </c>
      <c r="I590" s="27" t="s">
        <v>17</v>
      </c>
      <c r="J590" s="27" t="s">
        <v>149</v>
      </c>
      <c r="K590" s="27" t="s">
        <v>150</v>
      </c>
      <c r="L590" s="51">
        <v>4011840</v>
      </c>
      <c r="M590" s="51">
        <v>46671072</v>
      </c>
      <c r="N590" s="51">
        <v>52800000</v>
      </c>
      <c r="O590" s="27" t="s">
        <v>20</v>
      </c>
      <c r="P590" s="5" t="s">
        <v>280</v>
      </c>
      <c r="Q590" s="27" t="s">
        <v>119</v>
      </c>
    </row>
    <row r="591" spans="1:17" x14ac:dyDescent="0.25">
      <c r="A591" s="9">
        <v>84141601</v>
      </c>
      <c r="B591" s="9" t="s">
        <v>907</v>
      </c>
      <c r="C591" s="27" t="s">
        <v>1748</v>
      </c>
      <c r="D591" s="13">
        <v>2</v>
      </c>
      <c r="E591" s="13">
        <v>2</v>
      </c>
      <c r="F591" s="37">
        <v>11</v>
      </c>
      <c r="G591" s="27" t="s">
        <v>15</v>
      </c>
      <c r="H591" s="27" t="s">
        <v>16</v>
      </c>
      <c r="I591" s="27" t="s">
        <v>17</v>
      </c>
      <c r="J591" s="27" t="s">
        <v>146</v>
      </c>
      <c r="K591" s="27" t="s">
        <v>147</v>
      </c>
      <c r="L591" s="51">
        <v>5865488</v>
      </c>
      <c r="M591" s="51">
        <v>67257600</v>
      </c>
      <c r="N591" s="51">
        <v>76800000</v>
      </c>
      <c r="O591" s="27" t="s">
        <v>20</v>
      </c>
      <c r="P591" s="5" t="s">
        <v>280</v>
      </c>
      <c r="Q591" s="27" t="s">
        <v>119</v>
      </c>
    </row>
    <row r="592" spans="1:17" x14ac:dyDescent="0.25">
      <c r="A592" s="9">
        <v>84141601</v>
      </c>
      <c r="B592" s="9" t="s">
        <v>908</v>
      </c>
      <c r="C592" s="27" t="s">
        <v>1749</v>
      </c>
      <c r="D592" s="13">
        <v>1</v>
      </c>
      <c r="E592" s="13">
        <v>1</v>
      </c>
      <c r="F592" s="37">
        <v>12</v>
      </c>
      <c r="G592" s="27" t="s">
        <v>15</v>
      </c>
      <c r="H592" s="27" t="s">
        <v>16</v>
      </c>
      <c r="I592" s="27" t="s">
        <v>17</v>
      </c>
      <c r="J592" s="27" t="s">
        <v>146</v>
      </c>
      <c r="K592" s="27" t="s">
        <v>147</v>
      </c>
      <c r="L592" s="51">
        <v>5865488</v>
      </c>
      <c r="M592" s="51">
        <v>67257600</v>
      </c>
      <c r="N592" s="51">
        <v>76800000</v>
      </c>
      <c r="O592" s="27" t="s">
        <v>20</v>
      </c>
      <c r="P592" s="5" t="s">
        <v>280</v>
      </c>
      <c r="Q592" s="27" t="s">
        <v>119</v>
      </c>
    </row>
    <row r="593" spans="1:17" x14ac:dyDescent="0.25">
      <c r="A593" s="9">
        <v>84141601</v>
      </c>
      <c r="B593" s="9" t="s">
        <v>909</v>
      </c>
      <c r="C593" s="27" t="s">
        <v>1750</v>
      </c>
      <c r="D593" s="13">
        <v>2</v>
      </c>
      <c r="E593" s="13">
        <v>2</v>
      </c>
      <c r="F593" s="37">
        <v>11</v>
      </c>
      <c r="G593" s="27" t="s">
        <v>15</v>
      </c>
      <c r="H593" s="27" t="s">
        <v>16</v>
      </c>
      <c r="I593" s="27" t="s">
        <v>17</v>
      </c>
      <c r="J593" s="27" t="s">
        <v>146</v>
      </c>
      <c r="K593" s="27" t="s">
        <v>147</v>
      </c>
      <c r="L593" s="51">
        <v>5865488</v>
      </c>
      <c r="M593" s="51">
        <v>67257600</v>
      </c>
      <c r="N593" s="51">
        <v>76800000</v>
      </c>
      <c r="O593" s="27" t="s">
        <v>20</v>
      </c>
      <c r="P593" s="5" t="s">
        <v>280</v>
      </c>
      <c r="Q593" s="27" t="s">
        <v>119</v>
      </c>
    </row>
    <row r="594" spans="1:17" x14ac:dyDescent="0.25">
      <c r="A594" s="9">
        <v>84141601</v>
      </c>
      <c r="B594" s="9" t="s">
        <v>910</v>
      </c>
      <c r="C594" s="27" t="s">
        <v>1751</v>
      </c>
      <c r="D594" s="13">
        <v>1</v>
      </c>
      <c r="E594" s="13">
        <v>1</v>
      </c>
      <c r="F594" s="37">
        <v>12</v>
      </c>
      <c r="G594" s="27" t="s">
        <v>15</v>
      </c>
      <c r="H594" s="27" t="s">
        <v>16</v>
      </c>
      <c r="I594" s="27" t="s">
        <v>17</v>
      </c>
      <c r="J594" s="27" t="s">
        <v>146</v>
      </c>
      <c r="K594" s="27" t="s">
        <v>147</v>
      </c>
      <c r="L594" s="51">
        <v>5865488</v>
      </c>
      <c r="M594" s="51">
        <v>69994828</v>
      </c>
      <c r="N594" s="51">
        <v>76800000</v>
      </c>
      <c r="O594" s="27" t="s">
        <v>20</v>
      </c>
      <c r="P594" s="5" t="s">
        <v>280</v>
      </c>
      <c r="Q594" s="27" t="s">
        <v>119</v>
      </c>
    </row>
    <row r="595" spans="1:17" x14ac:dyDescent="0.25">
      <c r="A595" s="9">
        <v>81112002</v>
      </c>
      <c r="B595" s="9" t="s">
        <v>911</v>
      </c>
      <c r="C595" s="27" t="s">
        <v>1752</v>
      </c>
      <c r="D595" s="13">
        <v>2</v>
      </c>
      <c r="E595" s="13">
        <v>2</v>
      </c>
      <c r="F595" s="37">
        <v>11</v>
      </c>
      <c r="G595" s="27" t="s">
        <v>15</v>
      </c>
      <c r="H595" s="27" t="s">
        <v>16</v>
      </c>
      <c r="I595" s="27" t="s">
        <v>17</v>
      </c>
      <c r="J595" s="27" t="s">
        <v>146</v>
      </c>
      <c r="K595" s="27" t="s">
        <v>147</v>
      </c>
      <c r="L595" s="51">
        <v>4234720</v>
      </c>
      <c r="M595" s="51">
        <v>38112480</v>
      </c>
      <c r="N595" s="51">
        <v>55200000</v>
      </c>
      <c r="O595" s="27" t="s">
        <v>20</v>
      </c>
      <c r="P595" s="5" t="s">
        <v>280</v>
      </c>
      <c r="Q595" s="27" t="s">
        <v>119</v>
      </c>
    </row>
    <row r="596" spans="1:17" x14ac:dyDescent="0.25">
      <c r="A596" s="9">
        <v>84141601</v>
      </c>
      <c r="B596" s="9" t="s">
        <v>912</v>
      </c>
      <c r="C596" s="27" t="s">
        <v>1753</v>
      </c>
      <c r="D596" s="13">
        <v>2</v>
      </c>
      <c r="E596" s="13">
        <v>2</v>
      </c>
      <c r="F596" s="37">
        <v>11</v>
      </c>
      <c r="G596" s="27" t="s">
        <v>15</v>
      </c>
      <c r="H596" s="27" t="s">
        <v>16</v>
      </c>
      <c r="I596" s="27" t="s">
        <v>17</v>
      </c>
      <c r="J596" s="27" t="s">
        <v>146</v>
      </c>
      <c r="K596" s="27" t="s">
        <v>147</v>
      </c>
      <c r="L596" s="51">
        <v>6129200</v>
      </c>
      <c r="M596" s="51">
        <v>67216893</v>
      </c>
      <c r="N596" s="51">
        <v>80400000</v>
      </c>
      <c r="O596" s="27" t="s">
        <v>20</v>
      </c>
      <c r="P596" s="5" t="s">
        <v>280</v>
      </c>
      <c r="Q596" s="27" t="s">
        <v>119</v>
      </c>
    </row>
    <row r="597" spans="1:17" x14ac:dyDescent="0.25">
      <c r="A597" s="9">
        <v>84141601</v>
      </c>
      <c r="B597" s="9" t="s">
        <v>913</v>
      </c>
      <c r="C597" s="27" t="s">
        <v>1754</v>
      </c>
      <c r="D597" s="13">
        <v>1</v>
      </c>
      <c r="E597" s="13">
        <v>1</v>
      </c>
      <c r="F597" s="37">
        <v>12</v>
      </c>
      <c r="G597" s="27" t="s">
        <v>15</v>
      </c>
      <c r="H597" s="27" t="s">
        <v>16</v>
      </c>
      <c r="I597" s="27" t="s">
        <v>17</v>
      </c>
      <c r="J597" s="27" t="s">
        <v>146</v>
      </c>
      <c r="K597" s="27" t="s">
        <v>147</v>
      </c>
      <c r="L597" s="51">
        <v>6129200</v>
      </c>
      <c r="M597" s="51">
        <v>71303026</v>
      </c>
      <c r="N597" s="51">
        <v>80400000</v>
      </c>
      <c r="O597" s="27" t="s">
        <v>20</v>
      </c>
      <c r="P597" s="5" t="s">
        <v>280</v>
      </c>
      <c r="Q597" s="27" t="s">
        <v>119</v>
      </c>
    </row>
    <row r="598" spans="1:17" x14ac:dyDescent="0.25">
      <c r="A598" s="9">
        <v>84141601</v>
      </c>
      <c r="B598" s="9" t="s">
        <v>914</v>
      </c>
      <c r="C598" s="27" t="s">
        <v>1755</v>
      </c>
      <c r="D598" s="13">
        <v>2</v>
      </c>
      <c r="E598" s="13">
        <v>2</v>
      </c>
      <c r="F598" s="37">
        <v>11</v>
      </c>
      <c r="G598" s="27" t="s">
        <v>15</v>
      </c>
      <c r="H598" s="27" t="s">
        <v>16</v>
      </c>
      <c r="I598" s="27" t="s">
        <v>17</v>
      </c>
      <c r="J598" s="27" t="s">
        <v>146</v>
      </c>
      <c r="K598" s="27" t="s">
        <v>147</v>
      </c>
      <c r="L598" s="51">
        <v>6129200</v>
      </c>
      <c r="M598" s="51">
        <v>70690107</v>
      </c>
      <c r="N598" s="51">
        <v>80400000</v>
      </c>
      <c r="O598" s="27" t="s">
        <v>20</v>
      </c>
      <c r="P598" s="5" t="s">
        <v>280</v>
      </c>
      <c r="Q598" s="27" t="s">
        <v>119</v>
      </c>
    </row>
    <row r="599" spans="1:17" x14ac:dyDescent="0.25">
      <c r="A599" s="9">
        <v>84141601</v>
      </c>
      <c r="B599" s="9" t="s">
        <v>915</v>
      </c>
      <c r="C599" s="27" t="s">
        <v>1756</v>
      </c>
      <c r="D599" s="13">
        <v>1</v>
      </c>
      <c r="E599" s="13">
        <v>1</v>
      </c>
      <c r="F599" s="37">
        <v>12</v>
      </c>
      <c r="G599" s="27" t="s">
        <v>15</v>
      </c>
      <c r="H599" s="27" t="s">
        <v>16</v>
      </c>
      <c r="I599" s="27" t="s">
        <v>17</v>
      </c>
      <c r="J599" s="27" t="s">
        <v>146</v>
      </c>
      <c r="K599" s="27" t="s">
        <v>147</v>
      </c>
      <c r="L599" s="51">
        <v>6129200</v>
      </c>
      <c r="M599" s="51">
        <v>71303027</v>
      </c>
      <c r="N599" s="51">
        <v>80400000</v>
      </c>
      <c r="O599" s="27" t="s">
        <v>20</v>
      </c>
      <c r="P599" s="5" t="s">
        <v>280</v>
      </c>
      <c r="Q599" s="27" t="s">
        <v>119</v>
      </c>
    </row>
    <row r="600" spans="1:17" x14ac:dyDescent="0.25">
      <c r="A600" s="9">
        <v>84141601</v>
      </c>
      <c r="B600" s="9" t="s">
        <v>916</v>
      </c>
      <c r="C600" s="27" t="s">
        <v>1757</v>
      </c>
      <c r="D600" s="13">
        <v>2</v>
      </c>
      <c r="E600" s="13">
        <v>2</v>
      </c>
      <c r="F600" s="37">
        <v>11</v>
      </c>
      <c r="G600" s="27" t="s">
        <v>15</v>
      </c>
      <c r="H600" s="27" t="s">
        <v>16</v>
      </c>
      <c r="I600" s="27" t="s">
        <v>17</v>
      </c>
      <c r="J600" s="27" t="s">
        <v>146</v>
      </c>
      <c r="K600" s="27" t="s">
        <v>147</v>
      </c>
      <c r="L600" s="51">
        <v>6129200</v>
      </c>
      <c r="M600" s="51">
        <v>70690107</v>
      </c>
      <c r="N600" s="51">
        <v>80400000</v>
      </c>
      <c r="O600" s="27" t="s">
        <v>20</v>
      </c>
      <c r="P600" s="5" t="s">
        <v>280</v>
      </c>
      <c r="Q600" s="27" t="s">
        <v>119</v>
      </c>
    </row>
    <row r="601" spans="1:17" x14ac:dyDescent="0.25">
      <c r="A601" s="9">
        <v>84141601</v>
      </c>
      <c r="B601" s="9" t="s">
        <v>917</v>
      </c>
      <c r="C601" s="27" t="s">
        <v>1758</v>
      </c>
      <c r="D601" s="13">
        <v>1</v>
      </c>
      <c r="E601" s="13">
        <v>1</v>
      </c>
      <c r="F601" s="37">
        <v>12</v>
      </c>
      <c r="G601" s="27" t="s">
        <v>15</v>
      </c>
      <c r="H601" s="27" t="s">
        <v>16</v>
      </c>
      <c r="I601" s="27" t="s">
        <v>17</v>
      </c>
      <c r="J601" s="27" t="s">
        <v>146</v>
      </c>
      <c r="K601" s="27" t="s">
        <v>147</v>
      </c>
      <c r="L601" s="51">
        <v>6129200</v>
      </c>
      <c r="M601" s="51">
        <v>69872880</v>
      </c>
      <c r="N601" s="51">
        <v>88800000</v>
      </c>
      <c r="O601" s="27" t="s">
        <v>20</v>
      </c>
      <c r="P601" s="5" t="s">
        <v>280</v>
      </c>
      <c r="Q601" s="27" t="s">
        <v>119</v>
      </c>
    </row>
    <row r="602" spans="1:17" x14ac:dyDescent="0.25">
      <c r="A602" s="9">
        <v>84141601</v>
      </c>
      <c r="B602" s="9" t="s">
        <v>918</v>
      </c>
      <c r="C602" s="27" t="s">
        <v>1759</v>
      </c>
      <c r="D602" s="13">
        <v>1</v>
      </c>
      <c r="E602" s="13">
        <v>1</v>
      </c>
      <c r="F602" s="37">
        <v>12</v>
      </c>
      <c r="G602" s="27" t="s">
        <v>15</v>
      </c>
      <c r="H602" s="27" t="s">
        <v>16</v>
      </c>
      <c r="I602" s="27" t="s">
        <v>17</v>
      </c>
      <c r="J602" s="27" t="s">
        <v>146</v>
      </c>
      <c r="K602" s="27" t="s">
        <v>147</v>
      </c>
      <c r="L602" s="51">
        <v>6129200</v>
      </c>
      <c r="M602" s="51">
        <v>70690107</v>
      </c>
      <c r="N602" s="51">
        <v>80400000</v>
      </c>
      <c r="O602" s="27" t="s">
        <v>20</v>
      </c>
      <c r="P602" s="5" t="s">
        <v>280</v>
      </c>
      <c r="Q602" s="27" t="s">
        <v>119</v>
      </c>
    </row>
    <row r="603" spans="1:17" x14ac:dyDescent="0.25">
      <c r="A603" s="9">
        <v>84141601</v>
      </c>
      <c r="B603" s="9" t="s">
        <v>919</v>
      </c>
      <c r="C603" s="27" t="s">
        <v>1760</v>
      </c>
      <c r="D603" s="13">
        <v>2</v>
      </c>
      <c r="E603" s="13">
        <v>2</v>
      </c>
      <c r="F603" s="37">
        <v>11</v>
      </c>
      <c r="G603" s="27" t="s">
        <v>15</v>
      </c>
      <c r="H603" s="27" t="s">
        <v>16</v>
      </c>
      <c r="I603" s="27" t="s">
        <v>17</v>
      </c>
      <c r="J603" s="27" t="s">
        <v>146</v>
      </c>
      <c r="K603" s="27" t="s">
        <v>147</v>
      </c>
      <c r="L603" s="51">
        <v>6129200</v>
      </c>
      <c r="M603" s="51">
        <v>70690106</v>
      </c>
      <c r="N603" s="51">
        <v>80400000</v>
      </c>
      <c r="O603" s="27" t="s">
        <v>20</v>
      </c>
      <c r="P603" s="5" t="s">
        <v>280</v>
      </c>
      <c r="Q603" s="27" t="s">
        <v>119</v>
      </c>
    </row>
    <row r="604" spans="1:17" x14ac:dyDescent="0.25">
      <c r="A604" s="9">
        <v>84141601</v>
      </c>
      <c r="B604" s="9" t="s">
        <v>920</v>
      </c>
      <c r="C604" s="27" t="s">
        <v>1761</v>
      </c>
      <c r="D604" s="13">
        <v>2</v>
      </c>
      <c r="E604" s="13">
        <v>2</v>
      </c>
      <c r="F604" s="37">
        <v>11</v>
      </c>
      <c r="G604" s="27" t="s">
        <v>15</v>
      </c>
      <c r="H604" s="27" t="s">
        <v>16</v>
      </c>
      <c r="I604" s="27" t="s">
        <v>17</v>
      </c>
      <c r="J604" s="27" t="s">
        <v>146</v>
      </c>
      <c r="K604" s="27" t="s">
        <v>147</v>
      </c>
      <c r="L604" s="51">
        <v>6129200</v>
      </c>
      <c r="M604" s="51">
        <v>70690107</v>
      </c>
      <c r="N604" s="51">
        <v>80400000</v>
      </c>
      <c r="O604" s="27" t="s">
        <v>20</v>
      </c>
      <c r="P604" s="5" t="s">
        <v>280</v>
      </c>
      <c r="Q604" s="27" t="s">
        <v>119</v>
      </c>
    </row>
    <row r="605" spans="1:17" x14ac:dyDescent="0.25">
      <c r="A605" s="9">
        <v>84141601</v>
      </c>
      <c r="B605" s="9" t="s">
        <v>921</v>
      </c>
      <c r="C605" s="27" t="s">
        <v>1762</v>
      </c>
      <c r="D605" s="13">
        <v>2</v>
      </c>
      <c r="E605" s="13">
        <v>2</v>
      </c>
      <c r="F605" s="37">
        <v>11</v>
      </c>
      <c r="G605" s="27" t="s">
        <v>15</v>
      </c>
      <c r="H605" s="27" t="s">
        <v>16</v>
      </c>
      <c r="I605" s="27" t="s">
        <v>17</v>
      </c>
      <c r="J605" s="27" t="s">
        <v>146</v>
      </c>
      <c r="K605" s="27" t="s">
        <v>147</v>
      </c>
      <c r="L605" s="51">
        <v>6129200</v>
      </c>
      <c r="M605" s="51">
        <v>67625507</v>
      </c>
      <c r="N605" s="51">
        <v>80400000</v>
      </c>
      <c r="O605" s="27" t="s">
        <v>20</v>
      </c>
      <c r="P605" s="5" t="s">
        <v>280</v>
      </c>
      <c r="Q605" s="27" t="s">
        <v>119</v>
      </c>
    </row>
    <row r="606" spans="1:17" x14ac:dyDescent="0.25">
      <c r="A606" s="9">
        <v>84141601</v>
      </c>
      <c r="B606" s="9" t="s">
        <v>922</v>
      </c>
      <c r="C606" s="27" t="s">
        <v>1763</v>
      </c>
      <c r="D606" s="13">
        <v>2</v>
      </c>
      <c r="E606" s="13">
        <v>2</v>
      </c>
      <c r="F606" s="37">
        <v>11</v>
      </c>
      <c r="G606" s="27" t="s">
        <v>15</v>
      </c>
      <c r="H606" s="27" t="s">
        <v>16</v>
      </c>
      <c r="I606" s="27" t="s">
        <v>17</v>
      </c>
      <c r="J606" s="27" t="s">
        <v>146</v>
      </c>
      <c r="K606" s="27" t="s">
        <v>147</v>
      </c>
      <c r="L606" s="50">
        <v>0</v>
      </c>
      <c r="M606" s="51">
        <v>76800000</v>
      </c>
      <c r="N606" s="51">
        <v>76800000</v>
      </c>
      <c r="O606" s="27" t="s">
        <v>20</v>
      </c>
      <c r="P606" s="5" t="s">
        <v>280</v>
      </c>
      <c r="Q606" s="27" t="s">
        <v>119</v>
      </c>
    </row>
    <row r="607" spans="1:17" x14ac:dyDescent="0.25">
      <c r="A607" s="9">
        <v>84141601</v>
      </c>
      <c r="B607" s="9" t="s">
        <v>923</v>
      </c>
      <c r="C607" s="27" t="s">
        <v>1764</v>
      </c>
      <c r="D607" s="13">
        <v>2</v>
      </c>
      <c r="E607" s="13">
        <v>2</v>
      </c>
      <c r="F607" s="37">
        <v>11</v>
      </c>
      <c r="G607" s="27" t="s">
        <v>15</v>
      </c>
      <c r="H607" s="27" t="s">
        <v>16</v>
      </c>
      <c r="I607" s="27" t="s">
        <v>17</v>
      </c>
      <c r="J607" s="27" t="s">
        <v>146</v>
      </c>
      <c r="K607" s="27" t="s">
        <v>147</v>
      </c>
      <c r="L607" s="50">
        <v>0</v>
      </c>
      <c r="M607" s="51">
        <v>76800000</v>
      </c>
      <c r="N607" s="51">
        <v>76800000</v>
      </c>
      <c r="O607" s="27" t="s">
        <v>20</v>
      </c>
      <c r="P607" s="5" t="s">
        <v>280</v>
      </c>
      <c r="Q607" s="27" t="s">
        <v>119</v>
      </c>
    </row>
    <row r="608" spans="1:17" x14ac:dyDescent="0.25">
      <c r="A608" s="9">
        <v>81111808</v>
      </c>
      <c r="B608" s="9" t="s">
        <v>924</v>
      </c>
      <c r="C608" s="27" t="s">
        <v>1765</v>
      </c>
      <c r="D608" s="13">
        <v>2</v>
      </c>
      <c r="E608" s="13">
        <v>2</v>
      </c>
      <c r="F608" s="37">
        <v>11</v>
      </c>
      <c r="G608" s="27" t="s">
        <v>15</v>
      </c>
      <c r="H608" s="27" t="s">
        <v>16</v>
      </c>
      <c r="I608" s="27" t="s">
        <v>17</v>
      </c>
      <c r="J608" s="27" t="s">
        <v>146</v>
      </c>
      <c r="K608" s="27" t="s">
        <v>147</v>
      </c>
      <c r="L608" s="51">
        <v>9138080</v>
      </c>
      <c r="M608" s="51">
        <v>109047755</v>
      </c>
      <c r="N608" s="51">
        <v>120000000</v>
      </c>
      <c r="O608" s="27" t="s">
        <v>20</v>
      </c>
      <c r="P608" s="5" t="s">
        <v>280</v>
      </c>
      <c r="Q608" s="27" t="s">
        <v>123</v>
      </c>
    </row>
    <row r="609" spans="1:17" x14ac:dyDescent="0.25">
      <c r="A609" s="9">
        <v>80101600</v>
      </c>
      <c r="B609" s="9" t="s">
        <v>925</v>
      </c>
      <c r="C609" s="27" t="s">
        <v>1766</v>
      </c>
      <c r="D609" s="13">
        <v>1</v>
      </c>
      <c r="E609" s="13">
        <v>1</v>
      </c>
      <c r="F609" s="19">
        <v>12</v>
      </c>
      <c r="G609" s="27" t="s">
        <v>15</v>
      </c>
      <c r="H609" s="27" t="s">
        <v>16</v>
      </c>
      <c r="I609" s="27" t="s">
        <v>62</v>
      </c>
      <c r="J609" s="27" t="s">
        <v>151</v>
      </c>
      <c r="K609" s="27" t="s">
        <v>152</v>
      </c>
      <c r="L609" s="10">
        <v>20425422</v>
      </c>
      <c r="M609" s="10">
        <v>245105064</v>
      </c>
      <c r="N609" s="10">
        <v>245105064</v>
      </c>
      <c r="O609" s="27" t="s">
        <v>20</v>
      </c>
      <c r="P609" s="27" t="s">
        <v>231</v>
      </c>
      <c r="Q609" s="27" t="s">
        <v>153</v>
      </c>
    </row>
    <row r="610" spans="1:17" x14ac:dyDescent="0.25">
      <c r="A610" s="9">
        <v>80101600</v>
      </c>
      <c r="B610" s="9" t="s">
        <v>926</v>
      </c>
      <c r="C610" s="27" t="s">
        <v>1767</v>
      </c>
      <c r="D610" s="13">
        <v>1</v>
      </c>
      <c r="E610" s="13">
        <v>1</v>
      </c>
      <c r="F610" s="19">
        <v>12</v>
      </c>
      <c r="G610" s="27" t="s">
        <v>15</v>
      </c>
      <c r="H610" s="27" t="s">
        <v>16</v>
      </c>
      <c r="I610" s="27" t="s">
        <v>62</v>
      </c>
      <c r="J610" s="27" t="s">
        <v>151</v>
      </c>
      <c r="K610" s="27" t="s">
        <v>152</v>
      </c>
      <c r="L610" s="10">
        <v>13928532</v>
      </c>
      <c r="M610" s="10">
        <v>167142384</v>
      </c>
      <c r="N610" s="10">
        <v>167142384</v>
      </c>
      <c r="O610" s="27" t="s">
        <v>20</v>
      </c>
      <c r="P610" s="27" t="s">
        <v>231</v>
      </c>
      <c r="Q610" s="27" t="s">
        <v>153</v>
      </c>
    </row>
    <row r="611" spans="1:17" x14ac:dyDescent="0.25">
      <c r="A611" s="9">
        <v>80161500</v>
      </c>
      <c r="B611" s="9" t="s">
        <v>927</v>
      </c>
      <c r="C611" s="27" t="s">
        <v>1768</v>
      </c>
      <c r="D611" s="13">
        <v>1</v>
      </c>
      <c r="E611" s="13">
        <v>1</v>
      </c>
      <c r="F611" s="19">
        <v>12</v>
      </c>
      <c r="G611" s="27" t="s">
        <v>15</v>
      </c>
      <c r="H611" s="27" t="s">
        <v>16</v>
      </c>
      <c r="I611" s="27" t="s">
        <v>17</v>
      </c>
      <c r="J611" s="27" t="s">
        <v>154</v>
      </c>
      <c r="K611" s="27" t="s">
        <v>155</v>
      </c>
      <c r="L611" s="10">
        <v>9410915</v>
      </c>
      <c r="M611" s="10">
        <v>112930980</v>
      </c>
      <c r="N611" s="10">
        <v>112930980</v>
      </c>
      <c r="O611" s="27" t="s">
        <v>20</v>
      </c>
      <c r="P611" s="27" t="s">
        <v>231</v>
      </c>
      <c r="Q611" s="27" t="s">
        <v>153</v>
      </c>
    </row>
    <row r="612" spans="1:17" x14ac:dyDescent="0.25">
      <c r="A612" s="9">
        <v>80161500</v>
      </c>
      <c r="B612" s="9" t="s">
        <v>928</v>
      </c>
      <c r="C612" s="27" t="s">
        <v>1769</v>
      </c>
      <c r="D612" s="13">
        <v>1</v>
      </c>
      <c r="E612" s="13">
        <v>1</v>
      </c>
      <c r="F612" s="19">
        <v>12</v>
      </c>
      <c r="G612" s="27" t="s">
        <v>15</v>
      </c>
      <c r="H612" s="27" t="s">
        <v>16</v>
      </c>
      <c r="I612" s="27" t="s">
        <v>62</v>
      </c>
      <c r="J612" s="27" t="s">
        <v>151</v>
      </c>
      <c r="K612" s="27" t="s">
        <v>152</v>
      </c>
      <c r="L612" s="10">
        <v>12567941</v>
      </c>
      <c r="M612" s="10">
        <v>150815292</v>
      </c>
      <c r="N612" s="10">
        <v>150815292</v>
      </c>
      <c r="O612" s="27" t="s">
        <v>20</v>
      </c>
      <c r="P612" s="27" t="s">
        <v>231</v>
      </c>
      <c r="Q612" s="27" t="s">
        <v>153</v>
      </c>
    </row>
    <row r="613" spans="1:17" x14ac:dyDescent="0.25">
      <c r="A613" s="9">
        <v>80161500</v>
      </c>
      <c r="B613" s="9" t="s">
        <v>929</v>
      </c>
      <c r="C613" s="27" t="s">
        <v>1770</v>
      </c>
      <c r="D613" s="13">
        <v>1</v>
      </c>
      <c r="E613" s="13">
        <v>1</v>
      </c>
      <c r="F613" s="19">
        <v>12</v>
      </c>
      <c r="G613" s="27" t="s">
        <v>15</v>
      </c>
      <c r="H613" s="27" t="s">
        <v>16</v>
      </c>
      <c r="I613" s="27" t="s">
        <v>62</v>
      </c>
      <c r="J613" s="27" t="s">
        <v>151</v>
      </c>
      <c r="K613" s="27" t="s">
        <v>152</v>
      </c>
      <c r="L613" s="10">
        <v>12944979</v>
      </c>
      <c r="M613" s="10">
        <v>155339748</v>
      </c>
      <c r="N613" s="10">
        <v>155339748</v>
      </c>
      <c r="O613" s="27" t="s">
        <v>20</v>
      </c>
      <c r="P613" s="27" t="s">
        <v>231</v>
      </c>
      <c r="Q613" s="27" t="s">
        <v>153</v>
      </c>
    </row>
    <row r="614" spans="1:17" x14ac:dyDescent="0.25">
      <c r="A614" s="9">
        <v>80161500</v>
      </c>
      <c r="B614" s="9" t="s">
        <v>930</v>
      </c>
      <c r="C614" s="27" t="s">
        <v>1771</v>
      </c>
      <c r="D614" s="13">
        <v>1</v>
      </c>
      <c r="E614" s="13">
        <v>1</v>
      </c>
      <c r="F614" s="19">
        <v>12</v>
      </c>
      <c r="G614" s="27" t="s">
        <v>15</v>
      </c>
      <c r="H614" s="27" t="s">
        <v>16</v>
      </c>
      <c r="I614" s="27" t="s">
        <v>62</v>
      </c>
      <c r="J614" s="27" t="s">
        <v>151</v>
      </c>
      <c r="K614" s="27" t="s">
        <v>152</v>
      </c>
      <c r="L614" s="10">
        <v>15726567</v>
      </c>
      <c r="M614" s="10">
        <v>188718804</v>
      </c>
      <c r="N614" s="10">
        <v>188718804</v>
      </c>
      <c r="O614" s="27" t="s">
        <v>20</v>
      </c>
      <c r="P614" s="27" t="s">
        <v>231</v>
      </c>
      <c r="Q614" s="27" t="s">
        <v>153</v>
      </c>
    </row>
    <row r="615" spans="1:17" x14ac:dyDescent="0.25">
      <c r="A615" s="9">
        <v>80161500</v>
      </c>
      <c r="B615" s="9" t="s">
        <v>931</v>
      </c>
      <c r="C615" s="27" t="s">
        <v>1772</v>
      </c>
      <c r="D615" s="13">
        <v>1</v>
      </c>
      <c r="E615" s="13">
        <v>1</v>
      </c>
      <c r="F615" s="19">
        <v>12</v>
      </c>
      <c r="G615" s="27" t="s">
        <v>15</v>
      </c>
      <c r="H615" s="27" t="s">
        <v>16</v>
      </c>
      <c r="I615" s="27" t="s">
        <v>62</v>
      </c>
      <c r="J615" s="27" t="s">
        <v>151</v>
      </c>
      <c r="K615" s="27" t="s">
        <v>152</v>
      </c>
      <c r="L615" s="10">
        <v>12102200</v>
      </c>
      <c r="M615" s="10">
        <v>145226400</v>
      </c>
      <c r="N615" s="10">
        <v>145226400</v>
      </c>
      <c r="O615" s="27" t="s">
        <v>20</v>
      </c>
      <c r="P615" s="27" t="s">
        <v>231</v>
      </c>
      <c r="Q615" s="27" t="s">
        <v>153</v>
      </c>
    </row>
    <row r="616" spans="1:17" x14ac:dyDescent="0.25">
      <c r="A616" s="9">
        <v>80161500</v>
      </c>
      <c r="B616" s="9" t="s">
        <v>932</v>
      </c>
      <c r="C616" s="27" t="s">
        <v>1773</v>
      </c>
      <c r="D616" s="13">
        <v>1</v>
      </c>
      <c r="E616" s="13">
        <v>1</v>
      </c>
      <c r="F616" s="19">
        <v>12</v>
      </c>
      <c r="G616" s="27" t="s">
        <v>15</v>
      </c>
      <c r="H616" s="27" t="s">
        <v>16</v>
      </c>
      <c r="I616" s="27" t="s">
        <v>62</v>
      </c>
      <c r="J616" s="27" t="s">
        <v>156</v>
      </c>
      <c r="K616" s="27" t="s">
        <v>157</v>
      </c>
      <c r="L616" s="10">
        <v>9847046</v>
      </c>
      <c r="M616" s="10">
        <v>118164552</v>
      </c>
      <c r="N616" s="10">
        <v>118164552</v>
      </c>
      <c r="O616" s="27" t="s">
        <v>20</v>
      </c>
      <c r="P616" s="27" t="s">
        <v>231</v>
      </c>
      <c r="Q616" s="27" t="s">
        <v>153</v>
      </c>
    </row>
    <row r="617" spans="1:17" x14ac:dyDescent="0.25">
      <c r="A617" s="9">
        <v>80161500</v>
      </c>
      <c r="B617" s="9" t="s">
        <v>933</v>
      </c>
      <c r="C617" s="27" t="s">
        <v>1774</v>
      </c>
      <c r="D617" s="13">
        <v>1</v>
      </c>
      <c r="E617" s="13">
        <v>1</v>
      </c>
      <c r="F617" s="19">
        <v>12</v>
      </c>
      <c r="G617" s="27" t="s">
        <v>15</v>
      </c>
      <c r="H617" s="27" t="s">
        <v>16</v>
      </c>
      <c r="I617" s="27" t="s">
        <v>62</v>
      </c>
      <c r="J617" s="27" t="s">
        <v>156</v>
      </c>
      <c r="K617" s="27" t="s">
        <v>157</v>
      </c>
      <c r="L617" s="10">
        <v>12102200</v>
      </c>
      <c r="M617" s="10">
        <v>145226400</v>
      </c>
      <c r="N617" s="10">
        <v>145226400</v>
      </c>
      <c r="O617" s="27" t="s">
        <v>20</v>
      </c>
      <c r="P617" s="27" t="s">
        <v>231</v>
      </c>
      <c r="Q617" s="27" t="s">
        <v>153</v>
      </c>
    </row>
    <row r="618" spans="1:17" x14ac:dyDescent="0.25">
      <c r="A618" s="9">
        <v>80161500</v>
      </c>
      <c r="B618" s="9" t="s">
        <v>934</v>
      </c>
      <c r="C618" s="27" t="s">
        <v>1775</v>
      </c>
      <c r="D618" s="13">
        <v>1</v>
      </c>
      <c r="E618" s="13">
        <v>1</v>
      </c>
      <c r="F618" s="19">
        <v>12</v>
      </c>
      <c r="G618" s="27" t="s">
        <v>15</v>
      </c>
      <c r="H618" s="27" t="s">
        <v>16</v>
      </c>
      <c r="I618" s="27" t="s">
        <v>62</v>
      </c>
      <c r="J618" s="27" t="s">
        <v>151</v>
      </c>
      <c r="K618" s="27" t="s">
        <v>152</v>
      </c>
      <c r="L618" s="10">
        <v>7762840</v>
      </c>
      <c r="M618" s="10">
        <v>93154080</v>
      </c>
      <c r="N618" s="10">
        <v>93154080</v>
      </c>
      <c r="O618" s="27" t="s">
        <v>20</v>
      </c>
      <c r="P618" s="27" t="s">
        <v>231</v>
      </c>
      <c r="Q618" s="27" t="s">
        <v>153</v>
      </c>
    </row>
    <row r="619" spans="1:17" x14ac:dyDescent="0.25">
      <c r="A619" s="9">
        <v>80161500</v>
      </c>
      <c r="B619" s="9" t="s">
        <v>935</v>
      </c>
      <c r="C619" s="27" t="s">
        <v>1776</v>
      </c>
      <c r="D619" s="13">
        <v>2</v>
      </c>
      <c r="E619" s="13">
        <v>2</v>
      </c>
      <c r="F619" s="19">
        <v>11</v>
      </c>
      <c r="G619" s="27" t="s">
        <v>15</v>
      </c>
      <c r="H619" s="27" t="s">
        <v>16</v>
      </c>
      <c r="I619" s="27" t="s">
        <v>17</v>
      </c>
      <c r="J619" s="27" t="s">
        <v>154</v>
      </c>
      <c r="K619" s="27" t="s">
        <v>155</v>
      </c>
      <c r="L619" s="10">
        <v>11000000</v>
      </c>
      <c r="M619" s="10">
        <v>121000000</v>
      </c>
      <c r="N619" s="10">
        <v>121000000</v>
      </c>
      <c r="O619" s="27" t="s">
        <v>20</v>
      </c>
      <c r="P619" s="27" t="s">
        <v>231</v>
      </c>
      <c r="Q619" s="27" t="s">
        <v>153</v>
      </c>
    </row>
    <row r="620" spans="1:17" x14ac:dyDescent="0.25">
      <c r="A620" s="9">
        <v>80161500</v>
      </c>
      <c r="B620" s="9" t="s">
        <v>936</v>
      </c>
      <c r="C620" s="27" t="s">
        <v>1777</v>
      </c>
      <c r="D620" s="13">
        <v>2</v>
      </c>
      <c r="E620" s="13">
        <v>2</v>
      </c>
      <c r="F620" s="19">
        <v>11</v>
      </c>
      <c r="G620" s="27" t="s">
        <v>15</v>
      </c>
      <c r="H620" s="27" t="s">
        <v>16</v>
      </c>
      <c r="I620" s="27" t="s">
        <v>17</v>
      </c>
      <c r="J620" s="27" t="s">
        <v>154</v>
      </c>
      <c r="K620" s="27" t="s">
        <v>155</v>
      </c>
      <c r="L620" s="10">
        <v>8000000</v>
      </c>
      <c r="M620" s="10">
        <v>88000000</v>
      </c>
      <c r="N620" s="10">
        <v>88000000</v>
      </c>
      <c r="O620" s="27" t="s">
        <v>20</v>
      </c>
      <c r="P620" s="27" t="s">
        <v>231</v>
      </c>
      <c r="Q620" s="27" t="s">
        <v>153</v>
      </c>
    </row>
    <row r="621" spans="1:17" x14ac:dyDescent="0.25">
      <c r="A621" s="9">
        <v>80161500</v>
      </c>
      <c r="B621" s="9" t="s">
        <v>937</v>
      </c>
      <c r="C621" s="27" t="s">
        <v>1778</v>
      </c>
      <c r="D621" s="13">
        <v>2</v>
      </c>
      <c r="E621" s="13">
        <v>2</v>
      </c>
      <c r="F621" s="19">
        <v>11</v>
      </c>
      <c r="G621" s="27" t="s">
        <v>15</v>
      </c>
      <c r="H621" s="27" t="s">
        <v>16</v>
      </c>
      <c r="I621" s="27" t="s">
        <v>62</v>
      </c>
      <c r="J621" s="27" t="s">
        <v>151</v>
      </c>
      <c r="K621" s="27" t="s">
        <v>152</v>
      </c>
      <c r="L621" s="10">
        <v>12500000</v>
      </c>
      <c r="M621" s="10">
        <v>137500000</v>
      </c>
      <c r="N621" s="10">
        <v>137500000</v>
      </c>
      <c r="O621" s="27" t="s">
        <v>20</v>
      </c>
      <c r="P621" s="27" t="s">
        <v>231</v>
      </c>
      <c r="Q621" s="27" t="s">
        <v>153</v>
      </c>
    </row>
    <row r="622" spans="1:17" x14ac:dyDescent="0.25">
      <c r="A622" s="9">
        <v>80161500</v>
      </c>
      <c r="B622" s="9" t="s">
        <v>938</v>
      </c>
      <c r="C622" s="27" t="s">
        <v>1779</v>
      </c>
      <c r="D622" s="13">
        <v>2</v>
      </c>
      <c r="E622" s="13">
        <v>2</v>
      </c>
      <c r="F622" s="19">
        <v>11</v>
      </c>
      <c r="G622" s="27" t="s">
        <v>15</v>
      </c>
      <c r="H622" s="27" t="s">
        <v>16</v>
      </c>
      <c r="I622" s="27" t="s">
        <v>62</v>
      </c>
      <c r="J622" s="27" t="s">
        <v>151</v>
      </c>
      <c r="K622" s="27" t="s">
        <v>152</v>
      </c>
      <c r="L622" s="10">
        <v>12000000</v>
      </c>
      <c r="M622" s="10">
        <v>132000000</v>
      </c>
      <c r="N622" s="10">
        <v>132000000</v>
      </c>
      <c r="O622" s="27" t="s">
        <v>20</v>
      </c>
      <c r="P622" s="27" t="s">
        <v>231</v>
      </c>
      <c r="Q622" s="27" t="s">
        <v>153</v>
      </c>
    </row>
    <row r="623" spans="1:17" x14ac:dyDescent="0.25">
      <c r="A623" s="9">
        <v>80161500</v>
      </c>
      <c r="B623" s="9" t="s">
        <v>939</v>
      </c>
      <c r="C623" s="27" t="s">
        <v>1780</v>
      </c>
      <c r="D623" s="13">
        <v>2</v>
      </c>
      <c r="E623" s="13">
        <v>2</v>
      </c>
      <c r="F623" s="19">
        <v>11</v>
      </c>
      <c r="G623" s="27" t="s">
        <v>15</v>
      </c>
      <c r="H623" s="27" t="s">
        <v>16</v>
      </c>
      <c r="I623" s="27" t="s">
        <v>62</v>
      </c>
      <c r="J623" s="27" t="s">
        <v>156</v>
      </c>
      <c r="K623" s="27" t="s">
        <v>157</v>
      </c>
      <c r="L623" s="10">
        <v>12000000</v>
      </c>
      <c r="M623" s="10">
        <v>132000000</v>
      </c>
      <c r="N623" s="10">
        <v>132000000</v>
      </c>
      <c r="O623" s="27" t="s">
        <v>20</v>
      </c>
      <c r="P623" s="27" t="s">
        <v>231</v>
      </c>
      <c r="Q623" s="27" t="s">
        <v>153</v>
      </c>
    </row>
    <row r="624" spans="1:17" x14ac:dyDescent="0.25">
      <c r="A624" s="9">
        <v>80161500</v>
      </c>
      <c r="B624" s="9" t="s">
        <v>940</v>
      </c>
      <c r="C624" s="27" t="s">
        <v>1781</v>
      </c>
      <c r="D624" s="13">
        <v>1</v>
      </c>
      <c r="E624" s="13">
        <v>1</v>
      </c>
      <c r="F624" s="19">
        <v>12</v>
      </c>
      <c r="G624" s="27" t="s">
        <v>15</v>
      </c>
      <c r="H624" s="27" t="s">
        <v>16</v>
      </c>
      <c r="I624" s="27" t="s">
        <v>62</v>
      </c>
      <c r="J624" s="27" t="s">
        <v>156</v>
      </c>
      <c r="K624" s="27" t="s">
        <v>157</v>
      </c>
      <c r="L624" s="10">
        <v>3886992</v>
      </c>
      <c r="M624" s="10">
        <v>46643904</v>
      </c>
      <c r="N624" s="10">
        <v>46643904</v>
      </c>
      <c r="O624" s="27" t="s">
        <v>20</v>
      </c>
      <c r="P624" s="27" t="s">
        <v>231</v>
      </c>
      <c r="Q624" s="27" t="s">
        <v>158</v>
      </c>
    </row>
    <row r="625" spans="1:17" x14ac:dyDescent="0.25">
      <c r="A625" s="9">
        <v>80161500</v>
      </c>
      <c r="B625" s="9" t="s">
        <v>941</v>
      </c>
      <c r="C625" s="27" t="s">
        <v>1782</v>
      </c>
      <c r="D625" s="13">
        <v>1</v>
      </c>
      <c r="E625" s="13">
        <v>1</v>
      </c>
      <c r="F625" s="19">
        <v>12</v>
      </c>
      <c r="G625" s="27" t="s">
        <v>15</v>
      </c>
      <c r="H625" s="27" t="s">
        <v>16</v>
      </c>
      <c r="I625" s="27" t="s">
        <v>17</v>
      </c>
      <c r="J625" s="27" t="s">
        <v>154</v>
      </c>
      <c r="K625" s="27" t="s">
        <v>155</v>
      </c>
      <c r="L625" s="10">
        <v>4659039</v>
      </c>
      <c r="M625" s="10">
        <v>55908468</v>
      </c>
      <c r="N625" s="10">
        <v>55908468</v>
      </c>
      <c r="O625" s="27" t="s">
        <v>20</v>
      </c>
      <c r="P625" s="27" t="s">
        <v>231</v>
      </c>
      <c r="Q625" s="27" t="s">
        <v>158</v>
      </c>
    </row>
    <row r="626" spans="1:17" x14ac:dyDescent="0.25">
      <c r="A626" s="9">
        <v>80161500</v>
      </c>
      <c r="B626" s="9" t="s">
        <v>942</v>
      </c>
      <c r="C626" s="27" t="s">
        <v>1783</v>
      </c>
      <c r="D626" s="13">
        <v>1</v>
      </c>
      <c r="E626" s="13">
        <v>1</v>
      </c>
      <c r="F626" s="19">
        <v>12</v>
      </c>
      <c r="G626" s="27" t="s">
        <v>15</v>
      </c>
      <c r="H626" s="27" t="s">
        <v>16</v>
      </c>
      <c r="I626" s="27" t="s">
        <v>17</v>
      </c>
      <c r="J626" s="27" t="s">
        <v>154</v>
      </c>
      <c r="K626" s="27" t="s">
        <v>155</v>
      </c>
      <c r="L626" s="10">
        <v>4659039</v>
      </c>
      <c r="M626" s="10">
        <v>55908468</v>
      </c>
      <c r="N626" s="10">
        <v>55908468</v>
      </c>
      <c r="O626" s="27" t="s">
        <v>20</v>
      </c>
      <c r="P626" s="27" t="s">
        <v>231</v>
      </c>
      <c r="Q626" s="27" t="s">
        <v>158</v>
      </c>
    </row>
    <row r="627" spans="1:17" x14ac:dyDescent="0.25">
      <c r="A627" s="9">
        <v>80161500</v>
      </c>
      <c r="B627" s="9" t="s">
        <v>943</v>
      </c>
      <c r="C627" s="27" t="s">
        <v>1784</v>
      </c>
      <c r="D627" s="13">
        <v>1</v>
      </c>
      <c r="E627" s="13">
        <v>1</v>
      </c>
      <c r="F627" s="19">
        <v>12</v>
      </c>
      <c r="G627" s="27" t="s">
        <v>15</v>
      </c>
      <c r="H627" s="27" t="s">
        <v>16</v>
      </c>
      <c r="I627" s="27" t="s">
        <v>62</v>
      </c>
      <c r="J627" s="27" t="s">
        <v>156</v>
      </c>
      <c r="K627" s="27" t="s">
        <v>157</v>
      </c>
      <c r="L627" s="10">
        <v>5501000</v>
      </c>
      <c r="M627" s="10">
        <v>66012000</v>
      </c>
      <c r="N627" s="10">
        <v>66012000</v>
      </c>
      <c r="O627" s="27" t="s">
        <v>20</v>
      </c>
      <c r="P627" s="27" t="s">
        <v>231</v>
      </c>
      <c r="Q627" s="27" t="s">
        <v>158</v>
      </c>
    </row>
    <row r="628" spans="1:17" x14ac:dyDescent="0.25">
      <c r="A628" s="9">
        <v>80161500</v>
      </c>
      <c r="B628" s="9" t="s">
        <v>944</v>
      </c>
      <c r="C628" s="27" t="s">
        <v>1785</v>
      </c>
      <c r="D628" s="13">
        <v>1</v>
      </c>
      <c r="E628" s="13">
        <v>1</v>
      </c>
      <c r="F628" s="19">
        <v>12</v>
      </c>
      <c r="G628" s="27" t="s">
        <v>15</v>
      </c>
      <c r="H628" s="27" t="s">
        <v>16</v>
      </c>
      <c r="I628" s="27" t="s">
        <v>62</v>
      </c>
      <c r="J628" s="27" t="s">
        <v>156</v>
      </c>
      <c r="K628" s="27" t="s">
        <v>157</v>
      </c>
      <c r="L628" s="10">
        <v>7740296</v>
      </c>
      <c r="M628" s="10">
        <v>92883552</v>
      </c>
      <c r="N628" s="10">
        <v>92883552</v>
      </c>
      <c r="O628" s="27" t="s">
        <v>20</v>
      </c>
      <c r="P628" s="27" t="s">
        <v>231</v>
      </c>
      <c r="Q628" s="27" t="s">
        <v>158</v>
      </c>
    </row>
    <row r="629" spans="1:17" x14ac:dyDescent="0.25">
      <c r="A629" s="9" t="s">
        <v>2001</v>
      </c>
      <c r="B629" s="9" t="s">
        <v>945</v>
      </c>
      <c r="C629" s="27" t="s">
        <v>1786</v>
      </c>
      <c r="D629" s="13">
        <v>1</v>
      </c>
      <c r="E629" s="13">
        <v>1</v>
      </c>
      <c r="F629" s="19">
        <v>12</v>
      </c>
      <c r="G629" s="27" t="s">
        <v>15</v>
      </c>
      <c r="H629" s="27" t="s">
        <v>16</v>
      </c>
      <c r="I629" s="27" t="s">
        <v>62</v>
      </c>
      <c r="J629" s="27" t="s">
        <v>156</v>
      </c>
      <c r="K629" s="27" t="s">
        <v>157</v>
      </c>
      <c r="L629" s="10">
        <v>8541018</v>
      </c>
      <c r="M629" s="10">
        <v>102492216</v>
      </c>
      <c r="N629" s="10">
        <v>102492216</v>
      </c>
      <c r="O629" s="27" t="s">
        <v>20</v>
      </c>
      <c r="P629" s="27" t="s">
        <v>231</v>
      </c>
      <c r="Q629" s="27" t="s">
        <v>159</v>
      </c>
    </row>
    <row r="630" spans="1:17" x14ac:dyDescent="0.25">
      <c r="A630" s="9" t="s">
        <v>2001</v>
      </c>
      <c r="B630" s="9" t="s">
        <v>946</v>
      </c>
      <c r="C630" s="27" t="s">
        <v>1787</v>
      </c>
      <c r="D630" s="13">
        <v>1</v>
      </c>
      <c r="E630" s="13">
        <v>1</v>
      </c>
      <c r="F630" s="19">
        <v>12</v>
      </c>
      <c r="G630" s="27" t="s">
        <v>15</v>
      </c>
      <c r="H630" s="27" t="s">
        <v>16</v>
      </c>
      <c r="I630" s="27" t="s">
        <v>62</v>
      </c>
      <c r="J630" s="27" t="s">
        <v>156</v>
      </c>
      <c r="K630" s="27" t="s">
        <v>157</v>
      </c>
      <c r="L630" s="10">
        <v>8541018</v>
      </c>
      <c r="M630" s="10">
        <v>102492216</v>
      </c>
      <c r="N630" s="10">
        <v>102492216</v>
      </c>
      <c r="O630" s="27" t="s">
        <v>20</v>
      </c>
      <c r="P630" s="27" t="s">
        <v>231</v>
      </c>
      <c r="Q630" s="27" t="s">
        <v>159</v>
      </c>
    </row>
    <row r="631" spans="1:17" x14ac:dyDescent="0.25">
      <c r="A631" s="9" t="s">
        <v>2001</v>
      </c>
      <c r="B631" s="9" t="s">
        <v>947</v>
      </c>
      <c r="C631" s="27" t="s">
        <v>1788</v>
      </c>
      <c r="D631" s="13">
        <v>1</v>
      </c>
      <c r="E631" s="13">
        <v>1</v>
      </c>
      <c r="F631" s="19">
        <v>12</v>
      </c>
      <c r="G631" s="27" t="s">
        <v>15</v>
      </c>
      <c r="H631" s="27" t="s">
        <v>16</v>
      </c>
      <c r="I631" s="27" t="s">
        <v>62</v>
      </c>
      <c r="J631" s="27" t="s">
        <v>156</v>
      </c>
      <c r="K631" s="27" t="s">
        <v>157</v>
      </c>
      <c r="L631" s="10">
        <v>4180760</v>
      </c>
      <c r="M631" s="10">
        <v>50169120</v>
      </c>
      <c r="N631" s="10">
        <v>50169120</v>
      </c>
      <c r="O631" s="27" t="s">
        <v>20</v>
      </c>
      <c r="P631" s="27" t="s">
        <v>231</v>
      </c>
      <c r="Q631" s="27" t="s">
        <v>159</v>
      </c>
    </row>
    <row r="632" spans="1:17" x14ac:dyDescent="0.25">
      <c r="A632" s="9" t="s">
        <v>2001</v>
      </c>
      <c r="B632" s="9" t="s">
        <v>948</v>
      </c>
      <c r="C632" s="27" t="s">
        <v>1789</v>
      </c>
      <c r="D632" s="13">
        <v>1</v>
      </c>
      <c r="E632" s="13">
        <v>1</v>
      </c>
      <c r="F632" s="19">
        <v>12</v>
      </c>
      <c r="G632" s="27" t="s">
        <v>15</v>
      </c>
      <c r="H632" s="27" t="s">
        <v>16</v>
      </c>
      <c r="I632" s="27" t="s">
        <v>62</v>
      </c>
      <c r="J632" s="27" t="s">
        <v>156</v>
      </c>
      <c r="K632" s="27" t="s">
        <v>157</v>
      </c>
      <c r="L632" s="10">
        <v>5026858</v>
      </c>
      <c r="M632" s="10">
        <v>60322296</v>
      </c>
      <c r="N632" s="10">
        <v>60322296</v>
      </c>
      <c r="O632" s="27" t="s">
        <v>20</v>
      </c>
      <c r="P632" s="27" t="s">
        <v>231</v>
      </c>
      <c r="Q632" s="27" t="s">
        <v>159</v>
      </c>
    </row>
    <row r="633" spans="1:17" x14ac:dyDescent="0.25">
      <c r="A633" s="9" t="s">
        <v>2001</v>
      </c>
      <c r="B633" s="9" t="s">
        <v>949</v>
      </c>
      <c r="C633" s="27" t="s">
        <v>1790</v>
      </c>
      <c r="D633" s="13">
        <v>1</v>
      </c>
      <c r="E633" s="13">
        <v>1</v>
      </c>
      <c r="F633" s="19">
        <v>12</v>
      </c>
      <c r="G633" s="27" t="s">
        <v>15</v>
      </c>
      <c r="H633" s="27" t="s">
        <v>16</v>
      </c>
      <c r="I633" s="27" t="s">
        <v>62</v>
      </c>
      <c r="J633" s="27" t="s">
        <v>156</v>
      </c>
      <c r="K633" s="27" t="s">
        <v>157</v>
      </c>
      <c r="L633" s="10">
        <v>4403961</v>
      </c>
      <c r="M633" s="10">
        <v>52847532</v>
      </c>
      <c r="N633" s="10">
        <v>52847532</v>
      </c>
      <c r="O633" s="27" t="s">
        <v>20</v>
      </c>
      <c r="P633" s="27" t="s">
        <v>231</v>
      </c>
      <c r="Q633" s="27" t="s">
        <v>159</v>
      </c>
    </row>
    <row r="634" spans="1:17" x14ac:dyDescent="0.25">
      <c r="A634" s="9" t="s">
        <v>2001</v>
      </c>
      <c r="B634" s="9" t="s">
        <v>950</v>
      </c>
      <c r="C634" s="27" t="s">
        <v>1791</v>
      </c>
      <c r="D634" s="13">
        <v>1</v>
      </c>
      <c r="E634" s="13">
        <v>1</v>
      </c>
      <c r="F634" s="19">
        <v>12</v>
      </c>
      <c r="G634" s="27" t="s">
        <v>15</v>
      </c>
      <c r="H634" s="27" t="s">
        <v>16</v>
      </c>
      <c r="I634" s="27" t="s">
        <v>62</v>
      </c>
      <c r="J634" s="27" t="s">
        <v>156</v>
      </c>
      <c r="K634" s="27" t="s">
        <v>157</v>
      </c>
      <c r="L634" s="10">
        <v>7073030</v>
      </c>
      <c r="M634" s="10">
        <v>84876360</v>
      </c>
      <c r="N634" s="10">
        <v>84876360</v>
      </c>
      <c r="O634" s="27" t="s">
        <v>20</v>
      </c>
      <c r="P634" s="27" t="s">
        <v>231</v>
      </c>
      <c r="Q634" s="27" t="s">
        <v>159</v>
      </c>
    </row>
    <row r="635" spans="1:17" x14ac:dyDescent="0.25">
      <c r="A635" s="9" t="s">
        <v>2001</v>
      </c>
      <c r="B635" s="9" t="s">
        <v>951</v>
      </c>
      <c r="C635" s="27" t="s">
        <v>1792</v>
      </c>
      <c r="D635" s="13">
        <v>1</v>
      </c>
      <c r="E635" s="13">
        <v>1</v>
      </c>
      <c r="F635" s="19">
        <v>12</v>
      </c>
      <c r="G635" s="27" t="s">
        <v>15</v>
      </c>
      <c r="H635" s="27" t="s">
        <v>16</v>
      </c>
      <c r="I635" s="27" t="s">
        <v>62</v>
      </c>
      <c r="J635" s="27" t="s">
        <v>156</v>
      </c>
      <c r="K635" s="27" t="s">
        <v>157</v>
      </c>
      <c r="L635" s="10">
        <v>8541018</v>
      </c>
      <c r="M635" s="10">
        <v>102492216</v>
      </c>
      <c r="N635" s="10">
        <v>102492216</v>
      </c>
      <c r="O635" s="27" t="s">
        <v>20</v>
      </c>
      <c r="P635" s="27" t="s">
        <v>231</v>
      </c>
      <c r="Q635" s="27" t="s">
        <v>159</v>
      </c>
    </row>
    <row r="636" spans="1:17" x14ac:dyDescent="0.25">
      <c r="A636" s="9">
        <v>84111500</v>
      </c>
      <c r="B636" s="9" t="s">
        <v>952</v>
      </c>
      <c r="C636" s="27" t="s">
        <v>1793</v>
      </c>
      <c r="D636" s="13">
        <v>1</v>
      </c>
      <c r="E636" s="13">
        <v>1</v>
      </c>
      <c r="F636" s="19">
        <v>12</v>
      </c>
      <c r="G636" s="27" t="s">
        <v>15</v>
      </c>
      <c r="H636" s="27" t="s">
        <v>16</v>
      </c>
      <c r="I636" s="27" t="s">
        <v>62</v>
      </c>
      <c r="J636" s="27" t="s">
        <v>156</v>
      </c>
      <c r="K636" s="27" t="s">
        <v>157</v>
      </c>
      <c r="L636" s="10">
        <v>5338135</v>
      </c>
      <c r="M636" s="10">
        <v>64057620</v>
      </c>
      <c r="N636" s="10">
        <v>64057620</v>
      </c>
      <c r="O636" s="27" t="s">
        <v>20</v>
      </c>
      <c r="P636" s="27" t="s">
        <v>231</v>
      </c>
      <c r="Q636" s="27" t="s">
        <v>160</v>
      </c>
    </row>
    <row r="637" spans="1:17" x14ac:dyDescent="0.25">
      <c r="A637" s="9">
        <v>84111500</v>
      </c>
      <c r="B637" s="9" t="s">
        <v>953</v>
      </c>
      <c r="C637" s="27" t="s">
        <v>1794</v>
      </c>
      <c r="D637" s="13">
        <v>1</v>
      </c>
      <c r="E637" s="13">
        <v>1</v>
      </c>
      <c r="F637" s="19">
        <v>12</v>
      </c>
      <c r="G637" s="27" t="s">
        <v>15</v>
      </c>
      <c r="H637" s="27" t="s">
        <v>16</v>
      </c>
      <c r="I637" s="27" t="s">
        <v>62</v>
      </c>
      <c r="J637" s="27" t="s">
        <v>156</v>
      </c>
      <c r="K637" s="27" t="s">
        <v>157</v>
      </c>
      <c r="L637" s="10">
        <v>5338135</v>
      </c>
      <c r="M637" s="10">
        <v>64057620</v>
      </c>
      <c r="N637" s="10">
        <v>64057620</v>
      </c>
      <c r="O637" s="27" t="s">
        <v>20</v>
      </c>
      <c r="P637" s="27" t="s">
        <v>231</v>
      </c>
      <c r="Q637" s="27" t="s">
        <v>160</v>
      </c>
    </row>
    <row r="638" spans="1:17" x14ac:dyDescent="0.25">
      <c r="A638" s="9">
        <v>84111500</v>
      </c>
      <c r="B638" s="9" t="s">
        <v>954</v>
      </c>
      <c r="C638" s="27" t="s">
        <v>1795</v>
      </c>
      <c r="D638" s="13">
        <v>1</v>
      </c>
      <c r="E638" s="13">
        <v>1</v>
      </c>
      <c r="F638" s="19">
        <v>12</v>
      </c>
      <c r="G638" s="27" t="s">
        <v>15</v>
      </c>
      <c r="H638" s="27" t="s">
        <v>16</v>
      </c>
      <c r="I638" s="27" t="s">
        <v>62</v>
      </c>
      <c r="J638" s="27" t="s">
        <v>156</v>
      </c>
      <c r="K638" s="27" t="s">
        <v>157</v>
      </c>
      <c r="L638" s="10">
        <v>5338135</v>
      </c>
      <c r="M638" s="10">
        <v>64057620</v>
      </c>
      <c r="N638" s="10">
        <v>64057620</v>
      </c>
      <c r="O638" s="27" t="s">
        <v>20</v>
      </c>
      <c r="P638" s="27" t="s">
        <v>231</v>
      </c>
      <c r="Q638" s="27" t="s">
        <v>160</v>
      </c>
    </row>
    <row r="639" spans="1:17" x14ac:dyDescent="0.25">
      <c r="A639" s="9">
        <v>84111500</v>
      </c>
      <c r="B639" s="9" t="s">
        <v>955</v>
      </c>
      <c r="C639" s="27" t="s">
        <v>1796</v>
      </c>
      <c r="D639" s="13">
        <v>1</v>
      </c>
      <c r="E639" s="13">
        <v>1</v>
      </c>
      <c r="F639" s="19">
        <v>12</v>
      </c>
      <c r="G639" s="27" t="s">
        <v>15</v>
      </c>
      <c r="H639" s="27" t="s">
        <v>16</v>
      </c>
      <c r="I639" s="27" t="s">
        <v>62</v>
      </c>
      <c r="J639" s="27" t="s">
        <v>156</v>
      </c>
      <c r="K639" s="27" t="s">
        <v>157</v>
      </c>
      <c r="L639" s="10">
        <v>5338135</v>
      </c>
      <c r="M639" s="10">
        <v>64057620</v>
      </c>
      <c r="N639" s="10">
        <v>64057620</v>
      </c>
      <c r="O639" s="27" t="s">
        <v>20</v>
      </c>
      <c r="P639" s="27" t="s">
        <v>231</v>
      </c>
      <c r="Q639" s="27" t="s">
        <v>160</v>
      </c>
    </row>
    <row r="640" spans="1:17" x14ac:dyDescent="0.25">
      <c r="A640" s="9">
        <v>84111500</v>
      </c>
      <c r="B640" s="9" t="s">
        <v>956</v>
      </c>
      <c r="C640" s="27" t="s">
        <v>1797</v>
      </c>
      <c r="D640" s="13">
        <v>1</v>
      </c>
      <c r="E640" s="13">
        <v>1</v>
      </c>
      <c r="F640" s="19">
        <v>12</v>
      </c>
      <c r="G640" s="27" t="s">
        <v>15</v>
      </c>
      <c r="H640" s="27" t="s">
        <v>16</v>
      </c>
      <c r="I640" s="27" t="s">
        <v>62</v>
      </c>
      <c r="J640" s="27" t="s">
        <v>156</v>
      </c>
      <c r="K640" s="27" t="s">
        <v>157</v>
      </c>
      <c r="L640" s="10">
        <v>8092015</v>
      </c>
      <c r="M640" s="10">
        <v>97104180</v>
      </c>
      <c r="N640" s="10">
        <v>97104180</v>
      </c>
      <c r="O640" s="27" t="s">
        <v>20</v>
      </c>
      <c r="P640" s="27" t="s">
        <v>231</v>
      </c>
      <c r="Q640" s="27" t="s">
        <v>160</v>
      </c>
    </row>
    <row r="641" spans="1:17" x14ac:dyDescent="0.25">
      <c r="A641" s="9">
        <v>84111500</v>
      </c>
      <c r="B641" s="9" t="s">
        <v>957</v>
      </c>
      <c r="C641" s="27" t="s">
        <v>1798</v>
      </c>
      <c r="D641" s="13">
        <v>1</v>
      </c>
      <c r="E641" s="13">
        <v>1</v>
      </c>
      <c r="F641" s="19">
        <v>12</v>
      </c>
      <c r="G641" s="27" t="s">
        <v>15</v>
      </c>
      <c r="H641" s="27" t="s">
        <v>16</v>
      </c>
      <c r="I641" s="27" t="s">
        <v>62</v>
      </c>
      <c r="J641" s="27" t="s">
        <v>156</v>
      </c>
      <c r="K641" s="27" t="s">
        <v>157</v>
      </c>
      <c r="L641" s="10">
        <v>5338135</v>
      </c>
      <c r="M641" s="10">
        <v>64057620</v>
      </c>
      <c r="N641" s="10">
        <v>64057620</v>
      </c>
      <c r="O641" s="27" t="s">
        <v>20</v>
      </c>
      <c r="P641" s="27" t="s">
        <v>231</v>
      </c>
      <c r="Q641" s="27" t="s">
        <v>160</v>
      </c>
    </row>
    <row r="642" spans="1:17" x14ac:dyDescent="0.25">
      <c r="A642" s="9">
        <v>84111500</v>
      </c>
      <c r="B642" s="9" t="s">
        <v>958</v>
      </c>
      <c r="C642" s="27" t="s">
        <v>1799</v>
      </c>
      <c r="D642" s="13">
        <v>1</v>
      </c>
      <c r="E642" s="13">
        <v>1</v>
      </c>
      <c r="F642" s="19">
        <v>12</v>
      </c>
      <c r="G642" s="27" t="s">
        <v>15</v>
      </c>
      <c r="H642" s="27" t="s">
        <v>16</v>
      </c>
      <c r="I642" s="27" t="s">
        <v>62</v>
      </c>
      <c r="J642" s="27" t="s">
        <v>156</v>
      </c>
      <c r="K642" s="27" t="s">
        <v>157</v>
      </c>
      <c r="L642" s="10">
        <v>5338135</v>
      </c>
      <c r="M642" s="10">
        <v>64057620</v>
      </c>
      <c r="N642" s="10">
        <v>64057620</v>
      </c>
      <c r="O642" s="27" t="s">
        <v>20</v>
      </c>
      <c r="P642" s="27" t="s">
        <v>231</v>
      </c>
      <c r="Q642" s="27" t="s">
        <v>160</v>
      </c>
    </row>
    <row r="643" spans="1:17" x14ac:dyDescent="0.25">
      <c r="A643" s="9">
        <v>84111500</v>
      </c>
      <c r="B643" s="9" t="s">
        <v>959</v>
      </c>
      <c r="C643" s="27" t="s">
        <v>1800</v>
      </c>
      <c r="D643" s="13">
        <v>1</v>
      </c>
      <c r="E643" s="13">
        <v>1</v>
      </c>
      <c r="F643" s="19">
        <v>12</v>
      </c>
      <c r="G643" s="27" t="s">
        <v>15</v>
      </c>
      <c r="H643" s="27" t="s">
        <v>16</v>
      </c>
      <c r="I643" s="27" t="s">
        <v>62</v>
      </c>
      <c r="J643" s="27" t="s">
        <v>156</v>
      </c>
      <c r="K643" s="27" t="s">
        <v>157</v>
      </c>
      <c r="L643" s="10">
        <v>5338135</v>
      </c>
      <c r="M643" s="10">
        <v>64057620</v>
      </c>
      <c r="N643" s="10">
        <v>64057620</v>
      </c>
      <c r="O643" s="27" t="s">
        <v>20</v>
      </c>
      <c r="P643" s="27" t="s">
        <v>231</v>
      </c>
      <c r="Q643" s="27" t="s">
        <v>160</v>
      </c>
    </row>
    <row r="644" spans="1:17" x14ac:dyDescent="0.25">
      <c r="A644" s="9">
        <v>84111500</v>
      </c>
      <c r="B644" s="9" t="s">
        <v>960</v>
      </c>
      <c r="C644" s="27" t="s">
        <v>1801</v>
      </c>
      <c r="D644" s="13">
        <v>1</v>
      </c>
      <c r="E644" s="13">
        <v>1</v>
      </c>
      <c r="F644" s="19">
        <v>12</v>
      </c>
      <c r="G644" s="27" t="s">
        <v>15</v>
      </c>
      <c r="H644" s="27" t="s">
        <v>16</v>
      </c>
      <c r="I644" s="27" t="s">
        <v>62</v>
      </c>
      <c r="J644" s="27" t="s">
        <v>156</v>
      </c>
      <c r="K644" s="27" t="s">
        <v>157</v>
      </c>
      <c r="L644" s="10">
        <v>6130324</v>
      </c>
      <c r="M644" s="10">
        <v>73563888</v>
      </c>
      <c r="N644" s="10">
        <v>73563888</v>
      </c>
      <c r="O644" s="27" t="s">
        <v>20</v>
      </c>
      <c r="P644" s="27" t="s">
        <v>231</v>
      </c>
      <c r="Q644" s="27" t="s">
        <v>160</v>
      </c>
    </row>
    <row r="645" spans="1:17" x14ac:dyDescent="0.25">
      <c r="A645" s="9">
        <v>84111500</v>
      </c>
      <c r="B645" s="9" t="s">
        <v>961</v>
      </c>
      <c r="C645" s="27" t="s">
        <v>1802</v>
      </c>
      <c r="D645" s="13">
        <v>1</v>
      </c>
      <c r="E645" s="13">
        <v>1</v>
      </c>
      <c r="F645" s="19">
        <v>12</v>
      </c>
      <c r="G645" s="27" t="s">
        <v>15</v>
      </c>
      <c r="H645" s="27" t="s">
        <v>16</v>
      </c>
      <c r="I645" s="27" t="s">
        <v>62</v>
      </c>
      <c r="J645" s="27" t="s">
        <v>156</v>
      </c>
      <c r="K645" s="27" t="s">
        <v>157</v>
      </c>
      <c r="L645" s="10">
        <v>5338135</v>
      </c>
      <c r="M645" s="10">
        <v>64057620</v>
      </c>
      <c r="N645" s="10">
        <v>64057620</v>
      </c>
      <c r="O645" s="27" t="s">
        <v>20</v>
      </c>
      <c r="P645" s="27" t="s">
        <v>231</v>
      </c>
      <c r="Q645" s="27" t="s">
        <v>160</v>
      </c>
    </row>
    <row r="646" spans="1:17" x14ac:dyDescent="0.25">
      <c r="A646" s="9">
        <v>84111500</v>
      </c>
      <c r="B646" s="9" t="s">
        <v>962</v>
      </c>
      <c r="C646" s="27" t="s">
        <v>1803</v>
      </c>
      <c r="D646" s="13">
        <v>1</v>
      </c>
      <c r="E646" s="13">
        <v>1</v>
      </c>
      <c r="F646" s="19">
        <v>12</v>
      </c>
      <c r="G646" s="27" t="s">
        <v>15</v>
      </c>
      <c r="H646" s="27" t="s">
        <v>16</v>
      </c>
      <c r="I646" s="27" t="s">
        <v>62</v>
      </c>
      <c r="J646" s="27" t="s">
        <v>156</v>
      </c>
      <c r="K646" s="27" t="s">
        <v>157</v>
      </c>
      <c r="L646" s="10">
        <v>5338135</v>
      </c>
      <c r="M646" s="10">
        <v>64057620</v>
      </c>
      <c r="N646" s="10">
        <v>64057620</v>
      </c>
      <c r="O646" s="27" t="s">
        <v>20</v>
      </c>
      <c r="P646" s="27" t="s">
        <v>231</v>
      </c>
      <c r="Q646" s="27" t="s">
        <v>160</v>
      </c>
    </row>
    <row r="647" spans="1:17" x14ac:dyDescent="0.25">
      <c r="A647" s="9">
        <v>84111500</v>
      </c>
      <c r="B647" s="9" t="s">
        <v>963</v>
      </c>
      <c r="C647" s="27" t="s">
        <v>1804</v>
      </c>
      <c r="D647" s="13">
        <v>1</v>
      </c>
      <c r="E647" s="13">
        <v>1</v>
      </c>
      <c r="F647" s="19">
        <v>12</v>
      </c>
      <c r="G647" s="27" t="s">
        <v>15</v>
      </c>
      <c r="H647" s="27" t="s">
        <v>16</v>
      </c>
      <c r="I647" s="27" t="s">
        <v>62</v>
      </c>
      <c r="J647" s="27" t="s">
        <v>156</v>
      </c>
      <c r="K647" s="27" t="s">
        <v>157</v>
      </c>
      <c r="L647" s="10">
        <v>5338135</v>
      </c>
      <c r="M647" s="10">
        <v>64057620</v>
      </c>
      <c r="N647" s="10">
        <v>64057620</v>
      </c>
      <c r="O647" s="27" t="s">
        <v>20</v>
      </c>
      <c r="P647" s="27" t="s">
        <v>231</v>
      </c>
      <c r="Q647" s="27" t="s">
        <v>160</v>
      </c>
    </row>
    <row r="648" spans="1:17" x14ac:dyDescent="0.25">
      <c r="A648" s="9">
        <v>84111500</v>
      </c>
      <c r="B648" s="9" t="s">
        <v>964</v>
      </c>
      <c r="C648" s="27" t="s">
        <v>1805</v>
      </c>
      <c r="D648" s="13">
        <v>1</v>
      </c>
      <c r="E648" s="13">
        <v>1</v>
      </c>
      <c r="F648" s="19">
        <v>12</v>
      </c>
      <c r="G648" s="27" t="s">
        <v>15</v>
      </c>
      <c r="H648" s="27" t="s">
        <v>16</v>
      </c>
      <c r="I648" s="27" t="s">
        <v>17</v>
      </c>
      <c r="J648" s="27" t="s">
        <v>154</v>
      </c>
      <c r="K648" s="27" t="s">
        <v>155</v>
      </c>
      <c r="L648" s="10">
        <v>9472400</v>
      </c>
      <c r="M648" s="10">
        <v>113668800</v>
      </c>
      <c r="N648" s="10">
        <v>113668800</v>
      </c>
      <c r="O648" s="27" t="s">
        <v>20</v>
      </c>
      <c r="P648" s="27" t="s">
        <v>231</v>
      </c>
      <c r="Q648" s="27" t="s">
        <v>160</v>
      </c>
    </row>
    <row r="649" spans="1:17" x14ac:dyDescent="0.25">
      <c r="A649" s="9">
        <v>84111500</v>
      </c>
      <c r="B649" s="9" t="s">
        <v>965</v>
      </c>
      <c r="C649" s="27" t="s">
        <v>1806</v>
      </c>
      <c r="D649" s="13">
        <v>1</v>
      </c>
      <c r="E649" s="13">
        <v>1</v>
      </c>
      <c r="F649" s="19">
        <v>12</v>
      </c>
      <c r="G649" s="27" t="s">
        <v>15</v>
      </c>
      <c r="H649" s="27" t="s">
        <v>16</v>
      </c>
      <c r="I649" s="27" t="s">
        <v>17</v>
      </c>
      <c r="J649" s="27" t="s">
        <v>154</v>
      </c>
      <c r="K649" s="27" t="s">
        <v>155</v>
      </c>
      <c r="L649" s="10">
        <v>7073031</v>
      </c>
      <c r="M649" s="10">
        <v>84876372</v>
      </c>
      <c r="N649" s="10">
        <v>84876372</v>
      </c>
      <c r="O649" s="27" t="s">
        <v>20</v>
      </c>
      <c r="P649" s="27" t="s">
        <v>231</v>
      </c>
      <c r="Q649" s="27" t="s">
        <v>160</v>
      </c>
    </row>
    <row r="650" spans="1:17" x14ac:dyDescent="0.25">
      <c r="A650" s="9">
        <v>84111500</v>
      </c>
      <c r="B650" s="9" t="s">
        <v>966</v>
      </c>
      <c r="C650" s="27" t="s">
        <v>1807</v>
      </c>
      <c r="D650" s="13">
        <v>1</v>
      </c>
      <c r="E650" s="13">
        <v>1</v>
      </c>
      <c r="F650" s="19">
        <v>12</v>
      </c>
      <c r="G650" s="27" t="s">
        <v>15</v>
      </c>
      <c r="H650" s="27" t="s">
        <v>16</v>
      </c>
      <c r="I650" s="27" t="s">
        <v>17</v>
      </c>
      <c r="J650" s="27" t="s">
        <v>154</v>
      </c>
      <c r="K650" s="27" t="s">
        <v>155</v>
      </c>
      <c r="L650" s="10">
        <v>7073031</v>
      </c>
      <c r="M650" s="10">
        <v>84876372</v>
      </c>
      <c r="N650" s="10">
        <v>84876372</v>
      </c>
      <c r="O650" s="27" t="s">
        <v>20</v>
      </c>
      <c r="P650" s="27" t="s">
        <v>231</v>
      </c>
      <c r="Q650" s="27" t="s">
        <v>160</v>
      </c>
    </row>
    <row r="651" spans="1:17" x14ac:dyDescent="0.25">
      <c r="A651" s="9">
        <v>84111500</v>
      </c>
      <c r="B651" s="9" t="s">
        <v>967</v>
      </c>
      <c r="C651" s="27" t="s">
        <v>1808</v>
      </c>
      <c r="D651" s="13">
        <v>1</v>
      </c>
      <c r="E651" s="13">
        <v>1</v>
      </c>
      <c r="F651" s="19">
        <v>12</v>
      </c>
      <c r="G651" s="27" t="s">
        <v>15</v>
      </c>
      <c r="H651" s="27" t="s">
        <v>16</v>
      </c>
      <c r="I651" s="27" t="s">
        <v>17</v>
      </c>
      <c r="J651" s="27" t="s">
        <v>154</v>
      </c>
      <c r="K651" s="27" t="s">
        <v>155</v>
      </c>
      <c r="L651" s="10">
        <v>6130314</v>
      </c>
      <c r="M651" s="10">
        <v>73563768</v>
      </c>
      <c r="N651" s="10">
        <v>73563768</v>
      </c>
      <c r="O651" s="27" t="s">
        <v>20</v>
      </c>
      <c r="P651" s="27" t="s">
        <v>231</v>
      </c>
      <c r="Q651" s="27" t="s">
        <v>160</v>
      </c>
    </row>
    <row r="652" spans="1:17" x14ac:dyDescent="0.25">
      <c r="A652" s="9">
        <v>84111500</v>
      </c>
      <c r="B652" s="9" t="s">
        <v>968</v>
      </c>
      <c r="C652" s="27" t="s">
        <v>1809</v>
      </c>
      <c r="D652" s="13">
        <v>1</v>
      </c>
      <c r="E652" s="13">
        <v>1</v>
      </c>
      <c r="F652" s="19">
        <v>12</v>
      </c>
      <c r="G652" s="27" t="s">
        <v>15</v>
      </c>
      <c r="H652" s="27" t="s">
        <v>16</v>
      </c>
      <c r="I652" s="27" t="s">
        <v>17</v>
      </c>
      <c r="J652" s="27" t="s">
        <v>154</v>
      </c>
      <c r="K652" s="27" t="s">
        <v>155</v>
      </c>
      <c r="L652" s="10">
        <v>5885102</v>
      </c>
      <c r="M652" s="10">
        <v>70621224</v>
      </c>
      <c r="N652" s="10">
        <v>70621224</v>
      </c>
      <c r="O652" s="27" t="s">
        <v>20</v>
      </c>
      <c r="P652" s="27" t="s">
        <v>231</v>
      </c>
      <c r="Q652" s="27" t="s">
        <v>160</v>
      </c>
    </row>
    <row r="653" spans="1:17" x14ac:dyDescent="0.25">
      <c r="A653" s="9">
        <v>84111500</v>
      </c>
      <c r="B653" s="9" t="s">
        <v>969</v>
      </c>
      <c r="C653" s="27" t="s">
        <v>1810</v>
      </c>
      <c r="D653" s="13">
        <v>1</v>
      </c>
      <c r="E653" s="13">
        <v>1</v>
      </c>
      <c r="F653" s="19">
        <v>12</v>
      </c>
      <c r="G653" s="27" t="s">
        <v>15</v>
      </c>
      <c r="H653" s="27" t="s">
        <v>16</v>
      </c>
      <c r="I653" s="27" t="s">
        <v>17</v>
      </c>
      <c r="J653" s="27" t="s">
        <v>154</v>
      </c>
      <c r="K653" s="27" t="s">
        <v>155</v>
      </c>
      <c r="L653" s="10">
        <v>5338135</v>
      </c>
      <c r="M653" s="10">
        <v>64057620</v>
      </c>
      <c r="N653" s="10">
        <v>64057620</v>
      </c>
      <c r="O653" s="27" t="s">
        <v>20</v>
      </c>
      <c r="P653" s="27" t="s">
        <v>231</v>
      </c>
      <c r="Q653" s="27" t="s">
        <v>160</v>
      </c>
    </row>
    <row r="654" spans="1:17" x14ac:dyDescent="0.25">
      <c r="A654" s="9">
        <v>84111500</v>
      </c>
      <c r="B654" s="9" t="s">
        <v>970</v>
      </c>
      <c r="C654" s="27" t="s">
        <v>1811</v>
      </c>
      <c r="D654" s="13">
        <v>1</v>
      </c>
      <c r="E654" s="13">
        <v>1</v>
      </c>
      <c r="F654" s="19">
        <v>12</v>
      </c>
      <c r="G654" s="27" t="s">
        <v>15</v>
      </c>
      <c r="H654" s="27" t="s">
        <v>16</v>
      </c>
      <c r="I654" s="27" t="s">
        <v>17</v>
      </c>
      <c r="J654" s="27" t="s">
        <v>154</v>
      </c>
      <c r="K654" s="27" t="s">
        <v>155</v>
      </c>
      <c r="L654" s="10">
        <v>5885102</v>
      </c>
      <c r="M654" s="10">
        <v>70621224</v>
      </c>
      <c r="N654" s="10">
        <v>70621224</v>
      </c>
      <c r="O654" s="27" t="s">
        <v>20</v>
      </c>
      <c r="P654" s="27" t="s">
        <v>231</v>
      </c>
      <c r="Q654" s="27" t="s">
        <v>160</v>
      </c>
    </row>
    <row r="655" spans="1:17" x14ac:dyDescent="0.25">
      <c r="A655" s="9">
        <v>84111500</v>
      </c>
      <c r="B655" s="9" t="s">
        <v>971</v>
      </c>
      <c r="C655" s="27" t="s">
        <v>1812</v>
      </c>
      <c r="D655" s="13">
        <v>1</v>
      </c>
      <c r="E655" s="13">
        <v>1</v>
      </c>
      <c r="F655" s="19">
        <v>12</v>
      </c>
      <c r="G655" s="27" t="s">
        <v>15</v>
      </c>
      <c r="H655" s="27" t="s">
        <v>16</v>
      </c>
      <c r="I655" s="27" t="s">
        <v>62</v>
      </c>
      <c r="J655" s="27" t="s">
        <v>156</v>
      </c>
      <c r="K655" s="27" t="s">
        <v>157</v>
      </c>
      <c r="L655" s="10">
        <v>5338135</v>
      </c>
      <c r="M655" s="10">
        <v>64057620</v>
      </c>
      <c r="N655" s="10">
        <v>64057620</v>
      </c>
      <c r="O655" s="27" t="s">
        <v>20</v>
      </c>
      <c r="P655" s="27" t="s">
        <v>231</v>
      </c>
      <c r="Q655" s="27" t="s">
        <v>160</v>
      </c>
    </row>
    <row r="656" spans="1:17" x14ac:dyDescent="0.25">
      <c r="A656" s="9">
        <v>84111500</v>
      </c>
      <c r="B656" s="9" t="s">
        <v>972</v>
      </c>
      <c r="C656" s="27" t="s">
        <v>1813</v>
      </c>
      <c r="D656" s="13">
        <v>1</v>
      </c>
      <c r="E656" s="13">
        <v>1</v>
      </c>
      <c r="F656" s="19">
        <v>12</v>
      </c>
      <c r="G656" s="27" t="s">
        <v>15</v>
      </c>
      <c r="H656" s="27" t="s">
        <v>16</v>
      </c>
      <c r="I656" s="27" t="s">
        <v>62</v>
      </c>
      <c r="J656" s="27" t="s">
        <v>156</v>
      </c>
      <c r="K656" s="27" t="s">
        <v>157</v>
      </c>
      <c r="L656" s="10">
        <v>6071267</v>
      </c>
      <c r="M656" s="10">
        <v>72855204</v>
      </c>
      <c r="N656" s="10">
        <v>72855204</v>
      </c>
      <c r="O656" s="27" t="s">
        <v>20</v>
      </c>
      <c r="P656" s="27" t="s">
        <v>231</v>
      </c>
      <c r="Q656" s="27" t="s">
        <v>160</v>
      </c>
    </row>
    <row r="657" spans="1:17" x14ac:dyDescent="0.25">
      <c r="A657" s="9">
        <v>84111500</v>
      </c>
      <c r="B657" s="9" t="s">
        <v>973</v>
      </c>
      <c r="C657" s="27" t="s">
        <v>1814</v>
      </c>
      <c r="D657" s="13">
        <v>1</v>
      </c>
      <c r="E657" s="13">
        <v>1</v>
      </c>
      <c r="F657" s="19">
        <v>12</v>
      </c>
      <c r="G657" s="27" t="s">
        <v>15</v>
      </c>
      <c r="H657" s="27" t="s">
        <v>16</v>
      </c>
      <c r="I657" s="27" t="s">
        <v>17</v>
      </c>
      <c r="J657" s="27" t="s">
        <v>154</v>
      </c>
      <c r="K657" s="27" t="s">
        <v>155</v>
      </c>
      <c r="L657" s="10">
        <v>6071267</v>
      </c>
      <c r="M657" s="10">
        <v>72855204</v>
      </c>
      <c r="N657" s="10">
        <v>72855204</v>
      </c>
      <c r="O657" s="27" t="s">
        <v>20</v>
      </c>
      <c r="P657" s="27" t="s">
        <v>231</v>
      </c>
      <c r="Q657" s="27" t="s">
        <v>160</v>
      </c>
    </row>
    <row r="658" spans="1:17" x14ac:dyDescent="0.25">
      <c r="A658" s="9">
        <v>84121502</v>
      </c>
      <c r="B658" s="9" t="s">
        <v>974</v>
      </c>
      <c r="C658" s="27" t="s">
        <v>1815</v>
      </c>
      <c r="D658" s="13">
        <v>9</v>
      </c>
      <c r="E658" s="13">
        <v>8</v>
      </c>
      <c r="F658" s="19">
        <v>12</v>
      </c>
      <c r="G658" s="27" t="s">
        <v>15</v>
      </c>
      <c r="H658" s="27" t="s">
        <v>46</v>
      </c>
      <c r="I658" s="27" t="s">
        <v>17</v>
      </c>
      <c r="J658" s="27" t="s">
        <v>161</v>
      </c>
      <c r="K658" s="27" t="s">
        <v>162</v>
      </c>
      <c r="L658" s="50">
        <v>0</v>
      </c>
      <c r="M658" s="10">
        <v>46906290</v>
      </c>
      <c r="N658" s="10">
        <v>6913066</v>
      </c>
      <c r="O658" s="27" t="s">
        <v>45</v>
      </c>
      <c r="P658" s="27" t="s">
        <v>231</v>
      </c>
      <c r="Q658" s="27" t="s">
        <v>159</v>
      </c>
    </row>
    <row r="659" spans="1:17" x14ac:dyDescent="0.25">
      <c r="A659" s="9">
        <v>84121806</v>
      </c>
      <c r="B659" s="9" t="s">
        <v>975</v>
      </c>
      <c r="C659" s="27" t="s">
        <v>1816</v>
      </c>
      <c r="D659" s="13">
        <v>9</v>
      </c>
      <c r="E659" s="13">
        <v>8</v>
      </c>
      <c r="F659" s="19">
        <v>12</v>
      </c>
      <c r="G659" s="27" t="s">
        <v>15</v>
      </c>
      <c r="H659" s="27" t="s">
        <v>46</v>
      </c>
      <c r="I659" s="27" t="s">
        <v>17</v>
      </c>
      <c r="J659" s="27" t="s">
        <v>161</v>
      </c>
      <c r="K659" s="27" t="s">
        <v>162</v>
      </c>
      <c r="L659" s="50">
        <v>0</v>
      </c>
      <c r="M659" s="10">
        <v>19007399</v>
      </c>
      <c r="N659" s="10">
        <v>3029090</v>
      </c>
      <c r="O659" s="27" t="s">
        <v>45</v>
      </c>
      <c r="P659" s="27" t="s">
        <v>231</v>
      </c>
      <c r="Q659" s="27" t="s">
        <v>159</v>
      </c>
    </row>
    <row r="660" spans="1:17" x14ac:dyDescent="0.25">
      <c r="A660" s="9">
        <v>84121502</v>
      </c>
      <c r="B660" s="9" t="s">
        <v>976</v>
      </c>
      <c r="C660" s="27" t="s">
        <v>1817</v>
      </c>
      <c r="D660" s="13">
        <v>9</v>
      </c>
      <c r="E660" s="13">
        <v>8</v>
      </c>
      <c r="F660" s="19">
        <v>12</v>
      </c>
      <c r="G660" s="27" t="s">
        <v>15</v>
      </c>
      <c r="H660" s="27" t="s">
        <v>46</v>
      </c>
      <c r="I660" s="27" t="s">
        <v>17</v>
      </c>
      <c r="J660" s="27" t="s">
        <v>161</v>
      </c>
      <c r="K660" s="27" t="s">
        <v>162</v>
      </c>
      <c r="L660" s="50">
        <v>0</v>
      </c>
      <c r="M660" s="10">
        <v>45900604</v>
      </c>
      <c r="N660" s="10">
        <v>7663220</v>
      </c>
      <c r="O660" s="27" t="s">
        <v>45</v>
      </c>
      <c r="P660" s="27" t="s">
        <v>231</v>
      </c>
      <c r="Q660" s="27" t="s">
        <v>159</v>
      </c>
    </row>
    <row r="661" spans="1:17" x14ac:dyDescent="0.25">
      <c r="A661" s="9">
        <v>84121806</v>
      </c>
      <c r="B661" s="9" t="s">
        <v>977</v>
      </c>
      <c r="C661" s="27" t="s">
        <v>1818</v>
      </c>
      <c r="D661" s="13">
        <v>9</v>
      </c>
      <c r="E661" s="13">
        <v>8</v>
      </c>
      <c r="F661" s="19">
        <v>12</v>
      </c>
      <c r="G661" s="27" t="s">
        <v>15</v>
      </c>
      <c r="H661" s="27" t="s">
        <v>46</v>
      </c>
      <c r="I661" s="27" t="s">
        <v>17</v>
      </c>
      <c r="J661" s="27" t="s">
        <v>161</v>
      </c>
      <c r="K661" s="27" t="s">
        <v>162</v>
      </c>
      <c r="L661" s="50">
        <v>0</v>
      </c>
      <c r="M661" s="10">
        <v>2078181618</v>
      </c>
      <c r="N661" s="10">
        <v>285402047</v>
      </c>
      <c r="O661" s="27" t="s">
        <v>45</v>
      </c>
      <c r="P661" s="27" t="s">
        <v>231</v>
      </c>
      <c r="Q661" s="27" t="s">
        <v>159</v>
      </c>
    </row>
    <row r="662" spans="1:17" x14ac:dyDescent="0.25">
      <c r="A662" s="9">
        <v>84121800</v>
      </c>
      <c r="B662" s="9" t="s">
        <v>978</v>
      </c>
      <c r="C662" s="27" t="s">
        <v>1819</v>
      </c>
      <c r="D662" s="13">
        <v>7</v>
      </c>
      <c r="E662" s="13">
        <v>6</v>
      </c>
      <c r="F662" s="19">
        <v>12</v>
      </c>
      <c r="G662" s="27" t="s">
        <v>15</v>
      </c>
      <c r="H662" s="27" t="s">
        <v>46</v>
      </c>
      <c r="I662" s="27" t="s">
        <v>17</v>
      </c>
      <c r="J662" s="27" t="s">
        <v>163</v>
      </c>
      <c r="K662" s="27" t="s">
        <v>164</v>
      </c>
      <c r="L662" s="50">
        <v>0</v>
      </c>
      <c r="M662" s="10">
        <v>60980237</v>
      </c>
      <c r="N662" s="10">
        <v>19034192</v>
      </c>
      <c r="O662" s="27" t="s">
        <v>45</v>
      </c>
      <c r="P662" s="27" t="s">
        <v>231</v>
      </c>
      <c r="Q662" s="27" t="s">
        <v>159</v>
      </c>
    </row>
    <row r="663" spans="1:17" x14ac:dyDescent="0.25">
      <c r="A663" s="9">
        <v>84121800</v>
      </c>
      <c r="B663" s="9" t="s">
        <v>979</v>
      </c>
      <c r="C663" s="27" t="s">
        <v>1820</v>
      </c>
      <c r="D663" s="13">
        <v>7</v>
      </c>
      <c r="E663" s="13">
        <v>6</v>
      </c>
      <c r="F663" s="19">
        <v>12</v>
      </c>
      <c r="G663" s="27" t="s">
        <v>15</v>
      </c>
      <c r="H663" s="27" t="s">
        <v>46</v>
      </c>
      <c r="I663" s="27" t="s">
        <v>17</v>
      </c>
      <c r="J663" s="27" t="s">
        <v>163</v>
      </c>
      <c r="K663" s="27" t="s">
        <v>164</v>
      </c>
      <c r="L663" s="50">
        <v>0</v>
      </c>
      <c r="M663" s="10">
        <v>124862109</v>
      </c>
      <c r="N663" s="10">
        <v>38974090</v>
      </c>
      <c r="O663" s="27" t="s">
        <v>45</v>
      </c>
      <c r="P663" s="27" t="s">
        <v>231</v>
      </c>
      <c r="Q663" s="27" t="s">
        <v>159</v>
      </c>
    </row>
    <row r="664" spans="1:17" x14ac:dyDescent="0.25">
      <c r="A664" s="9">
        <v>84121800</v>
      </c>
      <c r="B664" s="9" t="s">
        <v>980</v>
      </c>
      <c r="C664" s="27" t="s">
        <v>1821</v>
      </c>
      <c r="D664" s="13">
        <v>7</v>
      </c>
      <c r="E664" s="13">
        <v>6</v>
      </c>
      <c r="F664" s="19">
        <v>12</v>
      </c>
      <c r="G664" s="27" t="s">
        <v>15</v>
      </c>
      <c r="H664" s="27" t="s">
        <v>46</v>
      </c>
      <c r="I664" s="27" t="s">
        <v>17</v>
      </c>
      <c r="J664" s="27" t="s">
        <v>163</v>
      </c>
      <c r="K664" s="27" t="s">
        <v>164</v>
      </c>
      <c r="L664" s="50">
        <v>0</v>
      </c>
      <c r="M664" s="10">
        <v>129595122</v>
      </c>
      <c r="N664" s="10">
        <v>39711438</v>
      </c>
      <c r="O664" s="27" t="s">
        <v>45</v>
      </c>
      <c r="P664" s="27" t="s">
        <v>231</v>
      </c>
      <c r="Q664" s="27" t="s">
        <v>159</v>
      </c>
    </row>
    <row r="665" spans="1:17" x14ac:dyDescent="0.25">
      <c r="A665" s="9">
        <v>81112200</v>
      </c>
      <c r="B665" s="9" t="s">
        <v>981</v>
      </c>
      <c r="C665" s="27" t="s">
        <v>1822</v>
      </c>
      <c r="D665" s="13">
        <v>8</v>
      </c>
      <c r="E665" s="13">
        <v>7</v>
      </c>
      <c r="F665" s="19">
        <v>12</v>
      </c>
      <c r="G665" s="27" t="s">
        <v>15</v>
      </c>
      <c r="H665" s="27" t="s">
        <v>46</v>
      </c>
      <c r="I665" s="27" t="s">
        <v>17</v>
      </c>
      <c r="J665" s="27" t="s">
        <v>126</v>
      </c>
      <c r="K665" s="27" t="s">
        <v>165</v>
      </c>
      <c r="L665" s="50">
        <v>0</v>
      </c>
      <c r="M665" s="10">
        <v>103431861</v>
      </c>
      <c r="N665" s="10">
        <v>16777146</v>
      </c>
      <c r="O665" s="27" t="s">
        <v>45</v>
      </c>
      <c r="P665" s="27" t="s">
        <v>231</v>
      </c>
      <c r="Q665" s="27" t="s">
        <v>159</v>
      </c>
    </row>
    <row r="666" spans="1:17" x14ac:dyDescent="0.25">
      <c r="A666" s="9">
        <v>84121800</v>
      </c>
      <c r="B666" s="9" t="s">
        <v>982</v>
      </c>
      <c r="C666" s="27" t="s">
        <v>1823</v>
      </c>
      <c r="D666" s="13">
        <v>9</v>
      </c>
      <c r="E666" s="13">
        <v>8</v>
      </c>
      <c r="F666" s="19">
        <v>12</v>
      </c>
      <c r="G666" s="27" t="s">
        <v>15</v>
      </c>
      <c r="H666" s="27" t="s">
        <v>42</v>
      </c>
      <c r="I666" s="27" t="s">
        <v>17</v>
      </c>
      <c r="J666" s="27" t="s">
        <v>166</v>
      </c>
      <c r="K666" s="27" t="s">
        <v>167</v>
      </c>
      <c r="L666" s="50">
        <v>0</v>
      </c>
      <c r="M666" s="10">
        <v>52487974</v>
      </c>
      <c r="N666" s="10">
        <v>3671020</v>
      </c>
      <c r="O666" s="27" t="s">
        <v>45</v>
      </c>
      <c r="P666" s="27" t="s">
        <v>231</v>
      </c>
      <c r="Q666" s="27" t="s">
        <v>159</v>
      </c>
    </row>
    <row r="667" spans="1:17" x14ac:dyDescent="0.25">
      <c r="A667" s="9">
        <v>84111600</v>
      </c>
      <c r="B667" s="9" t="s">
        <v>983</v>
      </c>
      <c r="C667" s="27" t="s">
        <v>1824</v>
      </c>
      <c r="D667" s="13">
        <v>3</v>
      </c>
      <c r="E667" s="13">
        <v>2</v>
      </c>
      <c r="F667" s="19">
        <v>24</v>
      </c>
      <c r="G667" s="27" t="s">
        <v>15</v>
      </c>
      <c r="H667" s="27" t="s">
        <v>26</v>
      </c>
      <c r="I667" s="27" t="s">
        <v>17</v>
      </c>
      <c r="J667" s="27" t="s">
        <v>168</v>
      </c>
      <c r="K667" s="27" t="s">
        <v>169</v>
      </c>
      <c r="L667" s="50">
        <v>0</v>
      </c>
      <c r="M667" s="10">
        <v>815363285</v>
      </c>
      <c r="N667" s="10">
        <v>181417605.345</v>
      </c>
      <c r="O667" s="27" t="s">
        <v>45</v>
      </c>
      <c r="P667" s="27" t="s">
        <v>231</v>
      </c>
      <c r="Q667" s="27" t="s">
        <v>160</v>
      </c>
    </row>
    <row r="668" spans="1:17" x14ac:dyDescent="0.25">
      <c r="A668" s="9">
        <v>43231603</v>
      </c>
      <c r="B668" s="9" t="s">
        <v>984</v>
      </c>
      <c r="C668" s="27" t="s">
        <v>1825</v>
      </c>
      <c r="D668" s="13">
        <v>7</v>
      </c>
      <c r="E668" s="13">
        <v>6</v>
      </c>
      <c r="F668" s="19">
        <v>12</v>
      </c>
      <c r="G668" s="27" t="s">
        <v>15</v>
      </c>
      <c r="H668" s="27" t="s">
        <v>46</v>
      </c>
      <c r="I668" s="27" t="s">
        <v>17</v>
      </c>
      <c r="J668" s="27" t="s">
        <v>126</v>
      </c>
      <c r="K668" s="27" t="s">
        <v>127</v>
      </c>
      <c r="L668" s="50">
        <v>0</v>
      </c>
      <c r="M668" s="10">
        <v>7000000</v>
      </c>
      <c r="N668" s="10">
        <v>7000000</v>
      </c>
      <c r="O668" s="27" t="s">
        <v>20</v>
      </c>
      <c r="P668" s="27" t="s">
        <v>231</v>
      </c>
      <c r="Q668" s="27" t="s">
        <v>160</v>
      </c>
    </row>
    <row r="669" spans="1:17" x14ac:dyDescent="0.25">
      <c r="A669" s="9" t="s">
        <v>130</v>
      </c>
      <c r="B669" s="9" t="s">
        <v>985</v>
      </c>
      <c r="C669" s="27" t="s">
        <v>1826</v>
      </c>
      <c r="D669" s="13">
        <v>4</v>
      </c>
      <c r="E669" s="13">
        <v>4</v>
      </c>
      <c r="F669" s="19">
        <v>12</v>
      </c>
      <c r="G669" s="27" t="s">
        <v>15</v>
      </c>
      <c r="H669" s="27" t="s">
        <v>46</v>
      </c>
      <c r="I669" s="27" t="s">
        <v>17</v>
      </c>
      <c r="J669" s="27" t="s">
        <v>170</v>
      </c>
      <c r="K669" s="27" t="s">
        <v>165</v>
      </c>
      <c r="L669" s="50">
        <v>0</v>
      </c>
      <c r="M669" s="10">
        <v>628162920</v>
      </c>
      <c r="N669" s="10">
        <v>628162920</v>
      </c>
      <c r="O669" s="27" t="s">
        <v>20</v>
      </c>
      <c r="P669" s="27" t="s">
        <v>231</v>
      </c>
      <c r="Q669" s="27" t="s">
        <v>153</v>
      </c>
    </row>
    <row r="670" spans="1:17" x14ac:dyDescent="0.25">
      <c r="A670" s="9">
        <v>81111800</v>
      </c>
      <c r="B670" s="9" t="s">
        <v>986</v>
      </c>
      <c r="C670" s="27" t="s">
        <v>1827</v>
      </c>
      <c r="D670" s="13">
        <v>9</v>
      </c>
      <c r="E670" s="13">
        <v>9</v>
      </c>
      <c r="F670" s="19">
        <v>12</v>
      </c>
      <c r="G670" s="27" t="s">
        <v>15</v>
      </c>
      <c r="H670" s="27" t="s">
        <v>46</v>
      </c>
      <c r="I670" s="27" t="s">
        <v>17</v>
      </c>
      <c r="J670" s="27" t="s">
        <v>170</v>
      </c>
      <c r="K670" s="27" t="s">
        <v>165</v>
      </c>
      <c r="L670" s="50">
        <v>0</v>
      </c>
      <c r="M670" s="10">
        <v>60328505</v>
      </c>
      <c r="N670" s="10">
        <v>60328505</v>
      </c>
      <c r="O670" s="27" t="s">
        <v>20</v>
      </c>
      <c r="P670" s="27" t="s">
        <v>231</v>
      </c>
      <c r="Q670" s="27" t="s">
        <v>153</v>
      </c>
    </row>
    <row r="671" spans="1:17" x14ac:dyDescent="0.25">
      <c r="A671" s="9">
        <v>81112209</v>
      </c>
      <c r="B671" s="9" t="s">
        <v>987</v>
      </c>
      <c r="C671" s="27" t="s">
        <v>1828</v>
      </c>
      <c r="D671" s="13">
        <v>9</v>
      </c>
      <c r="E671" s="13">
        <v>9</v>
      </c>
      <c r="F671" s="19">
        <v>12</v>
      </c>
      <c r="G671" s="27" t="s">
        <v>15</v>
      </c>
      <c r="H671" s="27" t="s">
        <v>46</v>
      </c>
      <c r="I671" s="27" t="s">
        <v>17</v>
      </c>
      <c r="J671" s="27" t="s">
        <v>170</v>
      </c>
      <c r="K671" s="27" t="s">
        <v>165</v>
      </c>
      <c r="L671" s="50">
        <v>0</v>
      </c>
      <c r="M671" s="10">
        <v>49083732</v>
      </c>
      <c r="N671" s="10">
        <v>49083732</v>
      </c>
      <c r="O671" s="27" t="s">
        <v>20</v>
      </c>
      <c r="P671" s="27" t="s">
        <v>231</v>
      </c>
      <c r="Q671" s="27" t="s">
        <v>153</v>
      </c>
    </row>
    <row r="672" spans="1:17" x14ac:dyDescent="0.25">
      <c r="A672" s="9">
        <v>81161801</v>
      </c>
      <c r="B672" s="9" t="s">
        <v>988</v>
      </c>
      <c r="C672" s="27" t="s">
        <v>1829</v>
      </c>
      <c r="D672" s="13">
        <v>1</v>
      </c>
      <c r="E672" s="13">
        <v>1</v>
      </c>
      <c r="F672" s="19">
        <v>12</v>
      </c>
      <c r="G672" s="27" t="s">
        <v>15</v>
      </c>
      <c r="H672" s="27" t="s">
        <v>42</v>
      </c>
      <c r="I672" s="27" t="s">
        <v>17</v>
      </c>
      <c r="J672" s="27" t="s">
        <v>170</v>
      </c>
      <c r="K672" s="27" t="s">
        <v>165</v>
      </c>
      <c r="L672" s="50">
        <v>0</v>
      </c>
      <c r="M672" s="10">
        <v>44355584</v>
      </c>
      <c r="N672" s="10">
        <v>44355584</v>
      </c>
      <c r="O672" s="27" t="s">
        <v>20</v>
      </c>
      <c r="P672" s="27" t="s">
        <v>231</v>
      </c>
      <c r="Q672" s="27" t="s">
        <v>153</v>
      </c>
    </row>
    <row r="673" spans="1:17" x14ac:dyDescent="0.25">
      <c r="A673" s="9" t="s">
        <v>171</v>
      </c>
      <c r="B673" s="9" t="s">
        <v>989</v>
      </c>
      <c r="C673" s="27" t="s">
        <v>1830</v>
      </c>
      <c r="D673" s="13">
        <v>7</v>
      </c>
      <c r="E673" s="13">
        <v>6</v>
      </c>
      <c r="F673" s="19">
        <v>3</v>
      </c>
      <c r="G673" s="27" t="s">
        <v>15</v>
      </c>
      <c r="H673" s="27" t="s">
        <v>26</v>
      </c>
      <c r="I673" s="27" t="s">
        <v>62</v>
      </c>
      <c r="J673" s="27" t="s">
        <v>151</v>
      </c>
      <c r="K673" s="27" t="s">
        <v>152</v>
      </c>
      <c r="L673" s="50">
        <v>0</v>
      </c>
      <c r="M673" s="10">
        <v>211933180.8048</v>
      </c>
      <c r="N673" s="10">
        <v>211933180.8048</v>
      </c>
      <c r="O673" s="27" t="s">
        <v>20</v>
      </c>
      <c r="P673" s="27" t="s">
        <v>231</v>
      </c>
      <c r="Q673" s="27" t="s">
        <v>153</v>
      </c>
    </row>
    <row r="674" spans="1:17" x14ac:dyDescent="0.25">
      <c r="A674" s="9" t="s">
        <v>172</v>
      </c>
      <c r="B674" s="9" t="s">
        <v>990</v>
      </c>
      <c r="C674" s="27" t="s">
        <v>1831</v>
      </c>
      <c r="D674" s="13">
        <v>4</v>
      </c>
      <c r="E674" s="13">
        <v>3</v>
      </c>
      <c r="F674" s="19">
        <v>8</v>
      </c>
      <c r="G674" s="27" t="s">
        <v>15</v>
      </c>
      <c r="H674" s="27" t="s">
        <v>46</v>
      </c>
      <c r="I674" s="27" t="s">
        <v>17</v>
      </c>
      <c r="J674" s="27" t="s">
        <v>163</v>
      </c>
      <c r="K674" s="27" t="s">
        <v>164</v>
      </c>
      <c r="L674" s="50">
        <v>0</v>
      </c>
      <c r="M674" s="10">
        <v>98175000</v>
      </c>
      <c r="N674" s="10">
        <v>98175000</v>
      </c>
      <c r="O674" s="27" t="s">
        <v>20</v>
      </c>
      <c r="P674" s="27" t="s">
        <v>231</v>
      </c>
      <c r="Q674" s="27" t="s">
        <v>153</v>
      </c>
    </row>
    <row r="675" spans="1:17" x14ac:dyDescent="0.25">
      <c r="A675" s="9">
        <v>84121800</v>
      </c>
      <c r="B675" s="9" t="s">
        <v>991</v>
      </c>
      <c r="C675" s="27" t="s">
        <v>1832</v>
      </c>
      <c r="D675" s="13">
        <v>8</v>
      </c>
      <c r="E675" s="13">
        <v>7</v>
      </c>
      <c r="F675" s="19">
        <v>12</v>
      </c>
      <c r="G675" s="27" t="s">
        <v>15</v>
      </c>
      <c r="H675" s="27" t="s">
        <v>46</v>
      </c>
      <c r="I675" s="27" t="s">
        <v>17</v>
      </c>
      <c r="J675" s="27" t="s">
        <v>163</v>
      </c>
      <c r="K675" s="27" t="s">
        <v>164</v>
      </c>
      <c r="L675" s="50">
        <v>0</v>
      </c>
      <c r="M675" s="10">
        <v>83387636</v>
      </c>
      <c r="N675" s="10">
        <v>6108984</v>
      </c>
      <c r="O675" s="27" t="s">
        <v>45</v>
      </c>
      <c r="P675" s="27" t="s">
        <v>231</v>
      </c>
      <c r="Q675" s="27" t="s">
        <v>153</v>
      </c>
    </row>
    <row r="676" spans="1:17" x14ac:dyDescent="0.25">
      <c r="A676" s="9">
        <v>84121800</v>
      </c>
      <c r="B676" s="9" t="s">
        <v>992</v>
      </c>
      <c r="C676" s="27" t="s">
        <v>1833</v>
      </c>
      <c r="D676" s="13">
        <v>8</v>
      </c>
      <c r="E676" s="13">
        <v>7</v>
      </c>
      <c r="F676" s="19">
        <v>12</v>
      </c>
      <c r="G676" s="27" t="s">
        <v>15</v>
      </c>
      <c r="H676" s="27" t="s">
        <v>46</v>
      </c>
      <c r="I676" s="27" t="s">
        <v>17</v>
      </c>
      <c r="J676" s="27" t="s">
        <v>163</v>
      </c>
      <c r="K676" s="27" t="s">
        <v>164</v>
      </c>
      <c r="L676" s="50">
        <v>0</v>
      </c>
      <c r="M676" s="10">
        <v>83387636</v>
      </c>
      <c r="N676" s="10">
        <v>6108984</v>
      </c>
      <c r="O676" s="27" t="s">
        <v>45</v>
      </c>
      <c r="P676" s="27" t="s">
        <v>231</v>
      </c>
      <c r="Q676" s="27" t="s">
        <v>153</v>
      </c>
    </row>
    <row r="677" spans="1:17" x14ac:dyDescent="0.25">
      <c r="A677" s="9">
        <v>84121800</v>
      </c>
      <c r="B677" s="9" t="s">
        <v>993</v>
      </c>
      <c r="C677" s="27" t="s">
        <v>1834</v>
      </c>
      <c r="D677" s="13">
        <v>8</v>
      </c>
      <c r="E677" s="13">
        <v>7</v>
      </c>
      <c r="F677" s="19">
        <v>12</v>
      </c>
      <c r="G677" s="27" t="s">
        <v>15</v>
      </c>
      <c r="H677" s="27" t="s">
        <v>46</v>
      </c>
      <c r="I677" s="27" t="s">
        <v>17</v>
      </c>
      <c r="J677" s="27" t="s">
        <v>163</v>
      </c>
      <c r="K677" s="27" t="s">
        <v>164</v>
      </c>
      <c r="L677" s="50">
        <v>0</v>
      </c>
      <c r="M677" s="10">
        <v>104234534</v>
      </c>
      <c r="N677" s="10">
        <v>8781664</v>
      </c>
      <c r="O677" s="27" t="s">
        <v>45</v>
      </c>
      <c r="P677" s="27" t="s">
        <v>231</v>
      </c>
      <c r="Q677" s="27" t="s">
        <v>153</v>
      </c>
    </row>
    <row r="678" spans="1:17" x14ac:dyDescent="0.25">
      <c r="A678" s="9">
        <v>84111700</v>
      </c>
      <c r="B678" s="9" t="s">
        <v>994</v>
      </c>
      <c r="C678" s="27" t="s">
        <v>1835</v>
      </c>
      <c r="D678" s="13">
        <v>4</v>
      </c>
      <c r="E678" s="13">
        <v>3</v>
      </c>
      <c r="F678" s="19">
        <v>24</v>
      </c>
      <c r="G678" s="27" t="s">
        <v>15</v>
      </c>
      <c r="H678" s="27" t="s">
        <v>46</v>
      </c>
      <c r="I678" s="27" t="s">
        <v>17</v>
      </c>
      <c r="J678" s="27" t="s">
        <v>163</v>
      </c>
      <c r="K678" s="27" t="s">
        <v>164</v>
      </c>
      <c r="L678" s="50">
        <v>0</v>
      </c>
      <c r="M678" s="10">
        <v>882336000</v>
      </c>
      <c r="N678" s="10">
        <v>242400000</v>
      </c>
      <c r="O678" s="27" t="s">
        <v>45</v>
      </c>
      <c r="P678" s="27" t="s">
        <v>231</v>
      </c>
      <c r="Q678" s="27" t="s">
        <v>153</v>
      </c>
    </row>
    <row r="679" spans="1:17" x14ac:dyDescent="0.25">
      <c r="A679" s="9">
        <v>84121800</v>
      </c>
      <c r="B679" s="9" t="s">
        <v>995</v>
      </c>
      <c r="C679" s="27" t="s">
        <v>1836</v>
      </c>
      <c r="D679" s="13">
        <v>4</v>
      </c>
      <c r="E679" s="13">
        <v>3</v>
      </c>
      <c r="F679" s="19">
        <v>8</v>
      </c>
      <c r="G679" s="27" t="s">
        <v>15</v>
      </c>
      <c r="H679" s="27" t="s">
        <v>46</v>
      </c>
      <c r="I679" s="27" t="s">
        <v>17</v>
      </c>
      <c r="J679" s="27" t="s">
        <v>163</v>
      </c>
      <c r="K679" s="27" t="s">
        <v>164</v>
      </c>
      <c r="L679" s="50">
        <v>0</v>
      </c>
      <c r="M679" s="10">
        <v>225000000</v>
      </c>
      <c r="N679" s="10">
        <v>225000000</v>
      </c>
      <c r="O679" s="27" t="s">
        <v>20</v>
      </c>
      <c r="P679" s="27" t="s">
        <v>231</v>
      </c>
      <c r="Q679" s="27" t="s">
        <v>153</v>
      </c>
    </row>
    <row r="680" spans="1:17" x14ac:dyDescent="0.25">
      <c r="A680" s="9">
        <v>84121800</v>
      </c>
      <c r="B680" s="9" t="s">
        <v>996</v>
      </c>
      <c r="C680" s="27" t="s">
        <v>1837</v>
      </c>
      <c r="D680" s="13">
        <v>4</v>
      </c>
      <c r="E680" s="13">
        <v>3</v>
      </c>
      <c r="F680" s="19">
        <v>12</v>
      </c>
      <c r="G680" s="27" t="s">
        <v>15</v>
      </c>
      <c r="H680" s="27" t="s">
        <v>46</v>
      </c>
      <c r="I680" s="27" t="s">
        <v>17</v>
      </c>
      <c r="J680" s="27" t="s">
        <v>163</v>
      </c>
      <c r="K680" s="27" t="s">
        <v>164</v>
      </c>
      <c r="L680" s="50">
        <v>0</v>
      </c>
      <c r="M680" s="10">
        <v>120000000</v>
      </c>
      <c r="N680" s="10">
        <v>90000000</v>
      </c>
      <c r="O680" s="27" t="s">
        <v>45</v>
      </c>
      <c r="P680" s="27" t="s">
        <v>231</v>
      </c>
      <c r="Q680" s="27" t="s">
        <v>153</v>
      </c>
    </row>
    <row r="681" spans="1:17" x14ac:dyDescent="0.25">
      <c r="A681" s="8">
        <v>80161500</v>
      </c>
      <c r="B681" s="8" t="s">
        <v>998</v>
      </c>
      <c r="C681" s="27" t="s">
        <v>1838</v>
      </c>
      <c r="D681" s="36">
        <v>1</v>
      </c>
      <c r="E681" s="36">
        <v>5</v>
      </c>
      <c r="F681" s="19">
        <v>12</v>
      </c>
      <c r="G681" s="5" t="s">
        <v>38</v>
      </c>
      <c r="H681" s="5" t="s">
        <v>16</v>
      </c>
      <c r="I681" s="5" t="s">
        <v>62</v>
      </c>
      <c r="J681" s="5" t="s">
        <v>173</v>
      </c>
      <c r="K681" s="5" t="s">
        <v>174</v>
      </c>
      <c r="L681" s="11">
        <v>10488000</v>
      </c>
      <c r="M681" s="11">
        <v>125856000</v>
      </c>
      <c r="N681" s="11">
        <v>125856000</v>
      </c>
      <c r="O681" s="5" t="s">
        <v>20</v>
      </c>
      <c r="P681" s="5" t="s">
        <v>232</v>
      </c>
      <c r="Q681" s="5" t="s">
        <v>175</v>
      </c>
    </row>
    <row r="682" spans="1:17" x14ac:dyDescent="0.25">
      <c r="A682" s="8">
        <v>80161500</v>
      </c>
      <c r="B682" s="8" t="s">
        <v>999</v>
      </c>
      <c r="C682" s="27" t="s">
        <v>1839</v>
      </c>
      <c r="D682" s="36">
        <v>1</v>
      </c>
      <c r="E682" s="36">
        <v>5</v>
      </c>
      <c r="F682" s="19">
        <v>12</v>
      </c>
      <c r="G682" s="5" t="s">
        <v>38</v>
      </c>
      <c r="H682" s="5" t="s">
        <v>16</v>
      </c>
      <c r="I682" s="5" t="s">
        <v>62</v>
      </c>
      <c r="J682" s="5" t="s">
        <v>173</v>
      </c>
      <c r="K682" s="5" t="s">
        <v>174</v>
      </c>
      <c r="L682" s="11">
        <v>8595480.1439999994</v>
      </c>
      <c r="M682" s="11">
        <v>103145761.72799999</v>
      </c>
      <c r="N682" s="11">
        <v>103145761.72799999</v>
      </c>
      <c r="O682" s="5" t="s">
        <v>20</v>
      </c>
      <c r="P682" s="5" t="s">
        <v>232</v>
      </c>
      <c r="Q682" s="5" t="s">
        <v>175</v>
      </c>
    </row>
    <row r="683" spans="1:17" x14ac:dyDescent="0.25">
      <c r="A683" s="8">
        <v>80161500</v>
      </c>
      <c r="B683" s="8" t="s">
        <v>1000</v>
      </c>
      <c r="C683" s="27" t="s">
        <v>1840</v>
      </c>
      <c r="D683" s="36">
        <v>1</v>
      </c>
      <c r="E683" s="36">
        <v>5</v>
      </c>
      <c r="F683" s="19">
        <v>12</v>
      </c>
      <c r="G683" s="5" t="s">
        <v>38</v>
      </c>
      <c r="H683" s="5" t="s">
        <v>16</v>
      </c>
      <c r="I683" s="5" t="s">
        <v>62</v>
      </c>
      <c r="J683" s="5" t="s">
        <v>173</v>
      </c>
      <c r="K683" s="5" t="s">
        <v>174</v>
      </c>
      <c r="L683" s="11">
        <v>7135726.0800000001</v>
      </c>
      <c r="M683" s="11">
        <v>85628712.960000008</v>
      </c>
      <c r="N683" s="11">
        <v>85628712.960000008</v>
      </c>
      <c r="O683" s="5" t="s">
        <v>20</v>
      </c>
      <c r="P683" s="5" t="s">
        <v>232</v>
      </c>
      <c r="Q683" s="5" t="s">
        <v>175</v>
      </c>
    </row>
    <row r="684" spans="1:17" x14ac:dyDescent="0.25">
      <c r="A684" s="8">
        <v>80161500</v>
      </c>
      <c r="B684" s="8" t="s">
        <v>997</v>
      </c>
      <c r="C684" s="27" t="s">
        <v>1841</v>
      </c>
      <c r="D684" s="36">
        <v>1</v>
      </c>
      <c r="E684" s="36">
        <v>5</v>
      </c>
      <c r="F684" s="19">
        <v>12</v>
      </c>
      <c r="G684" s="5" t="s">
        <v>38</v>
      </c>
      <c r="H684" s="5" t="s">
        <v>16</v>
      </c>
      <c r="I684" s="5" t="s">
        <v>62</v>
      </c>
      <c r="J684" s="5" t="s">
        <v>173</v>
      </c>
      <c r="K684" s="5" t="s">
        <v>174</v>
      </c>
      <c r="L684" s="11">
        <v>9936000</v>
      </c>
      <c r="M684" s="11">
        <v>119232000</v>
      </c>
      <c r="N684" s="11">
        <v>119232000</v>
      </c>
      <c r="O684" s="5" t="s">
        <v>20</v>
      </c>
      <c r="P684" s="5" t="s">
        <v>232</v>
      </c>
      <c r="Q684" s="5" t="s">
        <v>175</v>
      </c>
    </row>
    <row r="685" spans="1:17" x14ac:dyDescent="0.25">
      <c r="A685" s="8">
        <v>80161500</v>
      </c>
      <c r="B685" s="8" t="s">
        <v>1001</v>
      </c>
      <c r="C685" s="27" t="s">
        <v>1842</v>
      </c>
      <c r="D685" s="36">
        <v>9</v>
      </c>
      <c r="E685" s="36">
        <v>5</v>
      </c>
      <c r="F685" s="19">
        <v>12</v>
      </c>
      <c r="G685" s="5" t="s">
        <v>38</v>
      </c>
      <c r="H685" s="5" t="s">
        <v>16</v>
      </c>
      <c r="I685" s="5" t="s">
        <v>62</v>
      </c>
      <c r="J685" s="5" t="s">
        <v>173</v>
      </c>
      <c r="K685" s="5" t="s">
        <v>174</v>
      </c>
      <c r="L685" s="11">
        <v>8595480.1439999994</v>
      </c>
      <c r="M685" s="11">
        <v>103145761.72799999</v>
      </c>
      <c r="N685" s="11">
        <v>103145761.72799999</v>
      </c>
      <c r="O685" s="5" t="s">
        <v>20</v>
      </c>
      <c r="P685" s="5" t="s">
        <v>232</v>
      </c>
      <c r="Q685" s="5" t="s">
        <v>175</v>
      </c>
    </row>
    <row r="686" spans="1:17" x14ac:dyDescent="0.25">
      <c r="A686" s="8">
        <v>80161500</v>
      </c>
      <c r="B686" s="8" t="s">
        <v>1002</v>
      </c>
      <c r="C686" s="27" t="s">
        <v>1843</v>
      </c>
      <c r="D686" s="36">
        <v>9</v>
      </c>
      <c r="E686" s="36">
        <v>5</v>
      </c>
      <c r="F686" s="19">
        <v>12</v>
      </c>
      <c r="G686" s="5" t="s">
        <v>38</v>
      </c>
      <c r="H686" s="5" t="s">
        <v>16</v>
      </c>
      <c r="I686" s="5" t="s">
        <v>62</v>
      </c>
      <c r="J686" s="5" t="s">
        <v>173</v>
      </c>
      <c r="K686" s="5" t="s">
        <v>174</v>
      </c>
      <c r="L686" s="11">
        <v>3444833.2800000003</v>
      </c>
      <c r="M686" s="11">
        <v>41337999.359999999</v>
      </c>
      <c r="N686" s="11">
        <v>41337999.359999999</v>
      </c>
      <c r="O686" s="5" t="s">
        <v>20</v>
      </c>
      <c r="P686" s="5" t="s">
        <v>232</v>
      </c>
      <c r="Q686" s="5" t="s">
        <v>175</v>
      </c>
    </row>
    <row r="687" spans="1:17" x14ac:dyDescent="0.25">
      <c r="A687" s="8">
        <v>80161500</v>
      </c>
      <c r="B687" s="8" t="s">
        <v>1003</v>
      </c>
      <c r="C687" s="27" t="s">
        <v>1844</v>
      </c>
      <c r="D687" s="36">
        <v>9</v>
      </c>
      <c r="E687" s="36">
        <v>5</v>
      </c>
      <c r="F687" s="19">
        <v>12</v>
      </c>
      <c r="G687" s="5" t="s">
        <v>38</v>
      </c>
      <c r="H687" s="5" t="s">
        <v>16</v>
      </c>
      <c r="I687" s="5" t="s">
        <v>62</v>
      </c>
      <c r="J687" s="5" t="s">
        <v>173</v>
      </c>
      <c r="K687" s="5" t="s">
        <v>174</v>
      </c>
      <c r="L687" s="11">
        <v>10457529.6</v>
      </c>
      <c r="M687" s="11">
        <v>125490355.19999999</v>
      </c>
      <c r="N687" s="11">
        <v>125490355.19999999</v>
      </c>
      <c r="O687" s="5" t="s">
        <v>20</v>
      </c>
      <c r="P687" s="5" t="s">
        <v>232</v>
      </c>
      <c r="Q687" s="5" t="s">
        <v>175</v>
      </c>
    </row>
    <row r="688" spans="1:17" x14ac:dyDescent="0.25">
      <c r="A688" s="8">
        <v>80161500</v>
      </c>
      <c r="B688" s="8" t="s">
        <v>1004</v>
      </c>
      <c r="C688" s="27" t="s">
        <v>1845</v>
      </c>
      <c r="D688" s="36">
        <v>9</v>
      </c>
      <c r="E688" s="36">
        <v>5</v>
      </c>
      <c r="F688" s="19">
        <v>12</v>
      </c>
      <c r="G688" s="5" t="s">
        <v>38</v>
      </c>
      <c r="H688" s="5" t="s">
        <v>16</v>
      </c>
      <c r="I688" s="5" t="s">
        <v>62</v>
      </c>
      <c r="J688" s="5" t="s">
        <v>173</v>
      </c>
      <c r="K688" s="5" t="s">
        <v>174</v>
      </c>
      <c r="L688" s="11">
        <v>10457529.6</v>
      </c>
      <c r="M688" s="11">
        <v>125490355.19999999</v>
      </c>
      <c r="N688" s="11">
        <v>125490355.19999999</v>
      </c>
      <c r="O688" s="5" t="s">
        <v>20</v>
      </c>
      <c r="P688" s="5" t="s">
        <v>232</v>
      </c>
      <c r="Q688" s="5" t="s">
        <v>175</v>
      </c>
    </row>
    <row r="689" spans="1:17" x14ac:dyDescent="0.25">
      <c r="A689" s="8">
        <v>80161500</v>
      </c>
      <c r="B689" s="8" t="s">
        <v>1005</v>
      </c>
      <c r="C689" s="27" t="s">
        <v>1846</v>
      </c>
      <c r="D689" s="36">
        <v>9</v>
      </c>
      <c r="E689" s="36">
        <v>5</v>
      </c>
      <c r="F689" s="19">
        <v>12</v>
      </c>
      <c r="G689" s="5" t="s">
        <v>38</v>
      </c>
      <c r="H689" s="5" t="s">
        <v>16</v>
      </c>
      <c r="I689" s="5" t="s">
        <v>62</v>
      </c>
      <c r="J689" s="5" t="s">
        <v>173</v>
      </c>
      <c r="K689" s="5" t="s">
        <v>174</v>
      </c>
      <c r="L689" s="11">
        <v>10457529.6</v>
      </c>
      <c r="M689" s="11">
        <v>125490355.19999999</v>
      </c>
      <c r="N689" s="11">
        <v>125490355.19999999</v>
      </c>
      <c r="O689" s="5" t="s">
        <v>20</v>
      </c>
      <c r="P689" s="5" t="s">
        <v>232</v>
      </c>
      <c r="Q689" s="5" t="s">
        <v>175</v>
      </c>
    </row>
    <row r="690" spans="1:17" x14ac:dyDescent="0.25">
      <c r="A690" s="8">
        <v>80161500</v>
      </c>
      <c r="B690" s="8" t="s">
        <v>1006</v>
      </c>
      <c r="C690" s="27" t="s">
        <v>1847</v>
      </c>
      <c r="D690" s="36">
        <v>9</v>
      </c>
      <c r="E690" s="36">
        <v>5</v>
      </c>
      <c r="F690" s="19">
        <v>12</v>
      </c>
      <c r="G690" s="5" t="s">
        <v>38</v>
      </c>
      <c r="H690" s="5" t="s">
        <v>16</v>
      </c>
      <c r="I690" s="5" t="s">
        <v>62</v>
      </c>
      <c r="J690" s="5" t="s">
        <v>173</v>
      </c>
      <c r="K690" s="5" t="s">
        <v>174</v>
      </c>
      <c r="L690" s="11">
        <v>10457529.6</v>
      </c>
      <c r="M690" s="11">
        <v>125490355.19999999</v>
      </c>
      <c r="N690" s="11">
        <v>125490355.19999999</v>
      </c>
      <c r="O690" s="5" t="s">
        <v>20</v>
      </c>
      <c r="P690" s="5" t="s">
        <v>232</v>
      </c>
      <c r="Q690" s="5" t="s">
        <v>175</v>
      </c>
    </row>
    <row r="691" spans="1:17" x14ac:dyDescent="0.25">
      <c r="A691" s="8">
        <v>80161500</v>
      </c>
      <c r="B691" s="8" t="s">
        <v>1007</v>
      </c>
      <c r="C691" s="27" t="s">
        <v>1848</v>
      </c>
      <c r="D691" s="36">
        <v>9</v>
      </c>
      <c r="E691" s="36">
        <v>5</v>
      </c>
      <c r="F691" s="19">
        <v>12</v>
      </c>
      <c r="G691" s="5" t="s">
        <v>38</v>
      </c>
      <c r="H691" s="5" t="s">
        <v>16</v>
      </c>
      <c r="I691" s="5" t="s">
        <v>62</v>
      </c>
      <c r="J691" s="5" t="s">
        <v>173</v>
      </c>
      <c r="K691" s="5" t="s">
        <v>174</v>
      </c>
      <c r="L691" s="11">
        <v>7135726.0800000001</v>
      </c>
      <c r="M691" s="11">
        <v>85628712.960000008</v>
      </c>
      <c r="N691" s="11">
        <v>85628712.960000008</v>
      </c>
      <c r="O691" s="5" t="s">
        <v>20</v>
      </c>
      <c r="P691" s="5" t="s">
        <v>232</v>
      </c>
      <c r="Q691" s="5" t="s">
        <v>175</v>
      </c>
    </row>
    <row r="692" spans="1:17" x14ac:dyDescent="0.25">
      <c r="A692" s="8">
        <v>80161500</v>
      </c>
      <c r="B692" s="8" t="s">
        <v>1008</v>
      </c>
      <c r="C692" s="27" t="s">
        <v>1849</v>
      </c>
      <c r="D692" s="36">
        <v>9</v>
      </c>
      <c r="E692" s="36">
        <v>5</v>
      </c>
      <c r="F692" s="19">
        <v>12</v>
      </c>
      <c r="G692" s="5" t="s">
        <v>38</v>
      </c>
      <c r="H692" s="5" t="s">
        <v>16</v>
      </c>
      <c r="I692" s="5" t="s">
        <v>62</v>
      </c>
      <c r="J692" s="5" t="s">
        <v>173</v>
      </c>
      <c r="K692" s="5" t="s">
        <v>174</v>
      </c>
      <c r="L692" s="11">
        <v>8119964.1600000001</v>
      </c>
      <c r="M692" s="11">
        <v>97439569.920000002</v>
      </c>
      <c r="N692" s="11">
        <v>97439569.920000002</v>
      </c>
      <c r="O692" s="5" t="s">
        <v>20</v>
      </c>
      <c r="P692" s="5" t="s">
        <v>232</v>
      </c>
      <c r="Q692" s="5" t="s">
        <v>175</v>
      </c>
    </row>
    <row r="693" spans="1:17" x14ac:dyDescent="0.25">
      <c r="A693" s="8">
        <v>80161500</v>
      </c>
      <c r="B693" s="8" t="s">
        <v>1009</v>
      </c>
      <c r="C693" s="27" t="s">
        <v>1850</v>
      </c>
      <c r="D693" s="36">
        <v>1</v>
      </c>
      <c r="E693" s="36">
        <v>5</v>
      </c>
      <c r="F693" s="19">
        <v>12</v>
      </c>
      <c r="G693" s="5" t="s">
        <v>38</v>
      </c>
      <c r="H693" s="5" t="s">
        <v>16</v>
      </c>
      <c r="I693" s="5" t="s">
        <v>62</v>
      </c>
      <c r="J693" s="5" t="s">
        <v>173</v>
      </c>
      <c r="K693" s="5" t="s">
        <v>174</v>
      </c>
      <c r="L693" s="11">
        <v>8595480.1439999994</v>
      </c>
      <c r="M693" s="11">
        <v>103145761.72799999</v>
      </c>
      <c r="N693" s="11">
        <v>103145761.72799999</v>
      </c>
      <c r="O693" s="5" t="s">
        <v>20</v>
      </c>
      <c r="P693" s="5" t="s">
        <v>232</v>
      </c>
      <c r="Q693" s="5" t="s">
        <v>175</v>
      </c>
    </row>
    <row r="694" spans="1:17" x14ac:dyDescent="0.25">
      <c r="A694" s="8">
        <v>80161500</v>
      </c>
      <c r="B694" s="8" t="s">
        <v>1010</v>
      </c>
      <c r="C694" s="27" t="s">
        <v>1851</v>
      </c>
      <c r="D694" s="36">
        <v>1</v>
      </c>
      <c r="E694" s="36">
        <v>5</v>
      </c>
      <c r="F694" s="19">
        <v>12</v>
      </c>
      <c r="G694" s="5" t="s">
        <v>38</v>
      </c>
      <c r="H694" s="5" t="s">
        <v>16</v>
      </c>
      <c r="I694" s="5" t="s">
        <v>62</v>
      </c>
      <c r="J694" s="5" t="s">
        <v>173</v>
      </c>
      <c r="K694" s="5" t="s">
        <v>174</v>
      </c>
      <c r="L694" s="11">
        <v>8595480.1439999994</v>
      </c>
      <c r="M694" s="11">
        <v>103145761.72799999</v>
      </c>
      <c r="N694" s="11">
        <v>103145761.72799999</v>
      </c>
      <c r="O694" s="5" t="s">
        <v>20</v>
      </c>
      <c r="P694" s="5" t="s">
        <v>232</v>
      </c>
      <c r="Q694" s="5" t="s">
        <v>175</v>
      </c>
    </row>
    <row r="695" spans="1:17" x14ac:dyDescent="0.25">
      <c r="A695" s="8">
        <v>80161500</v>
      </c>
      <c r="B695" s="8" t="s">
        <v>1011</v>
      </c>
      <c r="C695" s="27" t="s">
        <v>1852</v>
      </c>
      <c r="D695" s="36">
        <v>9</v>
      </c>
      <c r="E695" s="36">
        <v>5</v>
      </c>
      <c r="F695" s="19">
        <v>12</v>
      </c>
      <c r="G695" s="5" t="s">
        <v>38</v>
      </c>
      <c r="H695" s="5" t="s">
        <v>16</v>
      </c>
      <c r="I695" s="5" t="s">
        <v>62</v>
      </c>
      <c r="J695" s="5" t="s">
        <v>173</v>
      </c>
      <c r="K695" s="5" t="s">
        <v>174</v>
      </c>
      <c r="L695" s="11">
        <v>8595480.1439999994</v>
      </c>
      <c r="M695" s="11">
        <v>103145761.72799999</v>
      </c>
      <c r="N695" s="11">
        <v>103145761.72799999</v>
      </c>
      <c r="O695" s="5" t="s">
        <v>20</v>
      </c>
      <c r="P695" s="5" t="s">
        <v>232</v>
      </c>
      <c r="Q695" s="5" t="s">
        <v>175</v>
      </c>
    </row>
    <row r="696" spans="1:17" x14ac:dyDescent="0.25">
      <c r="A696" s="8">
        <v>80161500</v>
      </c>
      <c r="B696" s="8" t="s">
        <v>1012</v>
      </c>
      <c r="C696" s="27" t="s">
        <v>1853</v>
      </c>
      <c r="D696" s="36">
        <v>9</v>
      </c>
      <c r="E696" s="36">
        <v>5</v>
      </c>
      <c r="F696" s="19">
        <v>12</v>
      </c>
      <c r="G696" s="5" t="s">
        <v>38</v>
      </c>
      <c r="H696" s="5" t="s">
        <v>16</v>
      </c>
      <c r="I696" s="5" t="s">
        <v>62</v>
      </c>
      <c r="J696" s="5" t="s">
        <v>173</v>
      </c>
      <c r="K696" s="5" t="s">
        <v>174</v>
      </c>
      <c r="L696" s="11">
        <v>7176000</v>
      </c>
      <c r="M696" s="11">
        <v>86112000</v>
      </c>
      <c r="N696" s="11">
        <v>86112000</v>
      </c>
      <c r="O696" s="5" t="s">
        <v>20</v>
      </c>
      <c r="P696" s="5" t="s">
        <v>232</v>
      </c>
      <c r="Q696" s="5" t="s">
        <v>175</v>
      </c>
    </row>
    <row r="697" spans="1:17" x14ac:dyDescent="0.25">
      <c r="A697" s="8">
        <v>80161500</v>
      </c>
      <c r="B697" s="8" t="s">
        <v>1013</v>
      </c>
      <c r="C697" s="27" t="s">
        <v>1854</v>
      </c>
      <c r="D697" s="36">
        <v>9</v>
      </c>
      <c r="E697" s="36">
        <v>5</v>
      </c>
      <c r="F697" s="19">
        <v>12</v>
      </c>
      <c r="G697" s="5" t="s">
        <v>38</v>
      </c>
      <c r="H697" s="5" t="s">
        <v>16</v>
      </c>
      <c r="I697" s="5" t="s">
        <v>62</v>
      </c>
      <c r="J697" s="5" t="s">
        <v>173</v>
      </c>
      <c r="K697" s="5" t="s">
        <v>174</v>
      </c>
      <c r="L697" s="11">
        <v>8119964.1600000001</v>
      </c>
      <c r="M697" s="11">
        <v>97439569.920000002</v>
      </c>
      <c r="N697" s="11">
        <v>97439569.920000002</v>
      </c>
      <c r="O697" s="5" t="s">
        <v>20</v>
      </c>
      <c r="P697" s="5" t="s">
        <v>232</v>
      </c>
      <c r="Q697" s="5" t="s">
        <v>176</v>
      </c>
    </row>
    <row r="698" spans="1:17" x14ac:dyDescent="0.25">
      <c r="A698" s="8">
        <v>80161500</v>
      </c>
      <c r="B698" s="8" t="s">
        <v>1014</v>
      </c>
      <c r="C698" s="27" t="s">
        <v>1855</v>
      </c>
      <c r="D698" s="36">
        <v>9</v>
      </c>
      <c r="E698" s="36">
        <v>5</v>
      </c>
      <c r="F698" s="19">
        <v>12</v>
      </c>
      <c r="G698" s="5" t="s">
        <v>38</v>
      </c>
      <c r="H698" s="5" t="s">
        <v>16</v>
      </c>
      <c r="I698" s="5" t="s">
        <v>62</v>
      </c>
      <c r="J698" s="5" t="s">
        <v>173</v>
      </c>
      <c r="K698" s="5" t="s">
        <v>174</v>
      </c>
      <c r="L698" s="11">
        <v>7728000</v>
      </c>
      <c r="M698" s="11">
        <v>92736000</v>
      </c>
      <c r="N698" s="11">
        <v>92736000</v>
      </c>
      <c r="O698" s="5" t="s">
        <v>20</v>
      </c>
      <c r="P698" s="5" t="s">
        <v>232</v>
      </c>
      <c r="Q698" s="5" t="s">
        <v>177</v>
      </c>
    </row>
    <row r="699" spans="1:17" x14ac:dyDescent="0.25">
      <c r="A699" s="8">
        <v>80161500</v>
      </c>
      <c r="B699" s="8" t="s">
        <v>1015</v>
      </c>
      <c r="C699" s="27" t="s">
        <v>1856</v>
      </c>
      <c r="D699" s="36">
        <v>9</v>
      </c>
      <c r="E699" s="36">
        <v>5</v>
      </c>
      <c r="F699" s="19">
        <v>12</v>
      </c>
      <c r="G699" s="5" t="s">
        <v>38</v>
      </c>
      <c r="H699" s="5" t="s">
        <v>16</v>
      </c>
      <c r="I699" s="5" t="s">
        <v>62</v>
      </c>
      <c r="J699" s="5" t="s">
        <v>173</v>
      </c>
      <c r="K699" s="5" t="s">
        <v>174</v>
      </c>
      <c r="L699" s="11">
        <v>11040000</v>
      </c>
      <c r="M699" s="11">
        <v>132480000</v>
      </c>
      <c r="N699" s="11">
        <v>132480000</v>
      </c>
      <c r="O699" s="5" t="s">
        <v>20</v>
      </c>
      <c r="P699" s="5" t="s">
        <v>232</v>
      </c>
      <c r="Q699" s="5" t="s">
        <v>177</v>
      </c>
    </row>
    <row r="700" spans="1:17" x14ac:dyDescent="0.25">
      <c r="A700" s="8">
        <v>80161500</v>
      </c>
      <c r="B700" s="8" t="s">
        <v>1016</v>
      </c>
      <c r="C700" s="27" t="s">
        <v>1857</v>
      </c>
      <c r="D700" s="36">
        <v>9</v>
      </c>
      <c r="E700" s="36">
        <v>5</v>
      </c>
      <c r="F700" s="19">
        <v>12</v>
      </c>
      <c r="G700" s="5" t="s">
        <v>38</v>
      </c>
      <c r="H700" s="5" t="s">
        <v>16</v>
      </c>
      <c r="I700" s="5" t="s">
        <v>62</v>
      </c>
      <c r="J700" s="5" t="s">
        <v>173</v>
      </c>
      <c r="K700" s="5" t="s">
        <v>174</v>
      </c>
      <c r="L700" s="11">
        <v>6624000</v>
      </c>
      <c r="M700" s="11">
        <v>79488000</v>
      </c>
      <c r="N700" s="11">
        <v>79488000</v>
      </c>
      <c r="O700" s="5" t="s">
        <v>20</v>
      </c>
      <c r="P700" s="5" t="s">
        <v>232</v>
      </c>
      <c r="Q700" s="5" t="s">
        <v>175</v>
      </c>
    </row>
    <row r="701" spans="1:17" x14ac:dyDescent="0.25">
      <c r="A701" s="8">
        <v>80161500</v>
      </c>
      <c r="B701" s="8" t="s">
        <v>1017</v>
      </c>
      <c r="C701" s="27" t="s">
        <v>1858</v>
      </c>
      <c r="D701" s="36">
        <v>9</v>
      </c>
      <c r="E701" s="36">
        <v>5</v>
      </c>
      <c r="F701" s="19">
        <v>12</v>
      </c>
      <c r="G701" s="5" t="s">
        <v>38</v>
      </c>
      <c r="H701" s="5" t="s">
        <v>16</v>
      </c>
      <c r="I701" s="5" t="s">
        <v>62</v>
      </c>
      <c r="J701" s="5" t="s">
        <v>173</v>
      </c>
      <c r="K701" s="5" t="s">
        <v>174</v>
      </c>
      <c r="L701" s="11">
        <v>9936000</v>
      </c>
      <c r="M701" s="11">
        <v>119232000</v>
      </c>
      <c r="N701" s="11">
        <v>119232000</v>
      </c>
      <c r="O701" s="5" t="s">
        <v>20</v>
      </c>
      <c r="P701" s="5" t="s">
        <v>232</v>
      </c>
      <c r="Q701" s="5" t="s">
        <v>175</v>
      </c>
    </row>
    <row r="702" spans="1:17" x14ac:dyDescent="0.25">
      <c r="A702" s="8">
        <v>80161500</v>
      </c>
      <c r="B702" s="8" t="s">
        <v>1018</v>
      </c>
      <c r="C702" s="27" t="s">
        <v>1859</v>
      </c>
      <c r="D702" s="36">
        <v>9</v>
      </c>
      <c r="E702" s="36">
        <v>5</v>
      </c>
      <c r="F702" s="19">
        <v>12</v>
      </c>
      <c r="G702" s="5" t="s">
        <v>38</v>
      </c>
      <c r="H702" s="5" t="s">
        <v>16</v>
      </c>
      <c r="I702" s="5" t="s">
        <v>62</v>
      </c>
      <c r="J702" s="5" t="s">
        <v>173</v>
      </c>
      <c r="K702" s="5" t="s">
        <v>174</v>
      </c>
      <c r="L702" s="11">
        <v>6624000</v>
      </c>
      <c r="M702" s="11">
        <v>79488000</v>
      </c>
      <c r="N702" s="11">
        <v>79488000</v>
      </c>
      <c r="O702" s="5" t="s">
        <v>20</v>
      </c>
      <c r="P702" s="5" t="s">
        <v>232</v>
      </c>
      <c r="Q702" s="5" t="s">
        <v>175</v>
      </c>
    </row>
    <row r="703" spans="1:17" x14ac:dyDescent="0.25">
      <c r="A703" s="8">
        <v>80161500</v>
      </c>
      <c r="B703" s="8" t="s">
        <v>1019</v>
      </c>
      <c r="C703" s="27" t="s">
        <v>1860</v>
      </c>
      <c r="D703" s="36">
        <v>9</v>
      </c>
      <c r="E703" s="36">
        <v>5</v>
      </c>
      <c r="F703" s="19">
        <v>12</v>
      </c>
      <c r="G703" s="5" t="s">
        <v>38</v>
      </c>
      <c r="H703" s="5" t="s">
        <v>16</v>
      </c>
      <c r="I703" s="5" t="s">
        <v>62</v>
      </c>
      <c r="J703" s="5" t="s">
        <v>173</v>
      </c>
      <c r="K703" s="5" t="s">
        <v>174</v>
      </c>
      <c r="L703" s="11">
        <v>25000000</v>
      </c>
      <c r="M703" s="11">
        <v>300000000</v>
      </c>
      <c r="N703" s="11">
        <v>300000000</v>
      </c>
      <c r="O703" s="5" t="s">
        <v>20</v>
      </c>
      <c r="P703" s="5" t="s">
        <v>232</v>
      </c>
      <c r="Q703" s="5" t="s">
        <v>175</v>
      </c>
    </row>
    <row r="704" spans="1:17" x14ac:dyDescent="0.25">
      <c r="A704" s="8">
        <v>80161500</v>
      </c>
      <c r="B704" s="8" t="s">
        <v>1020</v>
      </c>
      <c r="C704" s="27" t="s">
        <v>1861</v>
      </c>
      <c r="D704" s="36">
        <v>1</v>
      </c>
      <c r="E704" s="36">
        <v>1</v>
      </c>
      <c r="F704" s="37">
        <v>12</v>
      </c>
      <c r="G704" s="5" t="s">
        <v>15</v>
      </c>
      <c r="H704" s="5" t="s">
        <v>16</v>
      </c>
      <c r="I704" s="5" t="s">
        <v>62</v>
      </c>
      <c r="J704" s="5" t="s">
        <v>173</v>
      </c>
      <c r="K704" s="5" t="s">
        <v>178</v>
      </c>
      <c r="L704" s="11">
        <v>9808503.0399999991</v>
      </c>
      <c r="M704" s="11">
        <v>117702036.47999999</v>
      </c>
      <c r="N704" s="11">
        <v>117702036.47999999</v>
      </c>
      <c r="O704" s="5" t="s">
        <v>20</v>
      </c>
      <c r="P704" s="5" t="s">
        <v>232</v>
      </c>
      <c r="Q704" s="5" t="s">
        <v>179</v>
      </c>
    </row>
    <row r="705" spans="1:17" x14ac:dyDescent="0.25">
      <c r="A705" s="8">
        <v>80161500</v>
      </c>
      <c r="B705" s="8" t="s">
        <v>1021</v>
      </c>
      <c r="C705" s="27" t="s">
        <v>1862</v>
      </c>
      <c r="D705" s="36">
        <v>1</v>
      </c>
      <c r="E705" s="36">
        <v>1</v>
      </c>
      <c r="F705" s="37">
        <v>12</v>
      </c>
      <c r="G705" s="5" t="s">
        <v>15</v>
      </c>
      <c r="H705" s="5" t="s">
        <v>16</v>
      </c>
      <c r="I705" s="5" t="s">
        <v>62</v>
      </c>
      <c r="J705" s="5" t="s">
        <v>173</v>
      </c>
      <c r="K705" s="5" t="s">
        <v>178</v>
      </c>
      <c r="L705" s="11">
        <v>11376577.3926</v>
      </c>
      <c r="M705" s="11">
        <v>136518928.7112</v>
      </c>
      <c r="N705" s="11">
        <v>136518928.7112</v>
      </c>
      <c r="O705" s="5" t="s">
        <v>20</v>
      </c>
      <c r="P705" s="5" t="s">
        <v>232</v>
      </c>
      <c r="Q705" s="5" t="s">
        <v>179</v>
      </c>
    </row>
    <row r="706" spans="1:17" x14ac:dyDescent="0.25">
      <c r="A706" s="8">
        <v>80161500</v>
      </c>
      <c r="B706" s="8" t="s">
        <v>1022</v>
      </c>
      <c r="C706" s="27" t="s">
        <v>1863</v>
      </c>
      <c r="D706" s="36">
        <v>1</v>
      </c>
      <c r="E706" s="36">
        <v>1</v>
      </c>
      <c r="F706" s="37">
        <v>12</v>
      </c>
      <c r="G706" s="5" t="s">
        <v>15</v>
      </c>
      <c r="H706" s="5" t="s">
        <v>16</v>
      </c>
      <c r="I706" s="5" t="s">
        <v>62</v>
      </c>
      <c r="J706" s="5" t="s">
        <v>173</v>
      </c>
      <c r="K706" s="5" t="s">
        <v>178</v>
      </c>
      <c r="L706" s="11">
        <v>8565894.2522</v>
      </c>
      <c r="M706" s="11">
        <v>102790731.0264</v>
      </c>
      <c r="N706" s="11">
        <v>102790731.0264</v>
      </c>
      <c r="O706" s="5" t="s">
        <v>20</v>
      </c>
      <c r="P706" s="5" t="s">
        <v>232</v>
      </c>
      <c r="Q706" s="5" t="s">
        <v>179</v>
      </c>
    </row>
    <row r="707" spans="1:17" x14ac:dyDescent="0.25">
      <c r="A707" s="8">
        <v>80161500</v>
      </c>
      <c r="B707" s="8" t="s">
        <v>1023</v>
      </c>
      <c r="C707" s="27" t="s">
        <v>1864</v>
      </c>
      <c r="D707" s="36">
        <v>1</v>
      </c>
      <c r="E707" s="36">
        <v>1</v>
      </c>
      <c r="F707" s="37">
        <v>12</v>
      </c>
      <c r="G707" s="5" t="s">
        <v>15</v>
      </c>
      <c r="H707" s="5" t="s">
        <v>16</v>
      </c>
      <c r="I707" s="5" t="s">
        <v>62</v>
      </c>
      <c r="J707" s="5" t="s">
        <v>173</v>
      </c>
      <c r="K707" s="5" t="s">
        <v>178</v>
      </c>
      <c r="L707" s="11">
        <v>8565894.2522</v>
      </c>
      <c r="M707" s="11">
        <v>102790731.0264</v>
      </c>
      <c r="N707" s="11">
        <v>102790731.0264</v>
      </c>
      <c r="O707" s="5" t="s">
        <v>20</v>
      </c>
      <c r="P707" s="5" t="s">
        <v>232</v>
      </c>
      <c r="Q707" s="5" t="s">
        <v>179</v>
      </c>
    </row>
    <row r="708" spans="1:17" x14ac:dyDescent="0.25">
      <c r="A708" s="8">
        <v>80161500</v>
      </c>
      <c r="B708" s="8" t="s">
        <v>1024</v>
      </c>
      <c r="C708" s="27" t="s">
        <v>1865</v>
      </c>
      <c r="D708" s="36">
        <v>1</v>
      </c>
      <c r="E708" s="36">
        <v>1</v>
      </c>
      <c r="F708" s="37">
        <v>12</v>
      </c>
      <c r="G708" s="5" t="s">
        <v>15</v>
      </c>
      <c r="H708" s="5" t="s">
        <v>16</v>
      </c>
      <c r="I708" s="5" t="s">
        <v>62</v>
      </c>
      <c r="J708" s="5" t="s">
        <v>173</v>
      </c>
      <c r="K708" s="5" t="s">
        <v>178</v>
      </c>
      <c r="L708" s="11">
        <v>8565894.2522</v>
      </c>
      <c r="M708" s="11">
        <v>102790731.0264</v>
      </c>
      <c r="N708" s="11">
        <v>102790731.0264</v>
      </c>
      <c r="O708" s="5" t="s">
        <v>20</v>
      </c>
      <c r="P708" s="5" t="s">
        <v>232</v>
      </c>
      <c r="Q708" s="5" t="s">
        <v>179</v>
      </c>
    </row>
    <row r="709" spans="1:17" x14ac:dyDescent="0.25">
      <c r="A709" s="8">
        <v>80161500</v>
      </c>
      <c r="B709" s="8" t="s">
        <v>1025</v>
      </c>
      <c r="C709" s="27" t="s">
        <v>1866</v>
      </c>
      <c r="D709" s="36">
        <v>1</v>
      </c>
      <c r="E709" s="36">
        <v>1</v>
      </c>
      <c r="F709" s="37">
        <v>12</v>
      </c>
      <c r="G709" s="5" t="s">
        <v>15</v>
      </c>
      <c r="H709" s="5" t="s">
        <v>16</v>
      </c>
      <c r="I709" s="5" t="s">
        <v>62</v>
      </c>
      <c r="J709" s="5" t="s">
        <v>173</v>
      </c>
      <c r="K709" s="5" t="s">
        <v>178</v>
      </c>
      <c r="L709" s="11">
        <v>8565894.2522</v>
      </c>
      <c r="M709" s="11">
        <v>102790731.0264</v>
      </c>
      <c r="N709" s="11">
        <v>102790731.0264</v>
      </c>
      <c r="O709" s="5" t="s">
        <v>20</v>
      </c>
      <c r="P709" s="5" t="s">
        <v>232</v>
      </c>
      <c r="Q709" s="5" t="s">
        <v>179</v>
      </c>
    </row>
    <row r="710" spans="1:17" x14ac:dyDescent="0.25">
      <c r="A710" s="8">
        <v>80161500</v>
      </c>
      <c r="B710" s="8" t="s">
        <v>1026</v>
      </c>
      <c r="C710" s="27" t="s">
        <v>1867</v>
      </c>
      <c r="D710" s="36">
        <v>1</v>
      </c>
      <c r="E710" s="36">
        <v>1</v>
      </c>
      <c r="F710" s="37">
        <v>12</v>
      </c>
      <c r="G710" s="5" t="s">
        <v>15</v>
      </c>
      <c r="H710" s="5" t="s">
        <v>16</v>
      </c>
      <c r="I710" s="5" t="s">
        <v>62</v>
      </c>
      <c r="J710" s="5" t="s">
        <v>173</v>
      </c>
      <c r="K710" s="5" t="s">
        <v>178</v>
      </c>
      <c r="L710" s="11">
        <v>8565894.2522</v>
      </c>
      <c r="M710" s="11">
        <v>102790731.0264</v>
      </c>
      <c r="N710" s="11">
        <v>102790731.0264</v>
      </c>
      <c r="O710" s="5" t="s">
        <v>20</v>
      </c>
      <c r="P710" s="5" t="s">
        <v>232</v>
      </c>
      <c r="Q710" s="5" t="s">
        <v>179</v>
      </c>
    </row>
    <row r="711" spans="1:17" x14ac:dyDescent="0.25">
      <c r="A711" s="8">
        <v>80161500</v>
      </c>
      <c r="B711" s="8" t="s">
        <v>1027</v>
      </c>
      <c r="C711" s="27" t="s">
        <v>1868</v>
      </c>
      <c r="D711" s="36">
        <v>1</v>
      </c>
      <c r="E711" s="36">
        <v>1</v>
      </c>
      <c r="F711" s="37">
        <v>12</v>
      </c>
      <c r="G711" s="5" t="s">
        <v>15</v>
      </c>
      <c r="H711" s="5" t="s">
        <v>16</v>
      </c>
      <c r="I711" s="5" t="s">
        <v>62</v>
      </c>
      <c r="J711" s="5" t="s">
        <v>173</v>
      </c>
      <c r="K711" s="5" t="s">
        <v>178</v>
      </c>
      <c r="L711" s="11">
        <v>8565894.2522</v>
      </c>
      <c r="M711" s="11">
        <v>102790731.0264</v>
      </c>
      <c r="N711" s="11">
        <v>102790731.0264</v>
      </c>
      <c r="O711" s="5" t="s">
        <v>20</v>
      </c>
      <c r="P711" s="5" t="s">
        <v>232</v>
      </c>
      <c r="Q711" s="5" t="s">
        <v>179</v>
      </c>
    </row>
    <row r="712" spans="1:17" x14ac:dyDescent="0.25">
      <c r="A712" s="8">
        <v>80161500</v>
      </c>
      <c r="B712" s="8" t="s">
        <v>1028</v>
      </c>
      <c r="C712" s="27" t="s">
        <v>1869</v>
      </c>
      <c r="D712" s="36">
        <v>1</v>
      </c>
      <c r="E712" s="36">
        <v>1</v>
      </c>
      <c r="F712" s="37">
        <v>12</v>
      </c>
      <c r="G712" s="5" t="s">
        <v>15</v>
      </c>
      <c r="H712" s="5" t="s">
        <v>16</v>
      </c>
      <c r="I712" s="5" t="s">
        <v>62</v>
      </c>
      <c r="J712" s="5" t="s">
        <v>173</v>
      </c>
      <c r="K712" s="5" t="s">
        <v>178</v>
      </c>
      <c r="L712" s="11">
        <v>6130314.4000000004</v>
      </c>
      <c r="M712" s="11">
        <v>73563772.800000012</v>
      </c>
      <c r="N712" s="11">
        <v>73563772.800000012</v>
      </c>
      <c r="O712" s="5" t="s">
        <v>20</v>
      </c>
      <c r="P712" s="5" t="s">
        <v>232</v>
      </c>
      <c r="Q712" s="5" t="s">
        <v>179</v>
      </c>
    </row>
    <row r="713" spans="1:17" x14ac:dyDescent="0.25">
      <c r="A713" s="8">
        <v>80161500</v>
      </c>
      <c r="B713" s="8" t="s">
        <v>1029</v>
      </c>
      <c r="C713" s="27" t="s">
        <v>1870</v>
      </c>
      <c r="D713" s="36">
        <v>1</v>
      </c>
      <c r="E713" s="36">
        <v>1</v>
      </c>
      <c r="F713" s="37">
        <v>12</v>
      </c>
      <c r="G713" s="5" t="s">
        <v>15</v>
      </c>
      <c r="H713" s="5" t="s">
        <v>16</v>
      </c>
      <c r="I713" s="5" t="s">
        <v>62</v>
      </c>
      <c r="J713" s="5" t="s">
        <v>173</v>
      </c>
      <c r="K713" s="5" t="s">
        <v>178</v>
      </c>
      <c r="L713" s="11">
        <v>8565894.2522</v>
      </c>
      <c r="M713" s="11">
        <v>102790731.0264</v>
      </c>
      <c r="N713" s="11">
        <v>102790731.0264</v>
      </c>
      <c r="O713" s="5" t="s">
        <v>20</v>
      </c>
      <c r="P713" s="5" t="s">
        <v>232</v>
      </c>
      <c r="Q713" s="5" t="s">
        <v>179</v>
      </c>
    </row>
    <row r="714" spans="1:17" x14ac:dyDescent="0.25">
      <c r="A714" s="8">
        <v>80161500</v>
      </c>
      <c r="B714" s="8" t="s">
        <v>1030</v>
      </c>
      <c r="C714" s="27" t="s">
        <v>1871</v>
      </c>
      <c r="D714" s="36">
        <v>1</v>
      </c>
      <c r="E714" s="36">
        <v>1</v>
      </c>
      <c r="F714" s="37">
        <v>12</v>
      </c>
      <c r="G714" s="5" t="s">
        <v>15</v>
      </c>
      <c r="H714" s="5" t="s">
        <v>16</v>
      </c>
      <c r="I714" s="5" t="s">
        <v>62</v>
      </c>
      <c r="J714" s="5" t="s">
        <v>173</v>
      </c>
      <c r="K714" s="5" t="s">
        <v>178</v>
      </c>
      <c r="L714" s="11">
        <v>8565894.2522</v>
      </c>
      <c r="M714" s="11">
        <v>102790731.0264</v>
      </c>
      <c r="N714" s="11">
        <v>102790731.0264</v>
      </c>
      <c r="O714" s="5" t="s">
        <v>20</v>
      </c>
      <c r="P714" s="5" t="s">
        <v>232</v>
      </c>
      <c r="Q714" s="5" t="s">
        <v>179</v>
      </c>
    </row>
    <row r="715" spans="1:17" x14ac:dyDescent="0.25">
      <c r="A715" s="8">
        <v>80161500</v>
      </c>
      <c r="B715" s="8" t="s">
        <v>1031</v>
      </c>
      <c r="C715" s="27" t="s">
        <v>1872</v>
      </c>
      <c r="D715" s="36">
        <v>1</v>
      </c>
      <c r="E715" s="36">
        <v>1</v>
      </c>
      <c r="F715" s="37">
        <v>12</v>
      </c>
      <c r="G715" s="5" t="s">
        <v>15</v>
      </c>
      <c r="H715" s="5" t="s">
        <v>16</v>
      </c>
      <c r="I715" s="5" t="s">
        <v>62</v>
      </c>
      <c r="J715" s="5" t="s">
        <v>173</v>
      </c>
      <c r="K715" s="5" t="s">
        <v>178</v>
      </c>
      <c r="L715" s="11">
        <v>8565894.2522</v>
      </c>
      <c r="M715" s="11">
        <v>102790731.0264</v>
      </c>
      <c r="N715" s="11">
        <v>102790731.0264</v>
      </c>
      <c r="O715" s="5" t="s">
        <v>20</v>
      </c>
      <c r="P715" s="5" t="s">
        <v>232</v>
      </c>
      <c r="Q715" s="5" t="s">
        <v>179</v>
      </c>
    </row>
    <row r="716" spans="1:17" x14ac:dyDescent="0.25">
      <c r="A716" s="8">
        <v>80161500</v>
      </c>
      <c r="B716" s="8" t="s">
        <v>1032</v>
      </c>
      <c r="C716" s="27" t="s">
        <v>1873</v>
      </c>
      <c r="D716" s="36">
        <v>1</v>
      </c>
      <c r="E716" s="36">
        <v>1</v>
      </c>
      <c r="F716" s="37">
        <v>12</v>
      </c>
      <c r="G716" s="5" t="s">
        <v>15</v>
      </c>
      <c r="H716" s="5" t="s">
        <v>16</v>
      </c>
      <c r="I716" s="5" t="s">
        <v>62</v>
      </c>
      <c r="J716" s="5" t="s">
        <v>173</v>
      </c>
      <c r="K716" s="5" t="s">
        <v>178</v>
      </c>
      <c r="L716" s="11">
        <v>8565894.2522</v>
      </c>
      <c r="M716" s="11">
        <v>102790731.0264</v>
      </c>
      <c r="N716" s="11">
        <v>102790731.0264</v>
      </c>
      <c r="O716" s="5" t="s">
        <v>20</v>
      </c>
      <c r="P716" s="5" t="s">
        <v>232</v>
      </c>
      <c r="Q716" s="5" t="s">
        <v>179</v>
      </c>
    </row>
    <row r="717" spans="1:17" x14ac:dyDescent="0.25">
      <c r="A717" s="8">
        <v>80161500</v>
      </c>
      <c r="B717" s="8" t="s">
        <v>1033</v>
      </c>
      <c r="C717" s="27" t="s">
        <v>1874</v>
      </c>
      <c r="D717" s="36">
        <v>1</v>
      </c>
      <c r="E717" s="36">
        <v>1</v>
      </c>
      <c r="F717" s="37">
        <v>12</v>
      </c>
      <c r="G717" s="5" t="s">
        <v>15</v>
      </c>
      <c r="H717" s="5" t="s">
        <v>16</v>
      </c>
      <c r="I717" s="5" t="s">
        <v>62</v>
      </c>
      <c r="J717" s="5" t="s">
        <v>173</v>
      </c>
      <c r="K717" s="5" t="s">
        <v>178</v>
      </c>
      <c r="L717" s="11">
        <v>8565894.2522</v>
      </c>
      <c r="M717" s="11">
        <v>102790731.0264</v>
      </c>
      <c r="N717" s="11">
        <v>102790731.0264</v>
      </c>
      <c r="O717" s="5" t="s">
        <v>20</v>
      </c>
      <c r="P717" s="5" t="s">
        <v>232</v>
      </c>
      <c r="Q717" s="5" t="s">
        <v>179</v>
      </c>
    </row>
    <row r="718" spans="1:17" x14ac:dyDescent="0.25">
      <c r="A718" s="8">
        <v>80161500</v>
      </c>
      <c r="B718" s="8" t="s">
        <v>1034</v>
      </c>
      <c r="C718" s="27" t="s">
        <v>1875</v>
      </c>
      <c r="D718" s="36">
        <v>1</v>
      </c>
      <c r="E718" s="36">
        <v>1</v>
      </c>
      <c r="F718" s="37">
        <v>12</v>
      </c>
      <c r="G718" s="5" t="s">
        <v>15</v>
      </c>
      <c r="H718" s="5" t="s">
        <v>16</v>
      </c>
      <c r="I718" s="5" t="s">
        <v>62</v>
      </c>
      <c r="J718" s="5" t="s">
        <v>173</v>
      </c>
      <c r="K718" s="5" t="s">
        <v>178</v>
      </c>
      <c r="L718" s="11">
        <v>8801600</v>
      </c>
      <c r="M718" s="11">
        <v>105619200</v>
      </c>
      <c r="N718" s="11">
        <v>105619200</v>
      </c>
      <c r="O718" s="5" t="s">
        <v>20</v>
      </c>
      <c r="P718" s="5" t="s">
        <v>232</v>
      </c>
      <c r="Q718" s="5" t="s">
        <v>179</v>
      </c>
    </row>
    <row r="719" spans="1:17" x14ac:dyDescent="0.25">
      <c r="A719" s="8">
        <v>80161500</v>
      </c>
      <c r="B719" s="8" t="s">
        <v>1035</v>
      </c>
      <c r="C719" s="27" t="s">
        <v>1876</v>
      </c>
      <c r="D719" s="36">
        <v>1</v>
      </c>
      <c r="E719" s="36">
        <v>1</v>
      </c>
      <c r="F719" s="37">
        <v>12</v>
      </c>
      <c r="G719" s="5" t="s">
        <v>15</v>
      </c>
      <c r="H719" s="5" t="s">
        <v>16</v>
      </c>
      <c r="I719" s="5" t="s">
        <v>62</v>
      </c>
      <c r="J719" s="5" t="s">
        <v>173</v>
      </c>
      <c r="K719" s="5" t="s">
        <v>178</v>
      </c>
      <c r="L719" s="11">
        <v>4313270.2884</v>
      </c>
      <c r="M719" s="11">
        <v>51759243.4608</v>
      </c>
      <c r="N719" s="11">
        <v>51759243.4608</v>
      </c>
      <c r="O719" s="5" t="s">
        <v>20</v>
      </c>
      <c r="P719" s="5" t="s">
        <v>232</v>
      </c>
      <c r="Q719" s="5" t="s">
        <v>179</v>
      </c>
    </row>
    <row r="720" spans="1:17" x14ac:dyDescent="0.25">
      <c r="A720" s="8">
        <v>80161500</v>
      </c>
      <c r="B720" s="8" t="s">
        <v>1036</v>
      </c>
      <c r="C720" s="27" t="s">
        <v>1877</v>
      </c>
      <c r="D720" s="36">
        <v>1</v>
      </c>
      <c r="E720" s="36">
        <v>1</v>
      </c>
      <c r="F720" s="37">
        <v>12</v>
      </c>
      <c r="G720" s="5" t="s">
        <v>15</v>
      </c>
      <c r="H720" s="5" t="s">
        <v>16</v>
      </c>
      <c r="I720" s="5" t="s">
        <v>62</v>
      </c>
      <c r="J720" s="5" t="s">
        <v>173</v>
      </c>
      <c r="K720" s="5" t="s">
        <v>178</v>
      </c>
      <c r="L720" s="11">
        <v>4046007.5040000002</v>
      </c>
      <c r="M720" s="11">
        <v>48552090.048</v>
      </c>
      <c r="N720" s="11">
        <v>48552090.048</v>
      </c>
      <c r="O720" s="5" t="s">
        <v>20</v>
      </c>
      <c r="P720" s="5" t="s">
        <v>232</v>
      </c>
      <c r="Q720" s="5" t="s">
        <v>179</v>
      </c>
    </row>
    <row r="721" spans="1:17" x14ac:dyDescent="0.25">
      <c r="A721" s="8">
        <v>80161500</v>
      </c>
      <c r="B721" s="8" t="s">
        <v>1037</v>
      </c>
      <c r="C721" s="27" t="s">
        <v>1878</v>
      </c>
      <c r="D721" s="36">
        <v>1</v>
      </c>
      <c r="E721" s="36">
        <v>1</v>
      </c>
      <c r="F721" s="37">
        <v>12</v>
      </c>
      <c r="G721" s="5" t="s">
        <v>15</v>
      </c>
      <c r="H721" s="5" t="s">
        <v>16</v>
      </c>
      <c r="I721" s="5" t="s">
        <v>62</v>
      </c>
      <c r="J721" s="5" t="s">
        <v>173</v>
      </c>
      <c r="K721" s="5" t="s">
        <v>178</v>
      </c>
      <c r="L721" s="11">
        <v>4659038.9440000001</v>
      </c>
      <c r="M721" s="11">
        <v>55908467.328000002</v>
      </c>
      <c r="N721" s="11">
        <v>55908467.328000002</v>
      </c>
      <c r="O721" s="5" t="s">
        <v>20</v>
      </c>
      <c r="P721" s="5" t="s">
        <v>232</v>
      </c>
      <c r="Q721" s="5" t="s">
        <v>179</v>
      </c>
    </row>
    <row r="722" spans="1:17" x14ac:dyDescent="0.25">
      <c r="A722" s="8">
        <v>80161500</v>
      </c>
      <c r="B722" s="8" t="s">
        <v>1038</v>
      </c>
      <c r="C722" s="27" t="s">
        <v>1879</v>
      </c>
      <c r="D722" s="36">
        <v>1</v>
      </c>
      <c r="E722" s="36">
        <v>1</v>
      </c>
      <c r="F722" s="37">
        <v>12</v>
      </c>
      <c r="G722" s="5" t="s">
        <v>15</v>
      </c>
      <c r="H722" s="5" t="s">
        <v>16</v>
      </c>
      <c r="I722" s="5" t="s">
        <v>62</v>
      </c>
      <c r="J722" s="5" t="s">
        <v>173</v>
      </c>
      <c r="K722" s="5" t="s">
        <v>178</v>
      </c>
      <c r="L722" s="11">
        <v>8565894.2522</v>
      </c>
      <c r="M722" s="11">
        <v>102790731.0264</v>
      </c>
      <c r="N722" s="11">
        <v>102790731.0264</v>
      </c>
      <c r="O722" s="5" t="s">
        <v>20</v>
      </c>
      <c r="P722" s="5" t="s">
        <v>232</v>
      </c>
      <c r="Q722" s="5" t="s">
        <v>179</v>
      </c>
    </row>
    <row r="723" spans="1:17" x14ac:dyDescent="0.25">
      <c r="A723" s="8">
        <v>80161500</v>
      </c>
      <c r="B723" s="8" t="s">
        <v>1039</v>
      </c>
      <c r="C723" s="27" t="s">
        <v>1880</v>
      </c>
      <c r="D723" s="36">
        <v>1</v>
      </c>
      <c r="E723" s="36">
        <v>1</v>
      </c>
      <c r="F723" s="37">
        <v>12</v>
      </c>
      <c r="G723" s="5" t="s">
        <v>15</v>
      </c>
      <c r="H723" s="5" t="s">
        <v>16</v>
      </c>
      <c r="I723" s="5" t="s">
        <v>62</v>
      </c>
      <c r="J723" s="5" t="s">
        <v>173</v>
      </c>
      <c r="K723" s="5" t="s">
        <v>178</v>
      </c>
      <c r="L723" s="11">
        <v>5762055.4560000002</v>
      </c>
      <c r="M723" s="11">
        <v>69144665.472000003</v>
      </c>
      <c r="N723" s="11">
        <v>69144665.472000003</v>
      </c>
      <c r="O723" s="5" t="s">
        <v>20</v>
      </c>
      <c r="P723" s="5" t="s">
        <v>232</v>
      </c>
      <c r="Q723" s="5" t="s">
        <v>179</v>
      </c>
    </row>
    <row r="724" spans="1:17" x14ac:dyDescent="0.25">
      <c r="A724" s="8">
        <v>80161500</v>
      </c>
      <c r="B724" s="8" t="s">
        <v>1040</v>
      </c>
      <c r="C724" s="27" t="s">
        <v>1881</v>
      </c>
      <c r="D724" s="36">
        <v>1</v>
      </c>
      <c r="E724" s="36">
        <v>1</v>
      </c>
      <c r="F724" s="37">
        <v>12</v>
      </c>
      <c r="G724" s="5" t="s">
        <v>15</v>
      </c>
      <c r="H724" s="5" t="s">
        <v>16</v>
      </c>
      <c r="I724" s="5" t="s">
        <v>62</v>
      </c>
      <c r="J724" s="5" t="s">
        <v>173</v>
      </c>
      <c r="K724" s="5" t="s">
        <v>178</v>
      </c>
      <c r="L724" s="11">
        <v>7701400</v>
      </c>
      <c r="M724" s="11">
        <v>92416800</v>
      </c>
      <c r="N724" s="11">
        <v>92416800</v>
      </c>
      <c r="O724" s="5" t="s">
        <v>20</v>
      </c>
      <c r="P724" s="5" t="s">
        <v>232</v>
      </c>
      <c r="Q724" s="5" t="s">
        <v>179</v>
      </c>
    </row>
    <row r="725" spans="1:17" x14ac:dyDescent="0.25">
      <c r="A725" s="8">
        <v>80161500</v>
      </c>
      <c r="B725" s="8" t="s">
        <v>1041</v>
      </c>
      <c r="C725" s="27" t="s">
        <v>1882</v>
      </c>
      <c r="D725" s="36">
        <v>1</v>
      </c>
      <c r="E725" s="36">
        <v>1</v>
      </c>
      <c r="F725" s="37">
        <v>12</v>
      </c>
      <c r="G725" s="5" t="s">
        <v>15</v>
      </c>
      <c r="H725" s="5" t="s">
        <v>16</v>
      </c>
      <c r="I725" s="5" t="s">
        <v>62</v>
      </c>
      <c r="J725" s="5" t="s">
        <v>173</v>
      </c>
      <c r="K725" s="5" t="s">
        <v>178</v>
      </c>
      <c r="L725" s="11">
        <v>8565894.2522</v>
      </c>
      <c r="M725" s="11">
        <v>102790731.0264</v>
      </c>
      <c r="N725" s="11">
        <v>102790731.0264</v>
      </c>
      <c r="O725" s="5" t="s">
        <v>20</v>
      </c>
      <c r="P725" s="5" t="s">
        <v>232</v>
      </c>
      <c r="Q725" s="5" t="s">
        <v>179</v>
      </c>
    </row>
    <row r="726" spans="1:17" x14ac:dyDescent="0.25">
      <c r="A726" s="8">
        <v>80161500</v>
      </c>
      <c r="B726" s="8" t="s">
        <v>1042</v>
      </c>
      <c r="C726" s="27" t="s">
        <v>1883</v>
      </c>
      <c r="D726" s="36">
        <v>1</v>
      </c>
      <c r="E726" s="36">
        <v>1</v>
      </c>
      <c r="F726" s="37">
        <v>12</v>
      </c>
      <c r="G726" s="5" t="s">
        <v>15</v>
      </c>
      <c r="H726" s="5" t="s">
        <v>16</v>
      </c>
      <c r="I726" s="5" t="s">
        <v>62</v>
      </c>
      <c r="J726" s="5" t="s">
        <v>173</v>
      </c>
      <c r="K726" s="5" t="s">
        <v>178</v>
      </c>
      <c r="L726" s="11">
        <v>8565894.2522</v>
      </c>
      <c r="M726" s="11">
        <v>102790731.0264</v>
      </c>
      <c r="N726" s="11">
        <v>102790731.0264</v>
      </c>
      <c r="O726" s="5" t="s">
        <v>20</v>
      </c>
      <c r="P726" s="5" t="s">
        <v>232</v>
      </c>
      <c r="Q726" s="5" t="s">
        <v>179</v>
      </c>
    </row>
    <row r="727" spans="1:17" x14ac:dyDescent="0.25">
      <c r="A727" s="8">
        <v>80161500</v>
      </c>
      <c r="B727" s="8" t="s">
        <v>1043</v>
      </c>
      <c r="C727" s="27" t="s">
        <v>1884</v>
      </c>
      <c r="D727" s="36">
        <v>1</v>
      </c>
      <c r="E727" s="36">
        <v>1</v>
      </c>
      <c r="F727" s="37">
        <v>365</v>
      </c>
      <c r="G727" s="5" t="s">
        <v>38</v>
      </c>
      <c r="H727" s="5" t="s">
        <v>16</v>
      </c>
      <c r="I727" s="5" t="s">
        <v>185</v>
      </c>
      <c r="J727" s="5" t="s">
        <v>186</v>
      </c>
      <c r="K727" s="5" t="s">
        <v>187</v>
      </c>
      <c r="L727" s="11">
        <v>3200000</v>
      </c>
      <c r="M727" s="11">
        <v>38400000</v>
      </c>
      <c r="N727" s="11">
        <v>38400000</v>
      </c>
      <c r="O727" s="5" t="s">
        <v>20</v>
      </c>
      <c r="P727" s="5" t="s">
        <v>232</v>
      </c>
      <c r="Q727" s="5" t="s">
        <v>188</v>
      </c>
    </row>
    <row r="728" spans="1:17" x14ac:dyDescent="0.25">
      <c r="A728" s="8">
        <v>80161500</v>
      </c>
      <c r="B728" s="8" t="s">
        <v>1044</v>
      </c>
      <c r="C728" s="27" t="s">
        <v>1885</v>
      </c>
      <c r="D728" s="36">
        <v>1</v>
      </c>
      <c r="E728" s="36">
        <v>1</v>
      </c>
      <c r="F728" s="37">
        <v>365</v>
      </c>
      <c r="G728" s="5" t="s">
        <v>38</v>
      </c>
      <c r="H728" s="5" t="s">
        <v>16</v>
      </c>
      <c r="I728" s="5" t="s">
        <v>185</v>
      </c>
      <c r="J728" s="5" t="s">
        <v>186</v>
      </c>
      <c r="K728" s="5" t="s">
        <v>187</v>
      </c>
      <c r="L728" s="11">
        <v>4600000</v>
      </c>
      <c r="M728" s="11">
        <v>55200000</v>
      </c>
      <c r="N728" s="11">
        <v>55200000</v>
      </c>
      <c r="O728" s="5" t="s">
        <v>20</v>
      </c>
      <c r="P728" s="5" t="s">
        <v>232</v>
      </c>
      <c r="Q728" s="5" t="s">
        <v>188</v>
      </c>
    </row>
    <row r="729" spans="1:17" x14ac:dyDescent="0.25">
      <c r="A729" s="8">
        <v>80161500</v>
      </c>
      <c r="B729" s="8" t="s">
        <v>1045</v>
      </c>
      <c r="C729" s="27" t="s">
        <v>1886</v>
      </c>
      <c r="D729" s="36">
        <v>1</v>
      </c>
      <c r="E729" s="36">
        <v>1</v>
      </c>
      <c r="F729" s="37">
        <v>365</v>
      </c>
      <c r="G729" s="5" t="s">
        <v>38</v>
      </c>
      <c r="H729" s="5" t="s">
        <v>16</v>
      </c>
      <c r="I729" s="5" t="s">
        <v>185</v>
      </c>
      <c r="J729" s="5" t="s">
        <v>186</v>
      </c>
      <c r="K729" s="5" t="s">
        <v>187</v>
      </c>
      <c r="L729" s="11">
        <v>6150000</v>
      </c>
      <c r="M729" s="11">
        <v>73800000</v>
      </c>
      <c r="N729" s="11">
        <v>73800000</v>
      </c>
      <c r="O729" s="5" t="s">
        <v>20</v>
      </c>
      <c r="P729" s="5" t="s">
        <v>232</v>
      </c>
      <c r="Q729" s="5" t="s">
        <v>188</v>
      </c>
    </row>
    <row r="730" spans="1:17" x14ac:dyDescent="0.25">
      <c r="A730" s="8">
        <v>80161500</v>
      </c>
      <c r="B730" s="8" t="s">
        <v>1046</v>
      </c>
      <c r="C730" s="27" t="s">
        <v>1887</v>
      </c>
      <c r="D730" s="36">
        <v>1</v>
      </c>
      <c r="E730" s="36">
        <v>1</v>
      </c>
      <c r="F730" s="37">
        <v>365</v>
      </c>
      <c r="G730" s="5" t="s">
        <v>38</v>
      </c>
      <c r="H730" s="5" t="s">
        <v>16</v>
      </c>
      <c r="I730" s="5" t="s">
        <v>185</v>
      </c>
      <c r="J730" s="5" t="s">
        <v>186</v>
      </c>
      <c r="K730" s="5" t="s">
        <v>187</v>
      </c>
      <c r="L730" s="11">
        <v>7150000</v>
      </c>
      <c r="M730" s="11">
        <v>85800000</v>
      </c>
      <c r="N730" s="11">
        <v>85800000</v>
      </c>
      <c r="O730" s="5" t="s">
        <v>20</v>
      </c>
      <c r="P730" s="5" t="s">
        <v>232</v>
      </c>
      <c r="Q730" s="5" t="s">
        <v>188</v>
      </c>
    </row>
    <row r="731" spans="1:17" x14ac:dyDescent="0.25">
      <c r="A731" s="8">
        <v>80161500</v>
      </c>
      <c r="B731" s="8" t="s">
        <v>1047</v>
      </c>
      <c r="C731" s="27" t="s">
        <v>1888</v>
      </c>
      <c r="D731" s="36">
        <v>1</v>
      </c>
      <c r="E731" s="36">
        <v>1</v>
      </c>
      <c r="F731" s="37">
        <v>365</v>
      </c>
      <c r="G731" s="5" t="s">
        <v>38</v>
      </c>
      <c r="H731" s="5" t="s">
        <v>16</v>
      </c>
      <c r="I731" s="5" t="s">
        <v>185</v>
      </c>
      <c r="J731" s="5" t="s">
        <v>186</v>
      </c>
      <c r="K731" s="5" t="s">
        <v>187</v>
      </c>
      <c r="L731" s="11">
        <v>8850000</v>
      </c>
      <c r="M731" s="11">
        <v>106200000</v>
      </c>
      <c r="N731" s="11">
        <v>106200000</v>
      </c>
      <c r="O731" s="5" t="s">
        <v>20</v>
      </c>
      <c r="P731" s="5" t="s">
        <v>232</v>
      </c>
      <c r="Q731" s="5" t="s">
        <v>188</v>
      </c>
    </row>
    <row r="732" spans="1:17" x14ac:dyDescent="0.25">
      <c r="A732" s="8">
        <v>80161500</v>
      </c>
      <c r="B732" s="8" t="s">
        <v>1048</v>
      </c>
      <c r="C732" s="27" t="s">
        <v>1889</v>
      </c>
      <c r="D732" s="36">
        <v>1</v>
      </c>
      <c r="E732" s="36">
        <v>1</v>
      </c>
      <c r="F732" s="37">
        <v>365</v>
      </c>
      <c r="G732" s="5" t="s">
        <v>38</v>
      </c>
      <c r="H732" s="5" t="s">
        <v>16</v>
      </c>
      <c r="I732" s="5" t="s">
        <v>185</v>
      </c>
      <c r="J732" s="5" t="s">
        <v>186</v>
      </c>
      <c r="K732" s="5" t="s">
        <v>187</v>
      </c>
      <c r="L732" s="11">
        <v>7750000</v>
      </c>
      <c r="M732" s="11">
        <v>93000000</v>
      </c>
      <c r="N732" s="11">
        <v>93000000</v>
      </c>
      <c r="O732" s="5" t="s">
        <v>20</v>
      </c>
      <c r="P732" s="5" t="s">
        <v>232</v>
      </c>
      <c r="Q732" s="5" t="s">
        <v>188</v>
      </c>
    </row>
    <row r="733" spans="1:17" x14ac:dyDescent="0.25">
      <c r="A733" s="8">
        <v>80161500</v>
      </c>
      <c r="B733" s="8" t="s">
        <v>1049</v>
      </c>
      <c r="C733" s="27" t="s">
        <v>1890</v>
      </c>
      <c r="D733" s="36">
        <v>1</v>
      </c>
      <c r="E733" s="36">
        <v>1</v>
      </c>
      <c r="F733" s="37">
        <v>365</v>
      </c>
      <c r="G733" s="5" t="s">
        <v>38</v>
      </c>
      <c r="H733" s="5" t="s">
        <v>16</v>
      </c>
      <c r="I733" s="5" t="s">
        <v>185</v>
      </c>
      <c r="J733" s="5" t="s">
        <v>186</v>
      </c>
      <c r="K733" s="5" t="s">
        <v>187</v>
      </c>
      <c r="L733" s="11">
        <v>8850000</v>
      </c>
      <c r="M733" s="11">
        <v>106200000</v>
      </c>
      <c r="N733" s="11">
        <v>106200000</v>
      </c>
      <c r="O733" s="5" t="s">
        <v>20</v>
      </c>
      <c r="P733" s="5" t="s">
        <v>232</v>
      </c>
      <c r="Q733" s="5" t="s">
        <v>188</v>
      </c>
    </row>
    <row r="734" spans="1:17" x14ac:dyDescent="0.25">
      <c r="A734" s="8">
        <v>80161500</v>
      </c>
      <c r="B734" s="8" t="s">
        <v>1050</v>
      </c>
      <c r="C734" s="27" t="s">
        <v>1891</v>
      </c>
      <c r="D734" s="36">
        <v>1</v>
      </c>
      <c r="E734" s="36">
        <v>1</v>
      </c>
      <c r="F734" s="37">
        <v>365</v>
      </c>
      <c r="G734" s="5" t="s">
        <v>38</v>
      </c>
      <c r="H734" s="5" t="s">
        <v>16</v>
      </c>
      <c r="I734" s="5" t="s">
        <v>185</v>
      </c>
      <c r="J734" s="5" t="s">
        <v>186</v>
      </c>
      <c r="K734" s="5" t="s">
        <v>187</v>
      </c>
      <c r="L734" s="11">
        <v>7750000</v>
      </c>
      <c r="M734" s="11">
        <v>93000000</v>
      </c>
      <c r="N734" s="11">
        <v>93000000</v>
      </c>
      <c r="O734" s="5" t="s">
        <v>20</v>
      </c>
      <c r="P734" s="5" t="s">
        <v>232</v>
      </c>
      <c r="Q734" s="5" t="s">
        <v>188</v>
      </c>
    </row>
    <row r="735" spans="1:17" x14ac:dyDescent="0.25">
      <c r="A735" s="8">
        <v>80161500</v>
      </c>
      <c r="B735" s="8" t="s">
        <v>1051</v>
      </c>
      <c r="C735" s="27" t="s">
        <v>1892</v>
      </c>
      <c r="D735" s="36">
        <v>1</v>
      </c>
      <c r="E735" s="36">
        <v>1</v>
      </c>
      <c r="F735" s="37">
        <v>365</v>
      </c>
      <c r="G735" s="5" t="s">
        <v>38</v>
      </c>
      <c r="H735" s="5" t="s">
        <v>16</v>
      </c>
      <c r="I735" s="5" t="s">
        <v>185</v>
      </c>
      <c r="J735" s="5" t="s">
        <v>186</v>
      </c>
      <c r="K735" s="5" t="s">
        <v>187</v>
      </c>
      <c r="L735" s="11">
        <v>8850000</v>
      </c>
      <c r="M735" s="11">
        <v>106200000</v>
      </c>
      <c r="N735" s="11">
        <v>106200000</v>
      </c>
      <c r="O735" s="5" t="s">
        <v>20</v>
      </c>
      <c r="P735" s="5" t="s">
        <v>232</v>
      </c>
      <c r="Q735" s="5" t="s">
        <v>188</v>
      </c>
    </row>
    <row r="736" spans="1:17" x14ac:dyDescent="0.25">
      <c r="A736" s="8">
        <v>80161500</v>
      </c>
      <c r="B736" s="8" t="s">
        <v>1052</v>
      </c>
      <c r="C736" s="27" t="s">
        <v>1893</v>
      </c>
      <c r="D736" s="36">
        <v>1</v>
      </c>
      <c r="E736" s="36">
        <v>1</v>
      </c>
      <c r="F736" s="37">
        <v>365</v>
      </c>
      <c r="G736" s="5" t="s">
        <v>38</v>
      </c>
      <c r="H736" s="5" t="s">
        <v>16</v>
      </c>
      <c r="I736" s="5" t="s">
        <v>185</v>
      </c>
      <c r="J736" s="5" t="s">
        <v>186</v>
      </c>
      <c r="K736" s="5" t="s">
        <v>187</v>
      </c>
      <c r="L736" s="11">
        <v>11000000</v>
      </c>
      <c r="M736" s="11">
        <v>132000000</v>
      </c>
      <c r="N736" s="11">
        <v>132000000</v>
      </c>
      <c r="O736" s="5" t="s">
        <v>20</v>
      </c>
      <c r="P736" s="5" t="s">
        <v>232</v>
      </c>
      <c r="Q736" s="5" t="s">
        <v>188</v>
      </c>
    </row>
    <row r="737" spans="1:17" x14ac:dyDescent="0.25">
      <c r="A737" s="8">
        <v>80161500</v>
      </c>
      <c r="B737" s="8" t="s">
        <v>1053</v>
      </c>
      <c r="C737" s="27" t="s">
        <v>1894</v>
      </c>
      <c r="D737" s="36">
        <v>1</v>
      </c>
      <c r="E737" s="36">
        <v>1</v>
      </c>
      <c r="F737" s="37">
        <v>365</v>
      </c>
      <c r="G737" s="5" t="s">
        <v>38</v>
      </c>
      <c r="H737" s="5" t="s">
        <v>16</v>
      </c>
      <c r="I737" s="5" t="s">
        <v>185</v>
      </c>
      <c r="J737" s="5" t="s">
        <v>186</v>
      </c>
      <c r="K737" s="5" t="s">
        <v>187</v>
      </c>
      <c r="L737" s="11">
        <v>7150000</v>
      </c>
      <c r="M737" s="11">
        <v>85800000</v>
      </c>
      <c r="N737" s="11">
        <v>85800000</v>
      </c>
      <c r="O737" s="5" t="s">
        <v>20</v>
      </c>
      <c r="P737" s="5" t="s">
        <v>232</v>
      </c>
      <c r="Q737" s="5" t="s">
        <v>188</v>
      </c>
    </row>
    <row r="738" spans="1:17" x14ac:dyDescent="0.25">
      <c r="A738" s="8">
        <v>80161500</v>
      </c>
      <c r="B738" s="8" t="s">
        <v>1054</v>
      </c>
      <c r="C738" s="27" t="s">
        <v>1895</v>
      </c>
      <c r="D738" s="36">
        <v>1</v>
      </c>
      <c r="E738" s="36">
        <v>1</v>
      </c>
      <c r="F738" s="37">
        <v>180</v>
      </c>
      <c r="G738" s="5" t="s">
        <v>38</v>
      </c>
      <c r="H738" s="5" t="s">
        <v>16</v>
      </c>
      <c r="I738" s="5" t="s">
        <v>185</v>
      </c>
      <c r="J738" s="5" t="s">
        <v>186</v>
      </c>
      <c r="K738" s="5" t="s">
        <v>187</v>
      </c>
      <c r="L738" s="11">
        <v>14100000</v>
      </c>
      <c r="M738" s="11">
        <v>84600000</v>
      </c>
      <c r="N738" s="11">
        <v>84600000</v>
      </c>
      <c r="O738" s="5" t="s">
        <v>20</v>
      </c>
      <c r="P738" s="5" t="s">
        <v>232</v>
      </c>
      <c r="Q738" s="5" t="s">
        <v>188</v>
      </c>
    </row>
    <row r="739" spans="1:17" x14ac:dyDescent="0.25">
      <c r="A739" s="8">
        <v>80161500</v>
      </c>
      <c r="B739" s="8" t="s">
        <v>1055</v>
      </c>
      <c r="C739" s="27" t="s">
        <v>1896</v>
      </c>
      <c r="D739" s="36">
        <v>1</v>
      </c>
      <c r="E739" s="36">
        <v>1</v>
      </c>
      <c r="F739" s="37">
        <v>180</v>
      </c>
      <c r="G739" s="5" t="s">
        <v>38</v>
      </c>
      <c r="H739" s="5" t="s">
        <v>16</v>
      </c>
      <c r="I739" s="5" t="s">
        <v>185</v>
      </c>
      <c r="J739" s="5" t="s">
        <v>186</v>
      </c>
      <c r="K739" s="5" t="s">
        <v>187</v>
      </c>
      <c r="L739" s="11">
        <v>6400000</v>
      </c>
      <c r="M739" s="11">
        <v>38400000</v>
      </c>
      <c r="N739" s="11">
        <v>38400000</v>
      </c>
      <c r="O739" s="5" t="s">
        <v>20</v>
      </c>
      <c r="P739" s="5" t="s">
        <v>232</v>
      </c>
      <c r="Q739" s="5" t="s">
        <v>188</v>
      </c>
    </row>
    <row r="740" spans="1:17" x14ac:dyDescent="0.25">
      <c r="A740" s="8">
        <v>80161500</v>
      </c>
      <c r="B740" s="8" t="s">
        <v>1056</v>
      </c>
      <c r="C740" s="27" t="s">
        <v>1897</v>
      </c>
      <c r="D740" s="36">
        <v>1</v>
      </c>
      <c r="E740" s="36">
        <v>1</v>
      </c>
      <c r="F740" s="37">
        <v>180</v>
      </c>
      <c r="G740" s="5" t="s">
        <v>38</v>
      </c>
      <c r="H740" s="5" t="s">
        <v>16</v>
      </c>
      <c r="I740" s="5" t="s">
        <v>185</v>
      </c>
      <c r="J740" s="5" t="s">
        <v>186</v>
      </c>
      <c r="K740" s="5" t="s">
        <v>187</v>
      </c>
      <c r="L740" s="11">
        <v>6400000</v>
      </c>
      <c r="M740" s="11">
        <v>38400000</v>
      </c>
      <c r="N740" s="11">
        <v>38400000</v>
      </c>
      <c r="O740" s="5" t="s">
        <v>20</v>
      </c>
      <c r="P740" s="5" t="s">
        <v>232</v>
      </c>
      <c r="Q740" s="5" t="s">
        <v>188</v>
      </c>
    </row>
    <row r="741" spans="1:17" x14ac:dyDescent="0.25">
      <c r="A741" s="8">
        <v>80161500</v>
      </c>
      <c r="B741" s="8" t="s">
        <v>1057</v>
      </c>
      <c r="C741" s="27" t="s">
        <v>1898</v>
      </c>
      <c r="D741" s="36">
        <v>1</v>
      </c>
      <c r="E741" s="36">
        <v>1</v>
      </c>
      <c r="F741" s="37">
        <v>365</v>
      </c>
      <c r="G741" s="5" t="s">
        <v>38</v>
      </c>
      <c r="H741" s="5" t="s">
        <v>16</v>
      </c>
      <c r="I741" s="5" t="s">
        <v>185</v>
      </c>
      <c r="J741" s="5" t="s">
        <v>186</v>
      </c>
      <c r="K741" s="5" t="s">
        <v>187</v>
      </c>
      <c r="L741" s="11">
        <v>5500000</v>
      </c>
      <c r="M741" s="11">
        <v>33000000</v>
      </c>
      <c r="N741" s="11">
        <v>33000000</v>
      </c>
      <c r="O741" s="5" t="s">
        <v>20</v>
      </c>
      <c r="P741" s="5" t="s">
        <v>232</v>
      </c>
      <c r="Q741" s="5" t="s">
        <v>188</v>
      </c>
    </row>
    <row r="742" spans="1:17" x14ac:dyDescent="0.25">
      <c r="A742" s="8">
        <v>80161500</v>
      </c>
      <c r="B742" s="8" t="s">
        <v>1058</v>
      </c>
      <c r="C742" s="27" t="s">
        <v>1899</v>
      </c>
      <c r="D742" s="36">
        <v>1</v>
      </c>
      <c r="E742" s="36">
        <v>1</v>
      </c>
      <c r="F742" s="37">
        <v>365</v>
      </c>
      <c r="G742" s="5" t="s">
        <v>38</v>
      </c>
      <c r="H742" s="5" t="s">
        <v>16</v>
      </c>
      <c r="I742" s="5" t="s">
        <v>95</v>
      </c>
      <c r="J742" s="5" t="s">
        <v>189</v>
      </c>
      <c r="K742" s="5" t="s">
        <v>190</v>
      </c>
      <c r="L742" s="11">
        <v>8150000</v>
      </c>
      <c r="M742" s="11">
        <v>97800000</v>
      </c>
      <c r="N742" s="11">
        <v>97800000</v>
      </c>
      <c r="O742" s="5" t="s">
        <v>20</v>
      </c>
      <c r="P742" s="5" t="s">
        <v>232</v>
      </c>
      <c r="Q742" s="5" t="s">
        <v>188</v>
      </c>
    </row>
    <row r="743" spans="1:17" x14ac:dyDescent="0.25">
      <c r="A743" s="8">
        <v>80161500</v>
      </c>
      <c r="B743" s="8" t="s">
        <v>1059</v>
      </c>
      <c r="C743" s="27" t="s">
        <v>1900</v>
      </c>
      <c r="D743" s="36">
        <v>1</v>
      </c>
      <c r="E743" s="36">
        <v>1</v>
      </c>
      <c r="F743" s="37">
        <v>365</v>
      </c>
      <c r="G743" s="5" t="s">
        <v>38</v>
      </c>
      <c r="H743" s="5" t="s">
        <v>16</v>
      </c>
      <c r="I743" s="5" t="s">
        <v>95</v>
      </c>
      <c r="J743" s="5" t="s">
        <v>191</v>
      </c>
      <c r="K743" s="5" t="s">
        <v>192</v>
      </c>
      <c r="L743" s="11">
        <v>8150000</v>
      </c>
      <c r="M743" s="11">
        <v>97800000</v>
      </c>
      <c r="N743" s="11">
        <v>97800000</v>
      </c>
      <c r="O743" s="5" t="s">
        <v>20</v>
      </c>
      <c r="P743" s="5" t="s">
        <v>232</v>
      </c>
      <c r="Q743" s="5" t="s">
        <v>188</v>
      </c>
    </row>
    <row r="744" spans="1:17" x14ac:dyDescent="0.25">
      <c r="A744" s="8">
        <v>80161500</v>
      </c>
      <c r="B744" s="8" t="s">
        <v>1060</v>
      </c>
      <c r="C744" s="27" t="s">
        <v>1901</v>
      </c>
      <c r="D744" s="36">
        <v>1</v>
      </c>
      <c r="E744" s="36">
        <v>1</v>
      </c>
      <c r="F744" s="37">
        <v>365</v>
      </c>
      <c r="G744" s="5" t="s">
        <v>38</v>
      </c>
      <c r="H744" s="5" t="s">
        <v>16</v>
      </c>
      <c r="I744" s="5" t="s">
        <v>185</v>
      </c>
      <c r="J744" s="5" t="s">
        <v>173</v>
      </c>
      <c r="K744" s="5" t="s">
        <v>187</v>
      </c>
      <c r="L744" s="11">
        <v>8150000</v>
      </c>
      <c r="M744" s="11">
        <v>97800000</v>
      </c>
      <c r="N744" s="11">
        <v>97800000</v>
      </c>
      <c r="O744" s="5" t="s">
        <v>20</v>
      </c>
      <c r="P744" s="5" t="s">
        <v>232</v>
      </c>
      <c r="Q744" s="5" t="s">
        <v>188</v>
      </c>
    </row>
    <row r="745" spans="1:17" x14ac:dyDescent="0.25">
      <c r="A745" s="8">
        <v>80161500</v>
      </c>
      <c r="B745" s="8" t="s">
        <v>1061</v>
      </c>
      <c r="C745" s="27" t="s">
        <v>1902</v>
      </c>
      <c r="D745" s="36">
        <v>1</v>
      </c>
      <c r="E745" s="36">
        <v>1</v>
      </c>
      <c r="F745" s="37">
        <v>365</v>
      </c>
      <c r="G745" s="5" t="s">
        <v>38</v>
      </c>
      <c r="H745" s="5" t="s">
        <v>16</v>
      </c>
      <c r="I745" s="5" t="s">
        <v>185</v>
      </c>
      <c r="J745" s="5" t="s">
        <v>173</v>
      </c>
      <c r="K745" s="5" t="s">
        <v>187</v>
      </c>
      <c r="L745" s="11">
        <v>7750000</v>
      </c>
      <c r="M745" s="11">
        <v>93000000</v>
      </c>
      <c r="N745" s="11">
        <v>93000000</v>
      </c>
      <c r="O745" s="5" t="s">
        <v>20</v>
      </c>
      <c r="P745" s="5" t="s">
        <v>232</v>
      </c>
      <c r="Q745" s="5" t="s">
        <v>188</v>
      </c>
    </row>
    <row r="746" spans="1:17" x14ac:dyDescent="0.25">
      <c r="A746" s="8" t="s">
        <v>233</v>
      </c>
      <c r="B746" s="8" t="s">
        <v>1062</v>
      </c>
      <c r="C746" s="27" t="s">
        <v>1903</v>
      </c>
      <c r="D746" s="36">
        <v>1</v>
      </c>
      <c r="E746" s="36">
        <v>1</v>
      </c>
      <c r="F746" s="37">
        <v>365</v>
      </c>
      <c r="G746" s="5" t="s">
        <v>38</v>
      </c>
      <c r="H746" s="5" t="s">
        <v>46</v>
      </c>
      <c r="I746" s="5" t="s">
        <v>95</v>
      </c>
      <c r="J746" s="5" t="s">
        <v>189</v>
      </c>
      <c r="K746" s="5" t="s">
        <v>190</v>
      </c>
      <c r="L746" s="50">
        <v>0</v>
      </c>
      <c r="M746" s="11">
        <v>244771800.00000003</v>
      </c>
      <c r="N746" s="11">
        <v>244771800.00000003</v>
      </c>
      <c r="O746" s="5" t="s">
        <v>20</v>
      </c>
      <c r="P746" s="5" t="s">
        <v>232</v>
      </c>
      <c r="Q746" s="5" t="s">
        <v>188</v>
      </c>
    </row>
    <row r="747" spans="1:17" x14ac:dyDescent="0.25">
      <c r="A747" s="9" t="s">
        <v>234</v>
      </c>
      <c r="B747" s="8" t="s">
        <v>1063</v>
      </c>
      <c r="C747" s="27" t="s">
        <v>1904</v>
      </c>
      <c r="D747" s="36">
        <v>1</v>
      </c>
      <c r="E747" s="36">
        <v>1</v>
      </c>
      <c r="F747" s="37">
        <v>365</v>
      </c>
      <c r="G747" s="5" t="s">
        <v>38</v>
      </c>
      <c r="H747" s="5" t="s">
        <v>46</v>
      </c>
      <c r="I747" s="5" t="s">
        <v>95</v>
      </c>
      <c r="J747" s="5" t="s">
        <v>191</v>
      </c>
      <c r="K747" s="5" t="s">
        <v>192</v>
      </c>
      <c r="L747" s="50">
        <v>0</v>
      </c>
      <c r="M747" s="11">
        <v>667224347.24400008</v>
      </c>
      <c r="N747" s="11">
        <v>667224347.24400008</v>
      </c>
      <c r="O747" s="5" t="s">
        <v>20</v>
      </c>
      <c r="P747" s="5" t="s">
        <v>232</v>
      </c>
      <c r="Q747" s="5" t="s">
        <v>188</v>
      </c>
    </row>
    <row r="748" spans="1:17" s="52" customFormat="1" x14ac:dyDescent="0.25">
      <c r="A748" s="8">
        <v>80161500</v>
      </c>
      <c r="B748" s="8" t="s">
        <v>1064</v>
      </c>
      <c r="C748" s="27" t="s">
        <v>1905</v>
      </c>
      <c r="D748" s="36">
        <v>6</v>
      </c>
      <c r="E748" s="36">
        <v>6</v>
      </c>
      <c r="F748" s="37">
        <v>365</v>
      </c>
      <c r="G748" s="5" t="s">
        <v>38</v>
      </c>
      <c r="H748" s="5" t="s">
        <v>16</v>
      </c>
      <c r="I748" s="5" t="s">
        <v>185</v>
      </c>
      <c r="J748" s="5" t="s">
        <v>186</v>
      </c>
      <c r="K748" s="5" t="s">
        <v>187</v>
      </c>
      <c r="L748" s="50">
        <v>0</v>
      </c>
      <c r="M748" s="11">
        <v>60000000</v>
      </c>
      <c r="N748" s="11">
        <v>60000000</v>
      </c>
      <c r="O748" s="5" t="s">
        <v>20</v>
      </c>
      <c r="P748" s="5" t="s">
        <v>232</v>
      </c>
      <c r="Q748" s="5" t="s">
        <v>188</v>
      </c>
    </row>
    <row r="749" spans="1:17" x14ac:dyDescent="0.25">
      <c r="A749" s="8">
        <v>80161500</v>
      </c>
      <c r="B749" s="8" t="s">
        <v>1065</v>
      </c>
      <c r="C749" s="27" t="s">
        <v>1906</v>
      </c>
      <c r="D749" s="36">
        <v>1</v>
      </c>
      <c r="E749" s="36">
        <v>1</v>
      </c>
      <c r="F749" s="37">
        <v>365</v>
      </c>
      <c r="G749" s="5" t="s">
        <v>38</v>
      </c>
      <c r="H749" s="5" t="s">
        <v>16</v>
      </c>
      <c r="I749" s="5" t="s">
        <v>185</v>
      </c>
      <c r="J749" s="5" t="s">
        <v>186</v>
      </c>
      <c r="K749" s="5" t="s">
        <v>187</v>
      </c>
      <c r="L749" s="11">
        <v>5000000</v>
      </c>
      <c r="M749" s="11">
        <v>60000000</v>
      </c>
      <c r="N749" s="11">
        <v>60000000</v>
      </c>
      <c r="O749" s="5" t="s">
        <v>20</v>
      </c>
      <c r="P749" s="5" t="s">
        <v>232</v>
      </c>
      <c r="Q749" s="5" t="s">
        <v>188</v>
      </c>
    </row>
    <row r="750" spans="1:17" x14ac:dyDescent="0.25">
      <c r="A750" s="8">
        <v>80161500</v>
      </c>
      <c r="B750" s="8" t="s">
        <v>1066</v>
      </c>
      <c r="C750" s="27" t="s">
        <v>1907</v>
      </c>
      <c r="D750" s="36">
        <v>1</v>
      </c>
      <c r="E750" s="36">
        <v>1</v>
      </c>
      <c r="F750" s="37">
        <v>12</v>
      </c>
      <c r="G750" s="5" t="s">
        <v>15</v>
      </c>
      <c r="H750" s="5" t="s">
        <v>16</v>
      </c>
      <c r="I750" s="5" t="s">
        <v>62</v>
      </c>
      <c r="J750" s="5" t="s">
        <v>173</v>
      </c>
      <c r="K750" s="5" t="s">
        <v>178</v>
      </c>
      <c r="L750" s="11">
        <v>8565894</v>
      </c>
      <c r="M750" s="11">
        <v>102790728</v>
      </c>
      <c r="N750" s="11">
        <v>102790728</v>
      </c>
      <c r="O750" s="5" t="s">
        <v>20</v>
      </c>
      <c r="P750" s="5" t="s">
        <v>232</v>
      </c>
      <c r="Q750" s="5" t="s">
        <v>193</v>
      </c>
    </row>
    <row r="751" spans="1:17" x14ac:dyDescent="0.25">
      <c r="A751" s="8">
        <v>80161500</v>
      </c>
      <c r="B751" s="8" t="s">
        <v>1067</v>
      </c>
      <c r="C751" s="27" t="s">
        <v>1908</v>
      </c>
      <c r="D751" s="36">
        <v>1</v>
      </c>
      <c r="E751" s="36">
        <v>1</v>
      </c>
      <c r="F751" s="37">
        <v>12</v>
      </c>
      <c r="G751" s="5" t="s">
        <v>15</v>
      </c>
      <c r="H751" s="5" t="s">
        <v>16</v>
      </c>
      <c r="I751" s="5" t="s">
        <v>62</v>
      </c>
      <c r="J751" s="5" t="s">
        <v>173</v>
      </c>
      <c r="K751" s="5" t="s">
        <v>178</v>
      </c>
      <c r="L751" s="11">
        <v>8565894</v>
      </c>
      <c r="M751" s="11">
        <v>102790728</v>
      </c>
      <c r="N751" s="11">
        <v>102790728</v>
      </c>
      <c r="O751" s="5" t="s">
        <v>20</v>
      </c>
      <c r="P751" s="5" t="s">
        <v>232</v>
      </c>
      <c r="Q751" s="5" t="s">
        <v>193</v>
      </c>
    </row>
    <row r="752" spans="1:17" x14ac:dyDescent="0.25">
      <c r="A752" s="8">
        <v>80161500</v>
      </c>
      <c r="B752" s="8" t="s">
        <v>1068</v>
      </c>
      <c r="C752" s="27" t="s">
        <v>1909</v>
      </c>
      <c r="D752" s="36">
        <v>1</v>
      </c>
      <c r="E752" s="36">
        <v>1</v>
      </c>
      <c r="F752" s="37">
        <v>12</v>
      </c>
      <c r="G752" s="5" t="s">
        <v>15</v>
      </c>
      <c r="H752" s="5" t="s">
        <v>16</v>
      </c>
      <c r="I752" s="5" t="s">
        <v>62</v>
      </c>
      <c r="J752" s="5" t="s">
        <v>173</v>
      </c>
      <c r="K752" s="5" t="s">
        <v>178</v>
      </c>
      <c r="L752" s="11">
        <v>8565894</v>
      </c>
      <c r="M752" s="11">
        <v>102790728</v>
      </c>
      <c r="N752" s="11">
        <v>102790728</v>
      </c>
      <c r="O752" s="5" t="s">
        <v>20</v>
      </c>
      <c r="P752" s="5" t="s">
        <v>232</v>
      </c>
      <c r="Q752" s="5" t="s">
        <v>193</v>
      </c>
    </row>
    <row r="753" spans="1:17" x14ac:dyDescent="0.25">
      <c r="A753" s="8">
        <v>80161500</v>
      </c>
      <c r="B753" s="8" t="s">
        <v>1069</v>
      </c>
      <c r="C753" s="27" t="s">
        <v>1910</v>
      </c>
      <c r="D753" s="36">
        <v>1</v>
      </c>
      <c r="E753" s="36">
        <v>1</v>
      </c>
      <c r="F753" s="37">
        <v>12</v>
      </c>
      <c r="G753" s="5" t="s">
        <v>15</v>
      </c>
      <c r="H753" s="5" t="s">
        <v>16</v>
      </c>
      <c r="I753" s="5" t="s">
        <v>62</v>
      </c>
      <c r="J753" s="5" t="s">
        <v>173</v>
      </c>
      <c r="K753" s="5" t="s">
        <v>178</v>
      </c>
      <c r="L753" s="11">
        <v>8565894</v>
      </c>
      <c r="M753" s="11">
        <v>102790728</v>
      </c>
      <c r="N753" s="11">
        <v>102790728</v>
      </c>
      <c r="O753" s="5" t="s">
        <v>20</v>
      </c>
      <c r="P753" s="5" t="s">
        <v>232</v>
      </c>
      <c r="Q753" s="5" t="s">
        <v>193</v>
      </c>
    </row>
    <row r="754" spans="1:17" x14ac:dyDescent="0.25">
      <c r="A754" s="8">
        <v>80161500</v>
      </c>
      <c r="B754" s="8" t="s">
        <v>1070</v>
      </c>
      <c r="C754" s="27" t="s">
        <v>1911</v>
      </c>
      <c r="D754" s="36">
        <v>1</v>
      </c>
      <c r="E754" s="36">
        <v>1</v>
      </c>
      <c r="F754" s="37">
        <v>12</v>
      </c>
      <c r="G754" s="5" t="s">
        <v>15</v>
      </c>
      <c r="H754" s="5" t="s">
        <v>16</v>
      </c>
      <c r="I754" s="5" t="s">
        <v>62</v>
      </c>
      <c r="J754" s="5" t="s">
        <v>173</v>
      </c>
      <c r="K754" s="5" t="s">
        <v>178</v>
      </c>
      <c r="L754" s="11">
        <v>8565894</v>
      </c>
      <c r="M754" s="11">
        <v>102790728</v>
      </c>
      <c r="N754" s="11">
        <v>102790728</v>
      </c>
      <c r="O754" s="5" t="s">
        <v>20</v>
      </c>
      <c r="P754" s="5" t="s">
        <v>232</v>
      </c>
      <c r="Q754" s="5" t="s">
        <v>193</v>
      </c>
    </row>
    <row r="755" spans="1:17" x14ac:dyDescent="0.25">
      <c r="A755" s="8">
        <v>80161500</v>
      </c>
      <c r="B755" s="8" t="s">
        <v>1071</v>
      </c>
      <c r="C755" s="27" t="s">
        <v>1912</v>
      </c>
      <c r="D755" s="36">
        <v>1</v>
      </c>
      <c r="E755" s="36">
        <v>1</v>
      </c>
      <c r="F755" s="37">
        <v>12</v>
      </c>
      <c r="G755" s="5" t="s">
        <v>15</v>
      </c>
      <c r="H755" s="5" t="s">
        <v>16</v>
      </c>
      <c r="I755" s="5" t="s">
        <v>62</v>
      </c>
      <c r="J755" s="5" t="s">
        <v>173</v>
      </c>
      <c r="K755" s="5" t="s">
        <v>178</v>
      </c>
      <c r="L755" s="11">
        <v>4015209</v>
      </c>
      <c r="M755" s="11">
        <v>48182508</v>
      </c>
      <c r="N755" s="11">
        <v>48182508</v>
      </c>
      <c r="O755" s="5" t="s">
        <v>20</v>
      </c>
      <c r="P755" s="5" t="s">
        <v>232</v>
      </c>
      <c r="Q755" s="5" t="s">
        <v>193</v>
      </c>
    </row>
    <row r="756" spans="1:17" x14ac:dyDescent="0.25">
      <c r="A756" s="8">
        <v>80161500</v>
      </c>
      <c r="B756" s="8" t="s">
        <v>1072</v>
      </c>
      <c r="C756" s="27" t="s">
        <v>1913</v>
      </c>
      <c r="D756" s="36">
        <v>1</v>
      </c>
      <c r="E756" s="36">
        <v>1</v>
      </c>
      <c r="F756" s="37">
        <v>12</v>
      </c>
      <c r="G756" s="5" t="s">
        <v>15</v>
      </c>
      <c r="H756" s="5" t="s">
        <v>16</v>
      </c>
      <c r="I756" s="5" t="s">
        <v>62</v>
      </c>
      <c r="J756" s="5" t="s">
        <v>173</v>
      </c>
      <c r="K756" s="5" t="s">
        <v>178</v>
      </c>
      <c r="L756" s="11">
        <v>7093631</v>
      </c>
      <c r="M756" s="11">
        <v>85123572</v>
      </c>
      <c r="N756" s="11">
        <v>85123572</v>
      </c>
      <c r="O756" s="5" t="s">
        <v>20</v>
      </c>
      <c r="P756" s="5" t="s">
        <v>232</v>
      </c>
      <c r="Q756" s="5" t="s">
        <v>193</v>
      </c>
    </row>
    <row r="757" spans="1:17" x14ac:dyDescent="0.25">
      <c r="A757" s="8">
        <v>80161500</v>
      </c>
      <c r="B757" s="8" t="s">
        <v>1073</v>
      </c>
      <c r="C757" s="27" t="s">
        <v>1914</v>
      </c>
      <c r="D757" s="36">
        <v>1</v>
      </c>
      <c r="E757" s="36">
        <v>1</v>
      </c>
      <c r="F757" s="37">
        <v>12</v>
      </c>
      <c r="G757" s="5" t="s">
        <v>15</v>
      </c>
      <c r="H757" s="5" t="s">
        <v>16</v>
      </c>
      <c r="I757" s="5" t="s">
        <v>62</v>
      </c>
      <c r="J757" s="5" t="s">
        <v>173</v>
      </c>
      <c r="K757" s="5" t="s">
        <v>178</v>
      </c>
      <c r="L757" s="11">
        <v>7093631</v>
      </c>
      <c r="M757" s="11">
        <v>85123572</v>
      </c>
      <c r="N757" s="11">
        <v>85123572</v>
      </c>
      <c r="O757" s="5" t="s">
        <v>20</v>
      </c>
      <c r="P757" s="5" t="s">
        <v>232</v>
      </c>
      <c r="Q757" s="5" t="s">
        <v>193</v>
      </c>
    </row>
    <row r="758" spans="1:17" x14ac:dyDescent="0.25">
      <c r="A758" s="8">
        <v>80161500</v>
      </c>
      <c r="B758" s="8" t="s">
        <v>1074</v>
      </c>
      <c r="C758" s="27" t="s">
        <v>1915</v>
      </c>
      <c r="D758" s="36">
        <v>1</v>
      </c>
      <c r="E758" s="36">
        <v>1</v>
      </c>
      <c r="F758" s="37">
        <v>12</v>
      </c>
      <c r="G758" s="5" t="s">
        <v>15</v>
      </c>
      <c r="H758" s="5" t="s">
        <v>16</v>
      </c>
      <c r="I758" s="5" t="s">
        <v>62</v>
      </c>
      <c r="J758" s="5" t="s">
        <v>173</v>
      </c>
      <c r="K758" s="5" t="s">
        <v>178</v>
      </c>
      <c r="L758" s="11">
        <v>10421534</v>
      </c>
      <c r="M758" s="11">
        <v>125058408</v>
      </c>
      <c r="N758" s="11">
        <v>125058408</v>
      </c>
      <c r="O758" s="5" t="s">
        <v>20</v>
      </c>
      <c r="P758" s="5" t="s">
        <v>232</v>
      </c>
      <c r="Q758" s="5" t="s">
        <v>193</v>
      </c>
    </row>
    <row r="759" spans="1:17" x14ac:dyDescent="0.25">
      <c r="A759" s="8" t="s">
        <v>2002</v>
      </c>
      <c r="B759" s="8" t="s">
        <v>1075</v>
      </c>
      <c r="C759" s="27" t="s">
        <v>1916</v>
      </c>
      <c r="D759" s="36">
        <v>1</v>
      </c>
      <c r="E759" s="36">
        <v>1</v>
      </c>
      <c r="F759" s="37">
        <v>1</v>
      </c>
      <c r="G759" s="27" t="s">
        <v>200</v>
      </c>
      <c r="H759" s="5" t="s">
        <v>16</v>
      </c>
      <c r="I759" s="5" t="s">
        <v>17</v>
      </c>
      <c r="J759" s="5" t="s">
        <v>198</v>
      </c>
      <c r="K759" s="5" t="s">
        <v>199</v>
      </c>
      <c r="L759" s="11">
        <v>9072865.3120000008</v>
      </c>
      <c r="M759" s="11">
        <v>108874383.74400002</v>
      </c>
      <c r="N759" s="11">
        <v>108874383.74400002</v>
      </c>
      <c r="O759" s="5" t="s">
        <v>20</v>
      </c>
      <c r="P759" s="5" t="s">
        <v>232</v>
      </c>
      <c r="Q759" s="5" t="s">
        <v>176</v>
      </c>
    </row>
    <row r="760" spans="1:17" x14ac:dyDescent="0.25">
      <c r="A760" s="8" t="s">
        <v>2002</v>
      </c>
      <c r="B760" s="8" t="s">
        <v>1076</v>
      </c>
      <c r="C760" s="27" t="s">
        <v>1917</v>
      </c>
      <c r="D760" s="36">
        <v>1</v>
      </c>
      <c r="E760" s="36">
        <v>1</v>
      </c>
      <c r="F760" s="37">
        <v>1</v>
      </c>
      <c r="G760" s="27" t="s">
        <v>200</v>
      </c>
      <c r="H760" s="5" t="s">
        <v>16</v>
      </c>
      <c r="I760" s="5" t="s">
        <v>17</v>
      </c>
      <c r="J760" s="5" t="s">
        <v>198</v>
      </c>
      <c r="K760" s="5" t="s">
        <v>199</v>
      </c>
      <c r="L760" s="11">
        <v>5394676.6720000003</v>
      </c>
      <c r="M760" s="11">
        <v>64736120.064000003</v>
      </c>
      <c r="N760" s="11">
        <v>64736120.064000003</v>
      </c>
      <c r="O760" s="5" t="s">
        <v>20</v>
      </c>
      <c r="P760" s="5" t="s">
        <v>232</v>
      </c>
      <c r="Q760" s="5" t="s">
        <v>176</v>
      </c>
    </row>
    <row r="761" spans="1:17" x14ac:dyDescent="0.25">
      <c r="A761" s="8" t="s">
        <v>2002</v>
      </c>
      <c r="B761" s="8" t="s">
        <v>1077</v>
      </c>
      <c r="C761" s="27" t="s">
        <v>1918</v>
      </c>
      <c r="D761" s="36">
        <v>1</v>
      </c>
      <c r="E761" s="36">
        <v>1</v>
      </c>
      <c r="F761" s="37">
        <v>1</v>
      </c>
      <c r="G761" s="27" t="s">
        <v>200</v>
      </c>
      <c r="H761" s="5" t="s">
        <v>16</v>
      </c>
      <c r="I761" s="5" t="s">
        <v>17</v>
      </c>
      <c r="J761" s="5" t="s">
        <v>198</v>
      </c>
      <c r="K761" s="5" t="s">
        <v>199</v>
      </c>
      <c r="L761" s="11">
        <v>4046007.5040000002</v>
      </c>
      <c r="M761" s="11">
        <v>48552090.048</v>
      </c>
      <c r="N761" s="11">
        <v>48552090.048</v>
      </c>
      <c r="O761" s="5" t="s">
        <v>20</v>
      </c>
      <c r="P761" s="5" t="s">
        <v>232</v>
      </c>
      <c r="Q761" s="5" t="s">
        <v>176</v>
      </c>
    </row>
    <row r="762" spans="1:17" x14ac:dyDescent="0.25">
      <c r="A762" s="8" t="s">
        <v>2002</v>
      </c>
      <c r="B762" s="8" t="s">
        <v>1078</v>
      </c>
      <c r="C762" s="27" t="s">
        <v>1919</v>
      </c>
      <c r="D762" s="36">
        <v>1</v>
      </c>
      <c r="E762" s="36">
        <v>1</v>
      </c>
      <c r="F762" s="37">
        <v>1</v>
      </c>
      <c r="G762" s="27" t="s">
        <v>200</v>
      </c>
      <c r="H762" s="5" t="s">
        <v>16</v>
      </c>
      <c r="I762" s="5" t="s">
        <v>17</v>
      </c>
      <c r="J762" s="5" t="s">
        <v>198</v>
      </c>
      <c r="K762" s="5" t="s">
        <v>199</v>
      </c>
      <c r="L762" s="11">
        <v>4046007.5040000002</v>
      </c>
      <c r="M762" s="11">
        <v>48552090.048</v>
      </c>
      <c r="N762" s="11">
        <v>48552090.048</v>
      </c>
      <c r="O762" s="5" t="s">
        <v>20</v>
      </c>
      <c r="P762" s="5" t="s">
        <v>232</v>
      </c>
      <c r="Q762" s="5" t="s">
        <v>176</v>
      </c>
    </row>
    <row r="763" spans="1:17" x14ac:dyDescent="0.25">
      <c r="A763" s="8" t="s">
        <v>2002</v>
      </c>
      <c r="B763" s="8" t="s">
        <v>1079</v>
      </c>
      <c r="C763" s="27" t="s">
        <v>1920</v>
      </c>
      <c r="D763" s="36">
        <v>1</v>
      </c>
      <c r="E763" s="36">
        <v>1</v>
      </c>
      <c r="F763" s="37">
        <v>1</v>
      </c>
      <c r="G763" s="27" t="s">
        <v>200</v>
      </c>
      <c r="H763" s="5" t="s">
        <v>16</v>
      </c>
      <c r="I763" s="5" t="s">
        <v>17</v>
      </c>
      <c r="J763" s="5" t="s">
        <v>198</v>
      </c>
      <c r="K763" s="5" t="s">
        <v>199</v>
      </c>
      <c r="L763" s="11">
        <v>4046007.5040000002</v>
      </c>
      <c r="M763" s="11">
        <v>48552090.048</v>
      </c>
      <c r="N763" s="11">
        <v>48552090.048</v>
      </c>
      <c r="O763" s="5" t="s">
        <v>20</v>
      </c>
      <c r="P763" s="5" t="s">
        <v>232</v>
      </c>
      <c r="Q763" s="5" t="s">
        <v>176</v>
      </c>
    </row>
    <row r="764" spans="1:17" x14ac:dyDescent="0.25">
      <c r="A764" s="8" t="s">
        <v>2002</v>
      </c>
      <c r="B764" s="8" t="s">
        <v>1080</v>
      </c>
      <c r="C764" s="27" t="s">
        <v>1921</v>
      </c>
      <c r="D764" s="36">
        <v>1</v>
      </c>
      <c r="E764" s="36">
        <v>1</v>
      </c>
      <c r="F764" s="37">
        <v>1</v>
      </c>
      <c r="G764" s="27" t="s">
        <v>200</v>
      </c>
      <c r="H764" s="5" t="s">
        <v>16</v>
      </c>
      <c r="I764" s="5" t="s">
        <v>17</v>
      </c>
      <c r="J764" s="5" t="s">
        <v>198</v>
      </c>
      <c r="K764" s="5" t="s">
        <v>199</v>
      </c>
      <c r="L764" s="11">
        <v>4046007.5040000002</v>
      </c>
      <c r="M764" s="11">
        <v>48552090.048</v>
      </c>
      <c r="N764" s="11">
        <v>48552090.048</v>
      </c>
      <c r="O764" s="5" t="s">
        <v>20</v>
      </c>
      <c r="P764" s="5" t="s">
        <v>232</v>
      </c>
      <c r="Q764" s="5" t="s">
        <v>176</v>
      </c>
    </row>
    <row r="765" spans="1:17" x14ac:dyDescent="0.25">
      <c r="A765" s="8">
        <v>80161500</v>
      </c>
      <c r="B765" s="8" t="s">
        <v>1081</v>
      </c>
      <c r="C765" s="27" t="s">
        <v>1922</v>
      </c>
      <c r="D765" s="36">
        <v>1</v>
      </c>
      <c r="E765" s="36">
        <v>1</v>
      </c>
      <c r="F765" s="37">
        <v>350</v>
      </c>
      <c r="G765" s="5" t="s">
        <v>38</v>
      </c>
      <c r="H765" s="5" t="s">
        <v>16</v>
      </c>
      <c r="I765" s="5" t="s">
        <v>17</v>
      </c>
      <c r="J765" s="5" t="s">
        <v>201</v>
      </c>
      <c r="K765" s="5" t="s">
        <v>202</v>
      </c>
      <c r="L765" s="11">
        <v>3065157</v>
      </c>
      <c r="M765" s="11">
        <v>35862336.899999999</v>
      </c>
      <c r="N765" s="11">
        <v>35862336.899999999</v>
      </c>
      <c r="O765" s="5" t="s">
        <v>20</v>
      </c>
      <c r="P765" s="5" t="s">
        <v>232</v>
      </c>
      <c r="Q765" s="5" t="s">
        <v>203</v>
      </c>
    </row>
    <row r="766" spans="1:17" x14ac:dyDescent="0.25">
      <c r="A766" s="9">
        <v>80161500</v>
      </c>
      <c r="B766" s="8" t="s">
        <v>1082</v>
      </c>
      <c r="C766" s="27" t="s">
        <v>1923</v>
      </c>
      <c r="D766" s="36">
        <v>1</v>
      </c>
      <c r="E766" s="36">
        <v>1</v>
      </c>
      <c r="F766" s="37">
        <v>350</v>
      </c>
      <c r="G766" s="5" t="s">
        <v>38</v>
      </c>
      <c r="H766" s="5" t="s">
        <v>16</v>
      </c>
      <c r="I766" s="5" t="s">
        <v>17</v>
      </c>
      <c r="J766" s="5" t="s">
        <v>201</v>
      </c>
      <c r="K766" s="5" t="s">
        <v>202</v>
      </c>
      <c r="L766" s="11">
        <v>3065157</v>
      </c>
      <c r="M766" s="11">
        <v>35862336.899999999</v>
      </c>
      <c r="N766" s="11">
        <v>35862336.899999999</v>
      </c>
      <c r="O766" s="5" t="s">
        <v>20</v>
      </c>
      <c r="P766" s="5" t="s">
        <v>232</v>
      </c>
      <c r="Q766" s="5" t="s">
        <v>203</v>
      </c>
    </row>
    <row r="767" spans="1:17" x14ac:dyDescent="0.25">
      <c r="A767" s="9">
        <v>80161500</v>
      </c>
      <c r="B767" s="8" t="s">
        <v>1083</v>
      </c>
      <c r="C767" s="27" t="s">
        <v>1924</v>
      </c>
      <c r="D767" s="36">
        <v>1</v>
      </c>
      <c r="E767" s="36">
        <v>1</v>
      </c>
      <c r="F767" s="37">
        <v>350</v>
      </c>
      <c r="G767" s="5"/>
      <c r="H767" s="5" t="s">
        <v>16</v>
      </c>
      <c r="I767" s="5" t="s">
        <v>17</v>
      </c>
      <c r="J767" s="5" t="s">
        <v>201</v>
      </c>
      <c r="K767" s="5" t="s">
        <v>202</v>
      </c>
      <c r="L767" s="11">
        <v>3065157</v>
      </c>
      <c r="M767" s="11">
        <v>35862336.899999999</v>
      </c>
      <c r="N767" s="11">
        <v>35862336.899999999</v>
      </c>
      <c r="O767" s="5" t="s">
        <v>20</v>
      </c>
      <c r="P767" s="5" t="s">
        <v>232</v>
      </c>
      <c r="Q767" s="5" t="s">
        <v>203</v>
      </c>
    </row>
    <row r="768" spans="1:17" x14ac:dyDescent="0.25">
      <c r="A768" s="9">
        <v>80161500</v>
      </c>
      <c r="B768" s="8" t="s">
        <v>1084</v>
      </c>
      <c r="C768" s="27" t="s">
        <v>1925</v>
      </c>
      <c r="D768" s="36">
        <v>1</v>
      </c>
      <c r="E768" s="36">
        <v>1</v>
      </c>
      <c r="F768" s="37">
        <v>345</v>
      </c>
      <c r="G768" s="5" t="s">
        <v>38</v>
      </c>
      <c r="H768" s="5" t="s">
        <v>16</v>
      </c>
      <c r="I768" s="5" t="s">
        <v>17</v>
      </c>
      <c r="J768" s="5" t="s">
        <v>201</v>
      </c>
      <c r="K768" s="5" t="s">
        <v>202</v>
      </c>
      <c r="L768" s="11">
        <v>4046008</v>
      </c>
      <c r="M768" s="11">
        <v>46529092</v>
      </c>
      <c r="N768" s="11">
        <v>46529092</v>
      </c>
      <c r="O768" s="5" t="s">
        <v>20</v>
      </c>
      <c r="P768" s="5" t="s">
        <v>232</v>
      </c>
      <c r="Q768" s="5" t="s">
        <v>203</v>
      </c>
    </row>
    <row r="769" spans="1:17" x14ac:dyDescent="0.25">
      <c r="A769" s="9">
        <v>80161500</v>
      </c>
      <c r="B769" s="8" t="s">
        <v>1085</v>
      </c>
      <c r="C769" s="27" t="s">
        <v>1926</v>
      </c>
      <c r="D769" s="36">
        <v>1</v>
      </c>
      <c r="E769" s="36">
        <v>1</v>
      </c>
      <c r="F769" s="37">
        <f>345</f>
        <v>345</v>
      </c>
      <c r="G769" s="5" t="s">
        <v>38</v>
      </c>
      <c r="H769" s="5" t="s">
        <v>16</v>
      </c>
      <c r="I769" s="5" t="s">
        <v>17</v>
      </c>
      <c r="J769" s="5" t="s">
        <v>201</v>
      </c>
      <c r="K769" s="5" t="s">
        <v>202</v>
      </c>
      <c r="L769" s="11">
        <v>4659039</v>
      </c>
      <c r="M769" s="11">
        <v>53578948.5</v>
      </c>
      <c r="N769" s="11">
        <v>53578948.5</v>
      </c>
      <c r="O769" s="5" t="s">
        <v>20</v>
      </c>
      <c r="P769" s="5" t="s">
        <v>232</v>
      </c>
      <c r="Q769" s="5" t="s">
        <v>203</v>
      </c>
    </row>
    <row r="770" spans="1:17" x14ac:dyDescent="0.25">
      <c r="A770" s="57">
        <v>90121502</v>
      </c>
      <c r="B770" s="8" t="s">
        <v>1086</v>
      </c>
      <c r="C770" s="27" t="s">
        <v>1927</v>
      </c>
      <c r="D770" s="36">
        <v>1</v>
      </c>
      <c r="E770" s="36">
        <v>1</v>
      </c>
      <c r="F770" s="37">
        <v>12</v>
      </c>
      <c r="G770" s="5" t="s">
        <v>15</v>
      </c>
      <c r="H770" s="5" t="s">
        <v>29</v>
      </c>
      <c r="I770" s="5" t="s">
        <v>17</v>
      </c>
      <c r="J770" s="5" t="s">
        <v>218</v>
      </c>
      <c r="K770" s="5" t="s">
        <v>219</v>
      </c>
      <c r="L770" s="50">
        <v>0</v>
      </c>
      <c r="M770" s="11">
        <v>1160000000</v>
      </c>
      <c r="N770" s="11">
        <v>1160000000</v>
      </c>
      <c r="O770" s="5" t="s">
        <v>20</v>
      </c>
      <c r="P770" s="5" t="s">
        <v>232</v>
      </c>
      <c r="Q770" s="5" t="s">
        <v>182</v>
      </c>
    </row>
    <row r="771" spans="1:17" x14ac:dyDescent="0.25">
      <c r="A771" s="8">
        <v>78102201</v>
      </c>
      <c r="B771" s="8" t="s">
        <v>1087</v>
      </c>
      <c r="C771" s="27" t="s">
        <v>1928</v>
      </c>
      <c r="D771" s="36">
        <v>1</v>
      </c>
      <c r="E771" s="36">
        <v>1</v>
      </c>
      <c r="F771" s="37">
        <v>12</v>
      </c>
      <c r="G771" s="5" t="s">
        <v>15</v>
      </c>
      <c r="H771" s="5" t="s">
        <v>46</v>
      </c>
      <c r="I771" s="5" t="s">
        <v>17</v>
      </c>
      <c r="J771" s="5" t="s">
        <v>201</v>
      </c>
      <c r="K771" s="5" t="s">
        <v>202</v>
      </c>
      <c r="L771" s="50">
        <v>0</v>
      </c>
      <c r="M771" s="11">
        <v>1327982730</v>
      </c>
      <c r="N771" s="11">
        <v>1327982730</v>
      </c>
      <c r="O771" s="5" t="s">
        <v>45</v>
      </c>
      <c r="P771" s="5" t="s">
        <v>232</v>
      </c>
      <c r="Q771" s="5" t="s">
        <v>203</v>
      </c>
    </row>
    <row r="772" spans="1:17" x14ac:dyDescent="0.25">
      <c r="A772" s="8">
        <v>82101504</v>
      </c>
      <c r="B772" s="8" t="s">
        <v>1088</v>
      </c>
      <c r="C772" s="27" t="s">
        <v>1929</v>
      </c>
      <c r="D772" s="36">
        <v>1</v>
      </c>
      <c r="E772" s="36">
        <v>1</v>
      </c>
      <c r="F772" s="37">
        <v>350</v>
      </c>
      <c r="G772" s="5" t="s">
        <v>38</v>
      </c>
      <c r="H772" s="5" t="s">
        <v>46</v>
      </c>
      <c r="I772" s="5" t="s">
        <v>17</v>
      </c>
      <c r="J772" s="5" t="s">
        <v>220</v>
      </c>
      <c r="K772" s="5" t="s">
        <v>221</v>
      </c>
      <c r="L772" s="50">
        <v>0</v>
      </c>
      <c r="M772" s="11">
        <v>48211146.064000003</v>
      </c>
      <c r="N772" s="11">
        <v>48211146.064000003</v>
      </c>
      <c r="O772" s="5" t="s">
        <v>20</v>
      </c>
      <c r="P772" s="5" t="s">
        <v>232</v>
      </c>
      <c r="Q772" s="5" t="s">
        <v>203</v>
      </c>
    </row>
    <row r="773" spans="1:17" x14ac:dyDescent="0.25">
      <c r="A773" s="57">
        <v>25101503</v>
      </c>
      <c r="B773" s="8" t="s">
        <v>1089</v>
      </c>
      <c r="C773" s="27" t="s">
        <v>1930</v>
      </c>
      <c r="D773" s="59" t="s">
        <v>235</v>
      </c>
      <c r="E773" s="59" t="s">
        <v>235</v>
      </c>
      <c r="F773" s="64">
        <v>3</v>
      </c>
      <c r="G773" s="5" t="s">
        <v>15</v>
      </c>
      <c r="H773" s="5" t="s">
        <v>105</v>
      </c>
      <c r="I773" s="5" t="s">
        <v>17</v>
      </c>
      <c r="J773" s="5" t="s">
        <v>236</v>
      </c>
      <c r="K773" s="5" t="s">
        <v>237</v>
      </c>
      <c r="L773" s="66" t="s">
        <v>24</v>
      </c>
      <c r="M773" s="66">
        <v>250000000</v>
      </c>
      <c r="N773" s="66">
        <v>250000000</v>
      </c>
      <c r="O773" s="60" t="s">
        <v>20</v>
      </c>
      <c r="P773" s="5" t="s">
        <v>232</v>
      </c>
      <c r="Q773" s="5" t="s">
        <v>197</v>
      </c>
    </row>
    <row r="774" spans="1:17" x14ac:dyDescent="0.25">
      <c r="A774" s="57" t="s">
        <v>2004</v>
      </c>
      <c r="B774" s="8" t="s">
        <v>1090</v>
      </c>
      <c r="C774" s="27" t="s">
        <v>1931</v>
      </c>
      <c r="D774" s="59" t="s">
        <v>238</v>
      </c>
      <c r="E774" s="59" t="s">
        <v>239</v>
      </c>
      <c r="F774" s="64">
        <v>12</v>
      </c>
      <c r="G774" s="5" t="s">
        <v>15</v>
      </c>
      <c r="H774" s="5" t="s">
        <v>105</v>
      </c>
      <c r="I774" s="5" t="s">
        <v>17</v>
      </c>
      <c r="J774" s="5" t="s">
        <v>240</v>
      </c>
      <c r="K774" s="5" t="s">
        <v>241</v>
      </c>
      <c r="L774" s="66">
        <v>4028466.3333333335</v>
      </c>
      <c r="M774" s="66">
        <v>48341596</v>
      </c>
      <c r="N774" s="66">
        <v>48341596</v>
      </c>
      <c r="O774" s="60" t="s">
        <v>45</v>
      </c>
      <c r="P774" s="5" t="s">
        <v>232</v>
      </c>
      <c r="Q774" s="5" t="s">
        <v>197</v>
      </c>
    </row>
    <row r="775" spans="1:17" x14ac:dyDescent="0.25">
      <c r="A775" s="57">
        <v>44121600</v>
      </c>
      <c r="B775" s="8" t="s">
        <v>1091</v>
      </c>
      <c r="C775" s="27" t="s">
        <v>1932</v>
      </c>
      <c r="D775" s="59" t="s">
        <v>242</v>
      </c>
      <c r="E775" s="59" t="s">
        <v>243</v>
      </c>
      <c r="F775" s="64">
        <v>4</v>
      </c>
      <c r="G775" s="5" t="s">
        <v>15</v>
      </c>
      <c r="H775" s="5" t="s">
        <v>42</v>
      </c>
      <c r="I775" s="5" t="s">
        <v>17</v>
      </c>
      <c r="J775" s="5" t="s">
        <v>244</v>
      </c>
      <c r="K775" s="5" t="s">
        <v>245</v>
      </c>
      <c r="L775" s="66">
        <v>24420568.5</v>
      </c>
      <c r="M775" s="66">
        <v>97682274</v>
      </c>
      <c r="N775" s="66">
        <v>97682274</v>
      </c>
      <c r="O775" s="60" t="s">
        <v>20</v>
      </c>
      <c r="P775" s="5" t="s">
        <v>232</v>
      </c>
      <c r="Q775" s="5" t="s">
        <v>197</v>
      </c>
    </row>
    <row r="776" spans="1:17" x14ac:dyDescent="0.25">
      <c r="A776" s="57">
        <v>31162800</v>
      </c>
      <c r="B776" s="8" t="s">
        <v>1092</v>
      </c>
      <c r="C776" s="27" t="s">
        <v>1933</v>
      </c>
      <c r="D776" s="59">
        <v>2</v>
      </c>
      <c r="E776" s="59">
        <v>2</v>
      </c>
      <c r="F776" s="64">
        <v>10</v>
      </c>
      <c r="G776" s="5" t="s">
        <v>15</v>
      </c>
      <c r="H776" s="5" t="s">
        <v>42</v>
      </c>
      <c r="I776" s="5" t="s">
        <v>17</v>
      </c>
      <c r="J776" s="5" t="s">
        <v>246</v>
      </c>
      <c r="K776" s="5" t="s">
        <v>247</v>
      </c>
      <c r="L776" s="66">
        <v>9956369.9000000004</v>
      </c>
      <c r="M776" s="66">
        <v>99563699</v>
      </c>
      <c r="N776" s="66">
        <v>99563699</v>
      </c>
      <c r="O776" s="60" t="s">
        <v>20</v>
      </c>
      <c r="P776" s="5" t="s">
        <v>232</v>
      </c>
      <c r="Q776" s="5" t="s">
        <v>197</v>
      </c>
    </row>
    <row r="777" spans="1:17" x14ac:dyDescent="0.25">
      <c r="A777" s="57">
        <v>72101506</v>
      </c>
      <c r="B777" s="8" t="s">
        <v>1093</v>
      </c>
      <c r="C777" s="27" t="s">
        <v>1934</v>
      </c>
      <c r="D777" s="59" t="s">
        <v>239</v>
      </c>
      <c r="E777" s="59" t="s">
        <v>248</v>
      </c>
      <c r="F777" s="64">
        <v>12</v>
      </c>
      <c r="G777" s="5" t="s">
        <v>15</v>
      </c>
      <c r="H777" s="5" t="s">
        <v>46</v>
      </c>
      <c r="I777" s="5" t="s">
        <v>17</v>
      </c>
      <c r="J777" s="5" t="s">
        <v>249</v>
      </c>
      <c r="K777" s="5" t="s">
        <v>250</v>
      </c>
      <c r="L777" s="66">
        <v>7070000</v>
      </c>
      <c r="M777" s="66">
        <v>84840000</v>
      </c>
      <c r="N777" s="66">
        <v>84840000</v>
      </c>
      <c r="O777" s="60" t="s">
        <v>45</v>
      </c>
      <c r="P777" s="5" t="s">
        <v>232</v>
      </c>
      <c r="Q777" s="5" t="s">
        <v>197</v>
      </c>
    </row>
    <row r="778" spans="1:17" x14ac:dyDescent="0.25">
      <c r="A778" s="57">
        <v>72101506</v>
      </c>
      <c r="B778" s="8" t="s">
        <v>1094</v>
      </c>
      <c r="C778" s="27" t="s">
        <v>1935</v>
      </c>
      <c r="D778" s="59">
        <v>5</v>
      </c>
      <c r="E778" s="59" t="s">
        <v>251</v>
      </c>
      <c r="F778" s="64">
        <v>6</v>
      </c>
      <c r="G778" s="5" t="s">
        <v>15</v>
      </c>
      <c r="H778" s="5" t="s">
        <v>46</v>
      </c>
      <c r="I778" s="5" t="s">
        <v>17</v>
      </c>
      <c r="J778" s="5" t="s">
        <v>249</v>
      </c>
      <c r="K778" s="5" t="s">
        <v>250</v>
      </c>
      <c r="L778" s="66">
        <v>23001066.666666668</v>
      </c>
      <c r="M778" s="66">
        <v>138006400</v>
      </c>
      <c r="N778" s="66">
        <v>138006400</v>
      </c>
      <c r="O778" s="60" t="s">
        <v>20</v>
      </c>
      <c r="P778" s="5" t="s">
        <v>232</v>
      </c>
      <c r="Q778" s="5" t="s">
        <v>197</v>
      </c>
    </row>
    <row r="779" spans="1:17" x14ac:dyDescent="0.25">
      <c r="A779" s="57" t="s">
        <v>2008</v>
      </c>
      <c r="B779" s="8" t="s">
        <v>1095</v>
      </c>
      <c r="C779" s="27" t="s">
        <v>1936</v>
      </c>
      <c r="D779" s="59" t="s">
        <v>235</v>
      </c>
      <c r="E779" s="59" t="s">
        <v>235</v>
      </c>
      <c r="F779" s="64">
        <v>2</v>
      </c>
      <c r="G779" s="5" t="s">
        <v>15</v>
      </c>
      <c r="H779" s="5" t="s">
        <v>42</v>
      </c>
      <c r="I779" s="5" t="s">
        <v>17</v>
      </c>
      <c r="J779" s="5" t="s">
        <v>249</v>
      </c>
      <c r="K779" s="5" t="s">
        <v>250</v>
      </c>
      <c r="L779" s="66">
        <v>1236083</v>
      </c>
      <c r="M779" s="66">
        <v>1236083</v>
      </c>
      <c r="N779" s="66">
        <v>1236083</v>
      </c>
      <c r="O779" s="60" t="s">
        <v>20</v>
      </c>
      <c r="P779" s="5" t="s">
        <v>232</v>
      </c>
      <c r="Q779" s="5" t="s">
        <v>197</v>
      </c>
    </row>
    <row r="780" spans="1:17" x14ac:dyDescent="0.25">
      <c r="A780" s="57">
        <v>73152108</v>
      </c>
      <c r="B780" s="8" t="s">
        <v>1096</v>
      </c>
      <c r="C780" s="27" t="s">
        <v>1937</v>
      </c>
      <c r="D780" s="59" t="s">
        <v>238</v>
      </c>
      <c r="E780" s="59" t="s">
        <v>239</v>
      </c>
      <c r="F780" s="64">
        <v>12</v>
      </c>
      <c r="G780" s="5" t="s">
        <v>15</v>
      </c>
      <c r="H780" s="5" t="s">
        <v>42</v>
      </c>
      <c r="I780" s="5" t="s">
        <v>17</v>
      </c>
      <c r="J780" s="5" t="s">
        <v>252</v>
      </c>
      <c r="K780" s="5" t="s">
        <v>253</v>
      </c>
      <c r="L780" s="66">
        <v>3137402.75</v>
      </c>
      <c r="M780" s="66">
        <v>37648833</v>
      </c>
      <c r="N780" s="66">
        <v>37648833</v>
      </c>
      <c r="O780" s="60" t="s">
        <v>45</v>
      </c>
      <c r="P780" s="5" t="s">
        <v>232</v>
      </c>
      <c r="Q780" s="5" t="s">
        <v>197</v>
      </c>
    </row>
    <row r="781" spans="1:17" x14ac:dyDescent="0.25">
      <c r="A781" s="57">
        <v>39121009</v>
      </c>
      <c r="B781" s="8" t="s">
        <v>1097</v>
      </c>
      <c r="C781" s="27" t="s">
        <v>1938</v>
      </c>
      <c r="D781" s="59" t="s">
        <v>235</v>
      </c>
      <c r="E781" s="59" t="s">
        <v>254</v>
      </c>
      <c r="F781" s="64">
        <v>9</v>
      </c>
      <c r="G781" s="5" t="s">
        <v>15</v>
      </c>
      <c r="H781" s="5" t="s">
        <v>255</v>
      </c>
      <c r="I781" s="5" t="s">
        <v>17</v>
      </c>
      <c r="J781" s="5" t="s">
        <v>252</v>
      </c>
      <c r="K781" s="5" t="s">
        <v>253</v>
      </c>
      <c r="L781" s="66">
        <v>166666666.66666666</v>
      </c>
      <c r="M781" s="66">
        <v>1000000000</v>
      </c>
      <c r="N781" s="66">
        <v>1000000000</v>
      </c>
      <c r="O781" s="60" t="s">
        <v>20</v>
      </c>
      <c r="P781" s="5" t="s">
        <v>232</v>
      </c>
      <c r="Q781" s="5" t="s">
        <v>197</v>
      </c>
    </row>
    <row r="782" spans="1:17" x14ac:dyDescent="0.25">
      <c r="A782" s="57" t="s">
        <v>2009</v>
      </c>
      <c r="B782" s="8" t="s">
        <v>1098</v>
      </c>
      <c r="C782" s="27" t="s">
        <v>1939</v>
      </c>
      <c r="D782" s="59" t="s">
        <v>235</v>
      </c>
      <c r="E782" s="59" t="s">
        <v>235</v>
      </c>
      <c r="F782" s="64">
        <v>9</v>
      </c>
      <c r="G782" s="5" t="s">
        <v>15</v>
      </c>
      <c r="H782" s="5" t="s">
        <v>42</v>
      </c>
      <c r="I782" s="5" t="s">
        <v>17</v>
      </c>
      <c r="J782" s="5" t="s">
        <v>252</v>
      </c>
      <c r="K782" s="5" t="s">
        <v>253</v>
      </c>
      <c r="L782" s="66">
        <v>3569926.9</v>
      </c>
      <c r="M782" s="66">
        <v>35699269</v>
      </c>
      <c r="N782" s="66">
        <v>35699269</v>
      </c>
      <c r="O782" s="60" t="s">
        <v>20</v>
      </c>
      <c r="P782" s="5" t="s">
        <v>232</v>
      </c>
      <c r="Q782" s="5" t="s">
        <v>197</v>
      </c>
    </row>
    <row r="783" spans="1:17" x14ac:dyDescent="0.25">
      <c r="A783" s="57">
        <v>46191601</v>
      </c>
      <c r="B783" s="8" t="s">
        <v>1099</v>
      </c>
      <c r="C783" s="27" t="s">
        <v>1940</v>
      </c>
      <c r="D783" s="59" t="s">
        <v>235</v>
      </c>
      <c r="E783" s="59" t="s">
        <v>235</v>
      </c>
      <c r="F783" s="64">
        <v>9</v>
      </c>
      <c r="G783" s="5" t="s">
        <v>15</v>
      </c>
      <c r="H783" s="5" t="s">
        <v>42</v>
      </c>
      <c r="I783" s="5" t="s">
        <v>17</v>
      </c>
      <c r="J783" s="5" t="s">
        <v>252</v>
      </c>
      <c r="K783" s="5" t="s">
        <v>253</v>
      </c>
      <c r="L783" s="66">
        <v>4500625.75</v>
      </c>
      <c r="M783" s="66">
        <v>36005006</v>
      </c>
      <c r="N783" s="66">
        <v>36005006</v>
      </c>
      <c r="O783" s="60" t="s">
        <v>20</v>
      </c>
      <c r="P783" s="5" t="s">
        <v>232</v>
      </c>
      <c r="Q783" s="5" t="s">
        <v>197</v>
      </c>
    </row>
    <row r="784" spans="1:17" x14ac:dyDescent="0.25">
      <c r="A784" s="57">
        <v>78181507</v>
      </c>
      <c r="B784" s="8" t="s">
        <v>1100</v>
      </c>
      <c r="C784" s="27" t="s">
        <v>1941</v>
      </c>
      <c r="D784" s="59" t="s">
        <v>235</v>
      </c>
      <c r="E784" s="59" t="s">
        <v>235</v>
      </c>
      <c r="F784" s="64">
        <v>10</v>
      </c>
      <c r="G784" s="5" t="s">
        <v>15</v>
      </c>
      <c r="H784" s="5" t="s">
        <v>255</v>
      </c>
      <c r="I784" s="5" t="s">
        <v>17</v>
      </c>
      <c r="J784" s="5" t="s">
        <v>256</v>
      </c>
      <c r="K784" s="5" t="s">
        <v>257</v>
      </c>
      <c r="L784" s="66">
        <v>25426079.699999999</v>
      </c>
      <c r="M784" s="66">
        <v>254260797</v>
      </c>
      <c r="N784" s="66">
        <v>254260797</v>
      </c>
      <c r="O784" s="60" t="s">
        <v>20</v>
      </c>
      <c r="P784" s="5" t="s">
        <v>232</v>
      </c>
      <c r="Q784" s="5" t="s">
        <v>197</v>
      </c>
    </row>
    <row r="785" spans="1:17" x14ac:dyDescent="0.25">
      <c r="A785" s="57" t="s">
        <v>2005</v>
      </c>
      <c r="B785" s="8" t="s">
        <v>1101</v>
      </c>
      <c r="C785" s="27" t="s">
        <v>1942</v>
      </c>
      <c r="D785" s="59" t="s">
        <v>243</v>
      </c>
      <c r="E785" s="59" t="s">
        <v>258</v>
      </c>
      <c r="F785" s="64">
        <v>12</v>
      </c>
      <c r="G785" s="5" t="s">
        <v>15</v>
      </c>
      <c r="H785" s="5" t="s">
        <v>29</v>
      </c>
      <c r="I785" s="5" t="s">
        <v>17</v>
      </c>
      <c r="J785" s="5" t="s">
        <v>259</v>
      </c>
      <c r="K785" s="5" t="s">
        <v>260</v>
      </c>
      <c r="L785" s="66">
        <v>148693775.5</v>
      </c>
      <c r="M785" s="65">
        <v>1486937755</v>
      </c>
      <c r="N785" s="65">
        <v>1486937755</v>
      </c>
      <c r="O785" s="60" t="s">
        <v>45</v>
      </c>
      <c r="P785" s="5" t="s">
        <v>232</v>
      </c>
      <c r="Q785" s="5" t="s">
        <v>197</v>
      </c>
    </row>
    <row r="786" spans="1:17" x14ac:dyDescent="0.25">
      <c r="A786" s="57" t="s">
        <v>2010</v>
      </c>
      <c r="B786" s="8" t="s">
        <v>1102</v>
      </c>
      <c r="C786" s="27" t="s">
        <v>1943</v>
      </c>
      <c r="D786" s="59" t="s">
        <v>254</v>
      </c>
      <c r="E786" s="59" t="s">
        <v>261</v>
      </c>
      <c r="F786" s="64">
        <v>12</v>
      </c>
      <c r="G786" s="5" t="s">
        <v>15</v>
      </c>
      <c r="H786" s="5" t="s">
        <v>29</v>
      </c>
      <c r="I786" s="5" t="s">
        <v>17</v>
      </c>
      <c r="J786" s="5" t="s">
        <v>262</v>
      </c>
      <c r="K786" s="5" t="s">
        <v>263</v>
      </c>
      <c r="L786" s="66">
        <v>390000000</v>
      </c>
      <c r="M786" s="66">
        <v>3120000000</v>
      </c>
      <c r="N786" s="66">
        <v>3120000000</v>
      </c>
      <c r="O786" s="60" t="s">
        <v>45</v>
      </c>
      <c r="P786" s="5" t="s">
        <v>232</v>
      </c>
      <c r="Q786" s="5" t="s">
        <v>197</v>
      </c>
    </row>
    <row r="787" spans="1:17" x14ac:dyDescent="0.25">
      <c r="A787" s="57" t="s">
        <v>2015</v>
      </c>
      <c r="B787" s="8" t="s">
        <v>1103</v>
      </c>
      <c r="C787" s="27" t="s">
        <v>1944</v>
      </c>
      <c r="D787" s="59" t="s">
        <v>261</v>
      </c>
      <c r="E787" s="59" t="s">
        <v>261</v>
      </c>
      <c r="F787" s="64">
        <v>12</v>
      </c>
      <c r="G787" s="5" t="s">
        <v>15</v>
      </c>
      <c r="H787" s="5" t="s">
        <v>29</v>
      </c>
      <c r="I787" s="5" t="s">
        <v>17</v>
      </c>
      <c r="J787" s="5" t="s">
        <v>264</v>
      </c>
      <c r="K787" s="5" t="s">
        <v>265</v>
      </c>
      <c r="L787" s="66">
        <v>220000000</v>
      </c>
      <c r="M787" s="66">
        <v>2343677529</v>
      </c>
      <c r="N787" s="66">
        <v>2343677529</v>
      </c>
      <c r="O787" s="60" t="s">
        <v>20</v>
      </c>
      <c r="P787" s="5" t="s">
        <v>232</v>
      </c>
      <c r="Q787" s="5" t="s">
        <v>197</v>
      </c>
    </row>
    <row r="788" spans="1:17" x14ac:dyDescent="0.25">
      <c r="A788" s="57" t="s">
        <v>2016</v>
      </c>
      <c r="B788" s="8" t="s">
        <v>1104</v>
      </c>
      <c r="C788" s="27" t="s">
        <v>1945</v>
      </c>
      <c r="D788" s="59" t="s">
        <v>235</v>
      </c>
      <c r="E788" s="59" t="s">
        <v>235</v>
      </c>
      <c r="F788" s="64">
        <v>12</v>
      </c>
      <c r="G788" s="5" t="s">
        <v>15</v>
      </c>
      <c r="H788" s="5" t="s">
        <v>105</v>
      </c>
      <c r="I788" s="5" t="s">
        <v>17</v>
      </c>
      <c r="J788" s="5" t="s">
        <v>264</v>
      </c>
      <c r="K788" s="5" t="s">
        <v>265</v>
      </c>
      <c r="L788" s="66">
        <v>7469179</v>
      </c>
      <c r="M788" s="66">
        <v>7469179</v>
      </c>
      <c r="N788" s="66">
        <v>7469179</v>
      </c>
      <c r="O788" s="60" t="s">
        <v>20</v>
      </c>
      <c r="P788" s="5" t="s">
        <v>232</v>
      </c>
      <c r="Q788" s="5" t="s">
        <v>197</v>
      </c>
    </row>
    <row r="789" spans="1:17" x14ac:dyDescent="0.25">
      <c r="A789" s="57" t="s">
        <v>2015</v>
      </c>
      <c r="B789" s="8" t="s">
        <v>1105</v>
      </c>
      <c r="C789" s="27" t="s">
        <v>1946</v>
      </c>
      <c r="D789" s="59" t="s">
        <v>243</v>
      </c>
      <c r="E789" s="59" t="s">
        <v>258</v>
      </c>
      <c r="F789" s="64">
        <v>12</v>
      </c>
      <c r="G789" s="5" t="s">
        <v>15</v>
      </c>
      <c r="H789" s="5" t="s">
        <v>29</v>
      </c>
      <c r="I789" s="5" t="s">
        <v>17</v>
      </c>
      <c r="J789" s="5" t="s">
        <v>266</v>
      </c>
      <c r="K789" s="5" t="s">
        <v>267</v>
      </c>
      <c r="L789" s="66">
        <v>1590544461</v>
      </c>
      <c r="M789" s="66">
        <v>1590544461</v>
      </c>
      <c r="N789" s="66">
        <v>1590544461</v>
      </c>
      <c r="O789" s="60" t="s">
        <v>20</v>
      </c>
      <c r="P789" s="5" t="s">
        <v>232</v>
      </c>
      <c r="Q789" s="5" t="s">
        <v>197</v>
      </c>
    </row>
    <row r="790" spans="1:17" x14ac:dyDescent="0.25">
      <c r="A790" s="57">
        <v>80131502</v>
      </c>
      <c r="B790" s="8" t="s">
        <v>1106</v>
      </c>
      <c r="C790" s="27" t="s">
        <v>1947</v>
      </c>
      <c r="D790" s="59" t="s">
        <v>238</v>
      </c>
      <c r="E790" s="59" t="s">
        <v>239</v>
      </c>
      <c r="F790" s="64">
        <v>12</v>
      </c>
      <c r="G790" s="5" t="s">
        <v>15</v>
      </c>
      <c r="H790" s="5" t="s">
        <v>46</v>
      </c>
      <c r="I790" s="5" t="s">
        <v>17</v>
      </c>
      <c r="J790" s="5" t="s">
        <v>76</v>
      </c>
      <c r="K790" s="5" t="s">
        <v>268</v>
      </c>
      <c r="L790" s="66">
        <v>6468358.833333333</v>
      </c>
      <c r="M790" s="66">
        <v>77620306</v>
      </c>
      <c r="N790" s="66">
        <v>77620306</v>
      </c>
      <c r="O790" s="60" t="s">
        <v>45</v>
      </c>
      <c r="P790" s="5" t="s">
        <v>232</v>
      </c>
      <c r="Q790" s="5" t="s">
        <v>197</v>
      </c>
    </row>
    <row r="791" spans="1:17" x14ac:dyDescent="0.25">
      <c r="A791" s="57">
        <v>80131502</v>
      </c>
      <c r="B791" s="8" t="s">
        <v>1107</v>
      </c>
      <c r="C791" s="27" t="s">
        <v>1948</v>
      </c>
      <c r="D791" s="59" t="s">
        <v>238</v>
      </c>
      <c r="E791" s="59" t="s">
        <v>239</v>
      </c>
      <c r="F791" s="64">
        <v>12</v>
      </c>
      <c r="G791" s="5" t="s">
        <v>15</v>
      </c>
      <c r="H791" s="5" t="s">
        <v>46</v>
      </c>
      <c r="I791" s="5" t="s">
        <v>17</v>
      </c>
      <c r="J791" s="5" t="s">
        <v>76</v>
      </c>
      <c r="K791" s="5" t="s">
        <v>268</v>
      </c>
      <c r="L791" s="66">
        <v>56560000</v>
      </c>
      <c r="M791" s="66">
        <v>678720000</v>
      </c>
      <c r="N791" s="66">
        <v>678720000</v>
      </c>
      <c r="O791" s="60" t="s">
        <v>45</v>
      </c>
      <c r="P791" s="5" t="s">
        <v>232</v>
      </c>
      <c r="Q791" s="5" t="s">
        <v>197</v>
      </c>
    </row>
    <row r="792" spans="1:17" x14ac:dyDescent="0.25">
      <c r="A792" s="8">
        <v>77101700</v>
      </c>
      <c r="B792" s="8" t="s">
        <v>1108</v>
      </c>
      <c r="C792" s="27" t="s">
        <v>1949</v>
      </c>
      <c r="D792" s="59" t="s">
        <v>235</v>
      </c>
      <c r="E792" s="59" t="s">
        <v>235</v>
      </c>
      <c r="F792" s="64">
        <v>9</v>
      </c>
      <c r="G792" s="5" t="s">
        <v>15</v>
      </c>
      <c r="H792" s="5" t="s">
        <v>255</v>
      </c>
      <c r="I792" s="5" t="s">
        <v>17</v>
      </c>
      <c r="J792" s="5" t="s">
        <v>269</v>
      </c>
      <c r="K792" s="5" t="s">
        <v>270</v>
      </c>
      <c r="L792" s="66">
        <v>4148487.4444444445</v>
      </c>
      <c r="M792" s="66">
        <v>37336387</v>
      </c>
      <c r="N792" s="66">
        <v>37336387</v>
      </c>
      <c r="O792" s="60" t="s">
        <v>20</v>
      </c>
      <c r="P792" s="5" t="s">
        <v>232</v>
      </c>
      <c r="Q792" s="5" t="s">
        <v>197</v>
      </c>
    </row>
    <row r="793" spans="1:17" x14ac:dyDescent="0.25">
      <c r="A793" s="57" t="s">
        <v>2011</v>
      </c>
      <c r="B793" s="8" t="s">
        <v>1109</v>
      </c>
      <c r="C793" s="27" t="s">
        <v>1950</v>
      </c>
      <c r="D793" s="59" t="s">
        <v>235</v>
      </c>
      <c r="E793" s="59" t="s">
        <v>235</v>
      </c>
      <c r="F793" s="64">
        <v>10</v>
      </c>
      <c r="G793" s="5" t="s">
        <v>15</v>
      </c>
      <c r="H793" s="5" t="s">
        <v>29</v>
      </c>
      <c r="I793" s="5" t="s">
        <v>17</v>
      </c>
      <c r="J793" s="5" t="s">
        <v>271</v>
      </c>
      <c r="K793" s="5" t="s">
        <v>272</v>
      </c>
      <c r="L793" s="66">
        <v>235307699.19999999</v>
      </c>
      <c r="M793" s="66">
        <v>2353076992</v>
      </c>
      <c r="N793" s="66">
        <v>2353076992</v>
      </c>
      <c r="O793" s="60" t="s">
        <v>20</v>
      </c>
      <c r="P793" s="5" t="s">
        <v>232</v>
      </c>
      <c r="Q793" s="5" t="s">
        <v>197</v>
      </c>
    </row>
    <row r="794" spans="1:17" x14ac:dyDescent="0.25">
      <c r="A794" s="57" t="s">
        <v>2012</v>
      </c>
      <c r="B794" s="8" t="s">
        <v>1110</v>
      </c>
      <c r="C794" s="27" t="s">
        <v>1951</v>
      </c>
      <c r="D794" s="59" t="s">
        <v>235</v>
      </c>
      <c r="E794" s="59" t="s">
        <v>235</v>
      </c>
      <c r="F794" s="64">
        <v>8</v>
      </c>
      <c r="G794" s="5" t="s">
        <v>15</v>
      </c>
      <c r="H794" s="5" t="s">
        <v>29</v>
      </c>
      <c r="I794" s="5" t="s">
        <v>62</v>
      </c>
      <c r="J794" s="5" t="s">
        <v>311</v>
      </c>
      <c r="K794" s="5" t="s">
        <v>312</v>
      </c>
      <c r="L794" s="66">
        <v>214992832.5</v>
      </c>
      <c r="M794" s="66">
        <v>1719942660</v>
      </c>
      <c r="N794" s="66">
        <v>1719942660</v>
      </c>
      <c r="O794" s="60" t="s">
        <v>20</v>
      </c>
      <c r="P794" s="5" t="s">
        <v>232</v>
      </c>
      <c r="Q794" s="5" t="s">
        <v>197</v>
      </c>
    </row>
    <row r="795" spans="1:17" x14ac:dyDescent="0.25">
      <c r="A795" s="57" t="s">
        <v>2017</v>
      </c>
      <c r="B795" s="8" t="s">
        <v>1111</v>
      </c>
      <c r="C795" s="27" t="s">
        <v>1952</v>
      </c>
      <c r="D795" s="59" t="s">
        <v>235</v>
      </c>
      <c r="E795" s="59" t="s">
        <v>235</v>
      </c>
      <c r="F795" s="64">
        <v>18</v>
      </c>
      <c r="G795" s="5" t="s">
        <v>15</v>
      </c>
      <c r="H795" s="5" t="s">
        <v>29</v>
      </c>
      <c r="I795" s="5" t="s">
        <v>62</v>
      </c>
      <c r="J795" s="5" t="s">
        <v>313</v>
      </c>
      <c r="K795" s="5" t="s">
        <v>250</v>
      </c>
      <c r="L795" s="66">
        <v>157204429.27777779</v>
      </c>
      <c r="M795" s="66">
        <v>2829679727</v>
      </c>
      <c r="N795" s="66">
        <v>2829679727</v>
      </c>
      <c r="O795" s="60" t="s">
        <v>45</v>
      </c>
      <c r="P795" s="5" t="s">
        <v>232</v>
      </c>
      <c r="Q795" s="5" t="s">
        <v>197</v>
      </c>
    </row>
    <row r="796" spans="1:17" x14ac:dyDescent="0.25">
      <c r="A796" s="57" t="s">
        <v>2006</v>
      </c>
      <c r="B796" s="8" t="s">
        <v>1112</v>
      </c>
      <c r="C796" s="27" t="s">
        <v>1953</v>
      </c>
      <c r="D796" s="59" t="s">
        <v>235</v>
      </c>
      <c r="E796" s="59" t="s">
        <v>254</v>
      </c>
      <c r="F796" s="64">
        <v>9</v>
      </c>
      <c r="G796" s="5" t="s">
        <v>15</v>
      </c>
      <c r="H796" s="5" t="s">
        <v>29</v>
      </c>
      <c r="I796" s="5" t="s">
        <v>62</v>
      </c>
      <c r="J796" s="5" t="s">
        <v>313</v>
      </c>
      <c r="K796" s="5" t="s">
        <v>250</v>
      </c>
      <c r="L796" s="66">
        <v>216177681.8888889</v>
      </c>
      <c r="M796" s="66">
        <v>1945599137</v>
      </c>
      <c r="N796" s="66">
        <v>1945599137</v>
      </c>
      <c r="O796" s="60" t="s">
        <v>45</v>
      </c>
      <c r="P796" s="5" t="s">
        <v>232</v>
      </c>
      <c r="Q796" s="5" t="s">
        <v>197</v>
      </c>
    </row>
    <row r="797" spans="1:17" x14ac:dyDescent="0.25">
      <c r="A797" s="8" t="s">
        <v>2018</v>
      </c>
      <c r="B797" s="8" t="s">
        <v>1113</v>
      </c>
      <c r="C797" s="27" t="s">
        <v>1954</v>
      </c>
      <c r="D797" s="59" t="s">
        <v>235</v>
      </c>
      <c r="E797" s="59" t="s">
        <v>235</v>
      </c>
      <c r="F797" s="64">
        <v>10</v>
      </c>
      <c r="G797" s="5" t="s">
        <v>15</v>
      </c>
      <c r="H797" s="5" t="s">
        <v>255</v>
      </c>
      <c r="I797" s="5" t="s">
        <v>17</v>
      </c>
      <c r="J797" s="5" t="s">
        <v>195</v>
      </c>
      <c r="K797" s="5" t="s">
        <v>196</v>
      </c>
      <c r="L797" s="66">
        <v>74672774.400000006</v>
      </c>
      <c r="M797" s="66">
        <v>746727744</v>
      </c>
      <c r="N797" s="66">
        <v>746727744</v>
      </c>
      <c r="O797" s="60" t="s">
        <v>20</v>
      </c>
      <c r="P797" s="5" t="s">
        <v>232</v>
      </c>
      <c r="Q797" s="5" t="s">
        <v>197</v>
      </c>
    </row>
    <row r="798" spans="1:17" x14ac:dyDescent="0.25">
      <c r="A798" s="57" t="s">
        <v>2012</v>
      </c>
      <c r="B798" s="8" t="s">
        <v>1114</v>
      </c>
      <c r="C798" s="27" t="s">
        <v>1955</v>
      </c>
      <c r="D798" s="59" t="s">
        <v>251</v>
      </c>
      <c r="E798" s="59" t="s">
        <v>251</v>
      </c>
      <c r="F798" s="64">
        <v>5</v>
      </c>
      <c r="G798" s="5" t="s">
        <v>15</v>
      </c>
      <c r="H798" s="5" t="s">
        <v>255</v>
      </c>
      <c r="I798" s="5" t="s">
        <v>62</v>
      </c>
      <c r="J798" s="5" t="s">
        <v>314</v>
      </c>
      <c r="K798" s="5" t="s">
        <v>315</v>
      </c>
      <c r="L798" s="66">
        <v>17199426.600000001</v>
      </c>
      <c r="M798" s="65">
        <v>171994266</v>
      </c>
      <c r="N798" s="65">
        <v>171994266</v>
      </c>
      <c r="O798" s="60" t="s">
        <v>20</v>
      </c>
      <c r="P798" s="5" t="s">
        <v>232</v>
      </c>
      <c r="Q798" s="5" t="s">
        <v>197</v>
      </c>
    </row>
    <row r="799" spans="1:17" x14ac:dyDescent="0.25">
      <c r="A799" s="57" t="s">
        <v>2017</v>
      </c>
      <c r="B799" s="8" t="s">
        <v>1115</v>
      </c>
      <c r="C799" s="27" t="s">
        <v>1956</v>
      </c>
      <c r="D799" s="59" t="s">
        <v>251</v>
      </c>
      <c r="E799" s="59" t="s">
        <v>251</v>
      </c>
      <c r="F799" s="64">
        <v>5</v>
      </c>
      <c r="G799" s="5" t="s">
        <v>15</v>
      </c>
      <c r="H799" s="5" t="s">
        <v>255</v>
      </c>
      <c r="I799" s="5" t="s">
        <v>62</v>
      </c>
      <c r="J799" s="5" t="s">
        <v>313</v>
      </c>
      <c r="K799" s="5" t="s">
        <v>250</v>
      </c>
      <c r="L799" s="66">
        <v>15720442.888888888</v>
      </c>
      <c r="M799" s="65">
        <v>282967972</v>
      </c>
      <c r="N799" s="65">
        <v>282967972</v>
      </c>
      <c r="O799" s="60" t="s">
        <v>45</v>
      </c>
      <c r="P799" s="5" t="s">
        <v>232</v>
      </c>
      <c r="Q799" s="5" t="s">
        <v>197</v>
      </c>
    </row>
    <row r="800" spans="1:17" x14ac:dyDescent="0.25">
      <c r="A800" s="57" t="s">
        <v>2006</v>
      </c>
      <c r="B800" s="8" t="s">
        <v>1116</v>
      </c>
      <c r="C800" s="27" t="s">
        <v>1957</v>
      </c>
      <c r="D800" s="59" t="s">
        <v>235</v>
      </c>
      <c r="E800" s="59" t="s">
        <v>261</v>
      </c>
      <c r="F800" s="64">
        <v>9</v>
      </c>
      <c r="G800" s="5" t="s">
        <v>15</v>
      </c>
      <c r="H800" s="5" t="s">
        <v>255</v>
      </c>
      <c r="I800" s="5" t="s">
        <v>62</v>
      </c>
      <c r="J800" s="5" t="s">
        <v>313</v>
      </c>
      <c r="K800" s="5" t="s">
        <v>250</v>
      </c>
      <c r="L800" s="66">
        <v>21617768.111111112</v>
      </c>
      <c r="M800" s="65">
        <v>194559913</v>
      </c>
      <c r="N800" s="17">
        <v>194559913</v>
      </c>
      <c r="O800" s="60" t="s">
        <v>45</v>
      </c>
      <c r="P800" s="5" t="s">
        <v>232</v>
      </c>
      <c r="Q800" s="5" t="s">
        <v>197</v>
      </c>
    </row>
    <row r="801" spans="1:17" x14ac:dyDescent="0.25">
      <c r="A801" s="8">
        <v>73111505</v>
      </c>
      <c r="B801" s="8" t="s">
        <v>1117</v>
      </c>
      <c r="C801" s="27" t="s">
        <v>1958</v>
      </c>
      <c r="D801" s="59" t="s">
        <v>235</v>
      </c>
      <c r="E801" s="59" t="s">
        <v>235</v>
      </c>
      <c r="F801" s="64">
        <v>9</v>
      </c>
      <c r="G801" s="5" t="s">
        <v>15</v>
      </c>
      <c r="H801" s="5" t="s">
        <v>29</v>
      </c>
      <c r="I801" s="5" t="s">
        <v>62</v>
      </c>
      <c r="J801" s="5" t="s">
        <v>195</v>
      </c>
      <c r="K801" s="5" t="s">
        <v>196</v>
      </c>
      <c r="L801" s="66">
        <v>339360000</v>
      </c>
      <c r="M801" s="66">
        <v>1696800000</v>
      </c>
      <c r="N801" s="66">
        <v>1696800000</v>
      </c>
      <c r="O801" s="60" t="s">
        <v>20</v>
      </c>
      <c r="P801" s="5" t="s">
        <v>232</v>
      </c>
      <c r="Q801" s="5" t="s">
        <v>197</v>
      </c>
    </row>
    <row r="802" spans="1:17" x14ac:dyDescent="0.25">
      <c r="A802" s="8" t="s">
        <v>2007</v>
      </c>
      <c r="B802" s="8" t="s">
        <v>1118</v>
      </c>
      <c r="C802" s="27" t="s">
        <v>1959</v>
      </c>
      <c r="D802" s="59" t="s">
        <v>261</v>
      </c>
      <c r="E802" s="59" t="s">
        <v>273</v>
      </c>
      <c r="F802" s="64">
        <v>24</v>
      </c>
      <c r="G802" s="5" t="s">
        <v>15</v>
      </c>
      <c r="H802" s="5" t="s">
        <v>29</v>
      </c>
      <c r="I802" s="5" t="s">
        <v>62</v>
      </c>
      <c r="J802" s="5" t="s">
        <v>195</v>
      </c>
      <c r="K802" s="5" t="s">
        <v>196</v>
      </c>
      <c r="L802" s="66">
        <v>250000000</v>
      </c>
      <c r="M802" s="66">
        <v>3000000000</v>
      </c>
      <c r="N802" s="66">
        <v>3000000000</v>
      </c>
      <c r="O802" s="60" t="s">
        <v>45</v>
      </c>
      <c r="P802" s="5" t="s">
        <v>232</v>
      </c>
      <c r="Q802" s="5" t="s">
        <v>197</v>
      </c>
    </row>
    <row r="803" spans="1:17" x14ac:dyDescent="0.25">
      <c r="A803" s="8" t="s">
        <v>2007</v>
      </c>
      <c r="B803" s="8" t="s">
        <v>1119</v>
      </c>
      <c r="C803" s="27" t="s">
        <v>1960</v>
      </c>
      <c r="D803" s="59" t="s">
        <v>261</v>
      </c>
      <c r="E803" s="59" t="s">
        <v>273</v>
      </c>
      <c r="F803" s="64">
        <v>24</v>
      </c>
      <c r="G803" s="5" t="s">
        <v>15</v>
      </c>
      <c r="H803" s="5" t="s">
        <v>255</v>
      </c>
      <c r="I803" s="5" t="s">
        <v>62</v>
      </c>
      <c r="J803" s="5" t="s">
        <v>195</v>
      </c>
      <c r="K803" s="5" t="s">
        <v>196</v>
      </c>
      <c r="L803" s="66">
        <v>12500000</v>
      </c>
      <c r="M803" s="66">
        <v>300000000</v>
      </c>
      <c r="N803" s="66">
        <v>300000000</v>
      </c>
      <c r="O803" s="60" t="s">
        <v>45</v>
      </c>
      <c r="P803" s="5" t="s">
        <v>232</v>
      </c>
      <c r="Q803" s="5" t="s">
        <v>197</v>
      </c>
    </row>
    <row r="804" spans="1:17" x14ac:dyDescent="0.25">
      <c r="A804" s="57">
        <v>80161500</v>
      </c>
      <c r="B804" s="8" t="s">
        <v>1120</v>
      </c>
      <c r="C804" s="27" t="s">
        <v>1961</v>
      </c>
      <c r="D804" s="59" t="s">
        <v>194</v>
      </c>
      <c r="E804" s="59" t="s">
        <v>194</v>
      </c>
      <c r="F804" s="64">
        <v>12</v>
      </c>
      <c r="G804" s="5" t="s">
        <v>15</v>
      </c>
      <c r="H804" s="5" t="s">
        <v>16</v>
      </c>
      <c r="I804" s="5" t="s">
        <v>62</v>
      </c>
      <c r="J804" s="5" t="s">
        <v>195</v>
      </c>
      <c r="K804" s="5" t="s">
        <v>196</v>
      </c>
      <c r="L804" s="66">
        <v>7108612</v>
      </c>
      <c r="M804" s="66">
        <v>85303344</v>
      </c>
      <c r="N804" s="66">
        <v>85303344</v>
      </c>
      <c r="O804" s="60" t="s">
        <v>20</v>
      </c>
      <c r="P804" s="5" t="s">
        <v>232</v>
      </c>
      <c r="Q804" s="5" t="s">
        <v>197</v>
      </c>
    </row>
    <row r="805" spans="1:17" x14ac:dyDescent="0.25">
      <c r="A805" s="57">
        <v>80161500</v>
      </c>
      <c r="B805" s="8" t="s">
        <v>1121</v>
      </c>
      <c r="C805" s="27" t="s">
        <v>1962</v>
      </c>
      <c r="D805" s="59" t="s">
        <v>194</v>
      </c>
      <c r="E805" s="59" t="s">
        <v>194</v>
      </c>
      <c r="F805" s="64">
        <v>12</v>
      </c>
      <c r="G805" s="5" t="s">
        <v>15</v>
      </c>
      <c r="H805" s="5" t="s">
        <v>16</v>
      </c>
      <c r="I805" s="5" t="s">
        <v>62</v>
      </c>
      <c r="J805" s="5" t="s">
        <v>195</v>
      </c>
      <c r="K805" s="5" t="s">
        <v>196</v>
      </c>
      <c r="L805" s="66">
        <v>5565308</v>
      </c>
      <c r="M805" s="66">
        <v>66783696</v>
      </c>
      <c r="N805" s="66">
        <v>66783696</v>
      </c>
      <c r="O805" s="60" t="s">
        <v>20</v>
      </c>
      <c r="P805" s="5" t="s">
        <v>232</v>
      </c>
      <c r="Q805" s="5" t="s">
        <v>197</v>
      </c>
    </row>
    <row r="806" spans="1:17" x14ac:dyDescent="0.25">
      <c r="A806" s="57">
        <v>80161500</v>
      </c>
      <c r="B806" s="8" t="s">
        <v>1122</v>
      </c>
      <c r="C806" s="27" t="s">
        <v>1963</v>
      </c>
      <c r="D806" s="59" t="s">
        <v>194</v>
      </c>
      <c r="E806" s="59" t="s">
        <v>194</v>
      </c>
      <c r="F806" s="64">
        <v>12</v>
      </c>
      <c r="G806" s="5" t="s">
        <v>15</v>
      </c>
      <c r="H806" s="5" t="s">
        <v>16</v>
      </c>
      <c r="I806" s="5" t="s">
        <v>62</v>
      </c>
      <c r="J806" s="5" t="s">
        <v>195</v>
      </c>
      <c r="K806" s="5" t="s">
        <v>196</v>
      </c>
      <c r="L806" s="66">
        <v>9069609</v>
      </c>
      <c r="M806" s="66">
        <v>108835308</v>
      </c>
      <c r="N806" s="66">
        <v>108835308</v>
      </c>
      <c r="O806" s="60" t="s">
        <v>20</v>
      </c>
      <c r="P806" s="5" t="s">
        <v>232</v>
      </c>
      <c r="Q806" s="5" t="s">
        <v>197</v>
      </c>
    </row>
    <row r="807" spans="1:17" x14ac:dyDescent="0.25">
      <c r="A807" s="57">
        <v>80161500</v>
      </c>
      <c r="B807" s="8" t="s">
        <v>1123</v>
      </c>
      <c r="C807" s="27" t="s">
        <v>1964</v>
      </c>
      <c r="D807" s="59" t="s">
        <v>194</v>
      </c>
      <c r="E807" s="59" t="s">
        <v>194</v>
      </c>
      <c r="F807" s="64">
        <v>12</v>
      </c>
      <c r="G807" s="5" t="s">
        <v>15</v>
      </c>
      <c r="H807" s="5" t="s">
        <v>16</v>
      </c>
      <c r="I807" s="5" t="s">
        <v>62</v>
      </c>
      <c r="J807" s="5" t="s">
        <v>195</v>
      </c>
      <c r="K807" s="5" t="s">
        <v>196</v>
      </c>
      <c r="L807" s="66">
        <v>9538287</v>
      </c>
      <c r="M807" s="66">
        <v>114459444</v>
      </c>
      <c r="N807" s="66">
        <v>114459444</v>
      </c>
      <c r="O807" s="60" t="s">
        <v>20</v>
      </c>
      <c r="P807" s="5" t="s">
        <v>232</v>
      </c>
      <c r="Q807" s="5" t="s">
        <v>197</v>
      </c>
    </row>
    <row r="808" spans="1:17" x14ac:dyDescent="0.25">
      <c r="A808" s="57">
        <v>80161500</v>
      </c>
      <c r="B808" s="8" t="s">
        <v>1124</v>
      </c>
      <c r="C808" s="27" t="s">
        <v>1965</v>
      </c>
      <c r="D808" s="59" t="s">
        <v>194</v>
      </c>
      <c r="E808" s="59" t="s">
        <v>194</v>
      </c>
      <c r="F808" s="64">
        <v>12</v>
      </c>
      <c r="G808" s="5" t="s">
        <v>15</v>
      </c>
      <c r="H808" s="5" t="s">
        <v>16</v>
      </c>
      <c r="I808" s="5" t="s">
        <v>62</v>
      </c>
      <c r="J808" s="5" t="s">
        <v>195</v>
      </c>
      <c r="K808" s="5" t="s">
        <v>196</v>
      </c>
      <c r="L808" s="66">
        <v>5025053</v>
      </c>
      <c r="M808" s="66">
        <v>60300636</v>
      </c>
      <c r="N808" s="66">
        <v>60300636</v>
      </c>
      <c r="O808" s="60" t="s">
        <v>20</v>
      </c>
      <c r="P808" s="5" t="s">
        <v>232</v>
      </c>
      <c r="Q808" s="5" t="s">
        <v>197</v>
      </c>
    </row>
    <row r="809" spans="1:17" x14ac:dyDescent="0.25">
      <c r="A809" s="57">
        <v>80161500</v>
      </c>
      <c r="B809" s="8" t="s">
        <v>1125</v>
      </c>
      <c r="C809" s="27" t="s">
        <v>1966</v>
      </c>
      <c r="D809" s="59" t="s">
        <v>194</v>
      </c>
      <c r="E809" s="59" t="s">
        <v>194</v>
      </c>
      <c r="F809" s="64">
        <v>12</v>
      </c>
      <c r="G809" s="5" t="s">
        <v>15</v>
      </c>
      <c r="H809" s="5" t="s">
        <v>16</v>
      </c>
      <c r="I809" s="5" t="s">
        <v>62</v>
      </c>
      <c r="J809" s="5" t="s">
        <v>195</v>
      </c>
      <c r="K809" s="5" t="s">
        <v>196</v>
      </c>
      <c r="L809" s="66">
        <v>4659039</v>
      </c>
      <c r="M809" s="66">
        <v>55908468</v>
      </c>
      <c r="N809" s="66">
        <v>55908468</v>
      </c>
      <c r="O809" s="60" t="s">
        <v>20</v>
      </c>
      <c r="P809" s="5" t="s">
        <v>232</v>
      </c>
      <c r="Q809" s="5" t="s">
        <v>197</v>
      </c>
    </row>
    <row r="810" spans="1:17" x14ac:dyDescent="0.25">
      <c r="A810" s="57">
        <v>80161500</v>
      </c>
      <c r="B810" s="8" t="s">
        <v>1126</v>
      </c>
      <c r="C810" s="27" t="s">
        <v>1967</v>
      </c>
      <c r="D810" s="59" t="s">
        <v>194</v>
      </c>
      <c r="E810" s="59" t="s">
        <v>194</v>
      </c>
      <c r="F810" s="64">
        <v>12</v>
      </c>
      <c r="G810" s="5" t="s">
        <v>15</v>
      </c>
      <c r="H810" s="5" t="s">
        <v>16</v>
      </c>
      <c r="I810" s="5" t="s">
        <v>62</v>
      </c>
      <c r="J810" s="5" t="s">
        <v>195</v>
      </c>
      <c r="K810" s="5" t="s">
        <v>196</v>
      </c>
      <c r="L810" s="66">
        <v>5762496</v>
      </c>
      <c r="M810" s="66">
        <v>69149952</v>
      </c>
      <c r="N810" s="66">
        <v>69149952</v>
      </c>
      <c r="O810" s="60" t="s">
        <v>20</v>
      </c>
      <c r="P810" s="5" t="s">
        <v>232</v>
      </c>
      <c r="Q810" s="5" t="s">
        <v>197</v>
      </c>
    </row>
    <row r="811" spans="1:17" x14ac:dyDescent="0.25">
      <c r="A811" s="57">
        <v>80161500</v>
      </c>
      <c r="B811" s="8" t="s">
        <v>1127</v>
      </c>
      <c r="C811" s="27" t="s">
        <v>1968</v>
      </c>
      <c r="D811" s="59" t="s">
        <v>194</v>
      </c>
      <c r="E811" s="59" t="s">
        <v>194</v>
      </c>
      <c r="F811" s="64">
        <v>12</v>
      </c>
      <c r="G811" s="5" t="s">
        <v>15</v>
      </c>
      <c r="H811" s="5" t="s">
        <v>16</v>
      </c>
      <c r="I811" s="5" t="s">
        <v>62</v>
      </c>
      <c r="J811" s="5" t="s">
        <v>195</v>
      </c>
      <c r="K811" s="5" t="s">
        <v>196</v>
      </c>
      <c r="L811" s="66">
        <v>3678189</v>
      </c>
      <c r="M811" s="66">
        <v>44138268</v>
      </c>
      <c r="N811" s="66">
        <v>44138268</v>
      </c>
      <c r="O811" s="60" t="s">
        <v>20</v>
      </c>
      <c r="P811" s="5" t="s">
        <v>232</v>
      </c>
      <c r="Q811" s="5" t="s">
        <v>197</v>
      </c>
    </row>
    <row r="812" spans="1:17" x14ac:dyDescent="0.25">
      <c r="A812" s="57">
        <v>80161500</v>
      </c>
      <c r="B812" s="8" t="s">
        <v>1128</v>
      </c>
      <c r="C812" s="27" t="s">
        <v>1969</v>
      </c>
      <c r="D812" s="59" t="s">
        <v>194</v>
      </c>
      <c r="E812" s="59" t="s">
        <v>194</v>
      </c>
      <c r="F812" s="64">
        <v>12</v>
      </c>
      <c r="G812" s="5" t="s">
        <v>15</v>
      </c>
      <c r="H812" s="5" t="s">
        <v>16</v>
      </c>
      <c r="I812" s="5" t="s">
        <v>62</v>
      </c>
      <c r="J812" s="5" t="s">
        <v>195</v>
      </c>
      <c r="K812" s="5" t="s">
        <v>196</v>
      </c>
      <c r="L812" s="66">
        <v>9538287</v>
      </c>
      <c r="M812" s="66">
        <v>114459444</v>
      </c>
      <c r="N812" s="66">
        <v>114459444</v>
      </c>
      <c r="O812" s="60" t="s">
        <v>20</v>
      </c>
      <c r="P812" s="5" t="s">
        <v>232</v>
      </c>
      <c r="Q812" s="5" t="s">
        <v>197</v>
      </c>
    </row>
    <row r="813" spans="1:17" x14ac:dyDescent="0.25">
      <c r="A813" s="57">
        <v>80161500</v>
      </c>
      <c r="B813" s="8" t="s">
        <v>1129</v>
      </c>
      <c r="C813" s="27" t="s">
        <v>1970</v>
      </c>
      <c r="D813" s="59" t="s">
        <v>194</v>
      </c>
      <c r="E813" s="59" t="s">
        <v>194</v>
      </c>
      <c r="F813" s="64">
        <v>12</v>
      </c>
      <c r="G813" s="5" t="s">
        <v>15</v>
      </c>
      <c r="H813" s="5" t="s">
        <v>16</v>
      </c>
      <c r="I813" s="5" t="s">
        <v>62</v>
      </c>
      <c r="J813" s="5" t="s">
        <v>195</v>
      </c>
      <c r="K813" s="5" t="s">
        <v>196</v>
      </c>
      <c r="L813" s="66">
        <v>4659039</v>
      </c>
      <c r="M813" s="66">
        <v>55908468</v>
      </c>
      <c r="N813" s="66">
        <v>55908468</v>
      </c>
      <c r="O813" s="60" t="s">
        <v>20</v>
      </c>
      <c r="P813" s="5" t="s">
        <v>232</v>
      </c>
      <c r="Q813" s="5" t="s">
        <v>197</v>
      </c>
    </row>
    <row r="814" spans="1:17" x14ac:dyDescent="0.25">
      <c r="A814" s="57">
        <v>80161500</v>
      </c>
      <c r="B814" s="8" t="s">
        <v>1130</v>
      </c>
      <c r="C814" s="27" t="s">
        <v>1971</v>
      </c>
      <c r="D814" s="59" t="s">
        <v>194</v>
      </c>
      <c r="E814" s="59" t="s">
        <v>194</v>
      </c>
      <c r="F814" s="64">
        <v>12</v>
      </c>
      <c r="G814" s="5" t="s">
        <v>15</v>
      </c>
      <c r="H814" s="5" t="s">
        <v>16</v>
      </c>
      <c r="I814" s="5" t="s">
        <v>62</v>
      </c>
      <c r="J814" s="5" t="s">
        <v>195</v>
      </c>
      <c r="K814" s="5" t="s">
        <v>196</v>
      </c>
      <c r="L814" s="66">
        <v>4659039</v>
      </c>
      <c r="M814" s="66">
        <v>55908468</v>
      </c>
      <c r="N814" s="66">
        <v>55908468</v>
      </c>
      <c r="O814" s="60" t="s">
        <v>20</v>
      </c>
      <c r="P814" s="5" t="s">
        <v>232</v>
      </c>
      <c r="Q814" s="5" t="s">
        <v>197</v>
      </c>
    </row>
    <row r="815" spans="1:17" x14ac:dyDescent="0.25">
      <c r="A815" s="57">
        <v>80161500</v>
      </c>
      <c r="B815" s="8" t="s">
        <v>1131</v>
      </c>
      <c r="C815" s="27" t="s">
        <v>1972</v>
      </c>
      <c r="D815" s="60">
        <v>1</v>
      </c>
      <c r="E815" s="60">
        <v>1</v>
      </c>
      <c r="F815" s="64">
        <v>12</v>
      </c>
      <c r="G815" s="5" t="s">
        <v>15</v>
      </c>
      <c r="H815" s="5" t="s">
        <v>16</v>
      </c>
      <c r="I815" s="5" t="s">
        <v>62</v>
      </c>
      <c r="J815" s="5" t="s">
        <v>195</v>
      </c>
      <c r="K815" s="5" t="s">
        <v>196</v>
      </c>
      <c r="L815" s="66">
        <v>3678189</v>
      </c>
      <c r="M815" s="66">
        <v>44138268</v>
      </c>
      <c r="N815" s="66">
        <v>44138268</v>
      </c>
      <c r="O815" s="60" t="s">
        <v>20</v>
      </c>
      <c r="P815" s="5" t="s">
        <v>232</v>
      </c>
      <c r="Q815" s="5" t="s">
        <v>197</v>
      </c>
    </row>
    <row r="816" spans="1:17" x14ac:dyDescent="0.25">
      <c r="A816" s="57">
        <v>80161500</v>
      </c>
      <c r="B816" s="8" t="s">
        <v>1132</v>
      </c>
      <c r="C816" s="27" t="s">
        <v>1973</v>
      </c>
      <c r="D816" s="60">
        <v>1</v>
      </c>
      <c r="E816" s="60">
        <v>1</v>
      </c>
      <c r="F816" s="64">
        <v>12</v>
      </c>
      <c r="G816" s="5" t="s">
        <v>15</v>
      </c>
      <c r="H816" s="5" t="s">
        <v>16</v>
      </c>
      <c r="I816" s="5" t="s">
        <v>62</v>
      </c>
      <c r="J816" s="5" t="s">
        <v>195</v>
      </c>
      <c r="K816" s="5" t="s">
        <v>196</v>
      </c>
      <c r="L816" s="66">
        <v>7701400</v>
      </c>
      <c r="M816" s="66">
        <v>92416800</v>
      </c>
      <c r="N816" s="66">
        <v>92416800</v>
      </c>
      <c r="O816" s="60" t="s">
        <v>20</v>
      </c>
      <c r="P816" s="5" t="s">
        <v>232</v>
      </c>
      <c r="Q816" s="5" t="s">
        <v>197</v>
      </c>
    </row>
    <row r="817" spans="1:17" x14ac:dyDescent="0.25">
      <c r="A817" s="57">
        <v>80161500</v>
      </c>
      <c r="B817" s="8" t="s">
        <v>1133</v>
      </c>
      <c r="C817" s="27" t="s">
        <v>1974</v>
      </c>
      <c r="D817" s="60">
        <v>1</v>
      </c>
      <c r="E817" s="60">
        <v>1</v>
      </c>
      <c r="F817" s="60">
        <v>12</v>
      </c>
      <c r="G817" s="5" t="s">
        <v>15</v>
      </c>
      <c r="H817" s="5" t="s">
        <v>16</v>
      </c>
      <c r="I817" s="5" t="s">
        <v>62</v>
      </c>
      <c r="J817" s="5" t="s">
        <v>195</v>
      </c>
      <c r="K817" s="5" t="s">
        <v>196</v>
      </c>
      <c r="L817" s="66">
        <v>7111165</v>
      </c>
      <c r="M817" s="66">
        <v>85333980</v>
      </c>
      <c r="N817" s="66">
        <v>85333980</v>
      </c>
      <c r="O817" s="60" t="s">
        <v>20</v>
      </c>
      <c r="P817" s="5" t="s">
        <v>232</v>
      </c>
      <c r="Q817" s="5" t="s">
        <v>197</v>
      </c>
    </row>
    <row r="818" spans="1:17" x14ac:dyDescent="0.25">
      <c r="A818" s="57">
        <v>80161500</v>
      </c>
      <c r="B818" s="8" t="s">
        <v>1134</v>
      </c>
      <c r="C818" s="27" t="s">
        <v>1975</v>
      </c>
      <c r="D818" s="60">
        <v>1</v>
      </c>
      <c r="E818" s="60">
        <v>1</v>
      </c>
      <c r="F818" s="64">
        <v>12</v>
      </c>
      <c r="G818" s="5" t="s">
        <v>15</v>
      </c>
      <c r="H818" s="5" t="s">
        <v>16</v>
      </c>
      <c r="I818" s="5" t="s">
        <v>62</v>
      </c>
      <c r="J818" s="5" t="s">
        <v>195</v>
      </c>
      <c r="K818" s="5" t="s">
        <v>196</v>
      </c>
      <c r="L818" s="66">
        <v>9000000</v>
      </c>
      <c r="M818" s="66">
        <v>108000000</v>
      </c>
      <c r="N818" s="66">
        <v>108000000</v>
      </c>
      <c r="O818" s="60" t="s">
        <v>20</v>
      </c>
      <c r="P818" s="5" t="s">
        <v>232</v>
      </c>
      <c r="Q818" s="5" t="s">
        <v>197</v>
      </c>
    </row>
    <row r="819" spans="1:17" x14ac:dyDescent="0.25">
      <c r="A819" s="57">
        <v>80161500</v>
      </c>
      <c r="B819" s="8" t="s">
        <v>1135</v>
      </c>
      <c r="C819" s="27" t="s">
        <v>1976</v>
      </c>
      <c r="D819" s="60">
        <v>1</v>
      </c>
      <c r="E819" s="60">
        <v>1</v>
      </c>
      <c r="F819" s="60">
        <v>12</v>
      </c>
      <c r="G819" s="5" t="s">
        <v>15</v>
      </c>
      <c r="H819" s="5" t="s">
        <v>16</v>
      </c>
      <c r="I819" s="5" t="s">
        <v>62</v>
      </c>
      <c r="J819" s="5" t="s">
        <v>195</v>
      </c>
      <c r="K819" s="5" t="s">
        <v>196</v>
      </c>
      <c r="L819" s="66">
        <v>8000000</v>
      </c>
      <c r="M819" s="66">
        <v>96000000</v>
      </c>
      <c r="N819" s="66">
        <v>96000000</v>
      </c>
      <c r="O819" s="60" t="s">
        <v>20</v>
      </c>
      <c r="P819" s="5" t="s">
        <v>232</v>
      </c>
      <c r="Q819" s="5" t="s">
        <v>197</v>
      </c>
    </row>
    <row r="820" spans="1:17" x14ac:dyDescent="0.25">
      <c r="A820" s="57">
        <v>80161500</v>
      </c>
      <c r="B820" s="8" t="s">
        <v>1136</v>
      </c>
      <c r="C820" s="27" t="s">
        <v>1977</v>
      </c>
      <c r="D820" s="60">
        <v>1</v>
      </c>
      <c r="E820" s="60">
        <v>1</v>
      </c>
      <c r="F820" s="60">
        <v>12</v>
      </c>
      <c r="G820" s="5" t="s">
        <v>15</v>
      </c>
      <c r="H820" s="5" t="s">
        <v>16</v>
      </c>
      <c r="I820" s="5" t="s">
        <v>62</v>
      </c>
      <c r="J820" s="5" t="s">
        <v>195</v>
      </c>
      <c r="K820" s="5" t="s">
        <v>196</v>
      </c>
      <c r="L820" s="66">
        <v>8000000</v>
      </c>
      <c r="M820" s="66">
        <v>96000000</v>
      </c>
      <c r="N820" s="66">
        <v>96000000</v>
      </c>
      <c r="O820" s="60" t="s">
        <v>20</v>
      </c>
      <c r="P820" s="5" t="s">
        <v>232</v>
      </c>
      <c r="Q820" s="5" t="s">
        <v>197</v>
      </c>
    </row>
    <row r="821" spans="1:17" x14ac:dyDescent="0.25">
      <c r="A821" s="57">
        <v>80161500</v>
      </c>
      <c r="B821" s="8" t="s">
        <v>1137</v>
      </c>
      <c r="C821" s="27" t="s">
        <v>1978</v>
      </c>
      <c r="D821" s="5"/>
      <c r="E821" s="5"/>
      <c r="F821" s="5"/>
      <c r="G821" s="5"/>
      <c r="H821" s="5" t="s">
        <v>16</v>
      </c>
      <c r="I821" s="5" t="s">
        <v>62</v>
      </c>
      <c r="J821" s="5" t="s">
        <v>195</v>
      </c>
      <c r="K821" s="5" t="s">
        <v>196</v>
      </c>
      <c r="L821" s="53">
        <v>3500000</v>
      </c>
      <c r="M821" s="53">
        <v>42000000</v>
      </c>
      <c r="N821" s="53">
        <v>42000000</v>
      </c>
      <c r="O821" s="60" t="s">
        <v>20</v>
      </c>
      <c r="P821" s="5" t="s">
        <v>232</v>
      </c>
      <c r="Q821" s="5" t="s">
        <v>197</v>
      </c>
    </row>
    <row r="822" spans="1:17" x14ac:dyDescent="0.25">
      <c r="A822" s="57">
        <v>80161500</v>
      </c>
      <c r="B822" s="8" t="s">
        <v>1138</v>
      </c>
      <c r="C822" s="27" t="s">
        <v>1979</v>
      </c>
      <c r="D822" s="5"/>
      <c r="E822" s="5"/>
      <c r="F822" s="5"/>
      <c r="G822" s="5"/>
      <c r="H822" s="5" t="s">
        <v>16</v>
      </c>
      <c r="I822" s="5" t="s">
        <v>62</v>
      </c>
      <c r="J822" s="5" t="s">
        <v>195</v>
      </c>
      <c r="K822" s="5" t="s">
        <v>196</v>
      </c>
      <c r="L822" s="53">
        <v>3500000</v>
      </c>
      <c r="M822" s="53">
        <v>42000000</v>
      </c>
      <c r="N822" s="53">
        <v>42000000</v>
      </c>
      <c r="O822" s="60" t="s">
        <v>20</v>
      </c>
      <c r="P822" s="5" t="s">
        <v>232</v>
      </c>
      <c r="Q822" s="5" t="s">
        <v>197</v>
      </c>
    </row>
    <row r="823" spans="1:17" x14ac:dyDescent="0.25">
      <c r="A823" s="57" t="s">
        <v>2003</v>
      </c>
      <c r="B823" s="8" t="s">
        <v>1139</v>
      </c>
      <c r="C823" s="27" t="s">
        <v>1980</v>
      </c>
      <c r="D823" s="36">
        <v>2</v>
      </c>
      <c r="E823" s="36">
        <v>2</v>
      </c>
      <c r="F823" s="37">
        <v>11</v>
      </c>
      <c r="G823" s="5" t="s">
        <v>15</v>
      </c>
      <c r="H823" s="5" t="s">
        <v>42</v>
      </c>
      <c r="I823" s="5" t="s">
        <v>17</v>
      </c>
      <c r="J823" s="5" t="s">
        <v>205</v>
      </c>
      <c r="K823" s="5" t="s">
        <v>206</v>
      </c>
      <c r="L823" s="50">
        <v>0</v>
      </c>
      <c r="M823" s="11">
        <v>10000000</v>
      </c>
      <c r="N823" s="11">
        <v>10000000</v>
      </c>
      <c r="O823" s="5" t="s">
        <v>45</v>
      </c>
      <c r="P823" s="5" t="s">
        <v>232</v>
      </c>
      <c r="Q823" s="5" t="s">
        <v>182</v>
      </c>
    </row>
    <row r="824" spans="1:17" x14ac:dyDescent="0.25">
      <c r="A824" s="57" t="s">
        <v>207</v>
      </c>
      <c r="B824" s="8" t="s">
        <v>1140</v>
      </c>
      <c r="C824" s="27" t="s">
        <v>1981</v>
      </c>
      <c r="D824" s="36">
        <v>2</v>
      </c>
      <c r="E824" s="36">
        <v>3</v>
      </c>
      <c r="F824" s="37">
        <v>10</v>
      </c>
      <c r="G824" s="5" t="s">
        <v>15</v>
      </c>
      <c r="H824" s="5" t="s">
        <v>42</v>
      </c>
      <c r="I824" s="5" t="s">
        <v>17</v>
      </c>
      <c r="J824" s="5" t="s">
        <v>208</v>
      </c>
      <c r="K824" s="5" t="s">
        <v>209</v>
      </c>
      <c r="L824" s="50">
        <v>0</v>
      </c>
      <c r="M824" s="11">
        <v>30000000</v>
      </c>
      <c r="N824" s="11">
        <v>30000000</v>
      </c>
      <c r="O824" s="5" t="s">
        <v>20</v>
      </c>
      <c r="P824" s="5" t="s">
        <v>232</v>
      </c>
      <c r="Q824" s="5" t="s">
        <v>182</v>
      </c>
    </row>
    <row r="825" spans="1:17" x14ac:dyDescent="0.25">
      <c r="A825" s="57" t="s">
        <v>210</v>
      </c>
      <c r="B825" s="8" t="s">
        <v>1141</v>
      </c>
      <c r="C825" s="27" t="s">
        <v>1982</v>
      </c>
      <c r="D825" s="36">
        <v>2</v>
      </c>
      <c r="E825" s="36">
        <v>3</v>
      </c>
      <c r="F825" s="37">
        <v>11</v>
      </c>
      <c r="G825" s="5" t="s">
        <v>15</v>
      </c>
      <c r="H825" s="5" t="s">
        <v>42</v>
      </c>
      <c r="I825" s="5" t="s">
        <v>17</v>
      </c>
      <c r="J825" s="5" t="s">
        <v>208</v>
      </c>
      <c r="K825" s="5" t="s">
        <v>209</v>
      </c>
      <c r="L825" s="50">
        <v>0</v>
      </c>
      <c r="M825" s="11">
        <v>41856000</v>
      </c>
      <c r="N825" s="11">
        <v>41856000</v>
      </c>
      <c r="O825" s="5" t="s">
        <v>20</v>
      </c>
      <c r="P825" s="5" t="s">
        <v>232</v>
      </c>
      <c r="Q825" s="5" t="s">
        <v>182</v>
      </c>
    </row>
    <row r="826" spans="1:17" x14ac:dyDescent="0.25">
      <c r="A826" s="57">
        <v>85101702</v>
      </c>
      <c r="B826" s="8" t="s">
        <v>1142</v>
      </c>
      <c r="C826" s="27" t="s">
        <v>1983</v>
      </c>
      <c r="D826" s="36">
        <v>3</v>
      </c>
      <c r="E826" s="36">
        <v>4</v>
      </c>
      <c r="F826" s="37">
        <v>1</v>
      </c>
      <c r="G826" s="5" t="s">
        <v>15</v>
      </c>
      <c r="H826" s="5" t="s">
        <v>42</v>
      </c>
      <c r="I826" s="5" t="s">
        <v>17</v>
      </c>
      <c r="J826" s="5" t="s">
        <v>208</v>
      </c>
      <c r="K826" s="5" t="s">
        <v>209</v>
      </c>
      <c r="L826" s="50">
        <v>0</v>
      </c>
      <c r="M826" s="11">
        <v>50000000</v>
      </c>
      <c r="N826" s="11">
        <v>50000000</v>
      </c>
      <c r="O826" s="5" t="s">
        <v>20</v>
      </c>
      <c r="P826" s="5" t="s">
        <v>232</v>
      </c>
      <c r="Q826" s="5" t="s">
        <v>182</v>
      </c>
    </row>
    <row r="827" spans="1:17" x14ac:dyDescent="0.25">
      <c r="A827" s="57" t="s">
        <v>211</v>
      </c>
      <c r="B827" s="8" t="s">
        <v>1143</v>
      </c>
      <c r="C827" s="27" t="s">
        <v>1984</v>
      </c>
      <c r="D827" s="36">
        <v>6</v>
      </c>
      <c r="E827" s="36">
        <v>7</v>
      </c>
      <c r="F827" s="37">
        <v>2</v>
      </c>
      <c r="G827" s="5" t="s">
        <v>15</v>
      </c>
      <c r="H827" s="5" t="s">
        <v>42</v>
      </c>
      <c r="I827" s="5" t="s">
        <v>17</v>
      </c>
      <c r="J827" s="5" t="s">
        <v>208</v>
      </c>
      <c r="K827" s="5" t="s">
        <v>209</v>
      </c>
      <c r="L827" s="50">
        <v>0</v>
      </c>
      <c r="M827" s="11">
        <v>20000000</v>
      </c>
      <c r="N827" s="11">
        <v>20000000</v>
      </c>
      <c r="O827" s="5" t="s">
        <v>20</v>
      </c>
      <c r="P827" s="5" t="s">
        <v>232</v>
      </c>
      <c r="Q827" s="5" t="s">
        <v>182</v>
      </c>
    </row>
    <row r="828" spans="1:17" x14ac:dyDescent="0.25">
      <c r="A828" s="57" t="s">
        <v>207</v>
      </c>
      <c r="B828" s="8" t="s">
        <v>1144</v>
      </c>
      <c r="C828" s="27" t="s">
        <v>1985</v>
      </c>
      <c r="D828" s="36">
        <v>4</v>
      </c>
      <c r="E828" s="36">
        <v>5</v>
      </c>
      <c r="F828" s="37">
        <v>2</v>
      </c>
      <c r="G828" s="5" t="s">
        <v>15</v>
      </c>
      <c r="H828" s="5" t="s">
        <v>42</v>
      </c>
      <c r="I828" s="5" t="s">
        <v>17</v>
      </c>
      <c r="J828" s="5" t="s">
        <v>208</v>
      </c>
      <c r="K828" s="5" t="s">
        <v>209</v>
      </c>
      <c r="L828" s="50">
        <v>0</v>
      </c>
      <c r="M828" s="11">
        <v>50000000</v>
      </c>
      <c r="N828" s="11">
        <v>50000000</v>
      </c>
      <c r="O828" s="5" t="s">
        <v>20</v>
      </c>
      <c r="P828" s="5" t="s">
        <v>232</v>
      </c>
      <c r="Q828" s="5" t="s">
        <v>182</v>
      </c>
    </row>
    <row r="829" spans="1:17" x14ac:dyDescent="0.25">
      <c r="A829" s="57" t="s">
        <v>212</v>
      </c>
      <c r="B829" s="8" t="s">
        <v>1145</v>
      </c>
      <c r="C829" s="27" t="s">
        <v>1986</v>
      </c>
      <c r="D829" s="36">
        <v>3</v>
      </c>
      <c r="E829" s="36">
        <v>4</v>
      </c>
      <c r="F829" s="37">
        <v>2</v>
      </c>
      <c r="G829" s="5" t="s">
        <v>15</v>
      </c>
      <c r="H829" s="5" t="s">
        <v>42</v>
      </c>
      <c r="I829" s="5" t="s">
        <v>17</v>
      </c>
      <c r="J829" s="5" t="s">
        <v>208</v>
      </c>
      <c r="K829" s="5" t="s">
        <v>209</v>
      </c>
      <c r="L829" s="50">
        <v>0</v>
      </c>
      <c r="M829" s="11">
        <v>40000000</v>
      </c>
      <c r="N829" s="11">
        <v>40000000</v>
      </c>
      <c r="O829" s="5" t="s">
        <v>20</v>
      </c>
      <c r="P829" s="5" t="s">
        <v>232</v>
      </c>
      <c r="Q829" s="5" t="s">
        <v>182</v>
      </c>
    </row>
    <row r="830" spans="1:17" x14ac:dyDescent="0.25">
      <c r="A830" s="57" t="s">
        <v>213</v>
      </c>
      <c r="B830" s="8" t="s">
        <v>1146</v>
      </c>
      <c r="C830" s="27" t="s">
        <v>1987</v>
      </c>
      <c r="D830" s="36">
        <v>3</v>
      </c>
      <c r="E830" s="36">
        <v>4</v>
      </c>
      <c r="F830" s="37">
        <v>8</v>
      </c>
      <c r="G830" s="5" t="s">
        <v>15</v>
      </c>
      <c r="H830" s="5" t="s">
        <v>42</v>
      </c>
      <c r="I830" s="5" t="s">
        <v>17</v>
      </c>
      <c r="J830" s="5" t="s">
        <v>208</v>
      </c>
      <c r="K830" s="5" t="s">
        <v>209</v>
      </c>
      <c r="L830" s="50">
        <v>0</v>
      </c>
      <c r="M830" s="11">
        <v>30000000</v>
      </c>
      <c r="N830" s="11">
        <v>30000000</v>
      </c>
      <c r="O830" s="5" t="s">
        <v>20</v>
      </c>
      <c r="P830" s="5" t="s">
        <v>232</v>
      </c>
      <c r="Q830" s="5" t="s">
        <v>182</v>
      </c>
    </row>
    <row r="831" spans="1:17" x14ac:dyDescent="0.25">
      <c r="A831" s="57" t="s">
        <v>214</v>
      </c>
      <c r="B831" s="8" t="s">
        <v>1147</v>
      </c>
      <c r="C831" s="27" t="s">
        <v>1988</v>
      </c>
      <c r="D831" s="36">
        <v>5</v>
      </c>
      <c r="E831" s="36">
        <v>6</v>
      </c>
      <c r="F831" s="37">
        <v>3</v>
      </c>
      <c r="G831" s="5" t="s">
        <v>15</v>
      </c>
      <c r="H831" s="5" t="s">
        <v>42</v>
      </c>
      <c r="I831" s="5" t="s">
        <v>17</v>
      </c>
      <c r="J831" s="5" t="s">
        <v>208</v>
      </c>
      <c r="K831" s="5" t="s">
        <v>209</v>
      </c>
      <c r="L831" s="50">
        <v>0</v>
      </c>
      <c r="M831" s="11">
        <v>20000000</v>
      </c>
      <c r="N831" s="11">
        <v>20000000</v>
      </c>
      <c r="O831" s="5" t="s">
        <v>20</v>
      </c>
      <c r="P831" s="5" t="s">
        <v>232</v>
      </c>
      <c r="Q831" s="5" t="s">
        <v>182</v>
      </c>
    </row>
    <row r="832" spans="1:17" x14ac:dyDescent="0.25">
      <c r="A832" s="57" t="s">
        <v>215</v>
      </c>
      <c r="B832" s="8" t="s">
        <v>1148</v>
      </c>
      <c r="C832" s="27" t="s">
        <v>1989</v>
      </c>
      <c r="D832" s="36">
        <v>2</v>
      </c>
      <c r="E832" s="36">
        <v>2</v>
      </c>
      <c r="F832" s="37">
        <v>9</v>
      </c>
      <c r="G832" s="5" t="s">
        <v>15</v>
      </c>
      <c r="H832" s="5" t="s">
        <v>42</v>
      </c>
      <c r="I832" s="5" t="s">
        <v>17</v>
      </c>
      <c r="J832" s="5" t="s">
        <v>216</v>
      </c>
      <c r="K832" s="5" t="s">
        <v>217</v>
      </c>
      <c r="L832" s="50">
        <v>0</v>
      </c>
      <c r="M832" s="11">
        <v>45000000</v>
      </c>
      <c r="N832" s="11">
        <v>45000000</v>
      </c>
      <c r="O832" s="5" t="s">
        <v>20</v>
      </c>
      <c r="P832" s="5" t="s">
        <v>232</v>
      </c>
      <c r="Q832" s="5" t="s">
        <v>182</v>
      </c>
    </row>
    <row r="833" spans="1:17" x14ac:dyDescent="0.25">
      <c r="A833" s="57">
        <v>80161500</v>
      </c>
      <c r="B833" s="8" t="s">
        <v>1149</v>
      </c>
      <c r="C833" s="27" t="s">
        <v>1990</v>
      </c>
      <c r="D833" s="36">
        <v>1</v>
      </c>
      <c r="E833" s="36">
        <v>1</v>
      </c>
      <c r="F833" s="37">
        <v>12</v>
      </c>
      <c r="G833" s="5" t="s">
        <v>15</v>
      </c>
      <c r="H833" s="5" t="s">
        <v>16</v>
      </c>
      <c r="I833" s="5" t="s">
        <v>17</v>
      </c>
      <c r="J833" s="5" t="s">
        <v>180</v>
      </c>
      <c r="K833" s="5" t="s">
        <v>181</v>
      </c>
      <c r="L833" s="11">
        <v>5762496</v>
      </c>
      <c r="M833" s="11">
        <v>69149952</v>
      </c>
      <c r="N833" s="11">
        <v>69149952</v>
      </c>
      <c r="O833" s="5" t="s">
        <v>20</v>
      </c>
      <c r="P833" s="5" t="s">
        <v>232</v>
      </c>
      <c r="Q833" s="5" t="s">
        <v>182</v>
      </c>
    </row>
    <row r="834" spans="1:17" x14ac:dyDescent="0.25">
      <c r="A834" s="57">
        <v>80161500</v>
      </c>
      <c r="B834" s="8" t="s">
        <v>1150</v>
      </c>
      <c r="C834" s="27" t="s">
        <v>1991</v>
      </c>
      <c r="D834" s="36">
        <v>1</v>
      </c>
      <c r="E834" s="36">
        <v>1</v>
      </c>
      <c r="F834" s="37">
        <v>12</v>
      </c>
      <c r="G834" s="5" t="s">
        <v>15</v>
      </c>
      <c r="H834" s="5" t="s">
        <v>16</v>
      </c>
      <c r="I834" s="5" t="s">
        <v>17</v>
      </c>
      <c r="J834" s="5" t="s">
        <v>180</v>
      </c>
      <c r="K834" s="5" t="s">
        <v>181</v>
      </c>
      <c r="L834" s="11">
        <v>5762496</v>
      </c>
      <c r="M834" s="11">
        <v>69149952</v>
      </c>
      <c r="N834" s="11">
        <v>69149952</v>
      </c>
      <c r="O834" s="5" t="s">
        <v>20</v>
      </c>
      <c r="P834" s="5" t="s">
        <v>232</v>
      </c>
      <c r="Q834" s="5" t="s">
        <v>182</v>
      </c>
    </row>
    <row r="835" spans="1:17" x14ac:dyDescent="0.25">
      <c r="A835" s="57">
        <v>80161500</v>
      </c>
      <c r="B835" s="8" t="s">
        <v>1151</v>
      </c>
      <c r="C835" s="27" t="s">
        <v>1992</v>
      </c>
      <c r="D835" s="36">
        <v>1</v>
      </c>
      <c r="E835" s="36">
        <v>1</v>
      </c>
      <c r="F835" s="37">
        <v>12</v>
      </c>
      <c r="G835" s="5" t="s">
        <v>15</v>
      </c>
      <c r="H835" s="5" t="s">
        <v>16</v>
      </c>
      <c r="I835" s="5" t="s">
        <v>17</v>
      </c>
      <c r="J835" s="5" t="s">
        <v>180</v>
      </c>
      <c r="K835" s="5" t="s">
        <v>181</v>
      </c>
      <c r="L835" s="11">
        <v>5762496</v>
      </c>
      <c r="M835" s="11">
        <v>69149952</v>
      </c>
      <c r="N835" s="11">
        <v>69149952</v>
      </c>
      <c r="O835" s="5" t="s">
        <v>20</v>
      </c>
      <c r="P835" s="5" t="s">
        <v>232</v>
      </c>
      <c r="Q835" s="5" t="s">
        <v>182</v>
      </c>
    </row>
    <row r="836" spans="1:17" x14ac:dyDescent="0.25">
      <c r="A836" s="57">
        <v>80161500</v>
      </c>
      <c r="B836" s="8" t="s">
        <v>1152</v>
      </c>
      <c r="C836" s="27" t="s">
        <v>1993</v>
      </c>
      <c r="D836" s="36">
        <v>1</v>
      </c>
      <c r="E836" s="36">
        <v>1</v>
      </c>
      <c r="F836" s="37">
        <v>12</v>
      </c>
      <c r="G836" s="5" t="s">
        <v>15</v>
      </c>
      <c r="H836" s="5" t="s">
        <v>16</v>
      </c>
      <c r="I836" s="5" t="s">
        <v>17</v>
      </c>
      <c r="J836" s="5" t="s">
        <v>180</v>
      </c>
      <c r="K836" s="5" t="s">
        <v>181</v>
      </c>
      <c r="L836" s="11">
        <v>4659039</v>
      </c>
      <c r="M836" s="11">
        <v>55908468</v>
      </c>
      <c r="N836" s="11">
        <v>55908468</v>
      </c>
      <c r="O836" s="5" t="s">
        <v>20</v>
      </c>
      <c r="P836" s="5" t="s">
        <v>232</v>
      </c>
      <c r="Q836" s="5" t="s">
        <v>182</v>
      </c>
    </row>
    <row r="837" spans="1:17" x14ac:dyDescent="0.25">
      <c r="A837" s="57">
        <v>80161500</v>
      </c>
      <c r="B837" s="8" t="s">
        <v>1153</v>
      </c>
      <c r="C837" s="27" t="s">
        <v>1994</v>
      </c>
      <c r="D837" s="36">
        <v>1</v>
      </c>
      <c r="E837" s="36">
        <v>1</v>
      </c>
      <c r="F837" s="37">
        <v>12</v>
      </c>
      <c r="G837" s="5" t="s">
        <v>15</v>
      </c>
      <c r="H837" s="5" t="s">
        <v>16</v>
      </c>
      <c r="I837" s="5" t="s">
        <v>17</v>
      </c>
      <c r="J837" s="5" t="s">
        <v>180</v>
      </c>
      <c r="K837" s="5" t="s">
        <v>181</v>
      </c>
      <c r="L837" s="11">
        <v>4659039</v>
      </c>
      <c r="M837" s="11">
        <v>55908468</v>
      </c>
      <c r="N837" s="11">
        <v>55908468</v>
      </c>
      <c r="O837" s="5" t="s">
        <v>20</v>
      </c>
      <c r="P837" s="5" t="s">
        <v>232</v>
      </c>
      <c r="Q837" s="5" t="s">
        <v>182</v>
      </c>
    </row>
    <row r="838" spans="1:17" x14ac:dyDescent="0.25">
      <c r="A838" s="57">
        <v>80161500</v>
      </c>
      <c r="B838" s="8" t="s">
        <v>1154</v>
      </c>
      <c r="C838" s="27" t="s">
        <v>1995</v>
      </c>
      <c r="D838" s="36">
        <v>1</v>
      </c>
      <c r="E838" s="36">
        <v>1</v>
      </c>
      <c r="F838" s="37">
        <v>12</v>
      </c>
      <c r="G838" s="5" t="s">
        <v>15</v>
      </c>
      <c r="H838" s="5" t="s">
        <v>16</v>
      </c>
      <c r="I838" s="5" t="s">
        <v>17</v>
      </c>
      <c r="J838" s="5" t="s">
        <v>180</v>
      </c>
      <c r="K838" s="5" t="s">
        <v>181</v>
      </c>
      <c r="L838" s="11">
        <v>7111693</v>
      </c>
      <c r="M838" s="11">
        <v>85340316</v>
      </c>
      <c r="N838" s="11">
        <v>85340316</v>
      </c>
      <c r="O838" s="5" t="s">
        <v>20</v>
      </c>
      <c r="P838" s="5" t="s">
        <v>232</v>
      </c>
      <c r="Q838" s="5" t="s">
        <v>182</v>
      </c>
    </row>
    <row r="839" spans="1:17" x14ac:dyDescent="0.25">
      <c r="A839" s="57">
        <v>80161500</v>
      </c>
      <c r="B839" s="8" t="s">
        <v>1155</v>
      </c>
      <c r="C839" s="27" t="s">
        <v>1996</v>
      </c>
      <c r="D839" s="36">
        <v>1</v>
      </c>
      <c r="E839" s="36">
        <v>1</v>
      </c>
      <c r="F839" s="37">
        <v>12</v>
      </c>
      <c r="G839" s="5" t="s">
        <v>15</v>
      </c>
      <c r="H839" s="5" t="s">
        <v>16</v>
      </c>
      <c r="I839" s="5" t="s">
        <v>17</v>
      </c>
      <c r="J839" s="5" t="s">
        <v>180</v>
      </c>
      <c r="K839" s="5" t="s">
        <v>181</v>
      </c>
      <c r="L839" s="11">
        <v>7111165</v>
      </c>
      <c r="M839" s="11">
        <v>85333980</v>
      </c>
      <c r="N839" s="11">
        <v>85333980</v>
      </c>
      <c r="O839" s="5" t="s">
        <v>20</v>
      </c>
      <c r="P839" s="5" t="s">
        <v>232</v>
      </c>
      <c r="Q839" s="5" t="s">
        <v>182</v>
      </c>
    </row>
    <row r="840" spans="1:17" x14ac:dyDescent="0.25">
      <c r="A840" s="57">
        <v>80161500</v>
      </c>
      <c r="B840" s="8" t="s">
        <v>1156</v>
      </c>
      <c r="C840" s="27" t="s">
        <v>1997</v>
      </c>
      <c r="D840" s="36">
        <v>1</v>
      </c>
      <c r="E840" s="36">
        <v>1</v>
      </c>
      <c r="F840" s="37">
        <v>12</v>
      </c>
      <c r="G840" s="5" t="s">
        <v>15</v>
      </c>
      <c r="H840" s="5" t="s">
        <v>16</v>
      </c>
      <c r="I840" s="5" t="s">
        <v>17</v>
      </c>
      <c r="J840" s="5" t="s">
        <v>180</v>
      </c>
      <c r="K840" s="5" t="s">
        <v>181</v>
      </c>
      <c r="L840" s="11">
        <v>8092015</v>
      </c>
      <c r="M840" s="11">
        <v>97104180</v>
      </c>
      <c r="N840" s="11">
        <v>97104180</v>
      </c>
      <c r="O840" s="5" t="s">
        <v>20</v>
      </c>
      <c r="P840" s="5" t="s">
        <v>232</v>
      </c>
      <c r="Q840" s="5" t="s">
        <v>182</v>
      </c>
    </row>
    <row r="841" spans="1:17" x14ac:dyDescent="0.25">
      <c r="A841" s="57">
        <v>80161500</v>
      </c>
      <c r="B841" s="8" t="s">
        <v>1157</v>
      </c>
      <c r="C841" s="27" t="s">
        <v>1998</v>
      </c>
      <c r="D841" s="36">
        <v>1</v>
      </c>
      <c r="E841" s="36">
        <v>1</v>
      </c>
      <c r="F841" s="37">
        <v>12</v>
      </c>
      <c r="G841" s="5" t="s">
        <v>15</v>
      </c>
      <c r="H841" s="5" t="s">
        <v>16</v>
      </c>
      <c r="I841" s="5" t="s">
        <v>17</v>
      </c>
      <c r="J841" s="5" t="s">
        <v>180</v>
      </c>
      <c r="K841" s="5" t="s">
        <v>181</v>
      </c>
      <c r="L841" s="11">
        <v>8092015</v>
      </c>
      <c r="M841" s="11">
        <v>97104180</v>
      </c>
      <c r="N841" s="11">
        <v>97104180</v>
      </c>
      <c r="O841" s="5" t="s">
        <v>20</v>
      </c>
      <c r="P841" s="5" t="s">
        <v>232</v>
      </c>
      <c r="Q841" s="5" t="s">
        <v>182</v>
      </c>
    </row>
    <row r="842" spans="1:17" x14ac:dyDescent="0.25">
      <c r="A842" s="57">
        <v>80161500</v>
      </c>
      <c r="B842" s="8" t="s">
        <v>1158</v>
      </c>
      <c r="C842" s="27" t="s">
        <v>1999</v>
      </c>
      <c r="D842" s="36">
        <v>1</v>
      </c>
      <c r="E842" s="36">
        <v>1</v>
      </c>
      <c r="F842" s="37">
        <v>12</v>
      </c>
      <c r="G842" s="5" t="s">
        <v>15</v>
      </c>
      <c r="H842" s="5" t="s">
        <v>16</v>
      </c>
      <c r="I842" s="5" t="s">
        <v>17</v>
      </c>
      <c r="J842" s="5" t="s">
        <v>183</v>
      </c>
      <c r="K842" s="5" t="s">
        <v>184</v>
      </c>
      <c r="L842" s="11">
        <v>3678189</v>
      </c>
      <c r="M842" s="11">
        <v>44138268</v>
      </c>
      <c r="N842" s="11">
        <v>44138268</v>
      </c>
      <c r="O842" s="5" t="s">
        <v>20</v>
      </c>
      <c r="P842" s="5" t="s">
        <v>232</v>
      </c>
      <c r="Q842" s="5" t="s">
        <v>182</v>
      </c>
    </row>
  </sheetData>
  <phoneticPr fontId="10" type="noConversion"/>
  <dataValidations disablePrompts="1" count="3">
    <dataValidation type="whole" allowBlank="1" showInputMessage="1" showErrorMessage="1" sqref="F773:F814" xr:uid="{5678EE67-D0DB-44B2-AA5F-BACB34EFCD37}">
      <formula1>0</formula1>
      <formula2>99999999999999900</formula2>
    </dataValidation>
    <dataValidation type="list" allowBlank="1" showInputMessage="1" showErrorMessage="1" sqref="H131:H144" xr:uid="{389DF831-7EF6-4B8E-83C2-994EBDF6155F}">
      <formula1>#REF!</formula1>
    </dataValidation>
    <dataValidation type="list" allowBlank="1" showInputMessage="1" showErrorMessage="1" sqref="H775:H776 H779:H789 H792:H803" xr:uid="{A38FBF41-EC6D-46B5-B978-970143397FC4}">
      <formula1>$A$1048527:$A$1048531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A5FE-A742-4C4E-9292-13B07AC92336}">
  <dimension ref="A1:P46"/>
  <sheetViews>
    <sheetView workbookViewId="0">
      <selection activeCell="A8" sqref="A8"/>
    </sheetView>
  </sheetViews>
  <sheetFormatPr baseColWidth="10" defaultRowHeight="15" x14ac:dyDescent="0.25"/>
  <cols>
    <col min="1" max="1" width="72.5703125" bestFit="1" customWidth="1"/>
    <col min="2" max="2" width="33.85546875" bestFit="1" customWidth="1"/>
    <col min="3" max="3" width="12.85546875" customWidth="1"/>
    <col min="4" max="4" width="15.7109375" customWidth="1"/>
    <col min="5" max="5" width="12.28515625" customWidth="1"/>
    <col min="6" max="6" width="13.7109375" customWidth="1"/>
    <col min="7" max="7" width="12" customWidth="1"/>
    <col min="8" max="8" width="13.7109375" customWidth="1"/>
    <col min="9" max="9" width="13.28515625" customWidth="1"/>
    <col min="10" max="10" width="11.5703125" customWidth="1"/>
    <col min="11" max="11" width="14.85546875" customWidth="1"/>
    <col min="12" max="12" width="12.28515625" bestFit="1" customWidth="1"/>
    <col min="13" max="13" width="16.140625" bestFit="1" customWidth="1"/>
    <col min="14" max="14" width="13.28515625" bestFit="1" customWidth="1"/>
    <col min="15" max="15" width="14.28515625" bestFit="1" customWidth="1"/>
    <col min="16" max="16" width="12.42578125" customWidth="1"/>
  </cols>
  <sheetData>
    <row r="1" spans="1:16" x14ac:dyDescent="0.25">
      <c r="A1" s="70" t="s">
        <v>303</v>
      </c>
      <c r="B1" s="70"/>
      <c r="C1" s="71" t="s">
        <v>305</v>
      </c>
      <c r="D1" s="71"/>
      <c r="E1" s="71"/>
      <c r="F1" s="71"/>
      <c r="G1" s="71"/>
      <c r="H1" s="71"/>
      <c r="I1" s="71"/>
      <c r="J1" s="71" t="s">
        <v>304</v>
      </c>
      <c r="K1" s="71"/>
      <c r="L1" s="71"/>
      <c r="M1" s="71"/>
      <c r="N1" s="71"/>
      <c r="O1" s="71"/>
      <c r="P1" s="2"/>
    </row>
    <row r="2" spans="1:16" x14ac:dyDescent="0.25">
      <c r="A2" s="70" t="s">
        <v>302</v>
      </c>
      <c r="B2" s="70"/>
      <c r="C2" s="71" t="s">
        <v>299</v>
      </c>
      <c r="D2" s="71"/>
      <c r="E2" s="71"/>
      <c r="F2" s="71"/>
      <c r="G2" s="71" t="s">
        <v>301</v>
      </c>
      <c r="H2" s="71"/>
      <c r="I2" s="71"/>
      <c r="J2" s="71"/>
      <c r="K2" s="71" t="s">
        <v>300</v>
      </c>
      <c r="L2" s="71"/>
      <c r="M2" s="71"/>
      <c r="N2" s="71"/>
      <c r="O2" s="71"/>
      <c r="P2" s="2"/>
    </row>
    <row r="3" spans="1:16" x14ac:dyDescent="0.25">
      <c r="A3" s="70" t="s">
        <v>309</v>
      </c>
      <c r="B3" s="70"/>
      <c r="C3" s="71" t="s">
        <v>283</v>
      </c>
      <c r="D3" s="71"/>
      <c r="E3" s="71"/>
      <c r="F3" s="71"/>
      <c r="G3" s="71" t="s">
        <v>297</v>
      </c>
      <c r="H3" s="71"/>
      <c r="I3" s="71"/>
      <c r="J3" s="71"/>
      <c r="K3" s="71" t="s">
        <v>298</v>
      </c>
      <c r="L3" s="71"/>
      <c r="M3" s="71"/>
      <c r="N3" s="71"/>
      <c r="O3" s="71"/>
      <c r="P3" s="2"/>
    </row>
    <row r="4" spans="1:16" x14ac:dyDescent="0.25">
      <c r="A4" s="70" t="s">
        <v>308</v>
      </c>
      <c r="B4" s="70"/>
      <c r="C4" s="4" t="s">
        <v>282</v>
      </c>
      <c r="D4" s="4" t="s">
        <v>284</v>
      </c>
      <c r="E4" s="4" t="s">
        <v>285</v>
      </c>
      <c r="F4" s="4" t="s">
        <v>286</v>
      </c>
      <c r="G4" s="4" t="s">
        <v>287</v>
      </c>
      <c r="H4" s="4" t="s">
        <v>288</v>
      </c>
      <c r="I4" s="4" t="s">
        <v>289</v>
      </c>
      <c r="J4" s="4" t="s">
        <v>290</v>
      </c>
      <c r="K4" s="4" t="s">
        <v>291</v>
      </c>
      <c r="L4" s="4" t="s">
        <v>292</v>
      </c>
      <c r="M4" s="4" t="s">
        <v>293</v>
      </c>
      <c r="N4" s="4" t="s">
        <v>294</v>
      </c>
      <c r="O4" s="4" t="s">
        <v>295</v>
      </c>
      <c r="P4" s="4" t="s">
        <v>296</v>
      </c>
    </row>
    <row r="5" spans="1:16" x14ac:dyDescent="0.25">
      <c r="A5" s="68" t="s">
        <v>316</v>
      </c>
      <c r="B5" t="s">
        <v>281</v>
      </c>
    </row>
    <row r="6" spans="1:16" x14ac:dyDescent="0.25">
      <c r="A6" s="3" t="s">
        <v>21</v>
      </c>
      <c r="B6" s="2">
        <v>21</v>
      </c>
      <c r="C6" s="2"/>
      <c r="D6" s="2"/>
      <c r="E6" s="2"/>
      <c r="F6" s="2"/>
      <c r="G6" s="2">
        <v>21</v>
      </c>
      <c r="H6" s="2"/>
      <c r="I6" s="2"/>
      <c r="J6" s="2"/>
      <c r="K6" s="2"/>
      <c r="L6" s="2"/>
      <c r="M6" s="2"/>
      <c r="N6" s="2"/>
      <c r="O6" s="2"/>
      <c r="P6" s="2">
        <f t="shared" ref="P6:P45" si="0">B6-SUM(C6:O6)</f>
        <v>0</v>
      </c>
    </row>
    <row r="7" spans="1:16" x14ac:dyDescent="0.25">
      <c r="A7" s="3" t="s">
        <v>41</v>
      </c>
      <c r="B7" s="2">
        <v>28</v>
      </c>
      <c r="C7" s="2"/>
      <c r="D7" s="2"/>
      <c r="E7" s="2"/>
      <c r="F7" s="2"/>
      <c r="G7" s="2">
        <v>28</v>
      </c>
      <c r="H7" s="2"/>
      <c r="I7" s="2"/>
      <c r="J7" s="2"/>
      <c r="K7" s="2"/>
      <c r="L7" s="2"/>
      <c r="M7" s="2"/>
      <c r="N7" s="2"/>
      <c r="O7" s="2"/>
      <c r="P7" s="2">
        <f t="shared" si="0"/>
        <v>0</v>
      </c>
    </row>
    <row r="8" spans="1:16" x14ac:dyDescent="0.25">
      <c r="A8" s="3" t="s">
        <v>50</v>
      </c>
      <c r="B8" s="2">
        <v>17</v>
      </c>
      <c r="C8" s="2"/>
      <c r="D8" s="2"/>
      <c r="E8" s="2"/>
      <c r="F8" s="2"/>
      <c r="G8" s="2"/>
      <c r="H8" s="2"/>
      <c r="I8" s="2"/>
      <c r="J8" s="2"/>
      <c r="K8" s="2"/>
      <c r="L8" s="2"/>
      <c r="M8" s="2">
        <v>17</v>
      </c>
      <c r="N8" s="2"/>
      <c r="O8" s="2"/>
      <c r="P8" s="2">
        <f t="shared" si="0"/>
        <v>0</v>
      </c>
    </row>
    <row r="9" spans="1:16" x14ac:dyDescent="0.25">
      <c r="A9" s="3" t="s">
        <v>60</v>
      </c>
      <c r="B9" s="2">
        <v>18</v>
      </c>
      <c r="C9" s="2"/>
      <c r="D9" s="2">
        <v>18</v>
      </c>
      <c r="E9" s="2"/>
      <c r="F9" s="2"/>
      <c r="G9" s="2"/>
      <c r="H9" s="2"/>
      <c r="I9" s="2"/>
      <c r="J9" s="2"/>
      <c r="K9" s="2"/>
      <c r="L9" s="2"/>
      <c r="M9" s="2"/>
      <c r="N9" s="2"/>
      <c r="O9" s="2"/>
      <c r="P9" s="2">
        <f t="shared" si="0"/>
        <v>0</v>
      </c>
    </row>
    <row r="10" spans="1:16" x14ac:dyDescent="0.25">
      <c r="A10" s="3" t="s">
        <v>68</v>
      </c>
      <c r="B10" s="2">
        <v>23</v>
      </c>
      <c r="C10" s="2"/>
      <c r="D10" s="2">
        <v>23</v>
      </c>
      <c r="E10" s="2"/>
      <c r="F10" s="2"/>
      <c r="G10" s="2"/>
      <c r="H10" s="2"/>
      <c r="I10" s="2"/>
      <c r="J10" s="2"/>
      <c r="K10" s="2"/>
      <c r="L10" s="2"/>
      <c r="M10" s="2"/>
      <c r="N10" s="2"/>
      <c r="O10" s="2"/>
      <c r="P10" s="2">
        <f t="shared" si="0"/>
        <v>0</v>
      </c>
    </row>
    <row r="11" spans="1:16" x14ac:dyDescent="0.25">
      <c r="A11" s="3" t="s">
        <v>67</v>
      </c>
      <c r="B11" s="2">
        <v>21</v>
      </c>
      <c r="C11" s="2"/>
      <c r="D11" s="2"/>
      <c r="E11" s="2">
        <v>21</v>
      </c>
      <c r="F11" s="2"/>
      <c r="G11" s="2"/>
      <c r="H11" s="2"/>
      <c r="I11" s="2"/>
      <c r="J11" s="2"/>
      <c r="K11" s="2"/>
      <c r="L11" s="2"/>
      <c r="M11" s="2"/>
      <c r="N11" s="2"/>
      <c r="O11" s="2"/>
      <c r="P11" s="2">
        <f t="shared" si="0"/>
        <v>0</v>
      </c>
    </row>
    <row r="12" spans="1:16" x14ac:dyDescent="0.25">
      <c r="A12" s="3" t="s">
        <v>57</v>
      </c>
      <c r="B12" s="2">
        <v>16</v>
      </c>
      <c r="C12" s="2"/>
      <c r="D12" s="2">
        <v>16</v>
      </c>
      <c r="E12" s="2"/>
      <c r="F12" s="2"/>
      <c r="G12" s="2"/>
      <c r="H12" s="2"/>
      <c r="I12" s="2"/>
      <c r="J12" s="2"/>
      <c r="K12" s="2"/>
      <c r="L12" s="2"/>
      <c r="M12" s="2"/>
      <c r="N12" s="2"/>
      <c r="O12" s="2"/>
      <c r="P12" s="2">
        <f t="shared" si="0"/>
        <v>0</v>
      </c>
    </row>
    <row r="13" spans="1:16" x14ac:dyDescent="0.25">
      <c r="A13" s="3" t="s">
        <v>64</v>
      </c>
      <c r="B13" s="2">
        <v>11</v>
      </c>
      <c r="C13" s="2"/>
      <c r="D13" s="2"/>
      <c r="E13" s="2">
        <v>11</v>
      </c>
      <c r="F13" s="2"/>
      <c r="G13" s="2"/>
      <c r="H13" s="2"/>
      <c r="I13" s="2"/>
      <c r="J13" s="2"/>
      <c r="K13" s="2"/>
      <c r="L13" s="2"/>
      <c r="M13" s="2"/>
      <c r="N13" s="2"/>
      <c r="O13" s="2"/>
      <c r="P13" s="2">
        <f t="shared" si="0"/>
        <v>0</v>
      </c>
    </row>
    <row r="14" spans="1:16" x14ac:dyDescent="0.25">
      <c r="A14" s="3" t="s">
        <v>63</v>
      </c>
      <c r="B14" s="2">
        <v>3</v>
      </c>
      <c r="C14" s="2"/>
      <c r="D14" s="2"/>
      <c r="E14" s="2">
        <v>3</v>
      </c>
      <c r="F14" s="2"/>
      <c r="G14" s="2"/>
      <c r="H14" s="2"/>
      <c r="I14" s="2"/>
      <c r="J14" s="2"/>
      <c r="K14" s="2"/>
      <c r="L14" s="2"/>
      <c r="M14" s="2"/>
      <c r="N14" s="2"/>
      <c r="O14" s="2"/>
      <c r="P14" s="2">
        <f t="shared" si="0"/>
        <v>0</v>
      </c>
    </row>
    <row r="15" spans="1:16" x14ac:dyDescent="0.25">
      <c r="A15" s="3" t="s">
        <v>61</v>
      </c>
      <c r="B15" s="2">
        <v>19</v>
      </c>
      <c r="C15" s="2"/>
      <c r="D15" s="2"/>
      <c r="E15" s="2">
        <v>19</v>
      </c>
      <c r="F15" s="2"/>
      <c r="G15" s="2"/>
      <c r="H15" s="2"/>
      <c r="I15" s="2"/>
      <c r="J15" s="2"/>
      <c r="K15" s="2"/>
      <c r="L15" s="2"/>
      <c r="M15" s="2"/>
      <c r="N15" s="2"/>
      <c r="O15" s="2"/>
      <c r="P15" s="2">
        <f t="shared" si="0"/>
        <v>0</v>
      </c>
    </row>
    <row r="16" spans="1:16" x14ac:dyDescent="0.25">
      <c r="A16" s="3" t="s">
        <v>77</v>
      </c>
      <c r="B16" s="2">
        <v>14</v>
      </c>
      <c r="C16" s="2"/>
      <c r="D16" s="2"/>
      <c r="E16" s="2"/>
      <c r="F16" s="2"/>
      <c r="G16" s="2"/>
      <c r="H16" s="2"/>
      <c r="I16" s="2"/>
      <c r="J16" s="2">
        <v>14</v>
      </c>
      <c r="K16" s="2"/>
      <c r="L16" s="2"/>
      <c r="M16" s="2"/>
      <c r="N16" s="2"/>
      <c r="O16" s="2"/>
      <c r="P16" s="2">
        <f t="shared" si="0"/>
        <v>0</v>
      </c>
    </row>
    <row r="17" spans="1:16" x14ac:dyDescent="0.25">
      <c r="A17" s="3" t="s">
        <v>75</v>
      </c>
      <c r="B17" s="2">
        <v>11</v>
      </c>
      <c r="C17" s="2"/>
      <c r="D17" s="2"/>
      <c r="E17" s="2"/>
      <c r="F17" s="2"/>
      <c r="G17" s="2"/>
      <c r="H17" s="2">
        <v>11</v>
      </c>
      <c r="I17" s="2"/>
      <c r="J17" s="2"/>
      <c r="K17" s="2"/>
      <c r="L17" s="2"/>
      <c r="M17" s="2"/>
      <c r="N17" s="2"/>
      <c r="O17" s="2"/>
      <c r="P17" s="2">
        <f t="shared" si="0"/>
        <v>0</v>
      </c>
    </row>
    <row r="18" spans="1:16" x14ac:dyDescent="0.25">
      <c r="A18" s="3" t="s">
        <v>80</v>
      </c>
      <c r="B18" s="2">
        <v>6</v>
      </c>
      <c r="C18" s="2"/>
      <c r="D18" s="2"/>
      <c r="E18" s="2"/>
      <c r="F18" s="2"/>
      <c r="G18" s="2"/>
      <c r="H18" s="2"/>
      <c r="I18" s="2"/>
      <c r="J18" s="2">
        <v>6</v>
      </c>
      <c r="K18" s="2"/>
      <c r="L18" s="2"/>
      <c r="M18" s="2"/>
      <c r="N18" s="2"/>
      <c r="O18" s="2"/>
      <c r="P18" s="2">
        <f t="shared" si="0"/>
        <v>0</v>
      </c>
    </row>
    <row r="19" spans="1:16" x14ac:dyDescent="0.25">
      <c r="A19" s="3" t="s">
        <v>79</v>
      </c>
      <c r="B19" s="2">
        <v>5</v>
      </c>
      <c r="C19" s="2"/>
      <c r="D19" s="2"/>
      <c r="E19" s="2"/>
      <c r="F19" s="2"/>
      <c r="G19" s="2"/>
      <c r="H19" s="2"/>
      <c r="I19" s="2"/>
      <c r="J19" s="2">
        <v>5</v>
      </c>
      <c r="K19" s="2"/>
      <c r="L19" s="2"/>
      <c r="M19" s="2"/>
      <c r="N19" s="2"/>
      <c r="O19" s="2"/>
      <c r="P19" s="2">
        <f t="shared" si="0"/>
        <v>0</v>
      </c>
    </row>
    <row r="20" spans="1:16" x14ac:dyDescent="0.25">
      <c r="A20" s="3" t="s">
        <v>73</v>
      </c>
      <c r="B20" s="2">
        <v>14</v>
      </c>
      <c r="C20" s="2"/>
      <c r="D20" s="2"/>
      <c r="E20" s="2"/>
      <c r="F20" s="2"/>
      <c r="G20" s="2"/>
      <c r="H20" s="2"/>
      <c r="I20" s="2"/>
      <c r="J20" s="2">
        <v>14</v>
      </c>
      <c r="K20" s="2"/>
      <c r="L20" s="2"/>
      <c r="M20" s="2"/>
      <c r="N20" s="2"/>
      <c r="O20" s="2"/>
      <c r="P20" s="2">
        <f t="shared" si="0"/>
        <v>0</v>
      </c>
    </row>
    <row r="21" spans="1:16" x14ac:dyDescent="0.25">
      <c r="A21" s="3" t="s">
        <v>83</v>
      </c>
      <c r="B21" s="2">
        <v>3</v>
      </c>
      <c r="C21" s="2"/>
      <c r="D21" s="2"/>
      <c r="E21" s="2"/>
      <c r="F21" s="2"/>
      <c r="G21" s="2"/>
      <c r="H21" s="2"/>
      <c r="I21" s="2"/>
      <c r="J21" s="2"/>
      <c r="K21" s="2"/>
      <c r="L21" s="2"/>
      <c r="M21" s="2"/>
      <c r="N21" s="2"/>
      <c r="O21" s="2">
        <v>3</v>
      </c>
      <c r="P21" s="2">
        <f t="shared" si="0"/>
        <v>0</v>
      </c>
    </row>
    <row r="22" spans="1:16" x14ac:dyDescent="0.25">
      <c r="A22" s="3" t="s">
        <v>86</v>
      </c>
      <c r="B22" s="2">
        <v>17</v>
      </c>
      <c r="C22" s="2"/>
      <c r="D22" s="2"/>
      <c r="E22" s="2"/>
      <c r="F22" s="2"/>
      <c r="G22" s="2"/>
      <c r="H22" s="2"/>
      <c r="I22" s="2"/>
      <c r="J22" s="2"/>
      <c r="K22" s="2"/>
      <c r="L22" s="2"/>
      <c r="M22" s="2">
        <v>17</v>
      </c>
      <c r="N22" s="2"/>
      <c r="O22" s="2"/>
      <c r="P22" s="2">
        <f t="shared" si="0"/>
        <v>0</v>
      </c>
    </row>
    <row r="23" spans="1:16" x14ac:dyDescent="0.25">
      <c r="A23" s="3" t="s">
        <v>94</v>
      </c>
      <c r="B23" s="2">
        <v>13</v>
      </c>
      <c r="C23" s="2"/>
      <c r="D23" s="2"/>
      <c r="E23" s="2"/>
      <c r="F23" s="2"/>
      <c r="G23" s="2"/>
      <c r="H23" s="2"/>
      <c r="I23" s="2"/>
      <c r="J23" s="2"/>
      <c r="K23" s="2"/>
      <c r="L23" s="2"/>
      <c r="M23" s="2"/>
      <c r="N23" s="2">
        <v>13</v>
      </c>
      <c r="O23" s="2"/>
      <c r="P23" s="2">
        <f t="shared" si="0"/>
        <v>0</v>
      </c>
    </row>
    <row r="24" spans="1:16" x14ac:dyDescent="0.25">
      <c r="A24" s="3" t="s">
        <v>204</v>
      </c>
      <c r="B24" s="2">
        <v>11</v>
      </c>
      <c r="C24" s="2">
        <v>11</v>
      </c>
      <c r="D24" s="2"/>
      <c r="E24" s="2"/>
      <c r="F24" s="2"/>
      <c r="G24" s="2"/>
      <c r="H24" s="2"/>
      <c r="I24" s="2"/>
      <c r="J24" s="2"/>
      <c r="K24" s="2"/>
      <c r="L24" s="2"/>
      <c r="M24" s="2"/>
      <c r="N24" s="2"/>
      <c r="O24" s="2"/>
      <c r="P24" s="2">
        <f t="shared" si="0"/>
        <v>0</v>
      </c>
    </row>
    <row r="25" spans="1:16" x14ac:dyDescent="0.25">
      <c r="A25" s="3" t="s">
        <v>175</v>
      </c>
      <c r="B25" s="2">
        <v>20</v>
      </c>
      <c r="C25" s="2">
        <v>20</v>
      </c>
      <c r="D25" s="2"/>
      <c r="E25" s="2"/>
      <c r="F25" s="2"/>
      <c r="G25" s="2"/>
      <c r="H25" s="2"/>
      <c r="I25" s="2"/>
      <c r="J25" s="2"/>
      <c r="K25" s="2"/>
      <c r="L25" s="2"/>
      <c r="M25" s="2"/>
      <c r="N25" s="2"/>
      <c r="O25" s="2"/>
      <c r="P25" s="2">
        <f t="shared" si="0"/>
        <v>0</v>
      </c>
    </row>
    <row r="26" spans="1:16" x14ac:dyDescent="0.25">
      <c r="A26" s="3" t="s">
        <v>193</v>
      </c>
      <c r="B26" s="2">
        <v>9</v>
      </c>
      <c r="C26" s="2"/>
      <c r="D26" s="2"/>
      <c r="E26" s="2"/>
      <c r="F26" s="2"/>
      <c r="G26" s="2"/>
      <c r="H26" s="2"/>
      <c r="I26" s="2"/>
      <c r="J26" s="2">
        <v>9</v>
      </c>
      <c r="K26" s="2"/>
      <c r="L26" s="2"/>
      <c r="M26" s="2"/>
      <c r="N26" s="2"/>
      <c r="O26" s="2"/>
      <c r="P26" s="2">
        <f t="shared" si="0"/>
        <v>0</v>
      </c>
    </row>
    <row r="27" spans="1:16" x14ac:dyDescent="0.25">
      <c r="A27" s="3" t="s">
        <v>179</v>
      </c>
      <c r="B27" s="2">
        <v>24</v>
      </c>
      <c r="C27" s="2">
        <v>24</v>
      </c>
      <c r="D27" s="2"/>
      <c r="E27" s="2"/>
      <c r="F27" s="2"/>
      <c r="G27" s="2"/>
      <c r="H27" s="2"/>
      <c r="I27" s="2"/>
      <c r="J27" s="2"/>
      <c r="K27" s="2"/>
      <c r="L27" s="2"/>
      <c r="M27" s="2"/>
      <c r="N27" s="2"/>
      <c r="O27" s="2"/>
      <c r="P27" s="2">
        <f t="shared" si="0"/>
        <v>0</v>
      </c>
    </row>
    <row r="28" spans="1:16" x14ac:dyDescent="0.25">
      <c r="A28" s="3" t="s">
        <v>177</v>
      </c>
      <c r="B28" s="2">
        <v>2</v>
      </c>
      <c r="C28" s="2"/>
      <c r="D28" s="2"/>
      <c r="E28" s="2"/>
      <c r="F28" s="2"/>
      <c r="G28" s="2"/>
      <c r="H28" s="2"/>
      <c r="I28" s="2"/>
      <c r="J28" s="2"/>
      <c r="K28" s="2"/>
      <c r="L28" s="2"/>
      <c r="M28" s="2"/>
      <c r="N28" s="2">
        <v>2</v>
      </c>
      <c r="O28" s="2"/>
      <c r="P28" s="2">
        <f t="shared" si="0"/>
        <v>0</v>
      </c>
    </row>
    <row r="29" spans="1:16" x14ac:dyDescent="0.25">
      <c r="A29" s="3" t="s">
        <v>203</v>
      </c>
      <c r="B29" s="2">
        <v>5</v>
      </c>
      <c r="C29" s="2"/>
      <c r="D29" s="2"/>
      <c r="E29" s="2"/>
      <c r="F29" s="2"/>
      <c r="G29" s="2"/>
      <c r="H29" s="2"/>
      <c r="I29" s="2"/>
      <c r="J29" s="2"/>
      <c r="K29" s="2"/>
      <c r="L29" s="2"/>
      <c r="M29" s="2"/>
      <c r="N29" s="2">
        <v>5</v>
      </c>
      <c r="O29" s="2"/>
      <c r="P29" s="2">
        <f t="shared" si="0"/>
        <v>0</v>
      </c>
    </row>
    <row r="30" spans="1:16" x14ac:dyDescent="0.25">
      <c r="A30" s="3" t="s">
        <v>176</v>
      </c>
      <c r="B30" s="2">
        <v>7</v>
      </c>
      <c r="C30" s="2"/>
      <c r="D30" s="2"/>
      <c r="E30" s="2"/>
      <c r="F30" s="2"/>
      <c r="G30" s="2"/>
      <c r="H30" s="2"/>
      <c r="I30" s="2"/>
      <c r="J30" s="2"/>
      <c r="K30" s="2"/>
      <c r="L30" s="2"/>
      <c r="M30" s="2"/>
      <c r="N30" s="2">
        <v>7</v>
      </c>
      <c r="O30" s="2"/>
      <c r="P30" s="2">
        <f t="shared" si="0"/>
        <v>0</v>
      </c>
    </row>
    <row r="31" spans="1:16" x14ac:dyDescent="0.25">
      <c r="A31" s="3" t="s">
        <v>197</v>
      </c>
      <c r="B31" s="2">
        <v>19</v>
      </c>
      <c r="C31" s="2"/>
      <c r="D31" s="2"/>
      <c r="E31" s="2"/>
      <c r="F31" s="2"/>
      <c r="G31" s="2"/>
      <c r="H31" s="2"/>
      <c r="I31" s="2"/>
      <c r="J31" s="2"/>
      <c r="K31" s="2"/>
      <c r="L31" s="2"/>
      <c r="M31" s="2"/>
      <c r="N31" s="2">
        <v>19</v>
      </c>
      <c r="O31" s="2"/>
      <c r="P31" s="2">
        <f t="shared" si="0"/>
        <v>0</v>
      </c>
    </row>
    <row r="32" spans="1:16" x14ac:dyDescent="0.25">
      <c r="A32" s="3" t="s">
        <v>182</v>
      </c>
      <c r="B32" s="2">
        <v>10</v>
      </c>
      <c r="C32" s="2"/>
      <c r="D32" s="2"/>
      <c r="E32" s="2"/>
      <c r="F32" s="2"/>
      <c r="G32" s="2"/>
      <c r="H32" s="2"/>
      <c r="I32" s="2"/>
      <c r="J32" s="2"/>
      <c r="K32" s="2"/>
      <c r="L32" s="2"/>
      <c r="M32" s="2"/>
      <c r="N32" s="2">
        <v>10</v>
      </c>
      <c r="O32" s="2"/>
      <c r="P32" s="2">
        <f t="shared" si="0"/>
        <v>0</v>
      </c>
    </row>
    <row r="33" spans="1:16" x14ac:dyDescent="0.25">
      <c r="A33" s="3" t="s">
        <v>188</v>
      </c>
      <c r="B33" s="2">
        <v>21</v>
      </c>
      <c r="C33" s="2"/>
      <c r="D33" s="2"/>
      <c r="E33" s="2"/>
      <c r="F33" s="2"/>
      <c r="G33" s="2"/>
      <c r="H33" s="2"/>
      <c r="I33" s="2"/>
      <c r="J33" s="2"/>
      <c r="K33" s="2"/>
      <c r="L33" s="2"/>
      <c r="M33" s="2">
        <v>21</v>
      </c>
      <c r="N33" s="2"/>
      <c r="O33" s="2"/>
      <c r="P33" s="2">
        <f t="shared" si="0"/>
        <v>0</v>
      </c>
    </row>
    <row r="34" spans="1:16" x14ac:dyDescent="0.25">
      <c r="A34" s="3" t="s">
        <v>104</v>
      </c>
      <c r="B34" s="2">
        <v>4</v>
      </c>
      <c r="C34" s="2"/>
      <c r="D34" s="2"/>
      <c r="E34" s="2"/>
      <c r="F34" s="2"/>
      <c r="G34" s="2">
        <v>4</v>
      </c>
      <c r="H34" s="2"/>
      <c r="I34" s="2"/>
      <c r="J34" s="2"/>
      <c r="K34" s="2"/>
      <c r="L34" s="2"/>
      <c r="M34" s="2"/>
      <c r="N34" s="2"/>
      <c r="O34" s="2"/>
      <c r="P34" s="2">
        <f t="shared" si="0"/>
        <v>0</v>
      </c>
    </row>
    <row r="35" spans="1:16" x14ac:dyDescent="0.25">
      <c r="A35" s="3" t="s">
        <v>103</v>
      </c>
      <c r="B35" s="2">
        <v>7</v>
      </c>
      <c r="C35" s="2"/>
      <c r="D35" s="2"/>
      <c r="E35" s="2"/>
      <c r="F35" s="2"/>
      <c r="G35" s="2"/>
      <c r="H35" s="2">
        <v>7</v>
      </c>
      <c r="I35" s="2"/>
      <c r="J35" s="2"/>
      <c r="K35" s="2"/>
      <c r="L35" s="2"/>
      <c r="M35" s="2"/>
      <c r="N35" s="2"/>
      <c r="O35" s="2"/>
      <c r="P35" s="2">
        <f t="shared" si="0"/>
        <v>0</v>
      </c>
    </row>
    <row r="36" spans="1:16" x14ac:dyDescent="0.25">
      <c r="A36" s="3" t="s">
        <v>98</v>
      </c>
      <c r="B36" s="2">
        <v>25</v>
      </c>
      <c r="C36" s="2"/>
      <c r="D36" s="2"/>
      <c r="E36" s="2"/>
      <c r="F36" s="2"/>
      <c r="G36" s="2"/>
      <c r="H36" s="2">
        <v>25</v>
      </c>
      <c r="I36" s="2"/>
      <c r="J36" s="2"/>
      <c r="K36" s="2"/>
      <c r="L36" s="2"/>
      <c r="M36" s="2"/>
      <c r="N36" s="2"/>
      <c r="O36" s="2"/>
      <c r="P36" s="2">
        <f t="shared" si="0"/>
        <v>0</v>
      </c>
    </row>
    <row r="37" spans="1:16" x14ac:dyDescent="0.25">
      <c r="A37" s="3" t="s">
        <v>116</v>
      </c>
      <c r="B37" s="2">
        <v>58</v>
      </c>
      <c r="C37" s="2"/>
      <c r="D37" s="2"/>
      <c r="E37" s="2"/>
      <c r="F37" s="2"/>
      <c r="G37" s="2"/>
      <c r="H37" s="2"/>
      <c r="I37" s="2"/>
      <c r="J37" s="2"/>
      <c r="K37" s="2"/>
      <c r="L37" s="2">
        <v>58</v>
      </c>
      <c r="M37" s="2"/>
      <c r="N37" s="2"/>
      <c r="O37" s="2"/>
      <c r="P37" s="2">
        <f t="shared" si="0"/>
        <v>0</v>
      </c>
    </row>
    <row r="38" spans="1:16" x14ac:dyDescent="0.25">
      <c r="A38" s="3" t="s">
        <v>113</v>
      </c>
      <c r="B38" s="2">
        <v>33</v>
      </c>
      <c r="C38" s="2"/>
      <c r="D38" s="2"/>
      <c r="E38" s="2"/>
      <c r="F38" s="2">
        <v>33</v>
      </c>
      <c r="G38" s="2"/>
      <c r="H38" s="2"/>
      <c r="I38" s="2"/>
      <c r="J38" s="2"/>
      <c r="K38" s="2"/>
      <c r="L38" s="2"/>
      <c r="M38" s="2"/>
      <c r="N38" s="2"/>
      <c r="O38" s="2"/>
      <c r="P38" s="2">
        <f t="shared" si="0"/>
        <v>0</v>
      </c>
    </row>
    <row r="39" spans="1:16" x14ac:dyDescent="0.25">
      <c r="A39" s="3" t="s">
        <v>148</v>
      </c>
      <c r="B39" s="2">
        <v>17</v>
      </c>
      <c r="C39" s="2"/>
      <c r="D39" s="2"/>
      <c r="E39" s="2"/>
      <c r="F39" s="2">
        <v>17</v>
      </c>
      <c r="G39" s="2"/>
      <c r="H39" s="2"/>
      <c r="I39" s="2"/>
      <c r="J39" s="2"/>
      <c r="K39" s="2"/>
      <c r="L39" s="2"/>
      <c r="M39" s="2"/>
      <c r="N39" s="2"/>
      <c r="O39" s="2"/>
      <c r="P39" s="2">
        <f t="shared" si="0"/>
        <v>0</v>
      </c>
    </row>
    <row r="40" spans="1:16" x14ac:dyDescent="0.25">
      <c r="A40" s="3" t="s">
        <v>119</v>
      </c>
      <c r="B40" s="2">
        <v>59</v>
      </c>
      <c r="C40" s="2"/>
      <c r="D40" s="2"/>
      <c r="E40" s="2"/>
      <c r="F40" s="2"/>
      <c r="G40" s="2"/>
      <c r="H40" s="2"/>
      <c r="I40" s="2"/>
      <c r="J40" s="2"/>
      <c r="K40" s="2">
        <v>59</v>
      </c>
      <c r="L40" s="2"/>
      <c r="M40" s="2"/>
      <c r="N40" s="2"/>
      <c r="O40" s="2"/>
      <c r="P40" s="2">
        <f t="shared" si="0"/>
        <v>0</v>
      </c>
    </row>
    <row r="41" spans="1:16" x14ac:dyDescent="0.25">
      <c r="A41" s="3" t="s">
        <v>123</v>
      </c>
      <c r="B41" s="2">
        <v>52</v>
      </c>
      <c r="C41" s="2"/>
      <c r="D41" s="2"/>
      <c r="E41" s="2"/>
      <c r="F41" s="2"/>
      <c r="G41" s="2"/>
      <c r="H41" s="2"/>
      <c r="I41" s="2">
        <v>52</v>
      </c>
      <c r="J41" s="2"/>
      <c r="K41" s="2"/>
      <c r="L41" s="2"/>
      <c r="M41" s="2"/>
      <c r="N41" s="2"/>
      <c r="O41" s="2"/>
      <c r="P41" s="2">
        <f t="shared" si="0"/>
        <v>0</v>
      </c>
    </row>
    <row r="42" spans="1:16" x14ac:dyDescent="0.25">
      <c r="A42" s="3" t="s">
        <v>153</v>
      </c>
      <c r="B42" s="2">
        <v>15</v>
      </c>
      <c r="C42" s="2"/>
      <c r="D42" s="2"/>
      <c r="E42" s="2"/>
      <c r="F42" s="2"/>
      <c r="G42" s="2"/>
      <c r="H42" s="2"/>
      <c r="I42" s="2"/>
      <c r="J42" s="2"/>
      <c r="K42" s="2"/>
      <c r="L42" s="2"/>
      <c r="M42" s="2"/>
      <c r="N42" s="2"/>
      <c r="O42" s="2">
        <v>15</v>
      </c>
      <c r="P42" s="2">
        <f t="shared" si="0"/>
        <v>0</v>
      </c>
    </row>
    <row r="43" spans="1:16" x14ac:dyDescent="0.25">
      <c r="A43" s="3" t="s">
        <v>160</v>
      </c>
      <c r="B43" s="2">
        <v>22</v>
      </c>
      <c r="C43" s="2"/>
      <c r="D43" s="2"/>
      <c r="E43" s="2"/>
      <c r="F43" s="2"/>
      <c r="G43" s="2"/>
      <c r="H43" s="2"/>
      <c r="I43" s="2"/>
      <c r="J43" s="2"/>
      <c r="K43" s="2"/>
      <c r="L43" s="2"/>
      <c r="M43" s="2"/>
      <c r="N43" s="2"/>
      <c r="O43" s="2">
        <v>22</v>
      </c>
      <c r="P43" s="2">
        <f t="shared" si="0"/>
        <v>0</v>
      </c>
    </row>
    <row r="44" spans="1:16" x14ac:dyDescent="0.25">
      <c r="A44" s="3" t="s">
        <v>159</v>
      </c>
      <c r="B44" s="2">
        <v>7</v>
      </c>
      <c r="C44" s="2"/>
      <c r="D44" s="2"/>
      <c r="E44" s="2"/>
      <c r="F44" s="2"/>
      <c r="G44" s="2"/>
      <c r="H44" s="2"/>
      <c r="I44" s="2"/>
      <c r="J44" s="2"/>
      <c r="K44" s="2"/>
      <c r="L44" s="2"/>
      <c r="M44" s="2"/>
      <c r="N44" s="2"/>
      <c r="O44" s="2">
        <v>7</v>
      </c>
      <c r="P44" s="2">
        <f t="shared" si="0"/>
        <v>0</v>
      </c>
    </row>
    <row r="45" spans="1:16" x14ac:dyDescent="0.25">
      <c r="A45" s="3" t="s">
        <v>158</v>
      </c>
      <c r="B45" s="2">
        <v>5</v>
      </c>
      <c r="C45" s="2"/>
      <c r="D45" s="2"/>
      <c r="E45" s="2"/>
      <c r="F45" s="2"/>
      <c r="G45" s="2"/>
      <c r="H45" s="2"/>
      <c r="I45" s="2"/>
      <c r="J45" s="2"/>
      <c r="K45" s="2"/>
      <c r="L45" s="2"/>
      <c r="M45" s="2"/>
      <c r="N45" s="2"/>
      <c r="O45" s="2">
        <v>5</v>
      </c>
      <c r="P45" s="2">
        <f t="shared" si="0"/>
        <v>0</v>
      </c>
    </row>
    <row r="46" spans="1:16" x14ac:dyDescent="0.25">
      <c r="A46" s="3" t="s">
        <v>226</v>
      </c>
      <c r="B46" s="2">
        <v>692</v>
      </c>
      <c r="C46" s="2">
        <f>(SUM(C5:C45))</f>
        <v>55</v>
      </c>
      <c r="D46" s="2">
        <f t="shared" ref="D46:O46" si="1">(SUM(D5:D45))</f>
        <v>57</v>
      </c>
      <c r="E46" s="2">
        <f t="shared" si="1"/>
        <v>54</v>
      </c>
      <c r="F46" s="2">
        <f t="shared" si="1"/>
        <v>50</v>
      </c>
      <c r="G46" s="2">
        <f t="shared" si="1"/>
        <v>53</v>
      </c>
      <c r="H46" s="2">
        <f t="shared" si="1"/>
        <v>43</v>
      </c>
      <c r="I46" s="2">
        <f t="shared" si="1"/>
        <v>52</v>
      </c>
      <c r="J46" s="2">
        <f t="shared" si="1"/>
        <v>48</v>
      </c>
      <c r="K46" s="2">
        <f t="shared" si="1"/>
        <v>59</v>
      </c>
      <c r="L46" s="2">
        <f t="shared" si="1"/>
        <v>58</v>
      </c>
      <c r="M46" s="2">
        <f t="shared" si="1"/>
        <v>55</v>
      </c>
      <c r="N46" s="2">
        <f t="shared" si="1"/>
        <v>56</v>
      </c>
      <c r="O46" s="2">
        <f t="shared" si="1"/>
        <v>52</v>
      </c>
    </row>
  </sheetData>
  <mergeCells count="12">
    <mergeCell ref="A3:B3"/>
    <mergeCell ref="C3:F3"/>
    <mergeCell ref="G3:J3"/>
    <mergeCell ref="K3:O3"/>
    <mergeCell ref="A4:B4"/>
    <mergeCell ref="A1:B1"/>
    <mergeCell ref="C1:I1"/>
    <mergeCell ref="J1:O1"/>
    <mergeCell ref="A2:B2"/>
    <mergeCell ref="C2:F2"/>
    <mergeCell ref="G2:J2"/>
    <mergeCell ref="K2:O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GENERAL</vt:lpstr>
      <vt:lpstr>Reparto 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Reyes Arias</dc:creator>
  <cp:lastModifiedBy>Diana Barrera Medina</cp:lastModifiedBy>
  <dcterms:created xsi:type="dcterms:W3CDTF">2023-10-18T16:21:33Z</dcterms:created>
  <dcterms:modified xsi:type="dcterms:W3CDTF">2023-12-22T14:57:52Z</dcterms:modified>
</cp:coreProperties>
</file>