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115" windowHeight="4035" activeTab="0"/>
  </bookViews>
  <sheets>
    <sheet name="Hoja1" sheetId="1" r:id="rId1"/>
  </sheets>
  <definedNames>
    <definedName name="_xlnm._FilterDatabase" localSheetId="0" hidden="1">'Hoja1'!$B$18:$L$400</definedName>
    <definedName name="_xlnm.Print_Titles" localSheetId="0">'Hoja1'!$18:$18</definedName>
  </definedNames>
  <calcPr fullCalcOnLoad="1"/>
</workbook>
</file>

<file path=xl/sharedStrings.xml><?xml version="1.0" encoding="utf-8"?>
<sst xmlns="http://schemas.openxmlformats.org/spreadsheetml/2006/main" count="2708" uniqueCount="472">
  <si>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</si>
  <si>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</si>
  <si>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</si>
  <si>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</si>
  <si>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</si>
  <si>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</si>
  <si>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</si>
  <si>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</si>
  <si>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</si>
  <si>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</si>
  <si>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</si>
  <si>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</si>
  <si>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</si>
  <si>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</si>
  <si>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</si>
  <si>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</si>
  <si>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</si>
  <si>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</si>
  <si>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</si>
  <si>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</si>
  <si>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</si>
  <si>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</si>
  <si>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</si>
  <si>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</si>
  <si>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</si>
  <si>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</si>
  <si>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</si>
  <si>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</si>
  <si>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</si>
  <si>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ICETEX</t>
  </si>
  <si>
    <t>Carrera 8 No. 18 32</t>
  </si>
  <si>
    <t>www.icetex.gov.co</t>
  </si>
  <si>
    <t>cvaca@icetex.gov.co</t>
  </si>
  <si>
    <t>Suministro de tiquetes aéreos</t>
  </si>
  <si>
    <t>Invitación Lista Corta</t>
  </si>
  <si>
    <t>Propios</t>
  </si>
  <si>
    <t>Sí</t>
  </si>
  <si>
    <t>Aprobadas Acuerdo No. 059/2013</t>
  </si>
  <si>
    <t>Suministro de papelería y útiles de escritorio</t>
  </si>
  <si>
    <t>Directa</t>
  </si>
  <si>
    <t>Suministro de combustible (Gasolina y ACPM)</t>
  </si>
  <si>
    <t>Enero de 2014</t>
  </si>
  <si>
    <t>Selección Pública</t>
  </si>
  <si>
    <t>Mínima Cuantía</t>
  </si>
  <si>
    <t>No</t>
  </si>
  <si>
    <t>N/A</t>
  </si>
  <si>
    <t>Servicio postal a nivel nacional e internacional</t>
  </si>
  <si>
    <t xml:space="preserve">Propios                  </t>
  </si>
  <si>
    <t>Mantenimiento del vehículo marca Honda propiedad del ICETEX</t>
  </si>
  <si>
    <t>Mantenimiento de los vehículos marca Nissan propiedad del ICETEX</t>
  </si>
  <si>
    <t>Mantenimiento de los vehículos marca Chevrolet propiedad del ICETEX</t>
  </si>
  <si>
    <t>Mantenimiento de ascensores</t>
  </si>
  <si>
    <t>Mantenimiento aires acondicionados a nivel nacional</t>
  </si>
  <si>
    <t>Mantenimiento sistema contra incendio y agua potable</t>
  </si>
  <si>
    <t>Mantenimiento bombas eyectoras sede central</t>
  </si>
  <si>
    <t>Sistema seguridad y administración Centro de monitoreo</t>
  </si>
  <si>
    <t>Servicio de vigilancia y seguridad armada sedes a nivel nacional</t>
  </si>
  <si>
    <t>Agosto de 2014</t>
  </si>
  <si>
    <t>Si</t>
  </si>
  <si>
    <t>Servicio de aseo y cafetería sedes a nivel nacional</t>
  </si>
  <si>
    <t>Presupuesto Nacional</t>
  </si>
  <si>
    <t>si</t>
  </si>
  <si>
    <t>Adquisición de UPS sedes de Cali y Barrancabermeja</t>
  </si>
  <si>
    <t>Adquisición de mobiliario nueva sede de Barrancabermeja</t>
  </si>
  <si>
    <t>1.5</t>
  </si>
  <si>
    <t>Diseños, adecuación e interventoría de obra del Nuevo Punto de Atención al Usuario en la sede de la entidad en la ciudad de Barrancabermeja</t>
  </si>
  <si>
    <t>Adquisición y mantenimiento de sillas para la sede central del ICETEX en Bogotá</t>
  </si>
  <si>
    <t>Contratar los servicios de asesoría, organización, coordinación, acompañamiento y desarrollo integral para realizar actividades recreativas, deportivas, artísticas  y culturales: Cine Familiar, Cursos de Artes y Artesanias, Semana Cultural,, caminata de integración familiar, vacaciones recreativas, jornada recreodeportiva de fin de año, olimpiadas deportivas, cursos de escuelas deportivas, torneo de bolos, programa de desvinculación laboral, semana de la salud</t>
  </si>
  <si>
    <t>Contratacion Directa</t>
  </si>
  <si>
    <t>Contratar la realización de actividades deportivas, culturales y recreativas para los funcinarios de las zonas</t>
  </si>
  <si>
    <t>Julio de 2014</t>
  </si>
  <si>
    <t>Contratar el programa de acondicionamiento fisico(Zonas húmedas, Spining, aeróbicos, ejercicios dirigidos)</t>
  </si>
  <si>
    <t>Contratar una firma especializada para la medición de Clima Laboral</t>
  </si>
  <si>
    <t>Contratar actividades de formación enfocadas el plan de intervención de clima y cultura organizacional</t>
  </si>
  <si>
    <t>Contratar la  firma especializada para la practica de examenes preocupacionales de ingreso y postocupacionales de egreso</t>
  </si>
  <si>
    <t>Dotación Femenina</t>
  </si>
  <si>
    <t xml:space="preserve">Propios </t>
  </si>
  <si>
    <t>SI</t>
  </si>
  <si>
    <t>Aprobada - Acuerdo 053 del 28 de octubre de 2013</t>
  </si>
  <si>
    <t>Dotación Masculina</t>
  </si>
  <si>
    <t>Universidad Externado de Colombia</t>
  </si>
  <si>
    <t>Universidad Jorge Tadeo Lozano</t>
  </si>
  <si>
    <t>Acción Formativa | Curso SAC - Elearning</t>
  </si>
  <si>
    <t>Acción Formativa | Curso PMI</t>
  </si>
  <si>
    <t>Acción Formativa | SPSS (software especializado en manejo de Estadística).</t>
  </si>
  <si>
    <t>Acción Formativa | Actualización en Administración de Riesgos, Riesgo de Mercado, Riesgo de Liquidez, Plan de Continuidad de Negocio, Sistema de Gestión de Seguridad de Información; Riesgo de Credito, Riesgo Legal, Riesgo Reputacional, Sarlaft.</t>
  </si>
  <si>
    <t>Acción Formativa | Contratación Estatal - Reciente expedición del Estatuto Tributario - Contratación Publica</t>
  </si>
  <si>
    <t>Acción Formativa | Gestión Electrónica de Documentos</t>
  </si>
  <si>
    <t>Junio de 2014</t>
  </si>
  <si>
    <t>Acción Formativa | Gobierno en Línea -TICS</t>
  </si>
  <si>
    <t>-</t>
  </si>
  <si>
    <t xml:space="preserve">Acción Formativa | Actualización en Liquidación de Seguridad Social </t>
  </si>
  <si>
    <t>Acción Formativa | Cambios Implementados de Nómina Sector Público - Actualización en Reforma Retención en la Fuente.</t>
  </si>
  <si>
    <t>Acción Formativa | Medición del Impacto de la Capacitación</t>
  </si>
  <si>
    <t>Acción Formativa | Implementación de un Programa de Responsabilidad Social Empresarial</t>
  </si>
  <si>
    <t>Acción Formativa | Cursos de Analisis de Crédito - capacidad de pago,Capacidad de Endeudamiento, Analisis de Impacto: Aprender técnicas de analisis financiero y poder concatenarlas con las politicas de la institución, asi como tambien identificar tecnicas de la medicion del impacto del crédito</t>
  </si>
  <si>
    <t>Acción Formativa | Arquitectura Empresarial</t>
  </si>
  <si>
    <t>Acción Formativa | Manejo de Tesorería para recursos Públicos.</t>
  </si>
  <si>
    <t>Acción Formativa | Derivados Financieros | Actualización en la Metodología de la Valoración de Inversiones.</t>
  </si>
  <si>
    <t>Acción Formativa | Administración de Contratos Fiduciarios</t>
  </si>
  <si>
    <t>Acción Formativa | Trabajo en Equipo | Orientación al Logro | Creatividad e Innovación | Comunicación Efectiva | Efectividad sin Estrés.</t>
  </si>
  <si>
    <t>Acción Formativa | Riesgo de Corrupción y Fraude. Congresos Asobancaria, Asoriesgo. (Lavado de Activos, Financiación del Terrorismo).</t>
  </si>
  <si>
    <t>Acción Formativa | Manejo de Inventarios</t>
  </si>
  <si>
    <t>Acción Formativa | Actualización Normatividad de Salud Ocupacional</t>
  </si>
  <si>
    <t xml:space="preserve">Acción Formativa | Mejores prácticas y técnicas efectivas de cobranza y recaudo de cartera de créditos | Marco general proceso de cobro y recaudo de cartera (técnicos, jurídicos y regulatorios) | Diseño, planeación e implementación de estrategias de cobro y recaudo de cartera a través de terceros. </t>
  </si>
  <si>
    <t>Acción Formativa | Control de Requerimientos</t>
  </si>
  <si>
    <t>Acción Formativa | Programación en .NET (40 horas)</t>
  </si>
  <si>
    <t>Acción Formativa | Actualización Presupuestal, Flujo de Caja, Costos.</t>
  </si>
  <si>
    <t>Acción Formativa | Actualización Tributaria.</t>
  </si>
  <si>
    <t>Acción Formativa | Microsoft Excel (Todos los Niveles)</t>
  </si>
  <si>
    <t>Acción Formativa | Microsoft Access (Todos los Niveles)</t>
  </si>
  <si>
    <t xml:space="preserve">Acción Formativa | Instituciones Multilaterales 2014 </t>
  </si>
  <si>
    <t>Septiembre de 2014</t>
  </si>
  <si>
    <t>Acción Formativa | Cooperación Internacional</t>
  </si>
  <si>
    <t>Acción Formativa | Negociación y Servicio al Cliente</t>
  </si>
  <si>
    <t>Octubre de 2014</t>
  </si>
  <si>
    <t>Acción Formativa | Proceso de Régimen de insolvencia para personas naturales</t>
  </si>
  <si>
    <t>Acción Formativa | Proceso monitorio</t>
  </si>
  <si>
    <t xml:space="preserve">Acción Formativa | Derecho de las tecnologías de la información aplicados al derecho </t>
  </si>
  <si>
    <t>Noviembre de 2014</t>
  </si>
  <si>
    <t>Acción Formativa | Nuevos Medios de Comunicación Digital</t>
  </si>
  <si>
    <t>Acción Formativa | Actualización en Herramientas de Diseño</t>
  </si>
  <si>
    <t>Acción Formativa | Normas Internacionales de Información Financiera NIIF</t>
  </si>
  <si>
    <t>Selección Publica</t>
  </si>
  <si>
    <t>Contratación de una firma especializada para realizar procesos de selección  de Personal</t>
  </si>
  <si>
    <t>Contratación Directa</t>
  </si>
  <si>
    <t>Compra de Elementos para Atencion de Emergencias y Elementos de Ergonomia</t>
  </si>
  <si>
    <t>contratacion de pruebas psicotecnicas</t>
  </si>
  <si>
    <t>Contratacion de pruebas de seguridad, visita domiciliaria y referenciación</t>
  </si>
  <si>
    <t>Contratación de los servicios especializados en Archivistica y Gestión Documental para la Administración del Archivo Central, la Administración de los Archivos de Gestión y la Administración de los Títulos Valores del ICETEX</t>
  </si>
  <si>
    <t>Monitoreo de medios de comunicación: proceso mediante el cual se mide la gestión de la comunicación externa y el impacto en nuestros públicos</t>
  </si>
  <si>
    <t>Contratación directa</t>
  </si>
  <si>
    <t>NO</t>
  </si>
  <si>
    <t>Producción y gestión de proyectos audiovisuales en los canales nacionales de televisión: canal institucional, canales regionales y zoom canal universitario</t>
  </si>
  <si>
    <t>Enero de 2014 (Canal Institucional) y Junio de 2014 (Canales regionales y Zoom Canal Universitario)</t>
  </si>
  <si>
    <t>11 (Canal Institucional) y 7 (Canales regionales y Zoom Canal Universitario)</t>
  </si>
  <si>
    <t>Lista corta y contratación directa</t>
  </si>
  <si>
    <t>Impresos  de piezas comunicacionales para la divulgación de los servicios del icetex</t>
  </si>
  <si>
    <t>Diseño y creatividad de campañas institucionales</t>
  </si>
  <si>
    <t>Lista corta</t>
  </si>
  <si>
    <t>NA</t>
  </si>
  <si>
    <t xml:space="preserve">Invitación por Lista Corta </t>
  </si>
  <si>
    <t xml:space="preserve">Contratación de una firma especializada para desarrollar auditorías internas sobre el Sistema de Gestión de Calidad bajo las Normas ISO 9001; NTCGP1000; NTC19011 y Modelo Estándar de Control Interno MECI, </t>
  </si>
  <si>
    <t>Marzo de 2014</t>
  </si>
  <si>
    <t xml:space="preserve">Contratación de una firma especializada o profesionales especializados, con el fin de realizar  los seguimientos a las acciones de mejora planteadas por los líderes de los proceso, producto de las Auditorías Internas de Calidad y la Auditoría de certificacion de la calificadora  Icontec, garantizando la eficiencia, eficacia y efectividad de los procesos de la Entidad. </t>
  </si>
  <si>
    <t xml:space="preserve">Contratación de la Auditoría externa del Proyecto ACCES </t>
  </si>
  <si>
    <t>Aprobadas Acuerdo 048 del 28/10/2013</t>
  </si>
  <si>
    <t>Estudios de Impacto del crédito educativo ACCES</t>
  </si>
  <si>
    <t>Contratación de la Auditoría de Certificación de Calidad</t>
  </si>
  <si>
    <t>Contratación del mantenimiento del Aplicativo Doc Manager</t>
  </si>
  <si>
    <t>Prestación de servicios profesionales para construir un sistema de seguimiento longitudinal con base en la información periódica de crédito y cartera</t>
  </si>
  <si>
    <t>Contratación de firma externa para vigilancia de procesos judicializados a nivel nacional donde es parte la entidad</t>
  </si>
  <si>
    <t>Contratación de profesional en derecho - penal - civil afectos de asumir la defensa judicial de los intereses de la entidad</t>
  </si>
  <si>
    <t xml:space="preserve">Contratación de los servicios de una persona auxiliar a efectos de apoyar labores administrativas de la OAJ </t>
  </si>
  <si>
    <t>Inducciones asistentes extranjeros de idiomas</t>
  </si>
  <si>
    <t xml:space="preserve">Enero de 2014 </t>
  </si>
  <si>
    <t>Póliza de salud extranjeros en Colombia</t>
  </si>
  <si>
    <t xml:space="preserve"> Lista Corta</t>
  </si>
  <si>
    <t>Programa de fortalecimiento de la internacionalización</t>
  </si>
  <si>
    <t xml:space="preserve">Junio  de 2014 </t>
  </si>
  <si>
    <t>Ferias Internacionales</t>
  </si>
  <si>
    <t>Apoyo logístico Comisión Nacional de Becas</t>
  </si>
  <si>
    <t>Mínima cuantía</t>
  </si>
  <si>
    <t>Movilidad académica</t>
  </si>
  <si>
    <t xml:space="preserve">Junio de 2014 </t>
  </si>
  <si>
    <t>Material de difusión y traducción Programas Internacionales</t>
  </si>
  <si>
    <t>DEFINICION Y CONSULTORIA ESTRATEGIA DE CORE</t>
  </si>
  <si>
    <t>Abril de 2014</t>
  </si>
  <si>
    <t>Contratacion de una fabrica de Software para el mantenimiento adaptativo y evolutivo del Sistema</t>
  </si>
  <si>
    <t>Febrero de 2014</t>
  </si>
  <si>
    <t>Lista Corta</t>
  </si>
  <si>
    <t>Desarrollar un modulo de gestion para el seguimiento a la gestión de las casas de cobranza</t>
  </si>
  <si>
    <t>Desarrollar o adquirir un aplicativo que apoye  la labor de la oficina de contratación</t>
  </si>
  <si>
    <t>Mantenimiento y soporte de la plataforma Biz Agi</t>
  </si>
  <si>
    <t>APLICATIVO SARM</t>
  </si>
  <si>
    <t>Adquirir un CRM para el Instituto</t>
  </si>
  <si>
    <t>Desarrollo del nuevo portal Web del ICETEX</t>
  </si>
  <si>
    <t>DUE DILIGENCE</t>
  </si>
  <si>
    <t>OUTSOURCING - CENTRO DE COMPUTO</t>
  </si>
  <si>
    <t>OPERACIÓN DE ETB</t>
  </si>
  <si>
    <t>RENOVACIÓN DE PC E IMPRESORAS</t>
  </si>
  <si>
    <t>Adquisición y puesta en funcionamiento del Switch CORE.LAN</t>
  </si>
  <si>
    <t>Mayo de 2014</t>
  </si>
  <si>
    <t>ANALISTA DE APLICACIONES CORE</t>
  </si>
  <si>
    <t>AFINAMIENTO DE LAS BASES DE DATOS</t>
  </si>
  <si>
    <t>Renovación del certificado Digital SSL (Secure Site Pro)</t>
  </si>
  <si>
    <t>Adquirir certificados digitales para la operación de desembolsos</t>
  </si>
  <si>
    <t>APPLIANCE PROTECCIÓN PERMANENTE BASE DE DATOS</t>
  </si>
  <si>
    <t>SOPORTE LICENCIAS BIABLE</t>
  </si>
  <si>
    <t>SOPORTE  ALLIENSOFT</t>
  </si>
  <si>
    <t>SOPORTE BLOOMBERG</t>
  </si>
  <si>
    <t>SOPORTE MEC PLUS</t>
  </si>
  <si>
    <t>SOPORTE SET FX</t>
  </si>
  <si>
    <t>CONTRATAR EL SERVICIO DE MANTENIMIENTO , SOPORTE Y ACTUALIZACIOES DEL APLICATIVO DOC MANAGER EN LA VIGENCIA 2014, PARA GARANTIZAR EL CORRECTO FUNCIONAMIENTO DE LA HERRAMIENTA QUE ADMINISTRA EL SISTEMA DE GESTIÓN DE LA CALIDAD</t>
  </si>
  <si>
    <t xml:space="preserve">Soporte y mantenimiento a los programas IGSEVINPRO e IGMETRICA y adquisición del módulo para la administración y valoración de operaciones de cobertura con Derivados Forward y Futuros. </t>
  </si>
  <si>
    <t>MERCURIO GESTION DOCUMENTAL</t>
  </si>
  <si>
    <t>Contratar el servicio de actualización, mantenimiento y soporte presencial del  Sistema Financiero Apoteosys del ICETEX.</t>
  </si>
  <si>
    <t>Contratar el servicio de actualización, mantenimiento y soporte presencial del  Sistema de Talento Humano Kactus-HR del ICETEX.</t>
  </si>
  <si>
    <t>Diciembre de 2014</t>
  </si>
  <si>
    <t>BASE DE DATOS TITULOS VALORES (14 horas)</t>
  </si>
  <si>
    <t>ADQUISICIÓN DOS LICENCIAS PARA COMUNICACIONES DEL PROGRAMA SPSS</t>
  </si>
  <si>
    <t>SPSS STATISTICS</t>
  </si>
  <si>
    <t>CONTRATAR LA RENOVACIÓN ANUAL DEL MANTENIMIENTO DE LICENCIAMIENTO PASW MODELER (ANTES LLAMADO CLEMENTINA)</t>
  </si>
  <si>
    <t>LICEN</t>
  </si>
  <si>
    <t>Soporte Zebra</t>
  </si>
  <si>
    <t>Microinformática e Infraestructura LAN</t>
  </si>
  <si>
    <t>Mejoras de Infraestructura Tecnológica Centro de Computo - Dirección General</t>
  </si>
  <si>
    <t>Renovación licenciamiento herramientas de desarrollo Quest Software (TOAD)</t>
  </si>
  <si>
    <t>Contratar el servicio de monitoreo por ISP (Proveedor de servicio de internet) para el  portal web del ICETEX”.</t>
  </si>
  <si>
    <t>Soporte y actualización del licenciamiento Aranda Software</t>
  </si>
  <si>
    <t>SERVICIO DE MANTENIMIENTO PREVENTIVO Y CORRECTIVO PLATAFORMA Voz Ip y Red LAN</t>
  </si>
  <si>
    <t>Contratar el servicio de mantenimiento preventivo y correctivo para diez (10) servidores de IBM system X3650 y un (1) TS3100 tape library propiedad del ICETEX”</t>
  </si>
  <si>
    <t>Contratar el Servicio de Soporte Especializado a servidores Microsoft Windows 2003 y 2008 R2”.</t>
  </si>
  <si>
    <t>Renovar el licenciamiento del software de propósito específico GoAnywhere.</t>
  </si>
  <si>
    <t>RENOVACION DE LA LICENCIA DE BARRACUDA WEB 310</t>
  </si>
  <si>
    <t>RENOVACION DE LICENCIAS DE LA SUITE EPA ANTIVIRUS PROTECTION, ANALIZADOR DE VULNERABILIDADES, CONTROL DE ACCESOS A LA RED</t>
  </si>
  <si>
    <t>Renovación licenciamiento FW Checkpoint y adquisición Appliance Barracuda</t>
  </si>
  <si>
    <t>Contratar los servicios de implementación y puesta en marcha del licenciamiento para una solución VPN–SSL de los firewalls Checkpoint.</t>
  </si>
  <si>
    <t>Outsourcing de Operaciones</t>
  </si>
  <si>
    <t>Contratar el servicio de streaming (distribución en tiempo real de contenido multimedia a través de una red de computadores), para trasmitir mensualmente charlas y capacitaciones a los beneficiarios del ICETEX.</t>
  </si>
  <si>
    <t>Contrato de prestación de servicios profesionales con el fin de brindar asesoría a la Oficina de Comercial y Mercadeo del ICETEX</t>
  </si>
  <si>
    <t>Evaluar la calidad de la experiencia de los estudiantes y aliados del ICETEX con relación a los procesos de resolución de reclamos y solicitudes, gestión de cobranzas, proceso de adjudicación de crédito educativo y constitución de Alianzas</t>
  </si>
  <si>
    <t>monitorear el cumplimiento de las conductas  críticas y evaluar las interacciones de los asesores con los clientes en el canal de atención personalizada en los 26 puntos de atención que tiene Icetex a nivel nacional</t>
  </si>
  <si>
    <t xml:space="preserve">Contratar la implementación de una asistente virtual en la página web del ICETEX. </t>
  </si>
  <si>
    <t>Administración y Gestión del Defensor del Consumidor Financiero para el Icetex</t>
  </si>
  <si>
    <t>Contratar el estudio de Medición de Calidad en los Procesos de Atención al Usuario</t>
  </si>
  <si>
    <t>Contratar el estudio de medición de calidad de cliente incognito en oficinas</t>
  </si>
  <si>
    <t>Implementar el sistema de inteligencia artificial o asistente virtual en la página web del Icetex.</t>
  </si>
  <si>
    <t>Campañas de por correo</t>
  </si>
  <si>
    <t>Contratar el estudio de Medición de Calidad de los canales de atención al ciudadano</t>
  </si>
  <si>
    <t>Medición de la satisfacción de los usuarios</t>
  </si>
  <si>
    <t>Optimizar la experiencia del cliente en las oficinas principales</t>
  </si>
  <si>
    <t>Reforzar las competencias de los funcionarios y su interrelación para el mejoramioento continuo del equipo de trabajo</t>
  </si>
  <si>
    <t>Mejorar la interrelación con los clientes a través de los canales digitales y redes sociales</t>
  </si>
  <si>
    <t>Educación al ciudadano sobre el uso de sus productos y servicios, asi como temas de planeación financiera y del hogar</t>
  </si>
  <si>
    <t>Sin inicio</t>
  </si>
  <si>
    <t>CONTRATAR EL ACCESO A INTERNET PARA LA CONSULTA DE INFORMACIÒN EN LINEA DE LAS OPERACIONES REALIZADAS A TRAVÈS DEL MERCADO CAMBIARIO</t>
  </si>
  <si>
    <t xml:space="preserve">CONTRATAR LA CUSTODIA DE LOS TÍTULOS VALORES CONFIADOS EN DEPÓSITO POR EL ICETEX </t>
  </si>
  <si>
    <t>CONTRATAR LA PRESTACIÓN DEL SERVICIO PARA ACCEDER A LOS ARCHIVOS NECESARIOS PARA LA VALORACIÓN DE TÍTULOS VALORES Y QUE SON PUBLICADOS A TRAVÉS DE INTERNET POR LA PÁGINA WEB DE INFOVAL DE LA BOLSA DE VALORES DE COLOMBIA</t>
  </si>
  <si>
    <t>CONTRATAR LAS CALIFICACIONES DE RIESGO CREDITICIO DE LA ENTIDAD</t>
  </si>
  <si>
    <t>ADQUISICION E IMPLEMENTACION DE NORMAS INTERNACIONALES</t>
  </si>
  <si>
    <t>ESTUDIOS ALTERNATIVAS DE FONDEO</t>
  </si>
  <si>
    <t>ESTUDIO ACTUARIAL FONDO DE GARANTÍAS</t>
  </si>
  <si>
    <t>COSTEO DE LOS SERVICIOS DEL ICETEX</t>
  </si>
  <si>
    <t xml:space="preserve">Contrato de prestación de servicios profesionales con el fin de apoyar las labores propias del Grupo de Presupuesto </t>
  </si>
  <si>
    <t>Contrato de prestación de servicios profesionales con el fin de apoyar las labores propias de la Dirección de Tesorería</t>
  </si>
  <si>
    <t xml:space="preserve">Contrato de prestación de servicios de un profesional con el fin de apoyar las labores propias del Grupo de presupuesto </t>
  </si>
  <si>
    <t xml:space="preserve">Contrato de prestación de servicios profesionales contables, para apoyar a la Dirección de Contabilidad </t>
  </si>
  <si>
    <t xml:space="preserve">Contratar la prestación de servicios profesionales para la Dirección de Contabilidad </t>
  </si>
  <si>
    <t>El objetivo es contratar los servicios profesionales especializados de asesoría tributaria por el año 2014</t>
  </si>
  <si>
    <t xml:space="preserve">Contratar la Prestación de Servicios Profesionales para adelantar las gestiones de seguimiento y control de las casas de cobranza </t>
  </si>
  <si>
    <t>Servicios de Impresión, Alistamiento y Distribución de Facturación</t>
  </si>
  <si>
    <t>Enero  de 2014</t>
  </si>
  <si>
    <t>Servicios profesionales especializados de Cobranza Administrativa</t>
  </si>
  <si>
    <t xml:space="preserve">Contratar la prestación de servicios profesionales para que brinde apoyo a la gestión de la Vicepresidencia de Operaciones. </t>
  </si>
  <si>
    <t>Contratar la Prestación de Servicios Profesionales para adelantar las gestiones de seguimiento y control de las casas de cobranza para la Vicepresidencia de Credito y Cobranza</t>
  </si>
  <si>
    <t>Contrato de prestación de servicios profesionales para  apoyar la gestión de de la vicepresidencia de Fondos en Administración.</t>
  </si>
  <si>
    <t>Contratar la Prestación del servicio de acceso a las bases de datos de listas de control online, con actualizaciones periódicas y soporte técnico.</t>
  </si>
  <si>
    <t xml:space="preserve">Contrato de prestación de servicios profesionales para asesorar y apoyar a la presidencia del ICETEX, en el diseño, ejecución, desarrollo y seguimiento de una estrategia de relacionamiento del ICETEX con los diversos actores del Sistema de Educación Nacional, que facilite el desarrollo y la adecuada implementación de las estrategias planteadas desde la presidencia del Instituto. </t>
  </si>
  <si>
    <t>Contrato de prestación de servicios profesionales especializados en opinión pública y mercadeo político con experiencia en relaciones públicas y comunicaciones para que brinde apoyo y asesoría a la presidencia del ICETEX, conforme a la asignación de asuntos desarrollando las obligaciones generales y específicas.</t>
  </si>
  <si>
    <t>Contratar el apoyo logístico requerido para las sesiones de Junta Directiva y Comités de Apoyo del ICETEX.</t>
  </si>
  <si>
    <t xml:space="preserve">14111500 31201500 41111600 42312000 43202000 44111500 44121500 44121600 44121700 44122000 44122100 44121900 45101900 46151700  60105700 60121500 </t>
  </si>
  <si>
    <t>84131500 84131600</t>
  </si>
  <si>
    <t>12163500 23241600 24141500 26121500 26121600 30181500 31162800 31211500 39101600 39121300 40141600 40174800 46171500 47131800</t>
  </si>
  <si>
    <t>90101700 76111501</t>
  </si>
  <si>
    <t>Materiales Eléctricos y de Ferretería</t>
  </si>
  <si>
    <t xml:space="preserve">Prestación de servicios profesionales especializados para en la ejecución de las actividades relacionadas con el mejoramiento y actualización de los documentos que conforman el Sistema de Gestión de la Calidad y su publicación en el aplicativo Docmanager. </t>
  </si>
  <si>
    <t>Mantenimiento planta eléctrica central</t>
  </si>
  <si>
    <t>Contratar Empresa de Servicios Temporales que preste el servicio de administración de personal en mision.</t>
  </si>
  <si>
    <t>Código de Barras</t>
  </si>
  <si>
    <t xml:space="preserve">Programa de Seguros </t>
  </si>
  <si>
    <t xml:space="preserve">Febrero de 2014 </t>
  </si>
  <si>
    <t>Adquirir una herramienta que correlacione eventos de los sistemas de seguridad y los logs de transacciones de los sistemas</t>
  </si>
  <si>
    <r>
      <t xml:space="preserve">Secretaría General / </t>
    </r>
    <r>
      <rPr>
        <u val="single"/>
        <sz val="11"/>
        <color indexed="8"/>
        <rFont val="Calibri"/>
        <family val="2"/>
      </rPr>
      <t>mroberto@icetex.gov.co</t>
    </r>
  </si>
  <si>
    <r>
      <t xml:space="preserve">Coordinación de Archivo / </t>
    </r>
    <r>
      <rPr>
        <u val="single"/>
        <sz val="11"/>
        <color indexed="8"/>
        <rFont val="Calibri"/>
        <family val="2"/>
      </rPr>
      <t>grodriguez@icetex.gov.co</t>
    </r>
  </si>
  <si>
    <r>
      <t xml:space="preserve">Oficina Asesora de Comunicaciones / </t>
    </r>
    <r>
      <rPr>
        <u val="single"/>
        <sz val="11"/>
        <color indexed="8"/>
        <rFont val="Calibri"/>
        <family val="2"/>
      </rPr>
      <t>cnossa@icetex.gov.co</t>
    </r>
  </si>
  <si>
    <r>
      <t xml:space="preserve">Oficina Asesora de Planeación / </t>
    </r>
    <r>
      <rPr>
        <u val="single"/>
        <sz val="11"/>
        <color indexed="8"/>
        <rFont val="Calibri"/>
        <family val="2"/>
      </rPr>
      <t>flozano@icetex.gov.co</t>
    </r>
  </si>
  <si>
    <r>
      <t xml:space="preserve">Oficina Asesora de Planeación / </t>
    </r>
    <r>
      <rPr>
        <u val="single"/>
        <sz val="11"/>
        <color indexed="8"/>
        <rFont val="Calibri"/>
        <family val="2"/>
      </rPr>
      <t>rgonzalez@icetex.gov.co</t>
    </r>
  </si>
  <si>
    <r>
      <t xml:space="preserve">Oficina Asesora Jurídica / </t>
    </r>
    <r>
      <rPr>
        <u val="single"/>
        <sz val="11"/>
        <color indexed="8"/>
        <rFont val="Calibri"/>
        <family val="2"/>
      </rPr>
      <t xml:space="preserve">cvaca@icetex.gov.co </t>
    </r>
  </si>
  <si>
    <r>
      <t xml:space="preserve">Oficina de Relaciones Internacionales / </t>
    </r>
    <r>
      <rPr>
        <u val="single"/>
        <sz val="11"/>
        <color indexed="8"/>
        <rFont val="Calibri"/>
        <family val="2"/>
      </rPr>
      <t>larevalo@icetex.gov.co</t>
    </r>
  </si>
  <si>
    <t>Vicepresidencia de Operaciones y Tecnología / fpulido@icetex.gov.co / Bautista@icetex.gov.co / mcajica@icetex.gov.co</t>
  </si>
  <si>
    <r>
      <t xml:space="preserve">Direccion de Tesoreria / </t>
    </r>
    <r>
      <rPr>
        <u val="single"/>
        <sz val="11"/>
        <color indexed="8"/>
        <rFont val="Calibri"/>
        <family val="2"/>
      </rPr>
      <t>aarboleda@icetex.gov.co</t>
    </r>
  </si>
  <si>
    <t>Dirección de Contabilidad / Wpineda@icetex.gov.co</t>
  </si>
  <si>
    <r>
      <t xml:space="preserve">Dirección de Contabilidad / </t>
    </r>
    <r>
      <rPr>
        <u val="single"/>
        <sz val="11"/>
        <color indexed="8"/>
        <rFont val="Calibri"/>
        <family val="2"/>
      </rPr>
      <t>Wpineda@icetex.gov.co</t>
    </r>
  </si>
  <si>
    <t>Vicepresidencia de Crédito y Cobranzas / asilva@icetex.gov.co</t>
  </si>
  <si>
    <t>Vicepresidencia de Fondos en Administración / Wpineda@icetex.gov.co</t>
  </si>
  <si>
    <r>
      <t xml:space="preserve">Secretaría General / </t>
    </r>
    <r>
      <rPr>
        <u val="single"/>
        <sz val="11"/>
        <color indexed="8"/>
        <rFont val="Calibri"/>
        <family val="2"/>
      </rPr>
      <t xml:space="preserve">cvaca@icetex.gov.co </t>
    </r>
  </si>
  <si>
    <r>
      <t xml:space="preserve">Oficina de Riesgos / </t>
    </r>
    <r>
      <rPr>
        <u val="single"/>
        <sz val="11"/>
        <color indexed="8"/>
        <rFont val="Calibri"/>
        <family val="2"/>
      </rPr>
      <t>cmorales@icetex.gov.co</t>
    </r>
  </si>
  <si>
    <r>
      <t xml:space="preserve">Coordinación de Talento Humano / </t>
    </r>
    <r>
      <rPr>
        <u val="single"/>
        <sz val="11"/>
        <color indexed="8"/>
        <rFont val="Calibri"/>
        <family val="2"/>
      </rPr>
      <t>evalderrama@icetex.gov.co</t>
    </r>
  </si>
  <si>
    <r>
      <t xml:space="preserve">Coordinación de Talento Humano / </t>
    </r>
    <r>
      <rPr>
        <u val="single"/>
        <sz val="11"/>
        <color indexed="8"/>
        <rFont val="Calibri"/>
        <family val="2"/>
      </rPr>
      <t>fbello@icetex.gov.co</t>
    </r>
  </si>
  <si>
    <r>
      <t xml:space="preserve">Coordinación de Correspondencia / </t>
    </r>
    <r>
      <rPr>
        <u val="single"/>
        <sz val="11"/>
        <color indexed="8"/>
        <rFont val="Calibri"/>
        <family val="2"/>
      </rPr>
      <t>lmorales@icetex.gov.co</t>
    </r>
  </si>
  <si>
    <t xml:space="preserve">Se solicitará </t>
  </si>
  <si>
    <t xml:space="preserve">Contratar la prestación de servicios profesionales para la realización e implementación de acciones enfocadas a fortalecer las comunicaciones del ICETEX, generando visibilidad en las redes sociales con contenidos innovadores, dirigidos al público objetivo de la entidad. </t>
  </si>
  <si>
    <t>Contratar la prestación de servicios para asesorar y conceptuar jurídicamente en los asuntos jurídicos (en especial Derecho Penal y Disciplinario) solicitados por la Presidencia del ICETEX</t>
  </si>
  <si>
    <r>
      <t xml:space="preserve">Oficina de Control Interno / </t>
    </r>
    <r>
      <rPr>
        <u val="single"/>
        <sz val="11"/>
        <rFont val="Calibri"/>
        <family val="2"/>
      </rPr>
      <t>lsanchez@icetex.gov.co</t>
    </r>
    <r>
      <rPr>
        <sz val="11"/>
        <rFont val="Calibri"/>
        <family val="2"/>
      </rPr>
      <t>;</t>
    </r>
    <r>
      <rPr>
        <sz val="11"/>
        <rFont val="Calibri"/>
        <family val="2"/>
      </rPr>
      <t xml:space="preserve">           </t>
    </r>
    <r>
      <rPr>
        <u val="single"/>
        <sz val="11"/>
        <rFont val="Calibri"/>
        <family val="2"/>
      </rPr>
      <t>jbeltran@icetex.gov.co</t>
    </r>
  </si>
  <si>
    <t>Contrato de prestación de servicios técnicos que contribuya en la realización de las actividades de la Oficina de Control Interno y apoyar el cumplimiento del Plan Anual de auditorías y el plan integrado de planeación y gestión institucional.</t>
  </si>
  <si>
    <t xml:space="preserve">Contrato de prestación de servicios profesionales que contribuya en la realización de las actividades de la oficina de Control Interno de la entidad, al igual que ejecute las actividades que permitan el cumplimiento del plan anual de Auditorias determinada por la Oficina de control interno del ICETEX. </t>
  </si>
  <si>
    <t>Contrato de prestación de servicios profesionales para el desarrollo del Plan de Acción Constitución de Alianzas con Componente Internacional.</t>
  </si>
  <si>
    <t>Contrato de prestación de servicios profesionales con el fin de desarrollar de forma continua las actividades inherentes al programa de Constitución de Alianzas con Componente Internacional, fortaleciendo el diálogo entre nuestros actuales y potenciales aliados estratégicos.</t>
  </si>
  <si>
    <t xml:space="preserve">Contratar la prestación de servicios profesionales especializados para asesorar y conceptuar jurídicamente en los asuntos solicitados o con destino a la Junta Directiva o de la Presidencia del ICETEX. </t>
  </si>
  <si>
    <t>Contratar la prestación de servicios profesionales especializados para que brinde asesoría jurídica y apoyo preventivo en la gestión contractual en sus diferentes etapas, adelantada por el ICETEX.</t>
  </si>
  <si>
    <t>Publicación de los Actos Administrativos del ICETEX en el Diario Oficial de la Imprenta Nacional.</t>
  </si>
  <si>
    <t>Contratar el apoyo logístico requerido para el desarrollo de reuniones de trabajo del ICETEX.</t>
  </si>
  <si>
    <t>Contratar la prestación de servicios profesionales especializados para que brinde asesoría jurídica y apoyo en la gestión contractual que adelanta el grupo de contratos de la secretaria general del ICETEX.</t>
  </si>
  <si>
    <t xml:space="preserve">Contrato de prestación de servicios de un técnico en gestión documental para la asistencia y apoyo en las actividades de la gestión de correspondencia.  </t>
  </si>
  <si>
    <t>Acción Formativa |Liderazgo Grandioso</t>
  </si>
  <si>
    <t xml:space="preserve">Contrato de prestación de servicios profesionales en el área de Salud Ocupacional. </t>
  </si>
  <si>
    <t>Contrato de prestación de servicios profesionales de apoyo a la gestión en el área de psicología.</t>
  </si>
  <si>
    <t>Contratar el Desarrollo e implementación de la nueva funcionalidad: ‘Mantenimiento de Novedades’ y el soporte telefónico y presencial del aplicativo SGC (Sistema Gestión de Certificaciones ICETEX).</t>
  </si>
  <si>
    <t>OUTSOURCING IMPRESIÓN, fax sever y fotocopiado para la sede general de Bogotá.</t>
  </si>
  <si>
    <t xml:space="preserve">Contrato de prestación de servicios profesionales en la ejecución de la definición , estratégica, gerencia, implementación y cierre de los proyectos de sistemas de información de la Dirección de Tecnología de la Vicepresidencia de Operaciones y Tecnología del ICETEX a fin de dar cumplimiento al Plan Estratégico de Tecnología de la Entidad. </t>
  </si>
  <si>
    <t>Renovación del certificado Digital SSL (True Business ID)</t>
  </si>
  <si>
    <t>Arrendar dos lectores de Microfichas para atender las necesidades de consulta de la información contable de vigencias anteriores contenida en microfichas.</t>
  </si>
  <si>
    <t xml:space="preserve">ADICION Y PRÓRROGA AL CONTRATO DE PRESTACIÓN DE SERVICIOS Nº 2013-0243, El objeto del presente documento es prorrogar el término establecido en la clausula Tercera y adicionar el valor establecido en la Cláusula Cuarta del contrato principal de prestación de servicios No. 2013- 0243 del 30 de agosto de 2013. </t>
  </si>
  <si>
    <t>Contratar la prestacion de servicios logisticos para la realizacion, organización y ejecucion de eventos institucionales, talleres, reuniones de trabajo y demas eventos requeridos y/o en los que participe la Presidencia del Icetex.</t>
  </si>
  <si>
    <t>febrero de 2014</t>
  </si>
  <si>
    <t>Rediseño de la estructura y los procesos estratégicos, misionales, de apoyo y de control y evaluación.</t>
  </si>
  <si>
    <t xml:space="preserve">Contratación Directa </t>
  </si>
  <si>
    <t>Sistema de casas de cobranzas (VCC)</t>
  </si>
  <si>
    <t>Contratar los servicios de mantenimiento preventivo y mantenimiento correctivo renovación de licenciamiento, instalación, configuración y migración del Sistema Oracle Global Securite Desktop (OSGD) de la versión actualmente instalada a las últimas versiones existentes durante la vigencia del contrato.</t>
  </si>
  <si>
    <t>Constituir una alianza estratégica con el MEN, para promover la educación superior a través de la enseñanza del español en escenarios internacionales.</t>
  </si>
  <si>
    <t>Adquisición software SARLAFT</t>
  </si>
  <si>
    <t>Constituir una alianza estratégica con el Ministerio de Agricultura, para cofinanciar el valor de la matricula para jóvenes clasificados en SISBEN  III</t>
  </si>
  <si>
    <t>Constituir una alianza estratégica con el Ministerio de Educacion Nacional, con el fin de otorgar créditos educativos de pregrado en programas de licenciaturas de alta calidad o en una institución con acreditación de alta calidad.</t>
  </si>
  <si>
    <t>Constituir una alianza estratégica con el Ministerio de Educacion Nacional, con el fin de la asignación de estímulos económicos a aquellos estudiantes que obtengan los mejores resultados en las pruebas SABER PRO y que cumplan con los puntos de corte establecidos en la metodología SISBEN III, de acuerdo con el procedimiento establecido en el decreto 2636 de 2012.</t>
  </si>
  <si>
    <t>ADICIONAL No.02 AL CONVENIO 2012-0162, El objeto del presente documento es adicionar el valor descrito en la cláusula tercera denominada –VALOR.</t>
  </si>
  <si>
    <t xml:space="preserve">Mantenimiento sistema eléctrico sede central </t>
  </si>
  <si>
    <t>ADICION Y PRORROGA AL CONTRATO 2012-0464, El objeto del presente documento es prorrogar el término establecido en la clausula segunda, adicionar el valor establecido en la Cláusula Tercera del contrato principal e incorporar el acuerdo y compromisos adquiridos en el acta de transacción y arreglo directo del contrato.</t>
  </si>
  <si>
    <t>Aseo y mantenimiento inmueble "Colegio Mayor Miguel Antonio Caro" ubicado en Madrid - España</t>
  </si>
  <si>
    <t>Interventoría contratos y asesoría legal del inmueble "Colegio Mayor Miguel Antonio Caro" ubicado en Madrid - España</t>
  </si>
  <si>
    <t>Seguridad y vigilancia inmueble "Colegio Mayor Miguel Antonio Caro" ubicado en Madrid - España</t>
  </si>
  <si>
    <t>Seguros inmueble "Colegio Mayor Miguel Antonio Caro" ubicado en Madrid - España</t>
  </si>
  <si>
    <t>ADICION  Y PRORROGA AL CONTRATO 2012-022, El objeto del presente documento es prorrogar el término y adicionar el valor establecido del contrato de prestación de servicios profesionales para  apoyar la gestión de de la vicepresidencia de Fondos en Administración.</t>
  </si>
  <si>
    <t>ADICION  Y PRORROGA AL CONTRATO 2012-126, El objeto del presente documento es prorrogar el término y adicionar el valor establecido del contrato de prestación de servicios profesionales para  apoyar la gestión de de la vicepresidencia de Fondos en Administración.</t>
  </si>
  <si>
    <t>Contrato de prestación de servicios profesionales para el fortalecimiento del proceso de liquidación de fondos en administración</t>
  </si>
  <si>
    <t>Contrato de prestación de servicios profesionales para la eficiencia de la gestion de fondos en administración</t>
  </si>
  <si>
    <t>Contrato de prestación de servicios profesionales para la gestion de fondos en administración - Territoriales</t>
  </si>
  <si>
    <t xml:space="preserve">ADICION Y PRORROGA AL CONTRATO 2012-0023, El objeto del presente documento es prorrogar el término  y adicionar el valor establecido en el contrato de prestación de servicios de un profesional con el fin de apoyar las labores propias del Grupo de presupuesto </t>
  </si>
  <si>
    <t xml:space="preserve">ADICION Y PRORROGA AL CONTRATO 2014-0090, El objeto del presente documento es prorrogar el término  y adicionar el valor establecido en el contrato de prestación de servicios profesionales especializados para la Vicepresidencia Financiera y sus dependencias. </t>
  </si>
  <si>
    <t>junio</t>
  </si>
  <si>
    <t>Contrato de prestación de servicios profesionales para la depuracion contable del proyecto de fortalecimiento del proceso de liquidación de fondos en administración</t>
  </si>
  <si>
    <t>ADICIÓN Y PRÓRROGA  Nº 02 AL CONTRATO No. 2011 – 0367 El objeto del presente consiste en adicionar el valor establecido en la Cláusula Cuarta y prorrogar el plazo señalado en la Cláusula Tercera del Contrato de Prestación de Servicios de la Revisoría Fiscal No. 2011 – 0367 del 10 de agosto de 2011, modificado mediante el Contrato No. 2013–0233 de Adición y Prórroga No. 1 del 08 de agosto de 2013</t>
  </si>
  <si>
    <t>CONTRATAR LA PRESTACION DE SERVICIOS PROFESIONALES ESPECIALIZADOS DE REVISORÍA FISCAL</t>
  </si>
  <si>
    <t>Aprobada - Acuerdo 022 del 19 /06/14</t>
  </si>
  <si>
    <t>Contrato de prestación de servicios de soporte técnico preventivo y correctivo “OUTSOURSING DE MESA DE AYUDA”.</t>
  </si>
  <si>
    <t xml:space="preserve">MODIFICATORIO No.01 AL CONTRATO No.2014-0149, El objeto del presente documento es modificar las clausulas tercera denominada plazo, cuarta denominada valor y quinta denominada forma de pago del contrato principal de prestación de servicios No. 2014- 0149 del 24 de enero de 2014. Contratar la implementación de una asistente virtual en la página web del ICETEX. </t>
  </si>
  <si>
    <t>ADICIONAL No.03  AL CONTRATO Nº 2012-0478. El objeto del presente documento es adicionar el valor establecido en la Cláusula Cuarta del contrato principal de prestación de servicios No. 2012-0478 del 21 de diciembre de 2012.  Servicio de vigilancia y seguridad armada sedes a nivel nacional</t>
  </si>
  <si>
    <t>ADICIÓN N°02 AL CONTRATO Nº 2012-0478, El objeto de este documento es modificar las cláusulas Segunda. Alcance del Objeto; Quinta. Forma de Pago, Séptima. Obligaciones de las partes, literal A); y la Cláusula Octava. Garantías del Contrato N°2012-0478 del 26 de diciembre de 2012. Servicio de vigilancia y seguridad armada sedes a nivel nacional</t>
  </si>
  <si>
    <t xml:space="preserve">ADICIONAL No.01 AL CONTRATO 2012-0182, El objeto de este documento es adicionar el valor fijado en la Cláusula Tercera del Contrato N° 2012-0182 del 25 de mayo de 2012 para la vigencia y presupuesto del año 2014 y adicionar la Cláusula Sexta-Obligaciones de Las Partes. </t>
  </si>
  <si>
    <t xml:space="preserve">ADICIONAL N0.02  PRÓRROGA Y MODIFICACIÓN AL CONTRATO Nº 2012-0182, El objeto de este documento es adicionar en valor, prórrogar en tiempo y modificar las cláusulas sexta denominada –“OBLIGACIONES ENTRE  LAS PARTES” y la cláusula séptima denominada – “PRODUCTOS O ENTREGABLES” </t>
  </si>
  <si>
    <t>Contratar el servicio de Asesoría Técnica Especializada en Administración de las Bases de Datos ORACLE 11G y en los ambientes virtualizados del ICETEX.</t>
  </si>
  <si>
    <t>ADICIONAL No.02  AL CONTRATO Nº 2012-0465. El objeto del presente documento es adicionar el valor establecido en la Cláusula Cuarta del contrato principal de prestación de servicios No. 2012-0465 del 21 de diciembre de 2012.</t>
  </si>
  <si>
    <t>ADICIÓN Y PRÓRROGA No. 04 AL CONTRATO INTERADMINISTRATIVO Nº 2009-0149, El objeto del presente documento es modificar la cláusula Tercera .- PLAZO, y Adicionar el valor establecido en la cláusula Cuarta del Contrato.- VALOR del Contrato Interadministrativo N° 2009-0149 del 29 de diciembre de 2009.</t>
  </si>
  <si>
    <t xml:space="preserve">                                                       81111800 44103100
</t>
  </si>
  <si>
    <r>
      <t xml:space="preserve">Coordinación de Talento Humano / </t>
    </r>
    <r>
      <rPr>
        <u val="single"/>
        <sz val="11"/>
        <color indexed="8"/>
        <rFont val="Calibri"/>
        <family val="2"/>
      </rPr>
      <t>lduque@icetex.gov.co</t>
    </r>
  </si>
  <si>
    <r>
      <t xml:space="preserve">Coordinación de Presupuesto / </t>
    </r>
    <r>
      <rPr>
        <u val="single"/>
        <sz val="11"/>
        <color indexed="8"/>
        <rFont val="Calibri"/>
        <family val="2"/>
      </rPr>
      <t>Ngaitan@icetex.gov.co</t>
    </r>
  </si>
  <si>
    <t xml:space="preserve">Misión 
El ICETEX es la entidad financiera del Estado, de naturaleza especial, que promueve y financia el acceso, permanencia y graduación en la educación superior en Colombia y en el exterior a través del crédito educativo, la gestión de recursos de cooperación internacional y de terceros, con criterios de equidad, cobertura, calidad y pertinencia, priorizando la población de bajos recursos económicos y aquella con mérito académico; para contribuir al desarrollo social y económico del país.
Visión 
Seremos reconocidos como el gran motor financiador de la educación superior en Colombia, maximizando el número de créditos activos e incrementando las oportunidades de cooperación nacional e internacional, para la inclusión social; soportados en una operación financiera sostenible, un modelo de gestión efectivo, tecnología de punta y personal altamente calificado; orientados a alcanzar altos niveles de satisfacción en nuestros clientes.
</t>
  </si>
  <si>
    <t>Adicion en valor al Contrato No.2013-0010 DECEVAL, administración y custodia titulos de valores</t>
  </si>
  <si>
    <t xml:space="preserve">APLICATIVO SARO </t>
  </si>
  <si>
    <t>Prestación de servicios profesionales de un arquitecto para el diseño y mantenimiento de las sedes.</t>
  </si>
  <si>
    <t>Contratar la renovación de la suscripción a los diarios “El Tiempo” y “Portafolio”.</t>
  </si>
  <si>
    <t>Contratar las adecuaciones fisicas para las oficinas de la sede de la ciudad de  Manizales</t>
  </si>
  <si>
    <t xml:space="preserve">AdquisicIon de 14 counters moviles </t>
  </si>
  <si>
    <t>Adquisicion de 15 puntos electricos de voz y datos para las oficinas de la ciudad de Medellin</t>
  </si>
  <si>
    <t xml:space="preserve">Adquisicion de dos vehiculos gama media </t>
  </si>
  <si>
    <t>Suscricion y renovacion de las publicaciones Legis S.A.</t>
  </si>
  <si>
    <t>Adqusicion de cinco hornos microndas</t>
  </si>
  <si>
    <t>Prestación de servicios profesionales para apoyar al Grupo de Recursos Fisicos</t>
  </si>
  <si>
    <t>ADICIONAL No.02 AL CONTRATO DE PRESTACION DE SERVICIOS No.2014-0002, El objeto del presente documento es adicionar el valor establecido en la Cláusula Segunda, prorrogar el plazo establecido en la Cláusula Cuarta y adicionar la Cláusula Sexta denominada Obligaciones Específicas del Contratista, del Contrato N° 2014-0002 del 02 de enero de 2014.</t>
  </si>
  <si>
    <t>ADICIONAL No.01 AL CONTRATO DE PRESTACIÓN DE SERVICIOS No.2014-0003, El objeto del presente documento es adicionar el valor establecido en la Cláusula Segunda y prorrogar el plazo señalado en la Cláusula Cuarta del Contrato N° 2014-0003 del 02 de enero de 2014.</t>
  </si>
  <si>
    <t>Contrato de prestación de servicios profesionales especializados para llevar a cabo actividades de soporte y asesoría, apoyar la ejecución y revisión de los procesos y procedimientos, análisis de bases de datos y herramientas de control de la Vicepresidencia de Fondos en Administración, con el fin de garantizar, con calidad, un eficiente y efectivo servicio al cliente.</t>
  </si>
  <si>
    <t xml:space="preserve">Prestación de servicios profesionales para apoyar la ejecución de las actividades relacionadas con la gestión de los fondos en administración del ICETEX. </t>
  </si>
  <si>
    <t>ADICIONAL No.01 AL CONTRATO DE PRESTACION DE SERVICIOS No.2014-0005, adicionar el valor y plazo del contrato principal</t>
  </si>
  <si>
    <t>ADICIONAL No.01 AL CONTRATO DE PRESTACIÓN DE SERVICIOS No.2014-0075, El objeto del presente documento es adicionar el valor establecido en la Cláusula Segunda denominada valor  y prórrogar la cláusula cuarta denominada plazo del contrato.</t>
  </si>
  <si>
    <t xml:space="preserve">ADICIONAL Y PRORROGA No.01 AL CONTRATO DE PRESTACIÓN DE SERVICIOS No.2014-0034,  El objeto del presente documento es adicionar el valor establecido en la Cláusula Segunda denominada valor, modificar la cláusula tercera denominada forma de pago y prórrogar la cláusula cuarta denominada plazo del contrato principal </t>
  </si>
  <si>
    <t>ADICIONAL No.01 AL CONTRATO DE PRESTACION DE SERVICIOS No.2014-0092, adicionar el valor y plazo del contrato principal</t>
  </si>
  <si>
    <t>ADICIONAL No.01 AL CONTRATO DE PRESTACION DE SERVICIOS No.2014-0091, adicionar el valor y plazo del contrato principal</t>
  </si>
  <si>
    <t>Contrato de prestación de servicios profesionales para el desarrollo de las actividades encaminadas al cumplimiento del objetivo estratégico “Contribución en la articulación en la política pública que propenda por la calidad, pertinencia y ampliación de la cobertura en la Educación Superior.”</t>
  </si>
  <si>
    <t xml:space="preserve">ADICIONAL No.01 A LA COMUNICACIÓN DE ACEPTACIÓN DE OFERTA No.2014-0100, Prorrogar el plazo de ejecución </t>
  </si>
  <si>
    <t>Minima Cuantia</t>
  </si>
  <si>
    <r>
      <t xml:space="preserve">Vicepresidencia Financiera           </t>
    </r>
    <r>
      <rPr>
        <u val="single"/>
        <sz val="11"/>
        <color indexed="8"/>
        <rFont val="Calibri"/>
        <family val="2"/>
      </rPr>
      <t>avergara@icetex.gov.co</t>
    </r>
  </si>
  <si>
    <t>ADICIONAL No.01 AL CONTRATO DE PRESTACION DE SERVICIOS No.2014-0072, adicionar el valor y plazo del contrato principal</t>
  </si>
  <si>
    <t>ADICIONAL No.01 AL CONTRATO DE PRESTACION DE SERVICIOS No.2014-0071, adicionar el valor y plazo del contrato principal</t>
  </si>
  <si>
    <t>ADICIONAL No.01 AL CONTRATO DE PRESTACION DE SERVICIOS No.2014-0090, adicionar el valor y plazo del contrato principal</t>
  </si>
  <si>
    <t xml:space="preserve">Contratar la prestación de servicios profesionales especializados  para la elaboración de los estudios necesarios para evaluar el mecanismo de pago de libranza como alternativa para mejorar la cartera de créditos educativos, realizar el seguimiento de las acciones de mejoramiento de los niveles de morosidad de la cartera y asistir en la elaboración y el seguimiento de los planes de contingencia en los cuales interviene la Vicepresidencia Financiera y sus dependencias. </t>
  </si>
  <si>
    <t xml:space="preserve">Contrato de prestación de servicios profesionales, para monitorear las obligaciones tributarias a nivel nacional, municipal.  </t>
  </si>
  <si>
    <t>Adquisición de un software de información empresarial que permita la generación de indicadores financieros sectoriales a utilizar en los pliegos de condiciones de las diferentes modalidades de contratación, así como la posterior evaluación de los proponentes que se presenten en los procesos que adelante la entidad.</t>
  </si>
  <si>
    <t>Acción Formativa | Six Sigma (Metología)</t>
  </si>
  <si>
    <t>Acción Formativa | Actualización Ley 1564 de 2012 / Código General del Proceso y Oralidad Juridica</t>
  </si>
  <si>
    <t xml:space="preserve">Acción Formativa | Actualización Ley 1437 de 2011 / Código de Procedimiento Administrativo de lo Contencioso Administrativo </t>
  </si>
  <si>
    <t>Acción Formativa | Negociacion y Resolucion de Conflictos</t>
  </si>
  <si>
    <t>Acción Formativa | Seminario Actualizacion Nueva Reglamentacion de Medios Magneticos</t>
  </si>
  <si>
    <t>Acción Formativa | VII Congreso Internacional de  Derecho Disciplinario</t>
  </si>
  <si>
    <t>Acción Formativa |Curso de Presentaciones Gerenciales  y Profesionales de Alto Impacto - Tecnicas para un Resulta Exitoso</t>
  </si>
  <si>
    <t>Acción Formativa |Brigadas de Emergencia</t>
  </si>
  <si>
    <t>ADICIONAL No.02 AL CONTRATO No.2014-0150, ADICIONAR EL VALOR DEL CONTRATO PRINCIPAL</t>
  </si>
  <si>
    <t>ADICIÓN Y PRÓRROGA No. 01 AL CONTRATO DE PRESTACIÓN DE SERVICIOS No. 2011–0360, El objeto del presente documento es modificar la cláusula Tercera .- PLAZO, y Adicionar el valor establecido en la cláusula Cuarta del Contrato</t>
  </si>
  <si>
    <t>Contratar la prestación de servicios profesionales especializados que brinde el apoyo en el seguimiento, operación, soporte integral y gestión de los desembolsos de Fondos en Administración y desembolsos de las Alianzas Estratégicas constituidas por el ICETEX.</t>
  </si>
  <si>
    <t>Vicepresidencia de Operaciones y Tecnología / Nmejia@icetex.gov.co</t>
  </si>
  <si>
    <t xml:space="preserve">ADICIONAL No.02 AL CONTRATO DE PRESTACIÓN DE SERVICIOS N° 2011-0360,  Prorrogar el plazo y adicionar el valor del Contrato N° 2011-0360 del 04 de agosto de 2011. </t>
  </si>
  <si>
    <t>Contratar el Servicio de desarrollo, implementación y mantenimiento adaptativo y evolutivo de soluciones del sistema de Información C&amp;CTEX mediante el modelo de fábrica de software</t>
  </si>
  <si>
    <t>ADICIONAL Y PRÓRROGA No.03 AL CONTRATO DE PRESTACIÓN DE SERVICIOS Nº 2013-0212. El objeto del presente documento es prorrogar el término establecido en la Cláusula Segunda y adicionar el valor establecido en la Cláusula Tercera del contrato principal de prestación de servicios No. 2013- 0212 del 19 de julio de 2013.</t>
  </si>
  <si>
    <t>CONSULTORIA DIAGNOSTICO SISTEMA DE CREDITO Y CARTERA</t>
  </si>
  <si>
    <t>Contratar la prestación de servicios profesionales de outsourcing, para la ejecucion de los procesos operativos en la administracion, concilicaion y novedades de cartera</t>
  </si>
  <si>
    <t>Selecion Pública</t>
  </si>
  <si>
    <t>Contratar la renovacion de infraestructura de Hardware y Software para el centro de computo principal y alterno del Icetex.</t>
  </si>
  <si>
    <t>Compra licenciamiento productos Microsoft</t>
  </si>
  <si>
    <t>Sistema C&amp;CTEX</t>
  </si>
  <si>
    <t xml:space="preserve">ADICIONAL Y MODIFICATORIO No.02 AL CONTRATO DE PRESTACIÓN DE SERVICIOS No.2013-0295, El objeto del presente documento es prorrogar el plazo de ejecución establecido en la cláusula Cuarta - Plazo y adicionar el valor del Contrato de Prestación de Servicios N° 2013-0295 del 6 de noviembre de 2013. </t>
  </si>
  <si>
    <t>CONTRATAR LA PRESTACION DE SERVICIOS DE COBRANZA ADMINISTRATIVA (CARTERA COMPRENDIDA EN UN RANGO 1 A 90 DÍAS) PARA LA GESTIÓN DE COBRO DE LAS DIFERENTES LÍNEAS DE CRÉDITO OFRECIDAS POR EL ICETEX Y FONDOS EN ADMINISTRACIÓN.</t>
  </si>
  <si>
    <t>Contratar la Prestación del servicio de apoyo en la documentacion y evaluacion de las opciones en cada uno de los perfiles del sistema C&amp;CTEX</t>
  </si>
  <si>
    <t>Contratar campaña de Marketing Digital</t>
  </si>
  <si>
    <t>Prestación de servicios profesionales de un Ingeniero Industrial con experiencia en riesgo operativo, para apoyar el cumplimiento de las funciones asignadas a la oficina de riesgos en los temas de la gestión del Riesgo Operativo.</t>
  </si>
  <si>
    <t xml:space="preserve">Prestar servicios profesionales para apoyar en la ejecución de las actividades relacionadas con la documentación y evaluación de las opciones a signadas en los perfiles del sistema C&amp;CTEX y con la revisión de la estructura de Logs de Auditoría del mismo, en la Oficina de Riesgos del ICETEX. </t>
  </si>
  <si>
    <t>Contratar la adquisición del software Matlab</t>
  </si>
  <si>
    <t>ADICIONAL No.01 AL CONTRATO DE PRESTACION DE SERVICIOS No.2014-0121, adicionar el valor y plazo del contrato principal</t>
  </si>
  <si>
    <r>
      <t xml:space="preserve">Oficina Comercial y Mecadeo / </t>
    </r>
    <r>
      <rPr>
        <u val="single"/>
        <sz val="11"/>
        <color indexed="8"/>
        <rFont val="Calibri"/>
        <family val="2"/>
      </rPr>
      <t>jgiraldo@icetex.gov.co</t>
    </r>
  </si>
  <si>
    <t>ADICIONAL No.01 AL CONTRATO DE PRESTACION DE SERVICIOS No.2014-0010, adicionar el valor y plazo del contrato principal</t>
  </si>
  <si>
    <t>ADICIONAL No.01 AL CONTRATO DE PRESTACION DE SERVICIOS No.2014-0134, adicionar el valor y plazo del contrato principal</t>
  </si>
  <si>
    <t>Acción Formativa | Curso Virtual Desarrollo modulo SAC</t>
  </si>
  <si>
    <t>APLICATIVO ORIGINACION BM</t>
  </si>
  <si>
    <t>Vicepresidencia de Operaciones y Tecnología /omarin@icetex.gov.co</t>
  </si>
  <si>
    <t xml:space="preserve">Contratar la adquisición de 9 tapetes atrapa mugre de tráfico pesado con logo para el acceso a parqueaderos, acceso a ascensores, acceso a correspondencia, acceso a funcionarios y acceso al público en el edificio sede central del ICETEX </t>
  </si>
  <si>
    <r>
      <t>Coordinación Administración de Recursos Físicos /</t>
    </r>
    <r>
      <rPr>
        <u val="single"/>
        <sz val="11"/>
        <color indexed="8"/>
        <rFont val="Calibri"/>
        <family val="2"/>
      </rPr>
      <t xml:space="preserve"> igaravito@icetex.gov.co</t>
    </r>
  </si>
  <si>
    <t>Contratar los servicios de remodelación y adecuación de un espacio físico del edificio sede central de la entidad en Bogotá D.C., para ser destinado como sala de conductores.</t>
  </si>
  <si>
    <t>Contratar el servicio de Mantenimiento preventivo y correctivo de los equipos video proyectores (video beam) del ICETEX – Sede Central.</t>
  </si>
  <si>
    <t>Contratar el suministro e instalancion de cortina enrollables - screen para las ventas del edificio sede central del ICETEX</t>
  </si>
  <si>
    <t>Contratar el mantenimiento locativo correctivo a los puntos de atención ubicados en las ciudades de  Armenia, Medellín y Pereira</t>
  </si>
  <si>
    <r>
      <t>Contrata la</t>
    </r>
    <r>
      <rPr>
        <sz val="12"/>
        <color indexed="56"/>
        <rFont val="Calibri"/>
        <family val="2"/>
      </rPr>
      <t xml:space="preserve"> </t>
    </r>
    <r>
      <rPr>
        <sz val="12"/>
        <color indexed="8"/>
        <rFont val="Calibri"/>
        <family val="2"/>
      </rPr>
      <t>adquisición de cinco (5) TV LED 55” FULL HD WI-FI marca SONY con sus respectivos soporte</t>
    </r>
  </si>
  <si>
    <t>Contratar los servicio de reparacion y adecuacion del sistema de sonido de la sala de conferencias de atencion al usuario y auditorios del edificio sede central del ICETEX</t>
  </si>
  <si>
    <t>Contratar la recarga de extintores de la sede central en Bogota y las sedes a nivel nacional</t>
  </si>
  <si>
    <t>Contratar el mantenimiento y reparacion de la infraestructura fisica para el punto de atención ubicados en la ciudad de San Gíl</t>
  </si>
  <si>
    <t>Contratar el mantenimiento y reparacion de la infraestructura fisica para el punto de atención ubicados en la ciudad de Calí</t>
  </si>
  <si>
    <t>Contratar el mantenimiento y reparacion de la infraestructura fisica para los puntos de atención ubicados en las ciudades de Tunja, Meta, Yopal</t>
  </si>
  <si>
    <t>Contratar el mantenimiento y reparacion de la infraestructura fisica para el punto de atención ubicados en la ciudad de Pasto</t>
  </si>
  <si>
    <t>Contratar el mantenimiento y reparacion de la infraestructura fisica para el punto de atención ubicados en la ciudad de Manizales</t>
  </si>
  <si>
    <t>Contratar la compra, suministro, e instalacion del mobiliario para  el punto de atención de la ciudad de San Gíl</t>
  </si>
  <si>
    <t>Contratar el mantenimiento y reparación de la infraestructura física para el punto de atención ubicados en la ciudad de Cúcuta</t>
  </si>
  <si>
    <t xml:space="preserve">Contratar la adecuación, suministro e instalación de cinco (5) puntos eléctricos de voz y datos móviles, para la conexión de equipos de cómputo para la prestación del servicio de atención al cliente que se realiza a través de la Oficina de Comercial y Mercadeo. </t>
  </si>
  <si>
    <t>ADICIONAL No.01 AL CONTRATO DE PRESTACION DE SERVICIOS No.2014-0271, adicionar el valor y plazo del contrato principal</t>
  </si>
  <si>
    <t xml:space="preserve">Prestación de servicios profesionales especializados para la sesoria juridica en los asuntos legales competenia de la Viceprsidencia de Fondos </t>
  </si>
  <si>
    <t>Contratar la prestación de servicios profesionales para que brinde  apoyo en la gestión contractual que adelanta el grupo de contratos de la secretaria general del ICETEX.</t>
  </si>
  <si>
    <r>
      <t xml:space="preserve">Coordinación de Contratos / </t>
    </r>
    <r>
      <rPr>
        <u val="single"/>
        <sz val="11"/>
        <color indexed="8"/>
        <rFont val="Calibri"/>
        <family val="2"/>
      </rPr>
      <t>pacosta</t>
    </r>
    <r>
      <rPr>
        <u val="single"/>
        <sz val="11"/>
        <color indexed="8"/>
        <rFont val="Calibri"/>
        <family val="2"/>
      </rPr>
      <t>@icet</t>
    </r>
    <r>
      <rPr>
        <u val="single"/>
        <sz val="11"/>
        <color indexed="8"/>
        <rFont val="Calibri"/>
        <family val="2"/>
      </rPr>
      <t>ex.gov.co</t>
    </r>
  </si>
  <si>
    <t xml:space="preserve">Contratar la prestación de servicios profesionales especializados de Revisoría Fiscal del ICETEX. </t>
  </si>
  <si>
    <t xml:space="preserve">Contratar la obtención de las calificaciones de riesgo crediticio tanto a corto como a largo plazo del ICETEX, por parte de LA CALIFICADORA, de conformidad con las metodologías debidamente aprobadas por LA CALIFICADORA y con la regulación vigente. </t>
  </si>
  <si>
    <t>Contratar el suministro de información que es procesada por parte de la BOLSA DE VALORES DE COLOMBIA SA. a través de su red computacional (proveniente de los servicios que administra), por medio de una pantalla informativa del Sistema MEC PLUS, ubicada en la Vicepresidencia Financiera.</t>
  </si>
  <si>
    <t>Prestación de servicios profesionales especializados de apoyo a la gestión de la entidad para adelantar el permanente monitoreo de las obligaciones tributarias del ICETEX, a nivel nacional,  municipal y departamental, durante el periodo noviembre - diciembre 2014; apoyar la elaboración de las declaraciones tributarias y la preparación de información tributaria 2014 para la DIAN</t>
  </si>
  <si>
    <t xml:space="preserve">Contratar la prestación de servicios profesionales contables para el desarrollo de las actividades definidas por el ICETEX en desarrollo del Proyecto de Conciliación Contable y Financiera de los Fondos en Administración año 2013, en cumplimiento de la Resolución No 119 del 27 de abril de 2006 emitida por la Contaduría General de la Nación, lo establecido en los pronunciamientos de la Contraloría General de la República en su vista regular sobre los Estados Financieros de 2012 y por la Revisoría Fiscal en su dictamen de los últimos años. </t>
  </si>
  <si>
    <t>Contratar los servicios profesionales especializados de asesoría tributaria que incluya el acompañamiento a la entidad en los diferentes procesos administrativos y gubernamentales que se adelantan ante las autoridades tributarias.</t>
  </si>
  <si>
    <t>Invitacion Lista Corta</t>
  </si>
  <si>
    <t>Minima cuantia</t>
  </si>
  <si>
    <r>
      <t xml:space="preserve">Vicepresidencia Financiera/ </t>
    </r>
    <r>
      <rPr>
        <u val="single"/>
        <sz val="11"/>
        <color indexed="8"/>
        <rFont val="Calibri"/>
        <family val="2"/>
      </rPr>
      <t>avergara@icetex.gov.co</t>
    </r>
  </si>
  <si>
    <t>REALIZAR UNA MEDICIÓN QUE PERMITA CONOCER EL POSICIONAMIENTO E IMAGEN DEL ICETEX QUE TIENEN LOS USUARIOS ACTUALES Y POTENCIALES DE LA ENTIDAD Y EL ENTORNO INSTITUCIONAL</t>
  </si>
  <si>
    <t>Menor cuantia</t>
  </si>
  <si>
    <t>ADICIONAL No. 01 A LA CDA No. 2014-0014, El objeto del presente documento es adicionar el valor de la Comunicación de Aceptación N° CDA 2014-0014 del 13 de enero de 2014.</t>
  </si>
  <si>
    <t>Prestar los servicios profesionales para apoyar las competencias correspondientes a la oficina de control interno de la entidad asi mismo la designacion de actividades contempladas en el plan de auditorias</t>
  </si>
  <si>
    <t>Prestar sus servicios para apoyar las actividades técnicas a cargo de la Oficina de Control Interno. Igualmente debe asistir en la parte técnica  con el desarrollo del Plan Anual de Auditorías y el Plan Integrado de Planeación y Gestión Institucional y demás actividades aplicables a la dependencia</t>
  </si>
  <si>
    <t>Prestación de servicios de un profesional en Ingeniería de Sistemas, para apoyar en la documentación y evaluación de las opciones asignadas en cada uno de los perfiles  del sistema C&amp;CTEX y revisión de la estructura de Logs de Auditoria.</t>
  </si>
  <si>
    <t xml:space="preserve">Contratar los servicios profesionales para asesorar y apoyar a la presidencia del ICETEX en el diseño, ejecución, desarrollo y seguimiento de una estrategia de relacionamiento del ICETEX con los diversos actores del sistema de educación nacional, que facilite el desarrollo y la adecuada implementación de las estrategias planteadas desde la presidencia del Instituto. </t>
  </si>
  <si>
    <r>
      <t>Secretaria General /</t>
    </r>
    <r>
      <rPr>
        <u val="single"/>
        <sz val="11"/>
        <color indexed="8"/>
        <rFont val="Calibri"/>
        <family val="2"/>
      </rPr>
      <t xml:space="preserve"> cvaca@icetex.gov.co</t>
    </r>
  </si>
  <si>
    <t xml:space="preserve">Contratar la renovación de Infraestructura de Hardware y Software para el Centro de Computo Principal y Alterno del ICETEX. </t>
  </si>
  <si>
    <t>Subasta inversa</t>
  </si>
  <si>
    <t>Mantenimeinto Software de la oficina de control Interno</t>
  </si>
  <si>
    <t>Renovacion del certificado Diigtal SSL (True Business ID)</t>
  </si>
  <si>
    <t>Acción Formativa | Curso de sensibilizacion, capacitacion y entretenimiento ene el SARLAFT</t>
  </si>
  <si>
    <t>Contratar los servicios profesionales especializados para ejecutar la definición, estratégica, gerencia, implementación y cierre de los proyectos de sistemas de información de la dirección de tecnología de la Vicepresidencia de Operaciones y Tecnología del ICETEX  en aras de dar cumplimiento al plan estratégico de tecnología de la Entidad.</t>
  </si>
  <si>
    <r>
      <t xml:space="preserve">Dirección de Cobranzas / </t>
    </r>
    <r>
      <rPr>
        <u val="single"/>
        <sz val="11"/>
        <color indexed="8"/>
        <rFont val="Calibri"/>
        <family val="2"/>
      </rPr>
      <t>asilva@icetex.gov.co</t>
    </r>
  </si>
  <si>
    <t>Adicion en valor a la CDA 2014-0150 - Diseños Punto de Atencion al Usuario Barrancabermeja</t>
  </si>
  <si>
    <t>Contratar los servicios de consultoria para elaborar estudio de factibilidad juridico, tecnico , financiero y economico para la remodelacion de las instalaciones del Colegio Miguel Antonio Caro</t>
  </si>
  <si>
    <t>Adicion a la comunicación de aceptacion No.2014-0323</t>
  </si>
  <si>
    <t>Adicion a la comunicación de aceptacion No.2014-0304</t>
  </si>
  <si>
    <t>Diciembre 31 de 2014</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</si>
</sst>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quot;$&quot;\ #,##0"/>
    <numFmt numFmtId="174" formatCode="_ &quot;$&quot;\ * #,##0_ ;_ &quot;$&quot;\ * \-#,##0_ ;_ &quot;$&quot;\ * &quot;-&quot;??_ ;_ @_ "/>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 &quot;€&quot;_-;\-* #,##0.00\ &quot;€&quot;_-;_-* &quot;-&quot;??\ &quot;€&quot;_-;_-@_-"/>
    <numFmt numFmtId="180" formatCode="_-[$€-2]\ * #,##0.00_-;\-[$€-2]\ * #,##0.00_-;_-[$€-2]\ * &quot;-&quot;??_-;_-@_-"/>
    <numFmt numFmtId="181" formatCode="_(&quot;$&quot;\ * #,##0.0_);_(&quot;$&quot;\ * \(#,##0.0\);_(&quot;$&quot;\ * &quot;-&quot;??_);_(@_)"/>
  </numFmts>
  <fonts count="52">
    <font>
      <sz val="11"/>
      <color theme="1"/>
      <name val="Calibri"/>
      <family val="2"/>
    </font>
    <font>
      <sz val="11"/>
      <color indexed="8"/>
      <name val="Calibri"/>
      <family val="2"/>
    </font>
    <font>
      <sz val="11"/>
      <name val="Calibri"/>
      <family val="2"/>
    </font>
    <font>
      <u val="single"/>
      <sz val="11"/>
      <color indexed="8"/>
      <name val="Calibri"/>
      <family val="2"/>
    </font>
    <font>
      <u val="single"/>
      <sz val="11"/>
      <name val="Calibri"/>
      <family val="2"/>
    </font>
    <font>
      <sz val="12"/>
      <color indexed="56"/>
      <name val="Calibri"/>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sz val="9"/>
      <name val="Calibri"/>
      <family val="2"/>
    </font>
    <font>
      <sz val="10"/>
      <color indexed="8"/>
      <name val="Calibri"/>
      <family val="2"/>
    </font>
    <font>
      <sz val="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sz val="11"/>
      <color rgb="FF000000"/>
      <name val="Calibri"/>
      <family val="2"/>
    </font>
    <font>
      <sz val="10"/>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medium"/>
      <bottom style="thin"/>
    </border>
    <border>
      <left>
        <color indexed="63"/>
      </left>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01">
    <xf numFmtId="0" fontId="0" fillId="0" borderId="0" xfId="0" applyFont="1" applyAlignment="1">
      <alignment/>
    </xf>
    <xf numFmtId="0" fontId="47" fillId="0" borderId="0" xfId="0" applyFont="1" applyAlignment="1">
      <alignment/>
    </xf>
    <xf numFmtId="0" fontId="0" fillId="0" borderId="0" xfId="0" applyFont="1" applyAlignment="1">
      <alignment wrapText="1"/>
    </xf>
    <xf numFmtId="0" fontId="0" fillId="0" borderId="10" xfId="0" applyFont="1" applyBorder="1" applyAlignment="1">
      <alignment wrapText="1"/>
    </xf>
    <xf numFmtId="0" fontId="0" fillId="0" borderId="11" xfId="0" applyFont="1" applyBorder="1" applyAlignment="1">
      <alignment wrapText="1"/>
    </xf>
    <xf numFmtId="0" fontId="0" fillId="0" borderId="0" xfId="0" applyFont="1" applyFill="1" applyAlignment="1">
      <alignment wrapText="1"/>
    </xf>
    <xf numFmtId="0" fontId="0" fillId="0" borderId="12" xfId="0" applyFont="1" applyBorder="1" applyAlignment="1">
      <alignment wrapText="1"/>
    </xf>
    <xf numFmtId="0" fontId="30" fillId="23" borderId="13" xfId="38" applyFont="1" applyBorder="1" applyAlignment="1">
      <alignment wrapText="1"/>
    </xf>
    <xf numFmtId="0" fontId="0" fillId="0" borderId="0" xfId="0" applyFont="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center" vertical="center" wrapText="1"/>
    </xf>
    <xf numFmtId="173" fontId="0" fillId="0" borderId="15" xfId="0" applyNumberFormat="1" applyFont="1" applyFill="1" applyBorder="1" applyAlignment="1">
      <alignment horizontal="right" vertical="center" wrapText="1"/>
    </xf>
    <xf numFmtId="0" fontId="0" fillId="0" borderId="0" xfId="0" applyFont="1" applyFill="1" applyAlignment="1">
      <alignment horizontal="center" vertical="center" wrapText="1"/>
    </xf>
    <xf numFmtId="0" fontId="0" fillId="33" borderId="0" xfId="0" applyFont="1" applyFill="1" applyAlignment="1">
      <alignment horizontal="center" vertical="center" wrapText="1"/>
    </xf>
    <xf numFmtId="0" fontId="0" fillId="0" borderId="0" xfId="0" applyFont="1" applyAlignment="1">
      <alignment vertical="center" wrapText="1"/>
    </xf>
    <xf numFmtId="0" fontId="0" fillId="0" borderId="14" xfId="0" applyFont="1" applyFill="1" applyBorder="1" applyAlignment="1">
      <alignment vertical="center" wrapText="1"/>
    </xf>
    <xf numFmtId="17" fontId="0" fillId="0" borderId="15" xfId="0" applyNumberFormat="1" applyFont="1" applyFill="1" applyBorder="1" applyAlignment="1">
      <alignment horizontal="center" vertical="center" wrapText="1"/>
    </xf>
    <xf numFmtId="173" fontId="0" fillId="0" borderId="15" xfId="48" applyNumberFormat="1" applyFont="1" applyFill="1" applyBorder="1" applyAlignment="1">
      <alignment horizontal="right" vertical="center" wrapText="1"/>
    </xf>
    <xf numFmtId="0" fontId="0" fillId="0" borderId="0" xfId="0" applyFont="1" applyAlignment="1">
      <alignment/>
    </xf>
    <xf numFmtId="0" fontId="30" fillId="23" borderId="16" xfId="38" applyFont="1" applyBorder="1" applyAlignment="1">
      <alignment wrapText="1"/>
    </xf>
    <xf numFmtId="0" fontId="30" fillId="23" borderId="17" xfId="38" applyFont="1" applyBorder="1" applyAlignment="1">
      <alignment horizontal="left" wrapText="1"/>
    </xf>
    <xf numFmtId="0" fontId="0" fillId="0" borderId="15" xfId="0" applyFont="1" applyBorder="1" applyAlignment="1">
      <alignment wrapText="1"/>
    </xf>
    <xf numFmtId="0" fontId="0" fillId="0" borderId="18" xfId="0" applyFont="1" applyBorder="1" applyAlignment="1">
      <alignment wrapText="1"/>
    </xf>
    <xf numFmtId="0" fontId="0" fillId="0" borderId="19" xfId="0" applyFont="1" applyBorder="1" applyAlignment="1">
      <alignment wrapText="1"/>
    </xf>
    <xf numFmtId="38" fontId="2" fillId="0" borderId="14" xfId="0" applyNumberFormat="1" applyFont="1" applyFill="1" applyBorder="1" applyAlignment="1">
      <alignment vertical="center"/>
    </xf>
    <xf numFmtId="173" fontId="2" fillId="0" borderId="15" xfId="48" applyNumberFormat="1" applyFont="1" applyFill="1" applyBorder="1" applyAlignment="1">
      <alignment horizontal="right" vertical="center"/>
    </xf>
    <xf numFmtId="0" fontId="48" fillId="0" borderId="15" xfId="0" applyFont="1" applyFill="1" applyBorder="1" applyAlignment="1">
      <alignment horizontal="center" vertical="center" wrapText="1"/>
    </xf>
    <xf numFmtId="0" fontId="30" fillId="23" borderId="16" xfId="38" applyFont="1" applyBorder="1" applyAlignment="1">
      <alignment horizontal="center" vertical="center" wrapText="1"/>
    </xf>
    <xf numFmtId="0" fontId="30" fillId="23" borderId="17" xfId="38" applyFont="1" applyBorder="1" applyAlignment="1">
      <alignment horizontal="center" vertical="center" wrapText="1"/>
    </xf>
    <xf numFmtId="0" fontId="0" fillId="0" borderId="20" xfId="0" applyFont="1" applyBorder="1" applyAlignment="1">
      <alignment wrapText="1"/>
    </xf>
    <xf numFmtId="17" fontId="0" fillId="0" borderId="14" xfId="0" applyNumberFormat="1" applyFont="1" applyFill="1" applyBorder="1" applyAlignment="1">
      <alignment horizontal="left" vertical="center" wrapText="1"/>
    </xf>
    <xf numFmtId="0" fontId="0" fillId="0" borderId="0" xfId="0" applyFont="1" applyFill="1" applyAlignment="1">
      <alignment vertical="center" wrapText="1"/>
    </xf>
    <xf numFmtId="0" fontId="49" fillId="0" borderId="14" xfId="0" applyFont="1" applyFill="1" applyBorder="1" applyAlignment="1">
      <alignment horizontal="left" vertical="center" wrapText="1"/>
    </xf>
    <xf numFmtId="14" fontId="0" fillId="0" borderId="15" xfId="0" applyNumberFormat="1" applyFont="1" applyFill="1" applyBorder="1" applyAlignment="1">
      <alignment horizontal="center" vertical="center" wrapText="1"/>
    </xf>
    <xf numFmtId="0" fontId="2" fillId="0" borderId="14" xfId="0" applyFont="1" applyFill="1" applyBorder="1" applyAlignment="1">
      <alignment vertical="center" wrapText="1"/>
    </xf>
    <xf numFmtId="0" fontId="2" fillId="0" borderId="14" xfId="0" applyFont="1" applyFill="1" applyBorder="1" applyAlignment="1">
      <alignment horizontal="left" vertical="center" wrapText="1"/>
    </xf>
    <xf numFmtId="0" fontId="0" fillId="0" borderId="14" xfId="0" applyFont="1" applyFill="1" applyBorder="1" applyAlignment="1">
      <alignment horizontal="justify" vertical="center" wrapText="1"/>
    </xf>
    <xf numFmtId="0" fontId="0" fillId="0" borderId="21" xfId="0" applyFont="1" applyFill="1" applyBorder="1" applyAlignment="1">
      <alignment vertical="center" wrapText="1"/>
    </xf>
    <xf numFmtId="17" fontId="0" fillId="0" borderId="15" xfId="0" applyNumberFormat="1" applyFill="1" applyBorder="1" applyAlignment="1">
      <alignment horizontal="center" vertical="center" wrapText="1"/>
    </xf>
    <xf numFmtId="0" fontId="0" fillId="0" borderId="0" xfId="0" applyFont="1" applyFill="1" applyBorder="1" applyAlignment="1">
      <alignment vertical="center" wrapText="1"/>
    </xf>
    <xf numFmtId="173" fontId="0" fillId="0" borderId="15" xfId="0" applyNumberFormat="1" applyFont="1" applyFill="1" applyBorder="1" applyAlignment="1">
      <alignment horizontal="center" vertical="center" wrapText="1"/>
    </xf>
    <xf numFmtId="17" fontId="2" fillId="0" borderId="15"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173" fontId="2" fillId="0" borderId="15" xfId="0" applyNumberFormat="1" applyFont="1" applyFill="1" applyBorder="1" applyAlignment="1">
      <alignment horizontal="right" vertical="center" wrapText="1"/>
    </xf>
    <xf numFmtId="0" fontId="26" fillId="0" borderId="15" xfId="0" applyFont="1" applyFill="1" applyBorder="1" applyAlignment="1">
      <alignment horizontal="center" vertical="center" wrapText="1"/>
    </xf>
    <xf numFmtId="0" fontId="0" fillId="0" borderId="0" xfId="0" applyFont="1" applyFill="1" applyAlignment="1">
      <alignment horizontal="left" vertical="center" indent="1"/>
    </xf>
    <xf numFmtId="16" fontId="0" fillId="0" borderId="15" xfId="0" applyNumberFormat="1" applyFont="1" applyFill="1" applyBorder="1" applyAlignment="1">
      <alignment horizontal="center" vertical="center" wrapText="1"/>
    </xf>
    <xf numFmtId="8" fontId="0" fillId="0" borderId="15" xfId="0" applyNumberFormat="1" applyFont="1" applyFill="1" applyBorder="1" applyAlignment="1">
      <alignment horizontal="center" vertical="center" wrapText="1"/>
    </xf>
    <xf numFmtId="180" fontId="0" fillId="0" borderId="15" xfId="0" applyNumberFormat="1" applyFont="1" applyFill="1" applyBorder="1" applyAlignment="1">
      <alignment horizontal="right" vertical="center" wrapText="1"/>
    </xf>
    <xf numFmtId="0" fontId="0" fillId="0" borderId="15" xfId="0" applyFill="1" applyBorder="1" applyAlignment="1">
      <alignment horizontal="center" vertical="center" wrapText="1"/>
    </xf>
    <xf numFmtId="0" fontId="0" fillId="0" borderId="15" xfId="0" applyFont="1" applyFill="1" applyBorder="1" applyAlignment="1">
      <alignment horizontal="center" vertical="center" wrapText="1"/>
    </xf>
    <xf numFmtId="0" fontId="47" fillId="0" borderId="0" xfId="0" applyFont="1" applyFill="1" applyAlignment="1">
      <alignment vertical="center" wrapText="1"/>
    </xf>
    <xf numFmtId="0" fontId="0" fillId="0" borderId="10" xfId="0" applyFont="1" applyFill="1" applyBorder="1" applyAlignment="1">
      <alignment horizontal="center" wrapText="1"/>
    </xf>
    <xf numFmtId="17" fontId="0" fillId="0" borderId="18"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173" fontId="0" fillId="0" borderId="18" xfId="0" applyNumberFormat="1" applyFont="1" applyFill="1" applyBorder="1" applyAlignment="1">
      <alignment horizontal="right" vertical="center" wrapText="1"/>
    </xf>
    <xf numFmtId="0" fontId="50" fillId="0" borderId="0" xfId="0" applyFont="1" applyFill="1" applyAlignment="1">
      <alignment wrapText="1"/>
    </xf>
    <xf numFmtId="0" fontId="0" fillId="0" borderId="22" xfId="0" applyFont="1" applyBorder="1" applyAlignment="1">
      <alignment wrapText="1"/>
    </xf>
    <xf numFmtId="0" fontId="0" fillId="0" borderId="23" xfId="0" applyFont="1" applyBorder="1" applyAlignment="1">
      <alignment wrapText="1"/>
    </xf>
    <xf numFmtId="0" fontId="0" fillId="0" borderId="23" xfId="0" applyFont="1" applyBorder="1" applyAlignment="1">
      <alignment vertical="center" wrapText="1"/>
    </xf>
    <xf numFmtId="0" fontId="0" fillId="0" borderId="24" xfId="0" applyFont="1" applyBorder="1" applyAlignment="1">
      <alignment wrapText="1"/>
    </xf>
    <xf numFmtId="0" fontId="0" fillId="0" borderId="25" xfId="0" applyFont="1" applyBorder="1" applyAlignment="1">
      <alignment wrapText="1"/>
    </xf>
    <xf numFmtId="0" fontId="0" fillId="0" borderId="14" xfId="0" applyFont="1" applyBorder="1" applyAlignment="1">
      <alignment wrapText="1"/>
    </xf>
    <xf numFmtId="0" fontId="0" fillId="0" borderId="26" xfId="0" applyFont="1" applyBorder="1" applyAlignment="1">
      <alignment wrapText="1"/>
    </xf>
    <xf numFmtId="0" fontId="0" fillId="0" borderId="27" xfId="0" applyFont="1" applyBorder="1" applyAlignment="1">
      <alignment wrapText="1"/>
    </xf>
    <xf numFmtId="0" fontId="0" fillId="0" borderId="25" xfId="0" applyFont="1" applyBorder="1" applyAlignment="1" quotePrefix="1">
      <alignment horizontal="left" wrapText="1"/>
    </xf>
    <xf numFmtId="0" fontId="37" fillId="0" borderId="25" xfId="45" applyFont="1" applyBorder="1" applyAlignment="1" quotePrefix="1">
      <alignment wrapText="1"/>
    </xf>
    <xf numFmtId="14" fontId="0" fillId="0" borderId="25" xfId="0" applyNumberFormat="1" applyFont="1" applyBorder="1" applyAlignment="1">
      <alignment wrapText="1"/>
    </xf>
    <xf numFmtId="173" fontId="0" fillId="0" borderId="25" xfId="0" applyNumberFormat="1" applyFont="1" applyBorder="1" applyAlignment="1">
      <alignment horizontal="left" wrapText="1"/>
    </xf>
    <xf numFmtId="0" fontId="0" fillId="0" borderId="14" xfId="0" applyFont="1" applyBorder="1" applyAlignment="1">
      <alignment horizontal="left" wrapText="1"/>
    </xf>
    <xf numFmtId="0" fontId="37" fillId="0" borderId="25" xfId="45" applyFont="1" applyBorder="1" applyAlignment="1">
      <alignment wrapText="1"/>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0" borderId="0" xfId="0" applyFont="1" applyBorder="1" applyAlignment="1">
      <alignment vertical="center" wrapText="1"/>
    </xf>
    <xf numFmtId="0" fontId="30" fillId="23" borderId="13" xfId="38" applyFont="1" applyBorder="1" applyAlignment="1">
      <alignment horizontal="center" vertical="center" wrapText="1"/>
    </xf>
    <xf numFmtId="0" fontId="0" fillId="0" borderId="11"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11" xfId="45" applyFont="1" applyFill="1" applyBorder="1" applyAlignment="1">
      <alignment horizontal="center" vertical="center" wrapText="1"/>
    </xf>
    <xf numFmtId="0" fontId="4" fillId="0" borderId="11" xfId="45" applyFont="1" applyFill="1" applyBorder="1" applyAlignment="1">
      <alignment horizontal="center" vertical="top" wrapText="1"/>
    </xf>
    <xf numFmtId="0" fontId="0" fillId="0" borderId="12" xfId="0" applyFont="1" applyFill="1" applyBorder="1" applyAlignment="1">
      <alignment horizontal="center" vertical="center" wrapText="1"/>
    </xf>
    <xf numFmtId="0" fontId="4" fillId="0" borderId="19" xfId="45" applyFont="1" applyFill="1" applyBorder="1" applyAlignment="1">
      <alignment horizontal="center" vertical="center" wrapText="1"/>
    </xf>
    <xf numFmtId="43" fontId="0" fillId="0" borderId="0" xfId="48" applyFont="1" applyAlignment="1">
      <alignment vertical="center" wrapText="1"/>
    </xf>
    <xf numFmtId="0" fontId="0" fillId="0" borderId="15" xfId="0" applyFont="1" applyFill="1" applyBorder="1" applyAlignment="1">
      <alignment vertical="center" wrapText="1"/>
    </xf>
    <xf numFmtId="172" fontId="0" fillId="0" borderId="15" xfId="50" applyNumberFormat="1" applyFont="1" applyFill="1" applyBorder="1" applyAlignment="1">
      <alignment vertical="center" wrapText="1"/>
    </xf>
    <xf numFmtId="0" fontId="51" fillId="0" borderId="15" xfId="0" applyFont="1" applyFill="1" applyBorder="1" applyAlignment="1">
      <alignment horizontal="center" vertical="center" wrapText="1"/>
    </xf>
    <xf numFmtId="173" fontId="0" fillId="0" borderId="0" xfId="0" applyNumberFormat="1" applyFont="1" applyFill="1" applyAlignment="1">
      <alignment wrapText="1"/>
    </xf>
    <xf numFmtId="0" fontId="50" fillId="0" borderId="29" xfId="0" applyFont="1" applyFill="1" applyBorder="1" applyAlignment="1">
      <alignment horizontal="center" vertical="center" wrapText="1"/>
    </xf>
    <xf numFmtId="0" fontId="50" fillId="0" borderId="30" xfId="0" applyFont="1" applyFill="1" applyBorder="1" applyAlignment="1">
      <alignment horizontal="center" vertical="center" wrapText="1"/>
    </xf>
    <xf numFmtId="0" fontId="50" fillId="0" borderId="31"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32"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33"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25" xfId="0" applyFont="1" applyBorder="1" applyAlignment="1">
      <alignment horizontal="left" wrapText="1"/>
    </xf>
    <xf numFmtId="0" fontId="50" fillId="0" borderId="14" xfId="0" applyFont="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cetex.gov.co/" TargetMode="External" /><Relationship Id="rId2" Type="http://schemas.openxmlformats.org/officeDocument/2006/relationships/hyperlink" Target="mailto:cvaca@icetex.gov.co"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405"/>
  <sheetViews>
    <sheetView tabSelected="1" zoomScale="93" zoomScaleNormal="93" zoomScalePageLayoutView="80" workbookViewId="0" topLeftCell="A56">
      <selection activeCell="C15" sqref="C15"/>
    </sheetView>
  </sheetViews>
  <sheetFormatPr defaultColWidth="10.8515625" defaultRowHeight="15"/>
  <cols>
    <col min="1" max="1" width="6.28125" style="2" customWidth="1"/>
    <col min="2" max="2" width="21.7109375" style="2" customWidth="1"/>
    <col min="3" max="3" width="56.8515625" style="2" customWidth="1"/>
    <col min="4" max="4" width="14.8515625" style="2" customWidth="1"/>
    <col min="5" max="5" width="14.00390625" style="2" customWidth="1"/>
    <col min="6" max="6" width="15.57421875" style="2" customWidth="1"/>
    <col min="7" max="7" width="12.28125" style="2" bestFit="1" customWidth="1"/>
    <col min="8" max="8" width="20.8515625" style="2" customWidth="1"/>
    <col min="9" max="9" width="20.140625" style="2" customWidth="1"/>
    <col min="10" max="10" width="14.00390625" style="2" customWidth="1"/>
    <col min="11" max="11" width="14.140625" style="2" customWidth="1"/>
    <col min="12" max="12" width="33.140625" style="8" customWidth="1"/>
    <col min="13" max="13" width="14.00390625" style="30" customWidth="1"/>
    <col min="14" max="14" width="42.421875" style="2" customWidth="1"/>
    <col min="15" max="16384" width="10.8515625" style="2" customWidth="1"/>
  </cols>
  <sheetData>
    <row r="2" ht="15">
      <c r="B2" s="1" t="s">
        <v>20</v>
      </c>
    </row>
    <row r="3" ht="15">
      <c r="B3" s="1"/>
    </row>
    <row r="4" ht="15.75" thickBot="1">
      <c r="B4" s="1" t="s">
        <v>0</v>
      </c>
    </row>
    <row r="5" spans="2:9" ht="15">
      <c r="B5" s="58" t="s">
        <v>1</v>
      </c>
      <c r="C5" s="62" t="s">
        <v>29</v>
      </c>
      <c r="D5" s="63"/>
      <c r="F5" s="90" t="s">
        <v>27</v>
      </c>
      <c r="G5" s="91"/>
      <c r="H5" s="91"/>
      <c r="I5" s="92"/>
    </row>
    <row r="6" spans="1:9" ht="15">
      <c r="A6" s="2">
        <v>7</v>
      </c>
      <c r="B6" s="59" t="s">
        <v>2</v>
      </c>
      <c r="C6" s="64" t="s">
        <v>30</v>
      </c>
      <c r="D6" s="65"/>
      <c r="F6" s="93"/>
      <c r="G6" s="94"/>
      <c r="H6" s="94"/>
      <c r="I6" s="95"/>
    </row>
    <row r="7" spans="2:9" ht="15">
      <c r="B7" s="59" t="s">
        <v>3</v>
      </c>
      <c r="C7" s="66">
        <v>3821670</v>
      </c>
      <c r="D7" s="63"/>
      <c r="F7" s="93"/>
      <c r="G7" s="94"/>
      <c r="H7" s="94"/>
      <c r="I7" s="95"/>
    </row>
    <row r="8" spans="2:9" ht="15">
      <c r="B8" s="59" t="s">
        <v>16</v>
      </c>
      <c r="C8" s="67" t="s">
        <v>31</v>
      </c>
      <c r="D8" s="63"/>
      <c r="F8" s="93"/>
      <c r="G8" s="94"/>
      <c r="H8" s="94"/>
      <c r="I8" s="95"/>
    </row>
    <row r="9" spans="2:9" ht="194.25" customHeight="1">
      <c r="B9" s="60" t="s">
        <v>19</v>
      </c>
      <c r="C9" s="99" t="s">
        <v>356</v>
      </c>
      <c r="D9" s="100"/>
      <c r="F9" s="96"/>
      <c r="G9" s="97"/>
      <c r="H9" s="97"/>
      <c r="I9" s="98"/>
    </row>
    <row r="10" spans="2:9" ht="15">
      <c r="B10" s="59" t="s">
        <v>4</v>
      </c>
      <c r="C10" s="62" t="s">
        <v>77</v>
      </c>
      <c r="D10" s="63"/>
      <c r="F10" s="57"/>
      <c r="G10" s="57"/>
      <c r="H10" s="57"/>
      <c r="I10" s="57"/>
    </row>
    <row r="11" spans="2:9" ht="30">
      <c r="B11" s="59" t="s">
        <v>5</v>
      </c>
      <c r="C11" s="71" t="s">
        <v>32</v>
      </c>
      <c r="D11" s="63"/>
      <c r="F11" s="90" t="s">
        <v>26</v>
      </c>
      <c r="G11" s="91"/>
      <c r="H11" s="91"/>
      <c r="I11" s="92"/>
    </row>
    <row r="12" spans="1:9" ht="15">
      <c r="A12" s="2">
        <v>7</v>
      </c>
      <c r="B12" s="59" t="s">
        <v>23</v>
      </c>
      <c r="C12" s="69">
        <v>84426112482</v>
      </c>
      <c r="D12" s="70"/>
      <c r="F12" s="93"/>
      <c r="G12" s="94"/>
      <c r="H12" s="94"/>
      <c r="I12" s="95"/>
    </row>
    <row r="13" spans="2:9" ht="30">
      <c r="B13" s="59" t="s">
        <v>24</v>
      </c>
      <c r="C13" s="69">
        <v>616000</v>
      </c>
      <c r="D13" s="63"/>
      <c r="F13" s="93"/>
      <c r="G13" s="94"/>
      <c r="H13" s="94"/>
      <c r="I13" s="95"/>
    </row>
    <row r="14" spans="2:9" ht="30">
      <c r="B14" s="59" t="s">
        <v>25</v>
      </c>
      <c r="C14" s="69">
        <v>18480000</v>
      </c>
      <c r="D14" s="63"/>
      <c r="F14" s="93"/>
      <c r="G14" s="94"/>
      <c r="H14" s="94"/>
      <c r="I14" s="95"/>
    </row>
    <row r="15" spans="2:9" ht="30.75" thickBot="1">
      <c r="B15" s="61" t="s">
        <v>18</v>
      </c>
      <c r="C15" s="68" t="s">
        <v>471</v>
      </c>
      <c r="D15" s="63"/>
      <c r="F15" s="96"/>
      <c r="G15" s="97"/>
      <c r="H15" s="97"/>
      <c r="I15" s="98"/>
    </row>
    <row r="17" ht="15.75" thickBot="1">
      <c r="B17" s="1" t="s">
        <v>15</v>
      </c>
    </row>
    <row r="18" spans="2:13" s="8" customFormat="1" ht="78.75" customHeight="1">
      <c r="B18" s="28" t="s">
        <v>28</v>
      </c>
      <c r="C18" s="29" t="s">
        <v>6</v>
      </c>
      <c r="D18" s="29" t="s">
        <v>17</v>
      </c>
      <c r="E18" s="29" t="s">
        <v>7</v>
      </c>
      <c r="F18" s="29" t="s">
        <v>8</v>
      </c>
      <c r="G18" s="29" t="s">
        <v>9</v>
      </c>
      <c r="H18" s="29" t="s">
        <v>10</v>
      </c>
      <c r="I18" s="29" t="s">
        <v>11</v>
      </c>
      <c r="J18" s="29" t="s">
        <v>12</v>
      </c>
      <c r="K18" s="29" t="s">
        <v>13</v>
      </c>
      <c r="L18" s="76" t="s">
        <v>14</v>
      </c>
      <c r="M18" s="72"/>
    </row>
    <row r="19" spans="1:13" s="8" customFormat="1" ht="50.25" customHeight="1">
      <c r="A19" s="13"/>
      <c r="B19" s="9">
        <v>80161500</v>
      </c>
      <c r="C19" s="31" t="s">
        <v>260</v>
      </c>
      <c r="D19" s="11" t="s">
        <v>41</v>
      </c>
      <c r="E19" s="11">
        <v>12</v>
      </c>
      <c r="F19" s="11" t="s">
        <v>43</v>
      </c>
      <c r="G19" s="11" t="s">
        <v>35</v>
      </c>
      <c r="H19" s="12">
        <v>18400000</v>
      </c>
      <c r="I19" s="12">
        <v>18400000</v>
      </c>
      <c r="J19" s="11" t="s">
        <v>44</v>
      </c>
      <c r="K19" s="11" t="s">
        <v>45</v>
      </c>
      <c r="L19" s="77" t="s">
        <v>423</v>
      </c>
      <c r="M19" s="72"/>
    </row>
    <row r="20" spans="1:13" s="8" customFormat="1" ht="51.75" customHeight="1">
      <c r="A20" s="13"/>
      <c r="B20" s="9">
        <v>80161500</v>
      </c>
      <c r="C20" s="31" t="s">
        <v>302</v>
      </c>
      <c r="D20" s="11" t="s">
        <v>41</v>
      </c>
      <c r="E20" s="11">
        <v>12</v>
      </c>
      <c r="F20" s="11" t="s">
        <v>43</v>
      </c>
      <c r="G20" s="11" t="s">
        <v>35</v>
      </c>
      <c r="H20" s="12">
        <v>18000000</v>
      </c>
      <c r="I20" s="12">
        <v>18000000</v>
      </c>
      <c r="J20" s="11" t="s">
        <v>44</v>
      </c>
      <c r="K20" s="11" t="s">
        <v>45</v>
      </c>
      <c r="L20" s="77" t="s">
        <v>423</v>
      </c>
      <c r="M20" s="72"/>
    </row>
    <row r="21" spans="1:13" s="8" customFormat="1" ht="81.75" customHeight="1">
      <c r="A21" s="13"/>
      <c r="B21" s="9">
        <v>80161500</v>
      </c>
      <c r="C21" s="31" t="s">
        <v>314</v>
      </c>
      <c r="D21" s="17" t="s">
        <v>143</v>
      </c>
      <c r="E21" s="11">
        <v>9</v>
      </c>
      <c r="F21" s="11" t="s">
        <v>123</v>
      </c>
      <c r="G21" s="11" t="s">
        <v>35</v>
      </c>
      <c r="H21" s="12">
        <v>300000000</v>
      </c>
      <c r="I21" s="12">
        <v>300000000</v>
      </c>
      <c r="J21" s="11" t="s">
        <v>44</v>
      </c>
      <c r="K21" s="11" t="s">
        <v>45</v>
      </c>
      <c r="L21" s="77" t="s">
        <v>423</v>
      </c>
      <c r="M21" s="72"/>
    </row>
    <row r="22" spans="1:13" s="8" customFormat="1" ht="49.5" customHeight="1">
      <c r="A22" s="13"/>
      <c r="B22" s="9">
        <v>78111502</v>
      </c>
      <c r="C22" s="10" t="s">
        <v>33</v>
      </c>
      <c r="D22" s="11" t="s">
        <v>41</v>
      </c>
      <c r="E22" s="11">
        <v>12</v>
      </c>
      <c r="F22" s="11" t="s">
        <v>34</v>
      </c>
      <c r="G22" s="11" t="s">
        <v>35</v>
      </c>
      <c r="H22" s="12">
        <v>430000000</v>
      </c>
      <c r="I22" s="12">
        <v>430000000</v>
      </c>
      <c r="J22" s="11" t="s">
        <v>36</v>
      </c>
      <c r="K22" s="27" t="s">
        <v>37</v>
      </c>
      <c r="L22" s="77" t="s">
        <v>423</v>
      </c>
      <c r="M22" s="72"/>
    </row>
    <row r="23" spans="1:13" s="8" customFormat="1" ht="133.5" customHeight="1">
      <c r="A23" s="13"/>
      <c r="B23" s="9" t="s">
        <v>261</v>
      </c>
      <c r="C23" s="10" t="s">
        <v>38</v>
      </c>
      <c r="D23" s="11" t="s">
        <v>41</v>
      </c>
      <c r="E23" s="11">
        <v>12</v>
      </c>
      <c r="F23" s="11" t="s">
        <v>39</v>
      </c>
      <c r="G23" s="11" t="s">
        <v>35</v>
      </c>
      <c r="H23" s="12">
        <v>46364391</v>
      </c>
      <c r="I23" s="12">
        <v>46364391</v>
      </c>
      <c r="J23" s="11" t="s">
        <v>36</v>
      </c>
      <c r="K23" s="27" t="s">
        <v>37</v>
      </c>
      <c r="L23" s="77" t="s">
        <v>423</v>
      </c>
      <c r="M23" s="72"/>
    </row>
    <row r="24" spans="1:13" s="8" customFormat="1" ht="49.5" customHeight="1">
      <c r="A24" s="13"/>
      <c r="B24" s="9">
        <v>15101500</v>
      </c>
      <c r="C24" s="10" t="s">
        <v>40</v>
      </c>
      <c r="D24" s="11" t="s">
        <v>164</v>
      </c>
      <c r="E24" s="11">
        <v>6</v>
      </c>
      <c r="F24" s="11" t="s">
        <v>39</v>
      </c>
      <c r="G24" s="11" t="s">
        <v>35</v>
      </c>
      <c r="H24" s="12">
        <f>53232995</f>
        <v>53232995</v>
      </c>
      <c r="I24" s="12">
        <f>53232995</f>
        <v>53232995</v>
      </c>
      <c r="J24" s="11" t="s">
        <v>36</v>
      </c>
      <c r="K24" s="27" t="s">
        <v>37</v>
      </c>
      <c r="L24" s="77" t="s">
        <v>423</v>
      </c>
      <c r="M24" s="72"/>
    </row>
    <row r="25" spans="1:13" s="8" customFormat="1" ht="51" customHeight="1">
      <c r="A25" s="13"/>
      <c r="B25" s="9" t="s">
        <v>262</v>
      </c>
      <c r="C25" s="10" t="s">
        <v>270</v>
      </c>
      <c r="D25" s="11" t="s">
        <v>143</v>
      </c>
      <c r="E25" s="11">
        <v>13</v>
      </c>
      <c r="F25" s="11" t="s">
        <v>42</v>
      </c>
      <c r="G25" s="11" t="s">
        <v>35</v>
      </c>
      <c r="H25" s="12">
        <v>600000000</v>
      </c>
      <c r="I25" s="12">
        <v>600000000</v>
      </c>
      <c r="J25" s="11" t="s">
        <v>36</v>
      </c>
      <c r="K25" s="27" t="s">
        <v>37</v>
      </c>
      <c r="L25" s="77" t="s">
        <v>423</v>
      </c>
      <c r="M25" s="72"/>
    </row>
    <row r="26" spans="1:13" s="8" customFormat="1" ht="117" customHeight="1">
      <c r="A26" s="13"/>
      <c r="B26" s="9" t="s">
        <v>263</v>
      </c>
      <c r="C26" s="10" t="s">
        <v>265</v>
      </c>
      <c r="D26" s="11" t="s">
        <v>41</v>
      </c>
      <c r="E26" s="11">
        <v>12</v>
      </c>
      <c r="F26" s="11" t="s">
        <v>43</v>
      </c>
      <c r="G26" s="11" t="s">
        <v>35</v>
      </c>
      <c r="H26" s="12">
        <v>10000000</v>
      </c>
      <c r="I26" s="12">
        <v>10000000</v>
      </c>
      <c r="J26" s="11" t="s">
        <v>44</v>
      </c>
      <c r="K26" s="27" t="s">
        <v>45</v>
      </c>
      <c r="L26" s="77" t="s">
        <v>423</v>
      </c>
      <c r="M26" s="72"/>
    </row>
    <row r="27" spans="1:13" s="8" customFormat="1" ht="51" customHeight="1">
      <c r="A27" s="13"/>
      <c r="B27" s="9">
        <v>78181500</v>
      </c>
      <c r="C27" s="10" t="s">
        <v>48</v>
      </c>
      <c r="D27" s="11" t="s">
        <v>41</v>
      </c>
      <c r="E27" s="11">
        <v>12</v>
      </c>
      <c r="F27" s="11" t="s">
        <v>39</v>
      </c>
      <c r="G27" s="11" t="s">
        <v>35</v>
      </c>
      <c r="H27" s="12">
        <v>20000000</v>
      </c>
      <c r="I27" s="12">
        <v>20000000</v>
      </c>
      <c r="J27" s="11" t="s">
        <v>36</v>
      </c>
      <c r="K27" s="27" t="s">
        <v>37</v>
      </c>
      <c r="L27" s="77" t="s">
        <v>423</v>
      </c>
      <c r="M27" s="72"/>
    </row>
    <row r="28" spans="1:13" s="8" customFormat="1" ht="51" customHeight="1">
      <c r="A28" s="13"/>
      <c r="B28" s="9">
        <v>78181500</v>
      </c>
      <c r="C28" s="10" t="s">
        <v>49</v>
      </c>
      <c r="D28" s="11" t="s">
        <v>41</v>
      </c>
      <c r="E28" s="11">
        <v>12</v>
      </c>
      <c r="F28" s="11" t="s">
        <v>39</v>
      </c>
      <c r="G28" s="11" t="s">
        <v>35</v>
      </c>
      <c r="H28" s="12">
        <v>20000000</v>
      </c>
      <c r="I28" s="12">
        <v>20000000</v>
      </c>
      <c r="J28" s="11" t="s">
        <v>36</v>
      </c>
      <c r="K28" s="27" t="s">
        <v>37</v>
      </c>
      <c r="L28" s="77" t="s">
        <v>423</v>
      </c>
      <c r="M28" s="72"/>
    </row>
    <row r="29" spans="1:13" s="8" customFormat="1" ht="51" customHeight="1">
      <c r="A29" s="13"/>
      <c r="B29" s="9">
        <v>78181500</v>
      </c>
      <c r="C29" s="10" t="s">
        <v>50</v>
      </c>
      <c r="D29" s="11" t="s">
        <v>41</v>
      </c>
      <c r="E29" s="11">
        <v>12</v>
      </c>
      <c r="F29" s="11" t="s">
        <v>39</v>
      </c>
      <c r="G29" s="11" t="s">
        <v>35</v>
      </c>
      <c r="H29" s="12">
        <v>20000000</v>
      </c>
      <c r="I29" s="12">
        <v>20000000</v>
      </c>
      <c r="J29" s="11" t="s">
        <v>36</v>
      </c>
      <c r="K29" s="27" t="s">
        <v>37</v>
      </c>
      <c r="L29" s="77" t="s">
        <v>423</v>
      </c>
      <c r="M29" s="72"/>
    </row>
    <row r="30" spans="1:13" s="8" customFormat="1" ht="51" customHeight="1">
      <c r="A30" s="13"/>
      <c r="B30" s="9">
        <v>72101500</v>
      </c>
      <c r="C30" s="10" t="s">
        <v>51</v>
      </c>
      <c r="D30" s="11" t="s">
        <v>41</v>
      </c>
      <c r="E30" s="11">
        <v>12</v>
      </c>
      <c r="F30" s="11" t="s">
        <v>39</v>
      </c>
      <c r="G30" s="11" t="s">
        <v>35</v>
      </c>
      <c r="H30" s="12">
        <v>30911448</v>
      </c>
      <c r="I30" s="12">
        <v>30911448</v>
      </c>
      <c r="J30" s="11" t="s">
        <v>36</v>
      </c>
      <c r="K30" s="27" t="s">
        <v>37</v>
      </c>
      <c r="L30" s="77" t="s">
        <v>423</v>
      </c>
      <c r="M30" s="72"/>
    </row>
    <row r="31" spans="1:13" s="8" customFormat="1" ht="51" customHeight="1">
      <c r="A31" s="13"/>
      <c r="B31" s="9">
        <v>72101500</v>
      </c>
      <c r="C31" s="10" t="s">
        <v>52</v>
      </c>
      <c r="D31" s="11" t="s">
        <v>41</v>
      </c>
      <c r="E31" s="11">
        <v>12</v>
      </c>
      <c r="F31" s="11" t="s">
        <v>39</v>
      </c>
      <c r="G31" s="11" t="s">
        <v>35</v>
      </c>
      <c r="H31" s="12">
        <v>51040000</v>
      </c>
      <c r="I31" s="12">
        <v>51040000</v>
      </c>
      <c r="J31" s="11" t="s">
        <v>36</v>
      </c>
      <c r="K31" s="27" t="s">
        <v>37</v>
      </c>
      <c r="L31" s="77" t="s">
        <v>423</v>
      </c>
      <c r="M31" s="72"/>
    </row>
    <row r="32" spans="1:13" s="8" customFormat="1" ht="51" customHeight="1">
      <c r="A32" s="13"/>
      <c r="B32" s="9">
        <v>72154300</v>
      </c>
      <c r="C32" s="10" t="s">
        <v>267</v>
      </c>
      <c r="D32" s="11" t="s">
        <v>41</v>
      </c>
      <c r="E32" s="11">
        <v>12</v>
      </c>
      <c r="F32" s="11" t="s">
        <v>43</v>
      </c>
      <c r="G32" s="11" t="s">
        <v>35</v>
      </c>
      <c r="H32" s="12">
        <v>5000000</v>
      </c>
      <c r="I32" s="12">
        <v>5000000</v>
      </c>
      <c r="J32" s="11" t="s">
        <v>44</v>
      </c>
      <c r="K32" s="11" t="s">
        <v>45</v>
      </c>
      <c r="L32" s="77" t="s">
        <v>423</v>
      </c>
      <c r="M32" s="72"/>
    </row>
    <row r="33" spans="1:13" s="8" customFormat="1" ht="51" customHeight="1">
      <c r="A33" s="13"/>
      <c r="B33" s="9">
        <v>46191500</v>
      </c>
      <c r="C33" s="10" t="s">
        <v>53</v>
      </c>
      <c r="D33" s="11" t="s">
        <v>41</v>
      </c>
      <c r="E33" s="11">
        <v>12</v>
      </c>
      <c r="F33" s="11" t="s">
        <v>43</v>
      </c>
      <c r="G33" s="11" t="s">
        <v>35</v>
      </c>
      <c r="H33" s="12">
        <v>8500000</v>
      </c>
      <c r="I33" s="12">
        <v>8500000</v>
      </c>
      <c r="J33" s="11" t="s">
        <v>44</v>
      </c>
      <c r="K33" s="11" t="s">
        <v>45</v>
      </c>
      <c r="L33" s="77" t="s">
        <v>423</v>
      </c>
      <c r="M33" s="72"/>
    </row>
    <row r="34" spans="1:13" s="8" customFormat="1" ht="51" customHeight="1">
      <c r="A34" s="13"/>
      <c r="B34" s="9">
        <v>46191500</v>
      </c>
      <c r="C34" s="10" t="s">
        <v>54</v>
      </c>
      <c r="D34" s="11" t="s">
        <v>41</v>
      </c>
      <c r="E34" s="11">
        <v>12</v>
      </c>
      <c r="F34" s="11" t="s">
        <v>43</v>
      </c>
      <c r="G34" s="11" t="s">
        <v>35</v>
      </c>
      <c r="H34" s="12">
        <v>3040000</v>
      </c>
      <c r="I34" s="12">
        <v>3040000</v>
      </c>
      <c r="J34" s="11" t="s">
        <v>44</v>
      </c>
      <c r="K34" s="11" t="s">
        <v>45</v>
      </c>
      <c r="L34" s="77" t="s">
        <v>423</v>
      </c>
      <c r="M34" s="72"/>
    </row>
    <row r="35" spans="1:13" s="8" customFormat="1" ht="51" customHeight="1">
      <c r="A35" s="13"/>
      <c r="B35" s="9">
        <v>46191500</v>
      </c>
      <c r="C35" s="10" t="s">
        <v>55</v>
      </c>
      <c r="D35" s="11" t="s">
        <v>271</v>
      </c>
      <c r="E35" s="11">
        <v>9</v>
      </c>
      <c r="F35" s="11" t="s">
        <v>42</v>
      </c>
      <c r="G35" s="11" t="s">
        <v>35</v>
      </c>
      <c r="H35" s="12">
        <v>284000000</v>
      </c>
      <c r="I35" s="12">
        <v>284000000</v>
      </c>
      <c r="J35" s="11" t="s">
        <v>36</v>
      </c>
      <c r="K35" s="27" t="s">
        <v>37</v>
      </c>
      <c r="L35" s="77" t="s">
        <v>423</v>
      </c>
      <c r="M35" s="72"/>
    </row>
    <row r="36" spans="1:13" s="8" customFormat="1" ht="51" customHeight="1">
      <c r="A36" s="13"/>
      <c r="B36" s="9">
        <v>73152108</v>
      </c>
      <c r="C36" s="10" t="s">
        <v>326</v>
      </c>
      <c r="D36" s="11" t="s">
        <v>41</v>
      </c>
      <c r="E36" s="11">
        <v>12</v>
      </c>
      <c r="F36" s="11" t="s">
        <v>43</v>
      </c>
      <c r="G36" s="11" t="s">
        <v>35</v>
      </c>
      <c r="H36" s="12">
        <v>3500000</v>
      </c>
      <c r="I36" s="12">
        <v>3500000</v>
      </c>
      <c r="J36" s="11" t="s">
        <v>44</v>
      </c>
      <c r="K36" s="11" t="s">
        <v>45</v>
      </c>
      <c r="L36" s="77" t="s">
        <v>423</v>
      </c>
      <c r="M36" s="72"/>
    </row>
    <row r="37" spans="2:13" s="13" customFormat="1" ht="51" customHeight="1">
      <c r="B37" s="9">
        <v>92121504</v>
      </c>
      <c r="C37" s="10" t="s">
        <v>56</v>
      </c>
      <c r="D37" s="11" t="s">
        <v>57</v>
      </c>
      <c r="E37" s="11">
        <v>24</v>
      </c>
      <c r="F37" s="11" t="s">
        <v>42</v>
      </c>
      <c r="G37" s="11" t="s">
        <v>35</v>
      </c>
      <c r="H37" s="12">
        <v>2000000000</v>
      </c>
      <c r="I37" s="12">
        <v>2000000000</v>
      </c>
      <c r="J37" s="11" t="s">
        <v>58</v>
      </c>
      <c r="K37" s="27" t="s">
        <v>291</v>
      </c>
      <c r="L37" s="77" t="s">
        <v>423</v>
      </c>
      <c r="M37" s="73"/>
    </row>
    <row r="38" spans="2:13" s="13" customFormat="1" ht="97.5" customHeight="1">
      <c r="B38" s="9">
        <v>92121504</v>
      </c>
      <c r="C38" s="10" t="s">
        <v>347</v>
      </c>
      <c r="D38" s="11" t="s">
        <v>143</v>
      </c>
      <c r="E38" s="11">
        <v>9</v>
      </c>
      <c r="F38" s="11" t="s">
        <v>42</v>
      </c>
      <c r="G38" s="11" t="s">
        <v>35</v>
      </c>
      <c r="H38" s="12">
        <v>90243951</v>
      </c>
      <c r="I38" s="12">
        <v>90243951</v>
      </c>
      <c r="J38" s="11" t="s">
        <v>44</v>
      </c>
      <c r="K38" s="11" t="s">
        <v>45</v>
      </c>
      <c r="L38" s="77" t="s">
        <v>423</v>
      </c>
      <c r="M38" s="73"/>
    </row>
    <row r="39" spans="2:13" s="13" customFormat="1" ht="86.25" customHeight="1">
      <c r="B39" s="9">
        <v>92121504</v>
      </c>
      <c r="C39" s="10" t="s">
        <v>346</v>
      </c>
      <c r="D39" s="11" t="s">
        <v>182</v>
      </c>
      <c r="E39" s="11">
        <v>7</v>
      </c>
      <c r="F39" s="11" t="s">
        <v>42</v>
      </c>
      <c r="G39" s="11" t="s">
        <v>35</v>
      </c>
      <c r="H39" s="12">
        <v>216529194</v>
      </c>
      <c r="I39" s="12">
        <v>216529194</v>
      </c>
      <c r="J39" s="11" t="s">
        <v>44</v>
      </c>
      <c r="K39" s="11" t="s">
        <v>45</v>
      </c>
      <c r="L39" s="77" t="s">
        <v>423</v>
      </c>
      <c r="M39" s="73"/>
    </row>
    <row r="40" spans="2:13" s="13" customFormat="1" ht="51" customHeight="1">
      <c r="B40" s="9" t="s">
        <v>264</v>
      </c>
      <c r="C40" s="10" t="s">
        <v>59</v>
      </c>
      <c r="D40" s="11" t="s">
        <v>57</v>
      </c>
      <c r="E40" s="11">
        <v>24</v>
      </c>
      <c r="F40" s="11" t="s">
        <v>42</v>
      </c>
      <c r="G40" s="11" t="s">
        <v>35</v>
      </c>
      <c r="H40" s="12">
        <v>1550000000</v>
      </c>
      <c r="I40" s="12">
        <v>1550000000</v>
      </c>
      <c r="J40" s="11" t="s">
        <v>58</v>
      </c>
      <c r="K40" s="27" t="s">
        <v>291</v>
      </c>
      <c r="L40" s="77" t="s">
        <v>423</v>
      </c>
      <c r="M40" s="73"/>
    </row>
    <row r="41" spans="2:13" s="13" customFormat="1" ht="71.25" customHeight="1">
      <c r="B41" s="9" t="s">
        <v>264</v>
      </c>
      <c r="C41" s="10" t="s">
        <v>351</v>
      </c>
      <c r="D41" s="11" t="s">
        <v>182</v>
      </c>
      <c r="E41" s="11">
        <v>7</v>
      </c>
      <c r="F41" s="11" t="s">
        <v>39</v>
      </c>
      <c r="G41" s="11" t="s">
        <v>35</v>
      </c>
      <c r="H41" s="12">
        <v>39904032</v>
      </c>
      <c r="I41" s="12">
        <v>39904032</v>
      </c>
      <c r="J41" s="11" t="s">
        <v>44</v>
      </c>
      <c r="K41" s="11" t="s">
        <v>45</v>
      </c>
      <c r="L41" s="77" t="s">
        <v>423</v>
      </c>
      <c r="M41" s="73"/>
    </row>
    <row r="42" spans="1:13" s="8" customFormat="1" ht="47.25" customHeight="1">
      <c r="A42" s="13"/>
      <c r="B42" s="9">
        <v>42203700</v>
      </c>
      <c r="C42" s="10" t="s">
        <v>62</v>
      </c>
      <c r="D42" s="11" t="s">
        <v>41</v>
      </c>
      <c r="E42" s="11">
        <v>0.16</v>
      </c>
      <c r="F42" s="11" t="s">
        <v>43</v>
      </c>
      <c r="G42" s="11" t="s">
        <v>35</v>
      </c>
      <c r="H42" s="12">
        <v>12123282</v>
      </c>
      <c r="I42" s="12">
        <v>12123282</v>
      </c>
      <c r="J42" s="11" t="s">
        <v>44</v>
      </c>
      <c r="K42" s="11" t="s">
        <v>45</v>
      </c>
      <c r="L42" s="77" t="s">
        <v>423</v>
      </c>
      <c r="M42" s="72"/>
    </row>
    <row r="43" spans="1:13" s="8" customFormat="1" ht="47.25" customHeight="1">
      <c r="A43" s="13"/>
      <c r="B43" s="9">
        <v>56101500</v>
      </c>
      <c r="C43" s="10" t="s">
        <v>63</v>
      </c>
      <c r="D43" s="11" t="s">
        <v>41</v>
      </c>
      <c r="E43" s="11" t="s">
        <v>64</v>
      </c>
      <c r="F43" s="11" t="s">
        <v>43</v>
      </c>
      <c r="G43" s="11" t="s">
        <v>35</v>
      </c>
      <c r="H43" s="12">
        <v>18396150</v>
      </c>
      <c r="I43" s="12">
        <v>18396150</v>
      </c>
      <c r="J43" s="11" t="s">
        <v>44</v>
      </c>
      <c r="K43" s="11" t="s">
        <v>45</v>
      </c>
      <c r="L43" s="77" t="s">
        <v>423</v>
      </c>
      <c r="M43" s="72"/>
    </row>
    <row r="44" spans="1:13" s="8" customFormat="1" ht="47.25" customHeight="1">
      <c r="A44" s="13"/>
      <c r="B44" s="9">
        <v>80161500</v>
      </c>
      <c r="C44" s="10" t="s">
        <v>65</v>
      </c>
      <c r="D44" s="11" t="s">
        <v>41</v>
      </c>
      <c r="E44" s="11" t="s">
        <v>64</v>
      </c>
      <c r="F44" s="11" t="s">
        <v>43</v>
      </c>
      <c r="G44" s="11" t="s">
        <v>35</v>
      </c>
      <c r="H44" s="12">
        <v>17988735</v>
      </c>
      <c r="I44" s="12">
        <v>17988735</v>
      </c>
      <c r="J44" s="11" t="s">
        <v>44</v>
      </c>
      <c r="K44" s="11" t="s">
        <v>45</v>
      </c>
      <c r="L44" s="77" t="s">
        <v>423</v>
      </c>
      <c r="M44" s="72"/>
    </row>
    <row r="45" spans="1:13" s="8" customFormat="1" ht="47.25" customHeight="1">
      <c r="A45" s="13"/>
      <c r="B45" s="9">
        <v>80161500</v>
      </c>
      <c r="C45" s="10" t="s">
        <v>467</v>
      </c>
      <c r="D45" s="11" t="s">
        <v>143</v>
      </c>
      <c r="E45" s="11" t="s">
        <v>64</v>
      </c>
      <c r="F45" s="11" t="s">
        <v>43</v>
      </c>
      <c r="G45" s="11" t="s">
        <v>35</v>
      </c>
      <c r="H45" s="12">
        <v>8428960</v>
      </c>
      <c r="I45" s="12">
        <v>8428960</v>
      </c>
      <c r="J45" s="11" t="s">
        <v>44</v>
      </c>
      <c r="K45" s="11" t="s">
        <v>45</v>
      </c>
      <c r="L45" s="77" t="s">
        <v>423</v>
      </c>
      <c r="M45" s="72"/>
    </row>
    <row r="46" spans="1:13" s="8" customFormat="1" ht="47.25" customHeight="1">
      <c r="A46" s="13"/>
      <c r="B46" s="9">
        <v>56101500</v>
      </c>
      <c r="C46" s="10" t="s">
        <v>66</v>
      </c>
      <c r="D46" s="11" t="s">
        <v>41</v>
      </c>
      <c r="E46" s="11">
        <v>1</v>
      </c>
      <c r="F46" s="11" t="s">
        <v>43</v>
      </c>
      <c r="G46" s="11" t="s">
        <v>35</v>
      </c>
      <c r="H46" s="12">
        <v>18000000</v>
      </c>
      <c r="I46" s="12">
        <v>18000000</v>
      </c>
      <c r="J46" s="11" t="s">
        <v>44</v>
      </c>
      <c r="K46" s="11" t="s">
        <v>45</v>
      </c>
      <c r="L46" s="77" t="s">
        <v>423</v>
      </c>
      <c r="M46" s="72"/>
    </row>
    <row r="47" spans="1:13" s="8" customFormat="1" ht="47.25" customHeight="1">
      <c r="A47" s="13"/>
      <c r="B47" s="9">
        <v>80161500</v>
      </c>
      <c r="C47" s="10" t="s">
        <v>359</v>
      </c>
      <c r="D47" s="11" t="s">
        <v>70</v>
      </c>
      <c r="E47" s="11">
        <v>6</v>
      </c>
      <c r="F47" s="11" t="s">
        <v>39</v>
      </c>
      <c r="G47" s="11" t="s">
        <v>35</v>
      </c>
      <c r="H47" s="12">
        <v>38018917</v>
      </c>
      <c r="I47" s="12">
        <v>38018917</v>
      </c>
      <c r="J47" s="11" t="s">
        <v>44</v>
      </c>
      <c r="K47" s="11" t="s">
        <v>45</v>
      </c>
      <c r="L47" s="77" t="s">
        <v>423</v>
      </c>
      <c r="M47" s="72"/>
    </row>
    <row r="48" spans="1:13" s="8" customFormat="1" ht="47.25" customHeight="1">
      <c r="A48" s="13"/>
      <c r="B48" s="9">
        <v>55101504</v>
      </c>
      <c r="C48" s="10" t="s">
        <v>360</v>
      </c>
      <c r="D48" s="11" t="s">
        <v>70</v>
      </c>
      <c r="E48" s="11">
        <v>12</v>
      </c>
      <c r="F48" s="11" t="s">
        <v>43</v>
      </c>
      <c r="G48" s="11" t="s">
        <v>35</v>
      </c>
      <c r="H48" s="12">
        <v>399000</v>
      </c>
      <c r="I48" s="12">
        <v>399000</v>
      </c>
      <c r="J48" s="11" t="s">
        <v>44</v>
      </c>
      <c r="K48" s="11" t="s">
        <v>45</v>
      </c>
      <c r="L48" s="77" t="s">
        <v>423</v>
      </c>
      <c r="M48" s="72"/>
    </row>
    <row r="49" spans="1:13" s="8" customFormat="1" ht="47.25" customHeight="1">
      <c r="A49" s="13"/>
      <c r="B49" s="9">
        <v>55101504</v>
      </c>
      <c r="C49" s="10" t="s">
        <v>365</v>
      </c>
      <c r="D49" s="11" t="s">
        <v>70</v>
      </c>
      <c r="E49" s="11">
        <v>12</v>
      </c>
      <c r="F49" s="11" t="s">
        <v>39</v>
      </c>
      <c r="G49" s="11" t="s">
        <v>35</v>
      </c>
      <c r="H49" s="12">
        <v>50000000</v>
      </c>
      <c r="I49" s="12">
        <v>50000000</v>
      </c>
      <c r="J49" s="11" t="s">
        <v>44</v>
      </c>
      <c r="K49" s="11" t="s">
        <v>45</v>
      </c>
      <c r="L49" s="77" t="s">
        <v>459</v>
      </c>
      <c r="M49" s="72"/>
    </row>
    <row r="50" spans="1:13" s="8" customFormat="1" ht="47.25" customHeight="1">
      <c r="A50" s="13"/>
      <c r="B50" s="9">
        <v>52141502</v>
      </c>
      <c r="C50" s="10" t="s">
        <v>366</v>
      </c>
      <c r="D50" s="11" t="s">
        <v>57</v>
      </c>
      <c r="E50" s="11">
        <v>2</v>
      </c>
      <c r="F50" s="11" t="s">
        <v>43</v>
      </c>
      <c r="G50" s="11" t="s">
        <v>35</v>
      </c>
      <c r="H50" s="12">
        <v>1199500</v>
      </c>
      <c r="I50" s="12">
        <v>1199500</v>
      </c>
      <c r="J50" s="11" t="s">
        <v>44</v>
      </c>
      <c r="K50" s="11" t="s">
        <v>45</v>
      </c>
      <c r="L50" s="77" t="s">
        <v>423</v>
      </c>
      <c r="M50" s="72"/>
    </row>
    <row r="51" spans="1:13" s="8" customFormat="1" ht="47.25" customHeight="1">
      <c r="A51" s="13"/>
      <c r="B51" s="9">
        <v>80161500</v>
      </c>
      <c r="C51" s="10" t="s">
        <v>361</v>
      </c>
      <c r="D51" s="11" t="s">
        <v>57</v>
      </c>
      <c r="E51" s="11">
        <v>6</v>
      </c>
      <c r="F51" s="11" t="s">
        <v>43</v>
      </c>
      <c r="G51" s="11" t="s">
        <v>35</v>
      </c>
      <c r="H51" s="12">
        <v>1360000</v>
      </c>
      <c r="I51" s="12">
        <v>1360000</v>
      </c>
      <c r="J51" s="11" t="s">
        <v>44</v>
      </c>
      <c r="K51" s="11" t="s">
        <v>45</v>
      </c>
      <c r="L51" s="77" t="s">
        <v>423</v>
      </c>
      <c r="M51" s="72"/>
    </row>
    <row r="52" spans="1:13" s="8" customFormat="1" ht="47.25" customHeight="1">
      <c r="A52" s="13"/>
      <c r="B52" s="9">
        <v>56101500</v>
      </c>
      <c r="C52" s="10" t="s">
        <v>362</v>
      </c>
      <c r="D52" s="11" t="s">
        <v>112</v>
      </c>
      <c r="E52" s="11">
        <v>2</v>
      </c>
      <c r="F52" s="11" t="s">
        <v>43</v>
      </c>
      <c r="G52" s="11" t="s">
        <v>35</v>
      </c>
      <c r="H52" s="12">
        <v>17844025</v>
      </c>
      <c r="I52" s="12">
        <v>17844025</v>
      </c>
      <c r="J52" s="11" t="s">
        <v>44</v>
      </c>
      <c r="K52" s="11" t="s">
        <v>45</v>
      </c>
      <c r="L52" s="77" t="s">
        <v>423</v>
      </c>
      <c r="M52" s="72"/>
    </row>
    <row r="53" spans="1:13" s="8" customFormat="1" ht="47.25" customHeight="1">
      <c r="A53" s="13"/>
      <c r="B53" s="9">
        <v>73161513</v>
      </c>
      <c r="C53" s="10" t="s">
        <v>363</v>
      </c>
      <c r="D53" s="11" t="s">
        <v>112</v>
      </c>
      <c r="E53" s="11">
        <v>2</v>
      </c>
      <c r="F53" s="11" t="s">
        <v>43</v>
      </c>
      <c r="G53" s="11" t="s">
        <v>35</v>
      </c>
      <c r="H53" s="12">
        <v>2969600</v>
      </c>
      <c r="I53" s="12">
        <v>2969600</v>
      </c>
      <c r="J53" s="11" t="s">
        <v>44</v>
      </c>
      <c r="K53" s="11" t="s">
        <v>45</v>
      </c>
      <c r="L53" s="77" t="s">
        <v>423</v>
      </c>
      <c r="M53" s="72"/>
    </row>
    <row r="54" spans="1:13" s="8" customFormat="1" ht="47.25" customHeight="1">
      <c r="A54" s="13"/>
      <c r="B54" s="9">
        <v>25101303</v>
      </c>
      <c r="C54" s="10" t="s">
        <v>364</v>
      </c>
      <c r="D54" s="11" t="s">
        <v>112</v>
      </c>
      <c r="E54" s="11">
        <v>2</v>
      </c>
      <c r="F54" s="11" t="s">
        <v>39</v>
      </c>
      <c r="G54" s="11" t="s">
        <v>35</v>
      </c>
      <c r="H54" s="12">
        <v>78271000</v>
      </c>
      <c r="I54" s="12">
        <v>78271000</v>
      </c>
      <c r="J54" s="11" t="s">
        <v>44</v>
      </c>
      <c r="K54" s="11" t="s">
        <v>45</v>
      </c>
      <c r="L54" s="77" t="s">
        <v>423</v>
      </c>
      <c r="M54" s="72"/>
    </row>
    <row r="55" spans="1:13" s="8" customFormat="1" ht="47.25" customHeight="1">
      <c r="A55" s="13"/>
      <c r="B55" s="9">
        <v>80161500</v>
      </c>
      <c r="C55" s="10" t="s">
        <v>367</v>
      </c>
      <c r="D55" s="11" t="s">
        <v>112</v>
      </c>
      <c r="E55" s="11">
        <v>3</v>
      </c>
      <c r="F55" s="11" t="s">
        <v>43</v>
      </c>
      <c r="G55" s="11" t="s">
        <v>35</v>
      </c>
      <c r="H55" s="12">
        <v>11653334</v>
      </c>
      <c r="I55" s="12">
        <v>11653334</v>
      </c>
      <c r="J55" s="11" t="s">
        <v>44</v>
      </c>
      <c r="K55" s="11" t="s">
        <v>45</v>
      </c>
      <c r="L55" s="77" t="s">
        <v>423</v>
      </c>
      <c r="M55" s="72"/>
    </row>
    <row r="56" spans="1:13" s="8" customFormat="1" ht="66.75" customHeight="1">
      <c r="A56" s="13"/>
      <c r="B56" s="9">
        <v>52101508</v>
      </c>
      <c r="C56" s="10" t="s">
        <v>422</v>
      </c>
      <c r="D56" s="11" t="s">
        <v>119</v>
      </c>
      <c r="E56" s="11">
        <v>0.15</v>
      </c>
      <c r="F56" s="11" t="s">
        <v>43</v>
      </c>
      <c r="G56" s="11" t="s">
        <v>35</v>
      </c>
      <c r="H56" s="12">
        <v>3029224</v>
      </c>
      <c r="I56" s="12">
        <v>3029224</v>
      </c>
      <c r="J56" s="11" t="s">
        <v>44</v>
      </c>
      <c r="K56" s="11" t="s">
        <v>45</v>
      </c>
      <c r="L56" s="77" t="s">
        <v>423</v>
      </c>
      <c r="M56" s="72"/>
    </row>
    <row r="57" spans="1:13" s="8" customFormat="1" ht="47.25" customHeight="1">
      <c r="A57" s="13"/>
      <c r="B57" s="9">
        <v>72121103</v>
      </c>
      <c r="C57" s="10" t="s">
        <v>424</v>
      </c>
      <c r="D57" s="11" t="s">
        <v>119</v>
      </c>
      <c r="E57" s="11">
        <v>1</v>
      </c>
      <c r="F57" s="11" t="s">
        <v>43</v>
      </c>
      <c r="G57" s="11" t="s">
        <v>35</v>
      </c>
      <c r="H57" s="12">
        <v>8675122</v>
      </c>
      <c r="I57" s="12">
        <v>8675122</v>
      </c>
      <c r="J57" s="11" t="s">
        <v>44</v>
      </c>
      <c r="K57" s="11" t="s">
        <v>45</v>
      </c>
      <c r="L57" s="77" t="s">
        <v>423</v>
      </c>
      <c r="M57" s="72"/>
    </row>
    <row r="58" spans="1:13" s="8" customFormat="1" ht="47.25" customHeight="1">
      <c r="A58" s="13"/>
      <c r="B58" s="9">
        <v>72121103</v>
      </c>
      <c r="C58" s="10" t="s">
        <v>470</v>
      </c>
      <c r="D58" s="11" t="s">
        <v>198</v>
      </c>
      <c r="E58" s="11" t="s">
        <v>90</v>
      </c>
      <c r="F58" s="11" t="s">
        <v>43</v>
      </c>
      <c r="G58" s="11" t="s">
        <v>35</v>
      </c>
      <c r="H58" s="12">
        <v>4964462</v>
      </c>
      <c r="I58" s="12">
        <v>4964462</v>
      </c>
      <c r="J58" s="11" t="s">
        <v>44</v>
      </c>
      <c r="K58" s="11" t="s">
        <v>45</v>
      </c>
      <c r="L58" s="77" t="s">
        <v>423</v>
      </c>
      <c r="M58" s="72"/>
    </row>
    <row r="59" spans="1:13" s="8" customFormat="1" ht="47.25" customHeight="1">
      <c r="A59" s="13"/>
      <c r="B59" s="9">
        <v>45111616</v>
      </c>
      <c r="C59" s="10" t="s">
        <v>425</v>
      </c>
      <c r="D59" s="11" t="s">
        <v>119</v>
      </c>
      <c r="E59" s="11">
        <v>0.2</v>
      </c>
      <c r="F59" s="11" t="s">
        <v>43</v>
      </c>
      <c r="G59" s="11" t="s">
        <v>35</v>
      </c>
      <c r="H59" s="12">
        <v>5524000</v>
      </c>
      <c r="I59" s="12">
        <v>5524000</v>
      </c>
      <c r="J59" s="11" t="s">
        <v>44</v>
      </c>
      <c r="K59" s="11" t="s">
        <v>45</v>
      </c>
      <c r="L59" s="77" t="s">
        <v>423</v>
      </c>
      <c r="M59" s="72"/>
    </row>
    <row r="60" spans="1:13" s="8" customFormat="1" ht="47.25" customHeight="1">
      <c r="A60" s="13"/>
      <c r="B60" s="9">
        <v>72121103</v>
      </c>
      <c r="C60" s="10" t="s">
        <v>427</v>
      </c>
      <c r="D60" s="11" t="s">
        <v>119</v>
      </c>
      <c r="E60" s="11">
        <v>1</v>
      </c>
      <c r="F60" s="11" t="s">
        <v>43</v>
      </c>
      <c r="G60" s="11" t="s">
        <v>35</v>
      </c>
      <c r="H60" s="12">
        <v>17876181</v>
      </c>
      <c r="I60" s="12">
        <v>17876181</v>
      </c>
      <c r="J60" s="11" t="s">
        <v>44</v>
      </c>
      <c r="K60" s="11" t="s">
        <v>45</v>
      </c>
      <c r="L60" s="77" t="s">
        <v>423</v>
      </c>
      <c r="M60" s="72"/>
    </row>
    <row r="61" spans="1:13" s="8" customFormat="1" ht="47.25" customHeight="1">
      <c r="A61" s="13"/>
      <c r="B61" s="9">
        <v>52131501</v>
      </c>
      <c r="C61" s="10" t="s">
        <v>426</v>
      </c>
      <c r="D61" s="11" t="s">
        <v>119</v>
      </c>
      <c r="E61" s="11">
        <v>0.2</v>
      </c>
      <c r="F61" s="11" t="s">
        <v>43</v>
      </c>
      <c r="G61" s="11" t="s">
        <v>35</v>
      </c>
      <c r="H61" s="12">
        <v>12821600</v>
      </c>
      <c r="I61" s="12">
        <v>12821600</v>
      </c>
      <c r="J61" s="11" t="s">
        <v>44</v>
      </c>
      <c r="K61" s="11" t="s">
        <v>45</v>
      </c>
      <c r="L61" s="77" t="s">
        <v>423</v>
      </c>
      <c r="M61" s="72"/>
    </row>
    <row r="62" spans="1:13" s="8" customFormat="1" ht="47.25" customHeight="1">
      <c r="A62" s="13"/>
      <c r="B62" s="9">
        <v>52161505</v>
      </c>
      <c r="C62" s="10" t="s">
        <v>428</v>
      </c>
      <c r="D62" s="11" t="s">
        <v>119</v>
      </c>
      <c r="E62" s="11">
        <v>0.15</v>
      </c>
      <c r="F62" s="11" t="s">
        <v>43</v>
      </c>
      <c r="G62" s="11" t="s">
        <v>35</v>
      </c>
      <c r="H62" s="12">
        <v>1562950</v>
      </c>
      <c r="I62" s="12">
        <v>1562950</v>
      </c>
      <c r="J62" s="11" t="s">
        <v>44</v>
      </c>
      <c r="K62" s="11" t="s">
        <v>45</v>
      </c>
      <c r="L62" s="77" t="s">
        <v>423</v>
      </c>
      <c r="M62" s="72"/>
    </row>
    <row r="63" spans="1:13" s="8" customFormat="1" ht="47.25" customHeight="1">
      <c r="A63" s="13"/>
      <c r="B63" s="9">
        <v>72121103</v>
      </c>
      <c r="C63" s="10" t="s">
        <v>429</v>
      </c>
      <c r="D63" s="11" t="s">
        <v>119</v>
      </c>
      <c r="E63" s="11">
        <v>0.2</v>
      </c>
      <c r="F63" s="11" t="s">
        <v>43</v>
      </c>
      <c r="G63" s="11" t="s">
        <v>35</v>
      </c>
      <c r="H63" s="12">
        <v>6000000</v>
      </c>
      <c r="I63" s="12">
        <v>6000000</v>
      </c>
      <c r="J63" s="11" t="s">
        <v>44</v>
      </c>
      <c r="K63" s="11" t="s">
        <v>45</v>
      </c>
      <c r="L63" s="77" t="s">
        <v>423</v>
      </c>
      <c r="M63" s="72"/>
    </row>
    <row r="64" spans="1:13" s="8" customFormat="1" ht="47.25" customHeight="1">
      <c r="A64" s="13"/>
      <c r="B64" s="9">
        <v>72121103</v>
      </c>
      <c r="C64" s="10" t="s">
        <v>469</v>
      </c>
      <c r="D64" s="11" t="s">
        <v>198</v>
      </c>
      <c r="E64" s="11" t="s">
        <v>90</v>
      </c>
      <c r="F64" s="11" t="s">
        <v>43</v>
      </c>
      <c r="G64" s="11" t="s">
        <v>35</v>
      </c>
      <c r="H64" s="12">
        <v>2500000</v>
      </c>
      <c r="I64" s="12">
        <v>2500000</v>
      </c>
      <c r="J64" s="11" t="s">
        <v>44</v>
      </c>
      <c r="K64" s="11" t="s">
        <v>45</v>
      </c>
      <c r="L64" s="77" t="s">
        <v>423</v>
      </c>
      <c r="M64" s="72"/>
    </row>
    <row r="65" spans="1:13" s="8" customFormat="1" ht="47.25" customHeight="1">
      <c r="A65" s="13"/>
      <c r="B65" s="9">
        <v>72121103</v>
      </c>
      <c r="C65" s="10" t="s">
        <v>435</v>
      </c>
      <c r="D65" s="11" t="s">
        <v>119</v>
      </c>
      <c r="E65" s="11">
        <v>2</v>
      </c>
      <c r="F65" s="11" t="s">
        <v>39</v>
      </c>
      <c r="G65" s="11" t="s">
        <v>35</v>
      </c>
      <c r="H65" s="12">
        <v>173882102</v>
      </c>
      <c r="I65" s="12">
        <v>173882102</v>
      </c>
      <c r="J65" s="11" t="s">
        <v>44</v>
      </c>
      <c r="K65" s="11" t="s">
        <v>45</v>
      </c>
      <c r="L65" s="77" t="s">
        <v>423</v>
      </c>
      <c r="M65" s="72"/>
    </row>
    <row r="66" spans="1:13" s="8" customFormat="1" ht="47.25" customHeight="1">
      <c r="A66" s="13"/>
      <c r="B66" s="9">
        <v>72121103</v>
      </c>
      <c r="C66" s="10" t="s">
        <v>434</v>
      </c>
      <c r="D66" s="11" t="s">
        <v>119</v>
      </c>
      <c r="E66" s="11">
        <v>1</v>
      </c>
      <c r="F66" s="11" t="s">
        <v>43</v>
      </c>
      <c r="G66" s="11" t="s">
        <v>35</v>
      </c>
      <c r="H66" s="12">
        <v>12561886</v>
      </c>
      <c r="I66" s="12">
        <v>12561886</v>
      </c>
      <c r="J66" s="11" t="s">
        <v>44</v>
      </c>
      <c r="K66" s="11" t="s">
        <v>45</v>
      </c>
      <c r="L66" s="77" t="s">
        <v>423</v>
      </c>
      <c r="M66" s="72"/>
    </row>
    <row r="67" spans="1:13" s="8" customFormat="1" ht="47.25" customHeight="1">
      <c r="A67" s="13"/>
      <c r="B67" s="9">
        <v>46191601</v>
      </c>
      <c r="C67" s="10" t="s">
        <v>430</v>
      </c>
      <c r="D67" s="11" t="s">
        <v>119</v>
      </c>
      <c r="E67" s="11">
        <v>1</v>
      </c>
      <c r="F67" s="11" t="s">
        <v>39</v>
      </c>
      <c r="G67" s="11" t="s">
        <v>35</v>
      </c>
      <c r="H67" s="12">
        <v>45523970</v>
      </c>
      <c r="I67" s="12">
        <v>45523970</v>
      </c>
      <c r="J67" s="11" t="s">
        <v>44</v>
      </c>
      <c r="K67" s="11" t="s">
        <v>45</v>
      </c>
      <c r="L67" s="77" t="s">
        <v>423</v>
      </c>
      <c r="M67" s="72"/>
    </row>
    <row r="68" spans="1:13" s="8" customFormat="1" ht="47.25" customHeight="1">
      <c r="A68" s="13"/>
      <c r="B68" s="9">
        <v>72121103</v>
      </c>
      <c r="C68" s="10" t="s">
        <v>433</v>
      </c>
      <c r="D68" s="11" t="s">
        <v>119</v>
      </c>
      <c r="E68" s="11">
        <v>1</v>
      </c>
      <c r="F68" s="11" t="s">
        <v>43</v>
      </c>
      <c r="G68" s="11" t="s">
        <v>35</v>
      </c>
      <c r="H68" s="12">
        <v>10000000</v>
      </c>
      <c r="I68" s="12">
        <v>10000000</v>
      </c>
      <c r="J68" s="11" t="s">
        <v>44</v>
      </c>
      <c r="K68" s="11" t="s">
        <v>45</v>
      </c>
      <c r="L68" s="77" t="s">
        <v>423</v>
      </c>
      <c r="M68" s="72"/>
    </row>
    <row r="69" spans="1:13" s="8" customFormat="1" ht="47.25" customHeight="1">
      <c r="A69" s="13"/>
      <c r="B69" s="9">
        <v>72121103</v>
      </c>
      <c r="C69" s="10" t="s">
        <v>432</v>
      </c>
      <c r="D69" s="11" t="s">
        <v>119</v>
      </c>
      <c r="E69" s="11">
        <v>1</v>
      </c>
      <c r="F69" s="11" t="s">
        <v>43</v>
      </c>
      <c r="G69" s="11" t="s">
        <v>35</v>
      </c>
      <c r="H69" s="12">
        <v>14876851</v>
      </c>
      <c r="I69" s="12">
        <v>14876851</v>
      </c>
      <c r="J69" s="11" t="s">
        <v>44</v>
      </c>
      <c r="K69" s="11" t="s">
        <v>45</v>
      </c>
      <c r="L69" s="77" t="s">
        <v>423</v>
      </c>
      <c r="M69" s="72"/>
    </row>
    <row r="70" spans="1:13" s="8" customFormat="1" ht="47.25" customHeight="1">
      <c r="A70" s="13"/>
      <c r="B70" s="9">
        <v>72121103</v>
      </c>
      <c r="C70" s="10" t="s">
        <v>431</v>
      </c>
      <c r="D70" s="11" t="s">
        <v>119</v>
      </c>
      <c r="E70" s="11">
        <v>1</v>
      </c>
      <c r="F70" s="11" t="s">
        <v>43</v>
      </c>
      <c r="G70" s="11" t="s">
        <v>35</v>
      </c>
      <c r="H70" s="12">
        <v>18000000</v>
      </c>
      <c r="I70" s="12">
        <v>18000000</v>
      </c>
      <c r="J70" s="11" t="s">
        <v>44</v>
      </c>
      <c r="K70" s="11" t="s">
        <v>45</v>
      </c>
      <c r="L70" s="77" t="s">
        <v>423</v>
      </c>
      <c r="M70" s="72"/>
    </row>
    <row r="71" spans="1:13" s="8" customFormat="1" ht="47.25" customHeight="1">
      <c r="A71" s="13"/>
      <c r="B71" s="9">
        <v>56111500</v>
      </c>
      <c r="C71" s="10" t="s">
        <v>436</v>
      </c>
      <c r="D71" s="11" t="s">
        <v>198</v>
      </c>
      <c r="E71" s="11">
        <v>1</v>
      </c>
      <c r="F71" s="11" t="s">
        <v>43</v>
      </c>
      <c r="G71" s="11" t="s">
        <v>35</v>
      </c>
      <c r="H71" s="12">
        <v>18000000</v>
      </c>
      <c r="I71" s="12">
        <v>18000000</v>
      </c>
      <c r="J71" s="11" t="s">
        <v>44</v>
      </c>
      <c r="K71" s="11" t="s">
        <v>45</v>
      </c>
      <c r="L71" s="77" t="s">
        <v>423</v>
      </c>
      <c r="M71" s="72"/>
    </row>
    <row r="72" spans="1:13" s="8" customFormat="1" ht="47.25" customHeight="1">
      <c r="A72" s="13"/>
      <c r="B72" s="9">
        <v>72121103</v>
      </c>
      <c r="C72" s="10" t="s">
        <v>437</v>
      </c>
      <c r="D72" s="11" t="s">
        <v>119</v>
      </c>
      <c r="E72" s="11">
        <v>1</v>
      </c>
      <c r="F72" s="11" t="s">
        <v>43</v>
      </c>
      <c r="G72" s="11" t="s">
        <v>35</v>
      </c>
      <c r="H72" s="12">
        <v>272193964</v>
      </c>
      <c r="I72" s="12">
        <v>272193964</v>
      </c>
      <c r="J72" s="11" t="s">
        <v>44</v>
      </c>
      <c r="K72" s="11" t="s">
        <v>45</v>
      </c>
      <c r="L72" s="77" t="s">
        <v>423</v>
      </c>
      <c r="M72" s="72"/>
    </row>
    <row r="73" spans="1:13" s="8" customFormat="1" ht="78.75" customHeight="1">
      <c r="A73" s="13"/>
      <c r="B73" s="9">
        <v>73152108</v>
      </c>
      <c r="C73" s="10" t="s">
        <v>438</v>
      </c>
      <c r="D73" s="11" t="s">
        <v>115</v>
      </c>
      <c r="E73" s="11">
        <v>1</v>
      </c>
      <c r="F73" s="11" t="s">
        <v>43</v>
      </c>
      <c r="G73" s="11" t="s">
        <v>35</v>
      </c>
      <c r="H73" s="12">
        <v>2969600</v>
      </c>
      <c r="I73" s="12">
        <v>2969600</v>
      </c>
      <c r="J73" s="11" t="s">
        <v>44</v>
      </c>
      <c r="K73" s="11" t="s">
        <v>45</v>
      </c>
      <c r="L73" s="77" t="s">
        <v>423</v>
      </c>
      <c r="M73" s="72"/>
    </row>
    <row r="74" spans="1:13" s="8" customFormat="1" ht="85.5" customHeight="1">
      <c r="A74" s="13"/>
      <c r="B74" s="9">
        <v>73152108</v>
      </c>
      <c r="C74" s="10" t="s">
        <v>438</v>
      </c>
      <c r="D74" s="11" t="s">
        <v>119</v>
      </c>
      <c r="E74" s="11">
        <v>1</v>
      </c>
      <c r="F74" s="11" t="s">
        <v>43</v>
      </c>
      <c r="G74" s="11" t="s">
        <v>35</v>
      </c>
      <c r="H74" s="12">
        <v>2969600</v>
      </c>
      <c r="I74" s="12">
        <v>2969600</v>
      </c>
      <c r="J74" s="11" t="s">
        <v>44</v>
      </c>
      <c r="K74" s="11" t="s">
        <v>45</v>
      </c>
      <c r="L74" s="77" t="s">
        <v>423</v>
      </c>
      <c r="M74" s="72"/>
    </row>
    <row r="75" spans="1:13" s="8" customFormat="1" ht="79.5" customHeight="1">
      <c r="A75" s="13"/>
      <c r="B75" s="9">
        <v>80161500</v>
      </c>
      <c r="C75" s="10" t="s">
        <v>303</v>
      </c>
      <c r="D75" s="11" t="s">
        <v>41</v>
      </c>
      <c r="E75" s="11">
        <v>7</v>
      </c>
      <c r="F75" s="11" t="s">
        <v>39</v>
      </c>
      <c r="G75" s="11" t="s">
        <v>35</v>
      </c>
      <c r="H75" s="12">
        <v>37820293</v>
      </c>
      <c r="I75" s="12">
        <v>37820293</v>
      </c>
      <c r="J75" s="11" t="s">
        <v>44</v>
      </c>
      <c r="K75" s="11" t="s">
        <v>45</v>
      </c>
      <c r="L75" s="77" t="s">
        <v>442</v>
      </c>
      <c r="M75" s="72"/>
    </row>
    <row r="76" spans="1:13" s="8" customFormat="1" ht="79.5" customHeight="1">
      <c r="A76" s="13"/>
      <c r="B76" s="9">
        <v>80161500</v>
      </c>
      <c r="C76" s="10" t="s">
        <v>303</v>
      </c>
      <c r="D76" s="11" t="s">
        <v>41</v>
      </c>
      <c r="E76" s="11">
        <v>7</v>
      </c>
      <c r="F76" s="11" t="s">
        <v>39</v>
      </c>
      <c r="G76" s="11" t="s">
        <v>35</v>
      </c>
      <c r="H76" s="12">
        <v>37820293</v>
      </c>
      <c r="I76" s="12">
        <v>37820293</v>
      </c>
      <c r="J76" s="11" t="s">
        <v>44</v>
      </c>
      <c r="K76" s="11" t="s">
        <v>45</v>
      </c>
      <c r="L76" s="77" t="s">
        <v>442</v>
      </c>
      <c r="M76" s="72"/>
    </row>
    <row r="77" spans="1:13" s="8" customFormat="1" ht="79.5" customHeight="1">
      <c r="A77" s="13"/>
      <c r="B77" s="9">
        <v>80161500</v>
      </c>
      <c r="C77" s="10" t="s">
        <v>303</v>
      </c>
      <c r="D77" s="11" t="s">
        <v>57</v>
      </c>
      <c r="E77" s="11">
        <v>5</v>
      </c>
      <c r="F77" s="11" t="s">
        <v>39</v>
      </c>
      <c r="G77" s="11" t="s">
        <v>35</v>
      </c>
      <c r="H77" s="12">
        <v>31567222</v>
      </c>
      <c r="I77" s="12">
        <v>31567222</v>
      </c>
      <c r="J77" s="11" t="s">
        <v>44</v>
      </c>
      <c r="K77" s="11" t="s">
        <v>45</v>
      </c>
      <c r="L77" s="77" t="s">
        <v>442</v>
      </c>
      <c r="M77" s="72"/>
    </row>
    <row r="78" spans="1:13" s="8" customFormat="1" ht="79.5" customHeight="1">
      <c r="A78" s="13"/>
      <c r="B78" s="9">
        <v>80161500</v>
      </c>
      <c r="C78" s="10" t="s">
        <v>303</v>
      </c>
      <c r="D78" s="11" t="s">
        <v>57</v>
      </c>
      <c r="E78" s="11">
        <v>5</v>
      </c>
      <c r="F78" s="11" t="s">
        <v>39</v>
      </c>
      <c r="G78" s="11" t="s">
        <v>35</v>
      </c>
      <c r="H78" s="12">
        <v>38018917</v>
      </c>
      <c r="I78" s="12">
        <v>38018917</v>
      </c>
      <c r="J78" s="11" t="s">
        <v>44</v>
      </c>
      <c r="K78" s="11" t="s">
        <v>45</v>
      </c>
      <c r="L78" s="77" t="s">
        <v>442</v>
      </c>
      <c r="M78" s="72"/>
    </row>
    <row r="79" spans="1:13" s="8" customFormat="1" ht="79.5" customHeight="1">
      <c r="A79" s="13"/>
      <c r="B79" s="9">
        <v>80161500</v>
      </c>
      <c r="C79" s="10" t="s">
        <v>303</v>
      </c>
      <c r="D79" s="11" t="s">
        <v>57</v>
      </c>
      <c r="E79" s="11">
        <v>5</v>
      </c>
      <c r="F79" s="11" t="s">
        <v>39</v>
      </c>
      <c r="G79" s="11" t="s">
        <v>35</v>
      </c>
      <c r="H79" s="12">
        <v>22582964</v>
      </c>
      <c r="I79" s="12">
        <v>22582964</v>
      </c>
      <c r="J79" s="11" t="s">
        <v>44</v>
      </c>
      <c r="K79" s="11" t="s">
        <v>45</v>
      </c>
      <c r="L79" s="77" t="s">
        <v>442</v>
      </c>
      <c r="M79" s="72"/>
    </row>
    <row r="80" spans="1:13" s="8" customFormat="1" ht="79.5" customHeight="1">
      <c r="A80" s="13"/>
      <c r="B80" s="9">
        <v>80161500</v>
      </c>
      <c r="C80" s="10" t="s">
        <v>303</v>
      </c>
      <c r="D80" s="11" t="s">
        <v>119</v>
      </c>
      <c r="E80" s="11">
        <v>2</v>
      </c>
      <c r="F80" s="11" t="s">
        <v>39</v>
      </c>
      <c r="G80" s="11" t="s">
        <v>35</v>
      </c>
      <c r="H80" s="12">
        <v>31567222</v>
      </c>
      <c r="I80" s="12">
        <v>31567222</v>
      </c>
      <c r="J80" s="11" t="s">
        <v>44</v>
      </c>
      <c r="K80" s="11" t="s">
        <v>45</v>
      </c>
      <c r="L80" s="77" t="s">
        <v>442</v>
      </c>
      <c r="M80" s="72"/>
    </row>
    <row r="81" spans="1:13" s="8" customFormat="1" ht="79.5" customHeight="1">
      <c r="A81" s="13"/>
      <c r="B81" s="9">
        <v>80161500</v>
      </c>
      <c r="C81" s="10" t="s">
        <v>441</v>
      </c>
      <c r="D81" s="11" t="s">
        <v>119</v>
      </c>
      <c r="E81" s="11">
        <v>1</v>
      </c>
      <c r="F81" s="11" t="s">
        <v>43</v>
      </c>
      <c r="G81" s="11" t="s">
        <v>35</v>
      </c>
      <c r="H81" s="12">
        <v>6750518</v>
      </c>
      <c r="I81" s="12">
        <v>6750518</v>
      </c>
      <c r="J81" s="11" t="s">
        <v>44</v>
      </c>
      <c r="K81" s="11" t="s">
        <v>45</v>
      </c>
      <c r="L81" s="77" t="s">
        <v>442</v>
      </c>
      <c r="M81" s="72"/>
    </row>
    <row r="82" spans="1:13" s="8" customFormat="1" ht="79.5" customHeight="1">
      <c r="A82" s="13"/>
      <c r="B82" s="9">
        <v>80161500</v>
      </c>
      <c r="C82" s="10" t="s">
        <v>441</v>
      </c>
      <c r="D82" s="11" t="s">
        <v>119</v>
      </c>
      <c r="E82" s="11">
        <v>1</v>
      </c>
      <c r="F82" s="11" t="s">
        <v>43</v>
      </c>
      <c r="G82" s="11" t="s">
        <v>35</v>
      </c>
      <c r="H82" s="12">
        <v>6750518</v>
      </c>
      <c r="I82" s="12">
        <v>6750518</v>
      </c>
      <c r="J82" s="11" t="s">
        <v>44</v>
      </c>
      <c r="K82" s="11" t="s">
        <v>45</v>
      </c>
      <c r="L82" s="77" t="s">
        <v>442</v>
      </c>
      <c r="M82" s="72"/>
    </row>
    <row r="83" spans="1:13" s="8" customFormat="1" ht="79.5" customHeight="1">
      <c r="A83" s="13"/>
      <c r="B83" s="9">
        <v>80161500</v>
      </c>
      <c r="C83" s="16" t="s">
        <v>129</v>
      </c>
      <c r="D83" s="34" t="s">
        <v>41</v>
      </c>
      <c r="E83" s="11">
        <v>24</v>
      </c>
      <c r="F83" s="11" t="s">
        <v>123</v>
      </c>
      <c r="G83" s="11" t="s">
        <v>35</v>
      </c>
      <c r="H83" s="12">
        <v>11995587000</v>
      </c>
      <c r="I83" s="12">
        <v>11995587000</v>
      </c>
      <c r="J83" s="11" t="s">
        <v>58</v>
      </c>
      <c r="K83" s="27" t="s">
        <v>291</v>
      </c>
      <c r="L83" s="77" t="s">
        <v>274</v>
      </c>
      <c r="M83" s="72"/>
    </row>
    <row r="84" spans="1:13" s="8" customFormat="1" ht="79.5" customHeight="1">
      <c r="A84" s="13"/>
      <c r="B84" s="9">
        <v>80161500</v>
      </c>
      <c r="C84" s="16" t="s">
        <v>348</v>
      </c>
      <c r="D84" s="34" t="s">
        <v>315</v>
      </c>
      <c r="E84" s="11">
        <v>1</v>
      </c>
      <c r="F84" s="11" t="s">
        <v>39</v>
      </c>
      <c r="G84" s="11" t="s">
        <v>35</v>
      </c>
      <c r="H84" s="12">
        <v>11020000</v>
      </c>
      <c r="I84" s="12">
        <v>11020000</v>
      </c>
      <c r="J84" s="11" t="s">
        <v>44</v>
      </c>
      <c r="K84" s="11" t="s">
        <v>45</v>
      </c>
      <c r="L84" s="77" t="s">
        <v>274</v>
      </c>
      <c r="M84" s="72"/>
    </row>
    <row r="85" spans="1:13" s="8" customFormat="1" ht="79.5" customHeight="1">
      <c r="A85" s="13"/>
      <c r="B85" s="9">
        <v>80161500</v>
      </c>
      <c r="C85" s="16" t="s">
        <v>349</v>
      </c>
      <c r="D85" s="34" t="s">
        <v>182</v>
      </c>
      <c r="E85" s="11">
        <v>4.5</v>
      </c>
      <c r="F85" s="11" t="s">
        <v>39</v>
      </c>
      <c r="G85" s="11" t="s">
        <v>35</v>
      </c>
      <c r="H85" s="12">
        <v>1351663197</v>
      </c>
      <c r="I85" s="12">
        <v>1351663197</v>
      </c>
      <c r="J85" s="11" t="s">
        <v>44</v>
      </c>
      <c r="K85" s="11" t="s">
        <v>45</v>
      </c>
      <c r="L85" s="77" t="s">
        <v>274</v>
      </c>
      <c r="M85" s="72"/>
    </row>
    <row r="86" spans="1:13" s="8" customFormat="1" ht="58.5" customHeight="1">
      <c r="A86" s="13"/>
      <c r="B86" s="9">
        <v>80161500</v>
      </c>
      <c r="C86" s="31" t="s">
        <v>304</v>
      </c>
      <c r="D86" s="34" t="s">
        <v>41</v>
      </c>
      <c r="E86" s="11">
        <v>1</v>
      </c>
      <c r="F86" s="11" t="s">
        <v>39</v>
      </c>
      <c r="G86" s="11" t="s">
        <v>35</v>
      </c>
      <c r="H86" s="12">
        <v>1775030</v>
      </c>
      <c r="I86" s="12">
        <v>1775030</v>
      </c>
      <c r="J86" s="11" t="s">
        <v>77</v>
      </c>
      <c r="K86" s="11" t="s">
        <v>45</v>
      </c>
      <c r="L86" s="77" t="s">
        <v>290</v>
      </c>
      <c r="M86" s="72"/>
    </row>
    <row r="87" spans="1:13" s="14" customFormat="1" ht="36" customHeight="1">
      <c r="A87" s="13"/>
      <c r="B87" s="9">
        <v>78102200</v>
      </c>
      <c r="C87" s="10" t="s">
        <v>46</v>
      </c>
      <c r="D87" s="11" t="s">
        <v>198</v>
      </c>
      <c r="E87" s="11">
        <v>12</v>
      </c>
      <c r="F87" s="11" t="s">
        <v>34</v>
      </c>
      <c r="G87" s="11" t="s">
        <v>47</v>
      </c>
      <c r="H87" s="12">
        <v>393645516</v>
      </c>
      <c r="I87" s="12">
        <v>393645516</v>
      </c>
      <c r="J87" s="11" t="s">
        <v>36</v>
      </c>
      <c r="K87" s="27" t="s">
        <v>37</v>
      </c>
      <c r="L87" s="77" t="s">
        <v>290</v>
      </c>
      <c r="M87" s="74"/>
    </row>
    <row r="88" spans="1:13" s="14" customFormat="1" ht="50.25" customHeight="1">
      <c r="A88" s="13"/>
      <c r="B88" s="9">
        <v>80161500</v>
      </c>
      <c r="C88" s="31" t="s">
        <v>244</v>
      </c>
      <c r="D88" s="11" t="s">
        <v>41</v>
      </c>
      <c r="E88" s="11">
        <v>1</v>
      </c>
      <c r="F88" s="11" t="s">
        <v>39</v>
      </c>
      <c r="G88" s="41" t="s">
        <v>35</v>
      </c>
      <c r="H88" s="12">
        <v>3888881</v>
      </c>
      <c r="I88" s="12">
        <v>3888881</v>
      </c>
      <c r="J88" s="11" t="s">
        <v>44</v>
      </c>
      <c r="K88" s="11" t="s">
        <v>45</v>
      </c>
      <c r="L88" s="77" t="s">
        <v>355</v>
      </c>
      <c r="M88" s="74"/>
    </row>
    <row r="89" spans="1:13" s="14" customFormat="1" ht="50.25" customHeight="1">
      <c r="A89" s="13"/>
      <c r="B89" s="9">
        <v>80161500</v>
      </c>
      <c r="C89" s="31" t="s">
        <v>246</v>
      </c>
      <c r="D89" s="11" t="s">
        <v>41</v>
      </c>
      <c r="E89" s="11">
        <v>8</v>
      </c>
      <c r="F89" s="11" t="s">
        <v>39</v>
      </c>
      <c r="G89" s="41" t="s">
        <v>35</v>
      </c>
      <c r="H89" s="12">
        <v>27222167</v>
      </c>
      <c r="I89" s="12">
        <v>27222167</v>
      </c>
      <c r="J89" s="11" t="s">
        <v>44</v>
      </c>
      <c r="K89" s="11" t="s">
        <v>45</v>
      </c>
      <c r="L89" s="77" t="s">
        <v>355</v>
      </c>
      <c r="M89" s="74"/>
    </row>
    <row r="90" spans="1:13" s="14" customFormat="1" ht="81.75" customHeight="1">
      <c r="A90" s="13"/>
      <c r="B90" s="9">
        <v>80161500</v>
      </c>
      <c r="C90" s="10" t="s">
        <v>337</v>
      </c>
      <c r="D90" s="11" t="s">
        <v>88</v>
      </c>
      <c r="E90" s="11">
        <v>3.5</v>
      </c>
      <c r="F90" s="11" t="s">
        <v>39</v>
      </c>
      <c r="G90" s="41" t="s">
        <v>35</v>
      </c>
      <c r="H90" s="12">
        <v>13611083</v>
      </c>
      <c r="I90" s="12">
        <v>13611083</v>
      </c>
      <c r="J90" s="11" t="s">
        <v>44</v>
      </c>
      <c r="K90" s="11" t="s">
        <v>45</v>
      </c>
      <c r="L90" s="77" t="s">
        <v>355</v>
      </c>
      <c r="M90" s="74"/>
    </row>
    <row r="91" spans="1:13" s="14" customFormat="1" ht="50.25" customHeight="1">
      <c r="A91" s="13"/>
      <c r="B91" s="9">
        <v>80161500</v>
      </c>
      <c r="C91" s="31" t="s">
        <v>307</v>
      </c>
      <c r="D91" s="11" t="s">
        <v>41</v>
      </c>
      <c r="E91" s="11">
        <v>1</v>
      </c>
      <c r="F91" s="11" t="s">
        <v>39</v>
      </c>
      <c r="G91" s="41" t="s">
        <v>35</v>
      </c>
      <c r="H91" s="12">
        <v>3299315</v>
      </c>
      <c r="I91" s="12">
        <v>3299315</v>
      </c>
      <c r="J91" s="11" t="s">
        <v>44</v>
      </c>
      <c r="K91" s="11" t="s">
        <v>45</v>
      </c>
      <c r="L91" s="77" t="s">
        <v>354</v>
      </c>
      <c r="M91" s="74"/>
    </row>
    <row r="92" spans="1:13" s="14" customFormat="1" ht="50.25" customHeight="1">
      <c r="A92" s="13"/>
      <c r="B92" s="9">
        <v>80161500</v>
      </c>
      <c r="C92" s="35" t="s">
        <v>306</v>
      </c>
      <c r="D92" s="11" t="s">
        <v>41</v>
      </c>
      <c r="E92" s="11">
        <v>8</v>
      </c>
      <c r="F92" s="11" t="s">
        <v>39</v>
      </c>
      <c r="G92" s="41" t="s">
        <v>35</v>
      </c>
      <c r="H92" s="12">
        <v>29241562</v>
      </c>
      <c r="I92" s="12">
        <v>29241562</v>
      </c>
      <c r="J92" s="11" t="s">
        <v>44</v>
      </c>
      <c r="K92" s="11" t="s">
        <v>45</v>
      </c>
      <c r="L92" s="77" t="s">
        <v>354</v>
      </c>
      <c r="M92" s="74"/>
    </row>
    <row r="93" spans="1:13" s="14" customFormat="1" ht="50.25" customHeight="1">
      <c r="A93" s="13"/>
      <c r="B93" s="9">
        <v>80161500</v>
      </c>
      <c r="C93" s="35" t="s">
        <v>306</v>
      </c>
      <c r="D93" s="11" t="s">
        <v>41</v>
      </c>
      <c r="E93" s="11">
        <v>4</v>
      </c>
      <c r="F93" s="11" t="s">
        <v>39</v>
      </c>
      <c r="G93" s="41" t="s">
        <v>35</v>
      </c>
      <c r="H93" s="12">
        <v>21385383</v>
      </c>
      <c r="I93" s="12">
        <v>21385383</v>
      </c>
      <c r="J93" s="11" t="s">
        <v>44</v>
      </c>
      <c r="K93" s="11" t="s">
        <v>45</v>
      </c>
      <c r="L93" s="77" t="s">
        <v>354</v>
      </c>
      <c r="M93" s="74"/>
    </row>
    <row r="94" spans="1:13" s="15" customFormat="1" ht="36" customHeight="1">
      <c r="A94" s="32"/>
      <c r="B94" s="9">
        <v>80161500</v>
      </c>
      <c r="C94" s="35" t="s">
        <v>80</v>
      </c>
      <c r="D94" s="42" t="s">
        <v>41</v>
      </c>
      <c r="E94" s="11">
        <v>11</v>
      </c>
      <c r="F94" s="11" t="s">
        <v>43</v>
      </c>
      <c r="G94" s="11" t="s">
        <v>35</v>
      </c>
      <c r="H94" s="12">
        <v>15000000</v>
      </c>
      <c r="I94" s="12">
        <v>15000000</v>
      </c>
      <c r="J94" s="11" t="s">
        <v>44</v>
      </c>
      <c r="K94" s="11" t="s">
        <v>45</v>
      </c>
      <c r="L94" s="77" t="s">
        <v>288</v>
      </c>
      <c r="M94" s="75"/>
    </row>
    <row r="95" spans="1:13" s="15" customFormat="1" ht="36" customHeight="1">
      <c r="A95" s="32"/>
      <c r="B95" s="9">
        <v>80161500</v>
      </c>
      <c r="C95" s="35" t="s">
        <v>81</v>
      </c>
      <c r="D95" s="42" t="s">
        <v>88</v>
      </c>
      <c r="E95" s="11">
        <v>11</v>
      </c>
      <c r="F95" s="11" t="s">
        <v>43</v>
      </c>
      <c r="G95" s="11" t="s">
        <v>35</v>
      </c>
      <c r="H95" s="12">
        <v>15000000</v>
      </c>
      <c r="I95" s="12">
        <v>15000000</v>
      </c>
      <c r="J95" s="11" t="s">
        <v>44</v>
      </c>
      <c r="K95" s="11" t="s">
        <v>45</v>
      </c>
      <c r="L95" s="77" t="s">
        <v>288</v>
      </c>
      <c r="M95" s="75"/>
    </row>
    <row r="96" spans="1:13" s="15" customFormat="1" ht="46.5" customHeight="1">
      <c r="A96" s="32"/>
      <c r="B96" s="9">
        <v>86101800</v>
      </c>
      <c r="C96" s="35" t="s">
        <v>305</v>
      </c>
      <c r="D96" s="17" t="s">
        <v>41</v>
      </c>
      <c r="E96" s="11">
        <v>4</v>
      </c>
      <c r="F96" s="11" t="s">
        <v>43</v>
      </c>
      <c r="G96" s="11" t="s">
        <v>35</v>
      </c>
      <c r="H96" s="12">
        <v>16987040</v>
      </c>
      <c r="I96" s="12">
        <v>16987040</v>
      </c>
      <c r="J96" s="11" t="s">
        <v>44</v>
      </c>
      <c r="K96" s="11" t="s">
        <v>45</v>
      </c>
      <c r="L96" s="77" t="s">
        <v>289</v>
      </c>
      <c r="M96" s="75"/>
    </row>
    <row r="97" spans="1:13" s="15" customFormat="1" ht="46.5" customHeight="1">
      <c r="A97" s="32"/>
      <c r="B97" s="9">
        <v>86101800</v>
      </c>
      <c r="C97" s="35" t="s">
        <v>82</v>
      </c>
      <c r="D97" s="17" t="s">
        <v>41</v>
      </c>
      <c r="E97" s="11">
        <v>1</v>
      </c>
      <c r="F97" s="11" t="s">
        <v>43</v>
      </c>
      <c r="G97" s="11" t="s">
        <v>35</v>
      </c>
      <c r="H97" s="12">
        <v>18270000</v>
      </c>
      <c r="I97" s="12">
        <v>18270000</v>
      </c>
      <c r="J97" s="11" t="s">
        <v>44</v>
      </c>
      <c r="K97" s="11" t="s">
        <v>45</v>
      </c>
      <c r="L97" s="77" t="s">
        <v>289</v>
      </c>
      <c r="M97" s="75"/>
    </row>
    <row r="98" spans="1:13" s="15" customFormat="1" ht="46.5" customHeight="1">
      <c r="A98" s="32"/>
      <c r="B98" s="9">
        <v>86101800</v>
      </c>
      <c r="C98" s="35" t="s">
        <v>419</v>
      </c>
      <c r="D98" s="17" t="s">
        <v>41</v>
      </c>
      <c r="E98" s="11">
        <v>1</v>
      </c>
      <c r="F98" s="11" t="s">
        <v>43</v>
      </c>
      <c r="G98" s="11" t="s">
        <v>35</v>
      </c>
      <c r="H98" s="12">
        <v>8676800</v>
      </c>
      <c r="I98" s="12">
        <v>8676800</v>
      </c>
      <c r="J98" s="11" t="s">
        <v>44</v>
      </c>
      <c r="K98" s="11" t="s">
        <v>45</v>
      </c>
      <c r="L98" s="77" t="s">
        <v>289</v>
      </c>
      <c r="M98" s="75"/>
    </row>
    <row r="99" spans="1:13" s="15" customFormat="1" ht="46.5" customHeight="1">
      <c r="A99" s="32"/>
      <c r="B99" s="9">
        <v>86101800</v>
      </c>
      <c r="C99" s="35" t="s">
        <v>83</v>
      </c>
      <c r="D99" s="17" t="s">
        <v>41</v>
      </c>
      <c r="E99" s="11">
        <v>1</v>
      </c>
      <c r="F99" s="11" t="s">
        <v>43</v>
      </c>
      <c r="G99" s="11" t="s">
        <v>35</v>
      </c>
      <c r="H99" s="12">
        <v>17000000</v>
      </c>
      <c r="I99" s="12">
        <v>17000000</v>
      </c>
      <c r="J99" s="11" t="s">
        <v>44</v>
      </c>
      <c r="K99" s="11" t="s">
        <v>45</v>
      </c>
      <c r="L99" s="77" t="s">
        <v>289</v>
      </c>
      <c r="M99" s="75"/>
    </row>
    <row r="100" spans="1:13" s="15" customFormat="1" ht="46.5" customHeight="1">
      <c r="A100" s="32"/>
      <c r="B100" s="9">
        <v>86101800</v>
      </c>
      <c r="C100" s="35" t="s">
        <v>84</v>
      </c>
      <c r="D100" s="17" t="s">
        <v>41</v>
      </c>
      <c r="E100" s="11">
        <v>1</v>
      </c>
      <c r="F100" s="11" t="s">
        <v>43</v>
      </c>
      <c r="G100" s="11" t="s">
        <v>35</v>
      </c>
      <c r="H100" s="12">
        <v>4000000</v>
      </c>
      <c r="I100" s="12">
        <v>4000000</v>
      </c>
      <c r="J100" s="11" t="s">
        <v>44</v>
      </c>
      <c r="K100" s="11" t="s">
        <v>45</v>
      </c>
      <c r="L100" s="77" t="s">
        <v>289</v>
      </c>
      <c r="M100" s="75"/>
    </row>
    <row r="101" spans="1:13" s="15" customFormat="1" ht="63.75" customHeight="1">
      <c r="A101" s="32"/>
      <c r="B101" s="9">
        <v>86101800</v>
      </c>
      <c r="C101" s="35" t="s">
        <v>85</v>
      </c>
      <c r="D101" s="17" t="s">
        <v>41</v>
      </c>
      <c r="E101" s="11">
        <v>1</v>
      </c>
      <c r="F101" s="11" t="s">
        <v>43</v>
      </c>
      <c r="G101" s="11" t="s">
        <v>35</v>
      </c>
      <c r="H101" s="12">
        <v>11500000</v>
      </c>
      <c r="I101" s="12">
        <v>11500000</v>
      </c>
      <c r="J101" s="11" t="s">
        <v>44</v>
      </c>
      <c r="K101" s="11" t="s">
        <v>45</v>
      </c>
      <c r="L101" s="77" t="s">
        <v>289</v>
      </c>
      <c r="M101" s="75"/>
    </row>
    <row r="102" spans="1:13" s="15" customFormat="1" ht="46.5" customHeight="1">
      <c r="A102" s="32"/>
      <c r="B102" s="9">
        <v>86101800</v>
      </c>
      <c r="C102" s="35" t="s">
        <v>86</v>
      </c>
      <c r="D102" s="17" t="s">
        <v>41</v>
      </c>
      <c r="E102" s="11">
        <v>1</v>
      </c>
      <c r="F102" s="11" t="s">
        <v>43</v>
      </c>
      <c r="G102" s="11" t="s">
        <v>35</v>
      </c>
      <c r="H102" s="12">
        <v>17900000</v>
      </c>
      <c r="I102" s="12">
        <v>17900000</v>
      </c>
      <c r="J102" s="11" t="s">
        <v>44</v>
      </c>
      <c r="K102" s="11" t="s">
        <v>45</v>
      </c>
      <c r="L102" s="77" t="s">
        <v>289</v>
      </c>
      <c r="M102" s="75"/>
    </row>
    <row r="103" spans="1:13" s="15" customFormat="1" ht="33" customHeight="1">
      <c r="A103" s="32"/>
      <c r="B103" s="9">
        <v>86101800</v>
      </c>
      <c r="C103" s="35" t="s">
        <v>87</v>
      </c>
      <c r="D103" s="17" t="s">
        <v>88</v>
      </c>
      <c r="E103" s="11">
        <v>1</v>
      </c>
      <c r="F103" s="11" t="s">
        <v>43</v>
      </c>
      <c r="G103" s="11" t="s">
        <v>35</v>
      </c>
      <c r="H103" s="12">
        <v>5000000</v>
      </c>
      <c r="I103" s="12">
        <v>5000000</v>
      </c>
      <c r="J103" s="11" t="s">
        <v>44</v>
      </c>
      <c r="K103" s="11" t="s">
        <v>45</v>
      </c>
      <c r="L103" s="77" t="s">
        <v>289</v>
      </c>
      <c r="M103" s="75"/>
    </row>
    <row r="104" spans="1:13" s="15" customFormat="1" ht="26.25" customHeight="1">
      <c r="A104" s="32"/>
      <c r="B104" s="9">
        <v>86101800</v>
      </c>
      <c r="C104" s="35" t="s">
        <v>89</v>
      </c>
      <c r="D104" s="17" t="s">
        <v>88</v>
      </c>
      <c r="E104" s="11">
        <v>1</v>
      </c>
      <c r="F104" s="11" t="s">
        <v>43</v>
      </c>
      <c r="G104" s="11" t="s">
        <v>35</v>
      </c>
      <c r="H104" s="12" t="s">
        <v>90</v>
      </c>
      <c r="I104" s="12" t="s">
        <v>90</v>
      </c>
      <c r="J104" s="11" t="s">
        <v>44</v>
      </c>
      <c r="K104" s="11" t="s">
        <v>45</v>
      </c>
      <c r="L104" s="77" t="s">
        <v>289</v>
      </c>
      <c r="M104" s="75"/>
    </row>
    <row r="105" spans="1:13" s="15" customFormat="1" ht="26.25" customHeight="1">
      <c r="A105" s="32"/>
      <c r="B105" s="9">
        <v>86101800</v>
      </c>
      <c r="C105" s="35" t="s">
        <v>91</v>
      </c>
      <c r="D105" s="17" t="s">
        <v>41</v>
      </c>
      <c r="E105" s="11">
        <v>1</v>
      </c>
      <c r="F105" s="11" t="s">
        <v>43</v>
      </c>
      <c r="G105" s="11" t="s">
        <v>35</v>
      </c>
      <c r="H105" s="12">
        <v>3000000</v>
      </c>
      <c r="I105" s="12">
        <v>3000000</v>
      </c>
      <c r="J105" s="11" t="s">
        <v>44</v>
      </c>
      <c r="K105" s="11" t="s">
        <v>45</v>
      </c>
      <c r="L105" s="77" t="s">
        <v>289</v>
      </c>
      <c r="M105" s="75"/>
    </row>
    <row r="106" spans="1:13" s="15" customFormat="1" ht="36.75" customHeight="1">
      <c r="A106" s="32"/>
      <c r="B106" s="9">
        <v>86101800</v>
      </c>
      <c r="C106" s="35" t="s">
        <v>92</v>
      </c>
      <c r="D106" s="17" t="s">
        <v>41</v>
      </c>
      <c r="E106" s="11">
        <v>1</v>
      </c>
      <c r="F106" s="11" t="s">
        <v>43</v>
      </c>
      <c r="G106" s="11" t="s">
        <v>35</v>
      </c>
      <c r="H106" s="12">
        <v>2000000</v>
      </c>
      <c r="I106" s="12">
        <v>2000000</v>
      </c>
      <c r="J106" s="11" t="s">
        <v>44</v>
      </c>
      <c r="K106" s="11" t="s">
        <v>45</v>
      </c>
      <c r="L106" s="77" t="s">
        <v>289</v>
      </c>
      <c r="M106" s="75"/>
    </row>
    <row r="107" spans="1:13" s="15" customFormat="1" ht="26.25" customHeight="1">
      <c r="A107" s="32"/>
      <c r="B107" s="9">
        <v>86101800</v>
      </c>
      <c r="C107" s="35" t="s">
        <v>93</v>
      </c>
      <c r="D107" s="17" t="s">
        <v>88</v>
      </c>
      <c r="E107" s="11">
        <v>1</v>
      </c>
      <c r="F107" s="11" t="s">
        <v>43</v>
      </c>
      <c r="G107" s="11" t="s">
        <v>35</v>
      </c>
      <c r="H107" s="12">
        <v>2000000</v>
      </c>
      <c r="I107" s="12">
        <v>2000000</v>
      </c>
      <c r="J107" s="11" t="s">
        <v>44</v>
      </c>
      <c r="K107" s="11" t="s">
        <v>45</v>
      </c>
      <c r="L107" s="77" t="s">
        <v>289</v>
      </c>
      <c r="M107" s="75"/>
    </row>
    <row r="108" spans="1:13" s="15" customFormat="1" ht="39" customHeight="1">
      <c r="A108" s="32"/>
      <c r="B108" s="9">
        <v>86101800</v>
      </c>
      <c r="C108" s="35" t="s">
        <v>94</v>
      </c>
      <c r="D108" s="17" t="s">
        <v>41</v>
      </c>
      <c r="E108" s="11">
        <v>1</v>
      </c>
      <c r="F108" s="11" t="s">
        <v>43</v>
      </c>
      <c r="G108" s="11" t="s">
        <v>35</v>
      </c>
      <c r="H108" s="12">
        <v>18000000</v>
      </c>
      <c r="I108" s="12">
        <v>18000000</v>
      </c>
      <c r="J108" s="11" t="s">
        <v>44</v>
      </c>
      <c r="K108" s="11" t="s">
        <v>45</v>
      </c>
      <c r="L108" s="77" t="s">
        <v>289</v>
      </c>
      <c r="M108" s="75"/>
    </row>
    <row r="109" spans="1:13" s="15" customFormat="1" ht="82.5" customHeight="1">
      <c r="A109" s="32"/>
      <c r="B109" s="9">
        <v>86101800</v>
      </c>
      <c r="C109" s="35" t="s">
        <v>95</v>
      </c>
      <c r="D109" s="17" t="s">
        <v>41</v>
      </c>
      <c r="E109" s="11">
        <v>1</v>
      </c>
      <c r="F109" s="11" t="s">
        <v>43</v>
      </c>
      <c r="G109" s="11" t="s">
        <v>35</v>
      </c>
      <c r="H109" s="12">
        <v>17850000</v>
      </c>
      <c r="I109" s="12">
        <v>17850000</v>
      </c>
      <c r="J109" s="11" t="s">
        <v>44</v>
      </c>
      <c r="K109" s="11" t="s">
        <v>45</v>
      </c>
      <c r="L109" s="77" t="s">
        <v>289</v>
      </c>
      <c r="M109" s="75"/>
    </row>
    <row r="110" spans="1:13" s="15" customFormat="1" ht="39" customHeight="1">
      <c r="A110" s="32"/>
      <c r="B110" s="9">
        <v>86101800</v>
      </c>
      <c r="C110" s="35" t="s">
        <v>96</v>
      </c>
      <c r="D110" s="17" t="s">
        <v>41</v>
      </c>
      <c r="E110" s="11">
        <v>1</v>
      </c>
      <c r="F110" s="11" t="s">
        <v>43</v>
      </c>
      <c r="G110" s="11" t="s">
        <v>35</v>
      </c>
      <c r="H110" s="12">
        <v>7308000</v>
      </c>
      <c r="I110" s="12">
        <v>7308000</v>
      </c>
      <c r="J110" s="11" t="s">
        <v>44</v>
      </c>
      <c r="K110" s="11" t="s">
        <v>45</v>
      </c>
      <c r="L110" s="77" t="s">
        <v>289</v>
      </c>
      <c r="M110" s="75"/>
    </row>
    <row r="111" spans="1:13" s="15" customFormat="1" ht="39" customHeight="1">
      <c r="A111" s="32"/>
      <c r="B111" s="9">
        <v>86101800</v>
      </c>
      <c r="C111" s="35" t="s">
        <v>97</v>
      </c>
      <c r="D111" s="17" t="s">
        <v>41</v>
      </c>
      <c r="E111" s="11">
        <v>1</v>
      </c>
      <c r="F111" s="11" t="s">
        <v>43</v>
      </c>
      <c r="G111" s="11" t="s">
        <v>35</v>
      </c>
      <c r="H111" s="12">
        <v>16980000</v>
      </c>
      <c r="I111" s="12">
        <v>16980000</v>
      </c>
      <c r="J111" s="11" t="s">
        <v>44</v>
      </c>
      <c r="K111" s="11" t="s">
        <v>45</v>
      </c>
      <c r="L111" s="77" t="s">
        <v>289</v>
      </c>
      <c r="M111" s="75"/>
    </row>
    <row r="112" spans="1:13" s="15" customFormat="1" ht="39" customHeight="1">
      <c r="A112" s="32"/>
      <c r="B112" s="9">
        <v>86101800</v>
      </c>
      <c r="C112" s="35" t="s">
        <v>98</v>
      </c>
      <c r="D112" s="17" t="s">
        <v>88</v>
      </c>
      <c r="E112" s="11">
        <v>1</v>
      </c>
      <c r="F112" s="11" t="s">
        <v>43</v>
      </c>
      <c r="G112" s="11" t="s">
        <v>35</v>
      </c>
      <c r="H112" s="12">
        <v>5000000</v>
      </c>
      <c r="I112" s="12">
        <v>5000000</v>
      </c>
      <c r="J112" s="11" t="s">
        <v>44</v>
      </c>
      <c r="K112" s="11" t="s">
        <v>45</v>
      </c>
      <c r="L112" s="77" t="s">
        <v>289</v>
      </c>
      <c r="M112" s="75"/>
    </row>
    <row r="113" spans="1:13" s="15" customFormat="1" ht="39" customHeight="1">
      <c r="A113" s="32"/>
      <c r="B113" s="9">
        <v>86101800</v>
      </c>
      <c r="C113" s="35" t="s">
        <v>99</v>
      </c>
      <c r="D113" s="17" t="s">
        <v>41</v>
      </c>
      <c r="E113" s="11">
        <v>1</v>
      </c>
      <c r="F113" s="11" t="s">
        <v>43</v>
      </c>
      <c r="G113" s="11" t="s">
        <v>35</v>
      </c>
      <c r="H113" s="12">
        <v>8000000</v>
      </c>
      <c r="I113" s="12">
        <v>8000000</v>
      </c>
      <c r="J113" s="11" t="s">
        <v>44</v>
      </c>
      <c r="K113" s="11" t="s">
        <v>45</v>
      </c>
      <c r="L113" s="77" t="s">
        <v>289</v>
      </c>
      <c r="M113" s="75"/>
    </row>
    <row r="114" spans="1:13" s="15" customFormat="1" ht="51" customHeight="1">
      <c r="A114" s="32"/>
      <c r="B114" s="9">
        <v>86101800</v>
      </c>
      <c r="C114" s="35" t="s">
        <v>100</v>
      </c>
      <c r="D114" s="17" t="s">
        <v>57</v>
      </c>
      <c r="E114" s="11">
        <v>1</v>
      </c>
      <c r="F114" s="11" t="s">
        <v>43</v>
      </c>
      <c r="G114" s="11" t="s">
        <v>35</v>
      </c>
      <c r="H114" s="12">
        <v>12125450</v>
      </c>
      <c r="I114" s="12">
        <v>12125450</v>
      </c>
      <c r="J114" s="11" t="s">
        <v>44</v>
      </c>
      <c r="K114" s="11" t="s">
        <v>45</v>
      </c>
      <c r="L114" s="77" t="s">
        <v>289</v>
      </c>
      <c r="M114" s="75"/>
    </row>
    <row r="115" spans="1:13" s="15" customFormat="1" ht="39" customHeight="1">
      <c r="A115" s="32"/>
      <c r="B115" s="9">
        <v>86101800</v>
      </c>
      <c r="C115" s="35" t="s">
        <v>387</v>
      </c>
      <c r="D115" s="17" t="s">
        <v>70</v>
      </c>
      <c r="E115" s="11">
        <v>1</v>
      </c>
      <c r="F115" s="11" t="s">
        <v>43</v>
      </c>
      <c r="G115" s="11" t="s">
        <v>35</v>
      </c>
      <c r="H115" s="12">
        <v>18350000</v>
      </c>
      <c r="I115" s="12">
        <v>18350000</v>
      </c>
      <c r="J115" s="11" t="s">
        <v>44</v>
      </c>
      <c r="K115" s="11" t="s">
        <v>45</v>
      </c>
      <c r="L115" s="77" t="s">
        <v>289</v>
      </c>
      <c r="M115" s="75"/>
    </row>
    <row r="116" spans="1:13" s="15" customFormat="1" ht="49.5" customHeight="1">
      <c r="A116" s="32"/>
      <c r="B116" s="9">
        <v>86101800</v>
      </c>
      <c r="C116" s="35" t="s">
        <v>101</v>
      </c>
      <c r="D116" s="17" t="s">
        <v>70</v>
      </c>
      <c r="E116" s="11">
        <v>1</v>
      </c>
      <c r="F116" s="11" t="s">
        <v>43</v>
      </c>
      <c r="G116" s="11" t="s">
        <v>35</v>
      </c>
      <c r="H116" s="12">
        <v>8000000</v>
      </c>
      <c r="I116" s="12">
        <v>8000000</v>
      </c>
      <c r="J116" s="11" t="s">
        <v>44</v>
      </c>
      <c r="K116" s="11" t="s">
        <v>45</v>
      </c>
      <c r="L116" s="77" t="s">
        <v>289</v>
      </c>
      <c r="M116" s="75"/>
    </row>
    <row r="117" spans="1:13" s="15" customFormat="1" ht="39" customHeight="1">
      <c r="A117" s="32"/>
      <c r="B117" s="9">
        <v>86101800</v>
      </c>
      <c r="C117" s="35" t="s">
        <v>102</v>
      </c>
      <c r="D117" s="17" t="s">
        <v>88</v>
      </c>
      <c r="E117" s="11">
        <v>1</v>
      </c>
      <c r="F117" s="11" t="s">
        <v>43</v>
      </c>
      <c r="G117" s="11" t="s">
        <v>35</v>
      </c>
      <c r="H117" s="12">
        <v>4000000</v>
      </c>
      <c r="I117" s="12">
        <v>4000000</v>
      </c>
      <c r="J117" s="11" t="s">
        <v>44</v>
      </c>
      <c r="K117" s="11" t="s">
        <v>45</v>
      </c>
      <c r="L117" s="77" t="s">
        <v>289</v>
      </c>
      <c r="M117" s="75"/>
    </row>
    <row r="118" spans="1:13" s="15" customFormat="1" ht="39" customHeight="1">
      <c r="A118" s="32"/>
      <c r="B118" s="9">
        <v>86101800</v>
      </c>
      <c r="C118" s="35" t="s">
        <v>103</v>
      </c>
      <c r="D118" s="17" t="s">
        <v>88</v>
      </c>
      <c r="E118" s="11">
        <v>1</v>
      </c>
      <c r="F118" s="11" t="s">
        <v>43</v>
      </c>
      <c r="G118" s="11" t="s">
        <v>35</v>
      </c>
      <c r="H118" s="12">
        <v>3000000</v>
      </c>
      <c r="I118" s="12">
        <v>3000000</v>
      </c>
      <c r="J118" s="11" t="s">
        <v>44</v>
      </c>
      <c r="K118" s="11" t="s">
        <v>45</v>
      </c>
      <c r="L118" s="77" t="s">
        <v>289</v>
      </c>
      <c r="M118" s="75"/>
    </row>
    <row r="119" spans="1:13" s="15" customFormat="1" ht="86.25" customHeight="1">
      <c r="A119" s="32"/>
      <c r="B119" s="9">
        <v>86101800</v>
      </c>
      <c r="C119" s="35" t="s">
        <v>104</v>
      </c>
      <c r="D119" s="17" t="s">
        <v>88</v>
      </c>
      <c r="E119" s="11">
        <v>1</v>
      </c>
      <c r="F119" s="11" t="s">
        <v>43</v>
      </c>
      <c r="G119" s="11" t="s">
        <v>35</v>
      </c>
      <c r="H119" s="12">
        <v>10000000</v>
      </c>
      <c r="I119" s="12">
        <v>10000000</v>
      </c>
      <c r="J119" s="11" t="s">
        <v>44</v>
      </c>
      <c r="K119" s="11" t="s">
        <v>45</v>
      </c>
      <c r="L119" s="77" t="s">
        <v>289</v>
      </c>
      <c r="M119" s="75"/>
    </row>
    <row r="120" spans="1:13" s="15" customFormat="1" ht="39" customHeight="1">
      <c r="A120" s="32"/>
      <c r="B120" s="9">
        <v>86101800</v>
      </c>
      <c r="C120" s="35" t="s">
        <v>105</v>
      </c>
      <c r="D120" s="17" t="s">
        <v>70</v>
      </c>
      <c r="E120" s="11">
        <v>1</v>
      </c>
      <c r="F120" s="11" t="s">
        <v>43</v>
      </c>
      <c r="G120" s="11" t="s">
        <v>35</v>
      </c>
      <c r="H120" s="12">
        <v>17991600</v>
      </c>
      <c r="I120" s="12">
        <f>H120</f>
        <v>17991600</v>
      </c>
      <c r="J120" s="11" t="s">
        <v>44</v>
      </c>
      <c r="K120" s="11" t="s">
        <v>45</v>
      </c>
      <c r="L120" s="77" t="s">
        <v>289</v>
      </c>
      <c r="M120" s="75"/>
    </row>
    <row r="121" spans="1:13" s="15" customFormat="1" ht="39" customHeight="1">
      <c r="A121" s="32"/>
      <c r="B121" s="9">
        <v>86101800</v>
      </c>
      <c r="C121" s="35" t="s">
        <v>106</v>
      </c>
      <c r="D121" s="17" t="s">
        <v>88</v>
      </c>
      <c r="E121" s="11">
        <v>1</v>
      </c>
      <c r="F121" s="11" t="s">
        <v>43</v>
      </c>
      <c r="G121" s="11" t="s">
        <v>35</v>
      </c>
      <c r="H121" s="12">
        <v>4000000</v>
      </c>
      <c r="I121" s="12">
        <v>4000000</v>
      </c>
      <c r="J121" s="11" t="s">
        <v>44</v>
      </c>
      <c r="K121" s="11" t="s">
        <v>45</v>
      </c>
      <c r="L121" s="77" t="s">
        <v>289</v>
      </c>
      <c r="M121" s="75"/>
    </row>
    <row r="122" spans="1:13" s="15" customFormat="1" ht="39" customHeight="1">
      <c r="A122" s="32"/>
      <c r="B122" s="9">
        <v>86101800</v>
      </c>
      <c r="C122" s="35" t="s">
        <v>107</v>
      </c>
      <c r="D122" s="17" t="s">
        <v>41</v>
      </c>
      <c r="E122" s="11">
        <v>1</v>
      </c>
      <c r="F122" s="11" t="s">
        <v>43</v>
      </c>
      <c r="G122" s="11" t="s">
        <v>35</v>
      </c>
      <c r="H122" s="12">
        <v>5000000</v>
      </c>
      <c r="I122" s="12">
        <v>5000000</v>
      </c>
      <c r="J122" s="11" t="s">
        <v>44</v>
      </c>
      <c r="K122" s="11" t="s">
        <v>45</v>
      </c>
      <c r="L122" s="77" t="s">
        <v>289</v>
      </c>
      <c r="M122" s="75"/>
    </row>
    <row r="123" spans="1:13" s="15" customFormat="1" ht="39" customHeight="1">
      <c r="A123" s="32"/>
      <c r="B123" s="9">
        <v>86101800</v>
      </c>
      <c r="C123" s="35" t="s">
        <v>108</v>
      </c>
      <c r="D123" s="17" t="s">
        <v>70</v>
      </c>
      <c r="E123" s="11">
        <v>1</v>
      </c>
      <c r="F123" s="11" t="s">
        <v>43</v>
      </c>
      <c r="G123" s="11" t="s">
        <v>35</v>
      </c>
      <c r="H123" s="12">
        <v>5000000</v>
      </c>
      <c r="I123" s="12">
        <v>5000000</v>
      </c>
      <c r="J123" s="11" t="s">
        <v>44</v>
      </c>
      <c r="K123" s="11" t="s">
        <v>45</v>
      </c>
      <c r="L123" s="77" t="s">
        <v>289</v>
      </c>
      <c r="M123" s="75"/>
    </row>
    <row r="124" spans="1:13" s="15" customFormat="1" ht="39" customHeight="1">
      <c r="A124" s="32"/>
      <c r="B124" s="9">
        <v>86101800</v>
      </c>
      <c r="C124" s="35" t="s">
        <v>109</v>
      </c>
      <c r="D124" s="17" t="s">
        <v>57</v>
      </c>
      <c r="E124" s="11">
        <v>3</v>
      </c>
      <c r="F124" s="11" t="s">
        <v>43</v>
      </c>
      <c r="G124" s="11" t="s">
        <v>35</v>
      </c>
      <c r="H124" s="12">
        <v>20000000</v>
      </c>
      <c r="I124" s="12">
        <v>20000000</v>
      </c>
      <c r="J124" s="11" t="s">
        <v>44</v>
      </c>
      <c r="K124" s="11" t="s">
        <v>45</v>
      </c>
      <c r="L124" s="77" t="s">
        <v>289</v>
      </c>
      <c r="M124" s="75"/>
    </row>
    <row r="125" spans="1:13" s="15" customFormat="1" ht="39" customHeight="1">
      <c r="A125" s="32"/>
      <c r="B125" s="9">
        <v>86101800</v>
      </c>
      <c r="C125" s="35" t="s">
        <v>110</v>
      </c>
      <c r="D125" s="17" t="s">
        <v>57</v>
      </c>
      <c r="E125" s="11">
        <v>3</v>
      </c>
      <c r="F125" s="11" t="s">
        <v>43</v>
      </c>
      <c r="G125" s="11" t="s">
        <v>35</v>
      </c>
      <c r="H125" s="12">
        <v>5000000</v>
      </c>
      <c r="I125" s="12">
        <v>5000000</v>
      </c>
      <c r="J125" s="11" t="s">
        <v>44</v>
      </c>
      <c r="K125" s="11" t="s">
        <v>45</v>
      </c>
      <c r="L125" s="77" t="s">
        <v>289</v>
      </c>
      <c r="M125" s="75"/>
    </row>
    <row r="126" spans="1:13" s="15" customFormat="1" ht="39" customHeight="1">
      <c r="A126" s="32"/>
      <c r="B126" s="9">
        <v>86101800</v>
      </c>
      <c r="C126" s="35" t="s">
        <v>111</v>
      </c>
      <c r="D126" s="17" t="s">
        <v>112</v>
      </c>
      <c r="E126" s="11">
        <v>1</v>
      </c>
      <c r="F126" s="11" t="s">
        <v>43</v>
      </c>
      <c r="G126" s="11" t="s">
        <v>35</v>
      </c>
      <c r="H126" s="12">
        <v>10000000</v>
      </c>
      <c r="I126" s="12">
        <v>10000000</v>
      </c>
      <c r="J126" s="11" t="s">
        <v>44</v>
      </c>
      <c r="K126" s="11" t="s">
        <v>45</v>
      </c>
      <c r="L126" s="77" t="s">
        <v>289</v>
      </c>
      <c r="M126" s="75"/>
    </row>
    <row r="127" spans="1:13" s="15" customFormat="1" ht="39" customHeight="1">
      <c r="A127" s="32"/>
      <c r="B127" s="9">
        <v>86101800</v>
      </c>
      <c r="C127" s="35" t="s">
        <v>113</v>
      </c>
      <c r="D127" s="17" t="s">
        <v>41</v>
      </c>
      <c r="E127" s="11">
        <v>1</v>
      </c>
      <c r="F127" s="11" t="s">
        <v>43</v>
      </c>
      <c r="G127" s="11" t="s">
        <v>35</v>
      </c>
      <c r="H127" s="12">
        <v>16820000</v>
      </c>
      <c r="I127" s="12">
        <v>16820000</v>
      </c>
      <c r="J127" s="11" t="s">
        <v>44</v>
      </c>
      <c r="K127" s="11" t="s">
        <v>45</v>
      </c>
      <c r="L127" s="77" t="s">
        <v>289</v>
      </c>
      <c r="M127" s="75"/>
    </row>
    <row r="128" spans="1:13" s="15" customFormat="1" ht="39" customHeight="1">
      <c r="A128" s="32"/>
      <c r="B128" s="9">
        <v>86101800</v>
      </c>
      <c r="C128" s="35" t="s">
        <v>114</v>
      </c>
      <c r="D128" s="17" t="s">
        <v>115</v>
      </c>
      <c r="E128" s="11">
        <v>1</v>
      </c>
      <c r="F128" s="11" t="s">
        <v>43</v>
      </c>
      <c r="G128" s="11" t="s">
        <v>35</v>
      </c>
      <c r="H128" s="12">
        <v>10000000</v>
      </c>
      <c r="I128" s="12">
        <v>10000000</v>
      </c>
      <c r="J128" s="11" t="s">
        <v>44</v>
      </c>
      <c r="K128" s="11" t="s">
        <v>45</v>
      </c>
      <c r="L128" s="77" t="s">
        <v>289</v>
      </c>
      <c r="M128" s="75"/>
    </row>
    <row r="129" spans="1:13" s="15" customFormat="1" ht="39" customHeight="1">
      <c r="A129" s="32"/>
      <c r="B129" s="9">
        <v>86101800</v>
      </c>
      <c r="C129" s="35" t="s">
        <v>116</v>
      </c>
      <c r="D129" s="17" t="s">
        <v>57</v>
      </c>
      <c r="E129" s="11">
        <v>1</v>
      </c>
      <c r="F129" s="11" t="s">
        <v>43</v>
      </c>
      <c r="G129" s="11" t="s">
        <v>35</v>
      </c>
      <c r="H129" s="12">
        <v>4500000</v>
      </c>
      <c r="I129" s="12">
        <v>4500000</v>
      </c>
      <c r="J129" s="11" t="s">
        <v>44</v>
      </c>
      <c r="K129" s="11" t="s">
        <v>45</v>
      </c>
      <c r="L129" s="77" t="s">
        <v>289</v>
      </c>
      <c r="M129" s="75"/>
    </row>
    <row r="130" spans="1:13" s="15" customFormat="1" ht="39" customHeight="1">
      <c r="A130" s="32"/>
      <c r="B130" s="9">
        <v>86101800</v>
      </c>
      <c r="C130" s="35" t="s">
        <v>117</v>
      </c>
      <c r="D130" s="17" t="s">
        <v>112</v>
      </c>
      <c r="E130" s="11">
        <v>1</v>
      </c>
      <c r="F130" s="11" t="s">
        <v>43</v>
      </c>
      <c r="G130" s="11" t="s">
        <v>35</v>
      </c>
      <c r="H130" s="12">
        <v>3000000</v>
      </c>
      <c r="I130" s="12">
        <v>3000000</v>
      </c>
      <c r="J130" s="11" t="s">
        <v>44</v>
      </c>
      <c r="K130" s="11" t="s">
        <v>45</v>
      </c>
      <c r="L130" s="77" t="s">
        <v>289</v>
      </c>
      <c r="M130" s="75"/>
    </row>
    <row r="131" spans="1:13" s="15" customFormat="1" ht="39" customHeight="1">
      <c r="A131" s="32"/>
      <c r="B131" s="9">
        <v>86101800</v>
      </c>
      <c r="C131" s="35" t="s">
        <v>118</v>
      </c>
      <c r="D131" s="17" t="s">
        <v>115</v>
      </c>
      <c r="E131" s="11">
        <v>1</v>
      </c>
      <c r="F131" s="11" t="s">
        <v>43</v>
      </c>
      <c r="G131" s="11" t="s">
        <v>35</v>
      </c>
      <c r="H131" s="12">
        <v>3000000</v>
      </c>
      <c r="I131" s="12">
        <v>3000000</v>
      </c>
      <c r="J131" s="11" t="s">
        <v>44</v>
      </c>
      <c r="K131" s="11" t="s">
        <v>45</v>
      </c>
      <c r="L131" s="77" t="s">
        <v>289</v>
      </c>
      <c r="M131" s="75"/>
    </row>
    <row r="132" spans="1:13" s="15" customFormat="1" ht="39" customHeight="1">
      <c r="A132" s="32"/>
      <c r="B132" s="9">
        <v>86101800</v>
      </c>
      <c r="C132" s="35" t="s">
        <v>388</v>
      </c>
      <c r="D132" s="17" t="s">
        <v>70</v>
      </c>
      <c r="E132" s="11">
        <v>1</v>
      </c>
      <c r="F132" s="11" t="s">
        <v>43</v>
      </c>
      <c r="G132" s="11" t="s">
        <v>35</v>
      </c>
      <c r="H132" s="12">
        <v>18350000</v>
      </c>
      <c r="I132" s="12">
        <v>18350000</v>
      </c>
      <c r="J132" s="11" t="s">
        <v>44</v>
      </c>
      <c r="K132" s="11" t="s">
        <v>45</v>
      </c>
      <c r="L132" s="77" t="s">
        <v>289</v>
      </c>
      <c r="M132" s="75"/>
    </row>
    <row r="133" spans="1:13" s="15" customFormat="1" ht="39" customHeight="1">
      <c r="A133" s="32"/>
      <c r="B133" s="9">
        <v>86101800</v>
      </c>
      <c r="C133" s="35" t="s">
        <v>389</v>
      </c>
      <c r="D133" s="17" t="s">
        <v>115</v>
      </c>
      <c r="E133" s="11">
        <v>1</v>
      </c>
      <c r="F133" s="11" t="s">
        <v>43</v>
      </c>
      <c r="G133" s="11" t="s">
        <v>35</v>
      </c>
      <c r="H133" s="12">
        <v>18350000</v>
      </c>
      <c r="I133" s="12">
        <v>18350000</v>
      </c>
      <c r="J133" s="11" t="s">
        <v>44</v>
      </c>
      <c r="K133" s="11" t="s">
        <v>45</v>
      </c>
      <c r="L133" s="77" t="s">
        <v>289</v>
      </c>
      <c r="M133" s="75"/>
    </row>
    <row r="134" spans="1:13" s="15" customFormat="1" ht="39" customHeight="1">
      <c r="A134" s="32"/>
      <c r="B134" s="9">
        <v>86101800</v>
      </c>
      <c r="C134" s="35" t="s">
        <v>120</v>
      </c>
      <c r="D134" s="17" t="s">
        <v>57</v>
      </c>
      <c r="E134" s="11">
        <v>1</v>
      </c>
      <c r="F134" s="11" t="s">
        <v>43</v>
      </c>
      <c r="G134" s="11" t="s">
        <v>35</v>
      </c>
      <c r="H134" s="12">
        <v>15000000</v>
      </c>
      <c r="I134" s="12">
        <f>H134</f>
        <v>15000000</v>
      </c>
      <c r="J134" s="11" t="s">
        <v>44</v>
      </c>
      <c r="K134" s="11" t="s">
        <v>45</v>
      </c>
      <c r="L134" s="77" t="s">
        <v>289</v>
      </c>
      <c r="M134" s="75"/>
    </row>
    <row r="135" spans="1:13" s="15" customFormat="1" ht="39" customHeight="1">
      <c r="A135" s="32"/>
      <c r="B135" s="9">
        <v>86101800</v>
      </c>
      <c r="C135" s="35" t="s">
        <v>121</v>
      </c>
      <c r="D135" s="17" t="s">
        <v>70</v>
      </c>
      <c r="E135" s="11">
        <v>1</v>
      </c>
      <c r="F135" s="11" t="s">
        <v>43</v>
      </c>
      <c r="G135" s="11" t="s">
        <v>35</v>
      </c>
      <c r="H135" s="12">
        <v>3500000</v>
      </c>
      <c r="I135" s="12">
        <v>3500000</v>
      </c>
      <c r="J135" s="11" t="s">
        <v>44</v>
      </c>
      <c r="K135" s="11" t="s">
        <v>45</v>
      </c>
      <c r="L135" s="77" t="s">
        <v>289</v>
      </c>
      <c r="M135" s="75"/>
    </row>
    <row r="136" spans="1:13" s="15" customFormat="1" ht="39" customHeight="1">
      <c r="A136" s="32"/>
      <c r="B136" s="9">
        <v>86101800</v>
      </c>
      <c r="C136" s="35" t="s">
        <v>390</v>
      </c>
      <c r="D136" s="17" t="s">
        <v>112</v>
      </c>
      <c r="E136" s="11">
        <v>1</v>
      </c>
      <c r="F136" s="11" t="s">
        <v>43</v>
      </c>
      <c r="G136" s="11" t="s">
        <v>35</v>
      </c>
      <c r="H136" s="12">
        <v>14250000</v>
      </c>
      <c r="I136" s="12">
        <v>14250000</v>
      </c>
      <c r="J136" s="11" t="s">
        <v>44</v>
      </c>
      <c r="K136" s="11" t="s">
        <v>45</v>
      </c>
      <c r="L136" s="77" t="s">
        <v>289</v>
      </c>
      <c r="M136" s="75"/>
    </row>
    <row r="137" spans="1:13" s="15" customFormat="1" ht="39" customHeight="1">
      <c r="A137" s="32"/>
      <c r="B137" s="9">
        <v>86101800</v>
      </c>
      <c r="C137" s="35" t="s">
        <v>391</v>
      </c>
      <c r="D137" s="17" t="s">
        <v>70</v>
      </c>
      <c r="E137" s="11">
        <v>1</v>
      </c>
      <c r="F137" s="11" t="s">
        <v>43</v>
      </c>
      <c r="G137" s="11" t="s">
        <v>35</v>
      </c>
      <c r="H137" s="12">
        <v>208000</v>
      </c>
      <c r="I137" s="12">
        <v>208000</v>
      </c>
      <c r="J137" s="11" t="s">
        <v>44</v>
      </c>
      <c r="K137" s="11" t="s">
        <v>45</v>
      </c>
      <c r="L137" s="77" t="s">
        <v>289</v>
      </c>
      <c r="M137" s="75"/>
    </row>
    <row r="138" spans="1:13" s="15" customFormat="1" ht="39" customHeight="1">
      <c r="A138" s="32"/>
      <c r="B138" s="9">
        <v>86101800</v>
      </c>
      <c r="C138" s="35" t="s">
        <v>392</v>
      </c>
      <c r="D138" s="17" t="s">
        <v>112</v>
      </c>
      <c r="E138" s="11">
        <v>1</v>
      </c>
      <c r="F138" s="11" t="s">
        <v>43</v>
      </c>
      <c r="G138" s="11" t="s">
        <v>35</v>
      </c>
      <c r="H138" s="12">
        <v>980000</v>
      </c>
      <c r="I138" s="12">
        <v>980000</v>
      </c>
      <c r="J138" s="11" t="s">
        <v>44</v>
      </c>
      <c r="K138" s="11" t="s">
        <v>45</v>
      </c>
      <c r="L138" s="77" t="s">
        <v>289</v>
      </c>
      <c r="M138" s="75"/>
    </row>
    <row r="139" spans="1:13" s="15" customFormat="1" ht="39" customHeight="1">
      <c r="A139" s="32"/>
      <c r="B139" s="9">
        <v>86101800</v>
      </c>
      <c r="C139" s="35" t="s">
        <v>393</v>
      </c>
      <c r="D139" s="17" t="s">
        <v>70</v>
      </c>
      <c r="E139" s="11">
        <v>1</v>
      </c>
      <c r="F139" s="11" t="s">
        <v>43</v>
      </c>
      <c r="G139" s="11" t="s">
        <v>35</v>
      </c>
      <c r="H139" s="12">
        <v>18450000</v>
      </c>
      <c r="I139" s="12">
        <v>18450000</v>
      </c>
      <c r="J139" s="11" t="s">
        <v>44</v>
      </c>
      <c r="K139" s="11" t="s">
        <v>45</v>
      </c>
      <c r="L139" s="77" t="s">
        <v>289</v>
      </c>
      <c r="M139" s="75"/>
    </row>
    <row r="140" spans="1:13" s="15" customFormat="1" ht="39" customHeight="1">
      <c r="A140" s="32"/>
      <c r="B140" s="9">
        <v>86101800</v>
      </c>
      <c r="C140" s="35" t="s">
        <v>394</v>
      </c>
      <c r="D140" s="17" t="s">
        <v>57</v>
      </c>
      <c r="E140" s="11">
        <v>1</v>
      </c>
      <c r="F140" s="11" t="s">
        <v>43</v>
      </c>
      <c r="G140" s="11" t="s">
        <v>35</v>
      </c>
      <c r="H140" s="12">
        <v>2765000</v>
      </c>
      <c r="I140" s="12">
        <v>2765000</v>
      </c>
      <c r="J140" s="11" t="s">
        <v>44</v>
      </c>
      <c r="K140" s="11" t="s">
        <v>45</v>
      </c>
      <c r="L140" s="77" t="s">
        <v>289</v>
      </c>
      <c r="M140" s="75"/>
    </row>
    <row r="141" spans="1:13" s="15" customFormat="1" ht="39" customHeight="1">
      <c r="A141" s="32"/>
      <c r="B141" s="9">
        <v>86101800</v>
      </c>
      <c r="C141" s="35" t="s">
        <v>122</v>
      </c>
      <c r="D141" s="17" t="s">
        <v>57</v>
      </c>
      <c r="E141" s="11">
        <v>1</v>
      </c>
      <c r="F141" s="11" t="s">
        <v>43</v>
      </c>
      <c r="G141" s="11" t="s">
        <v>35</v>
      </c>
      <c r="H141" s="12">
        <v>3500000</v>
      </c>
      <c r="I141" s="12">
        <v>3500000</v>
      </c>
      <c r="J141" s="11" t="s">
        <v>44</v>
      </c>
      <c r="K141" s="11" t="s">
        <v>45</v>
      </c>
      <c r="L141" s="77" t="s">
        <v>289</v>
      </c>
      <c r="M141" s="75"/>
    </row>
    <row r="142" spans="1:13" s="15" customFormat="1" ht="39" customHeight="1">
      <c r="A142" s="32"/>
      <c r="B142" s="9">
        <v>86101800</v>
      </c>
      <c r="C142" s="35" t="s">
        <v>464</v>
      </c>
      <c r="D142" s="17" t="s">
        <v>115</v>
      </c>
      <c r="E142" s="11">
        <v>1</v>
      </c>
      <c r="F142" s="11" t="s">
        <v>43</v>
      </c>
      <c r="G142" s="11" t="s">
        <v>35</v>
      </c>
      <c r="H142" s="12">
        <v>200000</v>
      </c>
      <c r="I142" s="12">
        <v>200000</v>
      </c>
      <c r="J142" s="11" t="s">
        <v>44</v>
      </c>
      <c r="K142" s="11" t="s">
        <v>45</v>
      </c>
      <c r="L142" s="77" t="s">
        <v>289</v>
      </c>
      <c r="M142" s="75"/>
    </row>
    <row r="143" spans="1:13" s="15" customFormat="1" ht="138" customHeight="1">
      <c r="A143" s="32"/>
      <c r="B143" s="9">
        <v>93141500</v>
      </c>
      <c r="C143" s="35" t="s">
        <v>67</v>
      </c>
      <c r="D143" s="17" t="s">
        <v>41</v>
      </c>
      <c r="E143" s="11">
        <v>11</v>
      </c>
      <c r="F143" s="43" t="s">
        <v>68</v>
      </c>
      <c r="G143" s="11" t="s">
        <v>35</v>
      </c>
      <c r="H143" s="44">
        <v>216412780</v>
      </c>
      <c r="I143" s="44">
        <v>216412780</v>
      </c>
      <c r="J143" s="11" t="s">
        <v>44</v>
      </c>
      <c r="K143" s="11" t="s">
        <v>45</v>
      </c>
      <c r="L143" s="77" t="s">
        <v>354</v>
      </c>
      <c r="M143" s="75"/>
    </row>
    <row r="144" spans="1:13" s="15" customFormat="1" ht="45.75" customHeight="1">
      <c r="A144" s="32"/>
      <c r="B144" s="9">
        <v>93141500</v>
      </c>
      <c r="C144" s="35" t="s">
        <v>395</v>
      </c>
      <c r="D144" s="17" t="s">
        <v>57</v>
      </c>
      <c r="E144" s="11">
        <v>5</v>
      </c>
      <c r="F144" s="43" t="s">
        <v>68</v>
      </c>
      <c r="G144" s="11" t="s">
        <v>35</v>
      </c>
      <c r="H144" s="12">
        <v>6600000</v>
      </c>
      <c r="I144" s="12">
        <v>6600000</v>
      </c>
      <c r="J144" s="11" t="s">
        <v>44</v>
      </c>
      <c r="K144" s="11" t="s">
        <v>45</v>
      </c>
      <c r="L144" s="77" t="s">
        <v>354</v>
      </c>
      <c r="M144" s="75"/>
    </row>
    <row r="145" spans="1:13" s="15" customFormat="1" ht="48.75" customHeight="1">
      <c r="A145" s="32"/>
      <c r="B145" s="9">
        <v>93141700</v>
      </c>
      <c r="C145" s="35" t="s">
        <v>69</v>
      </c>
      <c r="D145" s="11" t="s">
        <v>70</v>
      </c>
      <c r="E145" s="11">
        <v>5</v>
      </c>
      <c r="F145" s="11" t="s">
        <v>43</v>
      </c>
      <c r="G145" s="11" t="s">
        <v>35</v>
      </c>
      <c r="H145" s="12">
        <v>28810000</v>
      </c>
      <c r="I145" s="12">
        <v>28810000</v>
      </c>
      <c r="J145" s="11" t="s">
        <v>44</v>
      </c>
      <c r="K145" s="11" t="s">
        <v>45</v>
      </c>
      <c r="L145" s="77" t="s">
        <v>354</v>
      </c>
      <c r="M145" s="75"/>
    </row>
    <row r="146" spans="1:13" s="15" customFormat="1" ht="48.75" customHeight="1">
      <c r="A146" s="32"/>
      <c r="B146" s="9">
        <v>93141500</v>
      </c>
      <c r="C146" s="35" t="s">
        <v>71</v>
      </c>
      <c r="D146" s="11" t="s">
        <v>41</v>
      </c>
      <c r="E146" s="11">
        <v>12</v>
      </c>
      <c r="F146" s="11" t="s">
        <v>43</v>
      </c>
      <c r="G146" s="11" t="s">
        <v>35</v>
      </c>
      <c r="H146" s="12">
        <v>18000000</v>
      </c>
      <c r="I146" s="12">
        <v>18000000</v>
      </c>
      <c r="J146" s="11" t="s">
        <v>44</v>
      </c>
      <c r="K146" s="11" t="s">
        <v>45</v>
      </c>
      <c r="L146" s="77" t="s">
        <v>354</v>
      </c>
      <c r="M146" s="75"/>
    </row>
    <row r="147" spans="1:13" s="15" customFormat="1" ht="48.75" customHeight="1">
      <c r="A147" s="32"/>
      <c r="B147" s="9">
        <v>80111500</v>
      </c>
      <c r="C147" s="35" t="s">
        <v>72</v>
      </c>
      <c r="D147" s="11" t="s">
        <v>41</v>
      </c>
      <c r="E147" s="11">
        <v>3</v>
      </c>
      <c r="F147" s="11" t="s">
        <v>43</v>
      </c>
      <c r="G147" s="11" t="s">
        <v>35</v>
      </c>
      <c r="H147" s="12">
        <v>16987040</v>
      </c>
      <c r="I147" s="12">
        <v>16987040</v>
      </c>
      <c r="J147" s="11" t="s">
        <v>44</v>
      </c>
      <c r="K147" s="11" t="s">
        <v>45</v>
      </c>
      <c r="L147" s="77" t="s">
        <v>354</v>
      </c>
      <c r="M147" s="75"/>
    </row>
    <row r="148" spans="1:13" s="15" customFormat="1" ht="48.75" customHeight="1">
      <c r="A148" s="32"/>
      <c r="B148" s="9">
        <v>80111500</v>
      </c>
      <c r="C148" s="35" t="s">
        <v>73</v>
      </c>
      <c r="D148" s="11" t="s">
        <v>169</v>
      </c>
      <c r="E148" s="11">
        <v>4</v>
      </c>
      <c r="F148" s="43" t="s">
        <v>68</v>
      </c>
      <c r="G148" s="11" t="s">
        <v>35</v>
      </c>
      <c r="H148" s="12">
        <v>143012960</v>
      </c>
      <c r="I148" s="12">
        <v>143012960</v>
      </c>
      <c r="J148" s="11" t="s">
        <v>44</v>
      </c>
      <c r="K148" s="11" t="s">
        <v>45</v>
      </c>
      <c r="L148" s="77" t="s">
        <v>354</v>
      </c>
      <c r="M148" s="75"/>
    </row>
    <row r="149" spans="1:13" s="15" customFormat="1" ht="48.75" customHeight="1">
      <c r="A149" s="32"/>
      <c r="B149" s="9">
        <v>93141808</v>
      </c>
      <c r="C149" s="36" t="s">
        <v>74</v>
      </c>
      <c r="D149" s="11" t="s">
        <v>41</v>
      </c>
      <c r="E149" s="11">
        <v>12</v>
      </c>
      <c r="F149" s="11" t="s">
        <v>43</v>
      </c>
      <c r="G149" s="11" t="s">
        <v>35</v>
      </c>
      <c r="H149" s="12">
        <v>2572000</v>
      </c>
      <c r="I149" s="12">
        <v>2572000</v>
      </c>
      <c r="J149" s="11" t="s">
        <v>44</v>
      </c>
      <c r="K149" s="11" t="s">
        <v>45</v>
      </c>
      <c r="L149" s="77" t="s">
        <v>354</v>
      </c>
      <c r="M149" s="75"/>
    </row>
    <row r="150" spans="1:13" s="15" customFormat="1" ht="48.75" customHeight="1">
      <c r="A150" s="32"/>
      <c r="B150" s="9">
        <v>53102700</v>
      </c>
      <c r="C150" s="35" t="s">
        <v>75</v>
      </c>
      <c r="D150" s="11" t="s">
        <v>41</v>
      </c>
      <c r="E150" s="11">
        <v>12</v>
      </c>
      <c r="F150" s="43" t="s">
        <v>68</v>
      </c>
      <c r="G150" s="11" t="s">
        <v>76</v>
      </c>
      <c r="H150" s="44">
        <v>14414400</v>
      </c>
      <c r="I150" s="44">
        <v>14414400</v>
      </c>
      <c r="J150" s="43" t="s">
        <v>77</v>
      </c>
      <c r="K150" s="45" t="s">
        <v>78</v>
      </c>
      <c r="L150" s="77" t="s">
        <v>354</v>
      </c>
      <c r="M150" s="75"/>
    </row>
    <row r="151" spans="1:13" s="15" customFormat="1" ht="48.75" customHeight="1">
      <c r="A151" s="32"/>
      <c r="B151" s="9">
        <v>53102700</v>
      </c>
      <c r="C151" s="35" t="s">
        <v>79</v>
      </c>
      <c r="D151" s="11" t="s">
        <v>41</v>
      </c>
      <c r="E151" s="11">
        <v>12</v>
      </c>
      <c r="F151" s="43" t="s">
        <v>68</v>
      </c>
      <c r="G151" s="11" t="s">
        <v>35</v>
      </c>
      <c r="H151" s="44">
        <v>15433200</v>
      </c>
      <c r="I151" s="44">
        <v>15433200</v>
      </c>
      <c r="J151" s="43" t="s">
        <v>77</v>
      </c>
      <c r="K151" s="45" t="s">
        <v>78</v>
      </c>
      <c r="L151" s="77" t="s">
        <v>354</v>
      </c>
      <c r="M151" s="75"/>
    </row>
    <row r="152" spans="1:13" s="15" customFormat="1" ht="48.75" customHeight="1">
      <c r="A152" s="32"/>
      <c r="B152" s="9">
        <v>80111600</v>
      </c>
      <c r="C152" s="35" t="s">
        <v>268</v>
      </c>
      <c r="D152" s="17" t="s">
        <v>41</v>
      </c>
      <c r="E152" s="11">
        <v>8</v>
      </c>
      <c r="F152" s="34" t="s">
        <v>123</v>
      </c>
      <c r="G152" s="11" t="s">
        <v>35</v>
      </c>
      <c r="H152" s="12">
        <v>1500000000</v>
      </c>
      <c r="I152" s="12">
        <v>1500000000</v>
      </c>
      <c r="J152" s="11" t="s">
        <v>77</v>
      </c>
      <c r="K152" s="45" t="s">
        <v>78</v>
      </c>
      <c r="L152" s="77" t="s">
        <v>354</v>
      </c>
      <c r="M152" s="75"/>
    </row>
    <row r="153" spans="1:13" s="15" customFormat="1" ht="48.75" customHeight="1">
      <c r="A153" s="32"/>
      <c r="B153" s="9">
        <v>41111700</v>
      </c>
      <c r="C153" s="35" t="s">
        <v>126</v>
      </c>
      <c r="D153" s="17" t="s">
        <v>41</v>
      </c>
      <c r="E153" s="43">
        <v>1</v>
      </c>
      <c r="F153" s="11" t="s">
        <v>43</v>
      </c>
      <c r="G153" s="11" t="s">
        <v>35</v>
      </c>
      <c r="H153" s="44">
        <v>12788608</v>
      </c>
      <c r="I153" s="44">
        <v>12788608</v>
      </c>
      <c r="J153" s="11" t="s">
        <v>44</v>
      </c>
      <c r="K153" s="43" t="s">
        <v>45</v>
      </c>
      <c r="L153" s="77" t="s">
        <v>354</v>
      </c>
      <c r="M153" s="75"/>
    </row>
    <row r="154" spans="1:13" s="15" customFormat="1" ht="48.75" customHeight="1">
      <c r="A154" s="46"/>
      <c r="B154" s="9">
        <v>80111700</v>
      </c>
      <c r="C154" s="35" t="s">
        <v>127</v>
      </c>
      <c r="D154" s="17" t="s">
        <v>41</v>
      </c>
      <c r="E154" s="11">
        <v>12</v>
      </c>
      <c r="F154" s="11" t="s">
        <v>43</v>
      </c>
      <c r="G154" s="11" t="s">
        <v>35</v>
      </c>
      <c r="H154" s="12">
        <v>7500000</v>
      </c>
      <c r="I154" s="12">
        <v>7500000</v>
      </c>
      <c r="J154" s="11" t="s">
        <v>44</v>
      </c>
      <c r="K154" s="11" t="s">
        <v>45</v>
      </c>
      <c r="L154" s="77" t="s">
        <v>354</v>
      </c>
      <c r="M154" s="75"/>
    </row>
    <row r="155" spans="1:13" s="15" customFormat="1" ht="48.75" customHeight="1">
      <c r="A155" s="46"/>
      <c r="B155" s="9">
        <v>80111700</v>
      </c>
      <c r="C155" s="35" t="s">
        <v>128</v>
      </c>
      <c r="D155" s="17" t="s">
        <v>41</v>
      </c>
      <c r="E155" s="11">
        <v>12</v>
      </c>
      <c r="F155" s="11" t="s">
        <v>43</v>
      </c>
      <c r="G155" s="11" t="s">
        <v>35</v>
      </c>
      <c r="H155" s="12">
        <v>7000000</v>
      </c>
      <c r="I155" s="12">
        <v>7000000</v>
      </c>
      <c r="J155" s="11" t="s">
        <v>44</v>
      </c>
      <c r="K155" s="11" t="s">
        <v>45</v>
      </c>
      <c r="L155" s="77" t="s">
        <v>354</v>
      </c>
      <c r="M155" s="75"/>
    </row>
    <row r="156" spans="1:13" s="15" customFormat="1" ht="48.75" customHeight="1">
      <c r="A156" s="46"/>
      <c r="B156" s="9">
        <v>80111700</v>
      </c>
      <c r="C156" s="35" t="s">
        <v>454</v>
      </c>
      <c r="D156" s="17" t="s">
        <v>119</v>
      </c>
      <c r="E156" s="11" t="s">
        <v>90</v>
      </c>
      <c r="F156" s="11" t="s">
        <v>43</v>
      </c>
      <c r="G156" s="11" t="s">
        <v>35</v>
      </c>
      <c r="H156" s="12">
        <v>3500000</v>
      </c>
      <c r="I156" s="12">
        <v>3500000</v>
      </c>
      <c r="J156" s="11" t="s">
        <v>44</v>
      </c>
      <c r="K156" s="11" t="s">
        <v>45</v>
      </c>
      <c r="L156" s="77" t="s">
        <v>354</v>
      </c>
      <c r="M156" s="75"/>
    </row>
    <row r="157" spans="1:13" s="15" customFormat="1" ht="48.75" customHeight="1">
      <c r="A157" s="32"/>
      <c r="B157" s="9">
        <v>80111700</v>
      </c>
      <c r="C157" s="35" t="s">
        <v>124</v>
      </c>
      <c r="D157" s="34" t="s">
        <v>169</v>
      </c>
      <c r="E157" s="11">
        <v>12</v>
      </c>
      <c r="F157" s="34" t="s">
        <v>125</v>
      </c>
      <c r="G157" s="11" t="s">
        <v>35</v>
      </c>
      <c r="H157" s="12">
        <v>150000000</v>
      </c>
      <c r="I157" s="12">
        <v>150000000</v>
      </c>
      <c r="J157" s="11" t="s">
        <v>77</v>
      </c>
      <c r="K157" s="45" t="s">
        <v>78</v>
      </c>
      <c r="L157" s="77" t="s">
        <v>354</v>
      </c>
      <c r="M157" s="75"/>
    </row>
    <row r="158" spans="1:13" s="15" customFormat="1" ht="42.75" customHeight="1">
      <c r="A158" s="32"/>
      <c r="B158" s="9">
        <v>80161500</v>
      </c>
      <c r="C158" s="31" t="s">
        <v>250</v>
      </c>
      <c r="D158" s="11" t="s">
        <v>41</v>
      </c>
      <c r="E158" s="11">
        <v>8</v>
      </c>
      <c r="F158" s="11" t="s">
        <v>39</v>
      </c>
      <c r="G158" s="11" t="s">
        <v>35</v>
      </c>
      <c r="H158" s="12">
        <v>29241562</v>
      </c>
      <c r="I158" s="12">
        <v>29241562</v>
      </c>
      <c r="J158" s="11" t="s">
        <v>44</v>
      </c>
      <c r="K158" s="11" t="s">
        <v>45</v>
      </c>
      <c r="L158" s="77" t="s">
        <v>466</v>
      </c>
      <c r="M158" s="75"/>
    </row>
    <row r="159" spans="1:13" s="15" customFormat="1" ht="33.75" customHeight="1">
      <c r="A159" s="32"/>
      <c r="B159" s="9">
        <v>80161500</v>
      </c>
      <c r="C159" s="31" t="s">
        <v>250</v>
      </c>
      <c r="D159" s="11" t="s">
        <v>41</v>
      </c>
      <c r="E159" s="11">
        <v>8</v>
      </c>
      <c r="F159" s="11" t="s">
        <v>39</v>
      </c>
      <c r="G159" s="11" t="s">
        <v>35</v>
      </c>
      <c r="H159" s="12">
        <v>29241562</v>
      </c>
      <c r="I159" s="12">
        <v>29241562</v>
      </c>
      <c r="J159" s="11" t="s">
        <v>44</v>
      </c>
      <c r="K159" s="11" t="s">
        <v>45</v>
      </c>
      <c r="L159" s="77" t="s">
        <v>466</v>
      </c>
      <c r="M159" s="75"/>
    </row>
    <row r="160" spans="1:13" s="15" customFormat="1" ht="34.5" customHeight="1">
      <c r="A160" s="32"/>
      <c r="B160" s="9">
        <v>80161500</v>
      </c>
      <c r="C160" s="16" t="s">
        <v>251</v>
      </c>
      <c r="D160" s="34" t="s">
        <v>252</v>
      </c>
      <c r="E160" s="11">
        <v>24</v>
      </c>
      <c r="F160" s="11" t="s">
        <v>42</v>
      </c>
      <c r="G160" s="11" t="s">
        <v>35</v>
      </c>
      <c r="H160" s="12">
        <v>7935471932</v>
      </c>
      <c r="I160" s="12">
        <v>2218307954</v>
      </c>
      <c r="J160" s="11" t="s">
        <v>77</v>
      </c>
      <c r="K160" s="11" t="s">
        <v>45</v>
      </c>
      <c r="L160" s="77" t="s">
        <v>466</v>
      </c>
      <c r="M160" s="75"/>
    </row>
    <row r="161" spans="1:13" s="15" customFormat="1" ht="37.5" customHeight="1">
      <c r="A161" s="32"/>
      <c r="B161" s="9">
        <v>80161500</v>
      </c>
      <c r="C161" s="37" t="s">
        <v>253</v>
      </c>
      <c r="D161" s="34" t="s">
        <v>169</v>
      </c>
      <c r="E161" s="11">
        <v>24</v>
      </c>
      <c r="F161" s="11" t="s">
        <v>42</v>
      </c>
      <c r="G161" s="11" t="s">
        <v>35</v>
      </c>
      <c r="H161" s="12">
        <f>+(I161)+(2154000000*1.03)+360000000</f>
        <v>3738931409</v>
      </c>
      <c r="I161" s="12">
        <v>1160311409</v>
      </c>
      <c r="J161" s="11" t="s">
        <v>77</v>
      </c>
      <c r="K161" s="11" t="s">
        <v>45</v>
      </c>
      <c r="L161" s="77" t="s">
        <v>466</v>
      </c>
      <c r="M161" s="75"/>
    </row>
    <row r="162" spans="1:13" s="15" customFormat="1" ht="38.25" customHeight="1">
      <c r="A162" s="32"/>
      <c r="B162" s="9">
        <v>81112500</v>
      </c>
      <c r="C162" s="31" t="s">
        <v>239</v>
      </c>
      <c r="D162" s="17" t="s">
        <v>112</v>
      </c>
      <c r="E162" s="11">
        <v>12</v>
      </c>
      <c r="F162" s="11" t="s">
        <v>39</v>
      </c>
      <c r="G162" s="41" t="s">
        <v>35</v>
      </c>
      <c r="H162" s="12">
        <v>34000000</v>
      </c>
      <c r="I162" s="12">
        <f>+H162</f>
        <v>34000000</v>
      </c>
      <c r="J162" s="17" t="s">
        <v>44</v>
      </c>
      <c r="K162" s="17" t="s">
        <v>45</v>
      </c>
      <c r="L162" s="77" t="s">
        <v>282</v>
      </c>
      <c r="M162" s="75"/>
    </row>
    <row r="163" spans="1:13" s="15" customFormat="1" ht="38.25" customHeight="1">
      <c r="A163" s="32"/>
      <c r="B163" s="9">
        <v>80161500</v>
      </c>
      <c r="C163" s="31" t="s">
        <v>342</v>
      </c>
      <c r="D163" s="17" t="s">
        <v>182</v>
      </c>
      <c r="E163" s="11">
        <v>20</v>
      </c>
      <c r="F163" s="11" t="s">
        <v>141</v>
      </c>
      <c r="G163" s="41" t="s">
        <v>35</v>
      </c>
      <c r="H163" s="12">
        <v>600000000</v>
      </c>
      <c r="I163" s="12">
        <v>600000000</v>
      </c>
      <c r="J163" s="17" t="s">
        <v>58</v>
      </c>
      <c r="K163" s="45" t="s">
        <v>343</v>
      </c>
      <c r="L163" s="77" t="s">
        <v>282</v>
      </c>
      <c r="M163" s="75"/>
    </row>
    <row r="164" spans="1:13" s="15" customFormat="1" ht="38.25" customHeight="1">
      <c r="A164" s="32"/>
      <c r="B164" s="9">
        <v>81112500</v>
      </c>
      <c r="C164" s="31" t="s">
        <v>240</v>
      </c>
      <c r="D164" s="17" t="s">
        <v>143</v>
      </c>
      <c r="E164" s="11">
        <v>24</v>
      </c>
      <c r="F164" s="11" t="s">
        <v>123</v>
      </c>
      <c r="G164" s="41" t="s">
        <v>35</v>
      </c>
      <c r="H164" s="12">
        <v>1357000000</v>
      </c>
      <c r="I164" s="12">
        <v>950000000</v>
      </c>
      <c r="J164" s="17" t="s">
        <v>58</v>
      </c>
      <c r="K164" s="17" t="s">
        <v>235</v>
      </c>
      <c r="L164" s="77" t="s">
        <v>282</v>
      </c>
      <c r="M164" s="75"/>
    </row>
    <row r="165" spans="1:13" s="15" customFormat="1" ht="38.25" customHeight="1">
      <c r="A165" s="32"/>
      <c r="B165" s="9">
        <v>80161500</v>
      </c>
      <c r="C165" s="31" t="s">
        <v>241</v>
      </c>
      <c r="D165" s="17" t="s">
        <v>143</v>
      </c>
      <c r="E165" s="11">
        <v>12</v>
      </c>
      <c r="F165" s="11" t="s">
        <v>141</v>
      </c>
      <c r="G165" s="41" t="s">
        <v>35</v>
      </c>
      <c r="H165" s="12">
        <v>450000000</v>
      </c>
      <c r="I165" s="12">
        <v>450000000</v>
      </c>
      <c r="J165" s="17" t="s">
        <v>44</v>
      </c>
      <c r="K165" s="17" t="s">
        <v>45</v>
      </c>
      <c r="L165" s="77" t="s">
        <v>282</v>
      </c>
      <c r="M165" s="75"/>
    </row>
    <row r="166" spans="1:13" s="15" customFormat="1" ht="38.25" customHeight="1">
      <c r="A166" s="32"/>
      <c r="B166" s="9">
        <v>80161500</v>
      </c>
      <c r="C166" s="31" t="s">
        <v>242</v>
      </c>
      <c r="D166" s="17" t="s">
        <v>70</v>
      </c>
      <c r="E166" s="11">
        <v>12</v>
      </c>
      <c r="F166" s="11" t="s">
        <v>39</v>
      </c>
      <c r="G166" s="41" t="s">
        <v>35</v>
      </c>
      <c r="H166" s="12">
        <v>145000000</v>
      </c>
      <c r="I166" s="12">
        <v>124000000</v>
      </c>
      <c r="J166" s="17" t="s">
        <v>44</v>
      </c>
      <c r="K166" s="45" t="s">
        <v>45</v>
      </c>
      <c r="L166" s="77" t="s">
        <v>282</v>
      </c>
      <c r="M166" s="75"/>
    </row>
    <row r="167" spans="1:13" s="15" customFormat="1" ht="38.25" customHeight="1">
      <c r="A167" s="32"/>
      <c r="B167" s="9">
        <v>80161500</v>
      </c>
      <c r="C167" s="31" t="s">
        <v>243</v>
      </c>
      <c r="D167" s="17" t="s">
        <v>143</v>
      </c>
      <c r="E167" s="11">
        <v>12</v>
      </c>
      <c r="F167" s="11" t="s">
        <v>141</v>
      </c>
      <c r="G167" s="41" t="s">
        <v>35</v>
      </c>
      <c r="H167" s="12">
        <v>350000000</v>
      </c>
      <c r="I167" s="12">
        <v>350000000</v>
      </c>
      <c r="J167" s="17" t="s">
        <v>44</v>
      </c>
      <c r="K167" s="17" t="s">
        <v>45</v>
      </c>
      <c r="L167" s="77" t="s">
        <v>282</v>
      </c>
      <c r="M167" s="75"/>
    </row>
    <row r="168" spans="1:13" s="15" customFormat="1" ht="38.25" customHeight="1">
      <c r="A168" s="32"/>
      <c r="B168" s="9">
        <v>80161500</v>
      </c>
      <c r="C168" s="31" t="s">
        <v>247</v>
      </c>
      <c r="D168" s="11" t="s">
        <v>41</v>
      </c>
      <c r="E168" s="11">
        <v>8</v>
      </c>
      <c r="F168" s="11" t="s">
        <v>39</v>
      </c>
      <c r="G168" s="41" t="s">
        <v>35</v>
      </c>
      <c r="H168" s="12">
        <v>28518000</v>
      </c>
      <c r="I168" s="12">
        <v>28518000</v>
      </c>
      <c r="J168" s="11" t="s">
        <v>44</v>
      </c>
      <c r="K168" s="11" t="s">
        <v>45</v>
      </c>
      <c r="L168" s="77" t="s">
        <v>283</v>
      </c>
      <c r="M168" s="75"/>
    </row>
    <row r="169" spans="1:13" s="15" customFormat="1" ht="57.75" customHeight="1">
      <c r="A169" s="32"/>
      <c r="B169" s="9">
        <v>80161500</v>
      </c>
      <c r="C169" s="31" t="s">
        <v>385</v>
      </c>
      <c r="D169" s="11" t="s">
        <v>41</v>
      </c>
      <c r="E169" s="11">
        <v>8</v>
      </c>
      <c r="F169" s="11" t="s">
        <v>39</v>
      </c>
      <c r="G169" s="41" t="s">
        <v>35</v>
      </c>
      <c r="H169" s="12">
        <v>30639000</v>
      </c>
      <c r="I169" s="12">
        <v>30639000</v>
      </c>
      <c r="J169" s="11" t="s">
        <v>44</v>
      </c>
      <c r="K169" s="11" t="s">
        <v>45</v>
      </c>
      <c r="L169" s="77" t="s">
        <v>283</v>
      </c>
      <c r="M169" s="75"/>
    </row>
    <row r="170" spans="1:13" s="15" customFormat="1" ht="38.25" customHeight="1">
      <c r="A170" s="32"/>
      <c r="B170" s="9">
        <v>80161500</v>
      </c>
      <c r="C170" s="31" t="s">
        <v>248</v>
      </c>
      <c r="D170" s="11" t="s">
        <v>41</v>
      </c>
      <c r="E170" s="11">
        <v>8</v>
      </c>
      <c r="F170" s="11" t="s">
        <v>39</v>
      </c>
      <c r="G170" s="41" t="s">
        <v>35</v>
      </c>
      <c r="H170" s="12">
        <v>23095205</v>
      </c>
      <c r="I170" s="12">
        <v>23095205</v>
      </c>
      <c r="J170" s="11" t="s">
        <v>44</v>
      </c>
      <c r="K170" s="11" t="s">
        <v>45</v>
      </c>
      <c r="L170" s="77" t="s">
        <v>283</v>
      </c>
      <c r="M170" s="75"/>
    </row>
    <row r="171" spans="1:13" s="15" customFormat="1" ht="123.75" customHeight="1">
      <c r="A171" s="32"/>
      <c r="B171" s="9">
        <v>80161500</v>
      </c>
      <c r="C171" s="31" t="s">
        <v>384</v>
      </c>
      <c r="D171" s="11" t="s">
        <v>41</v>
      </c>
      <c r="E171" s="11">
        <v>9</v>
      </c>
      <c r="F171" s="11" t="s">
        <v>39</v>
      </c>
      <c r="G171" s="41" t="s">
        <v>35</v>
      </c>
      <c r="H171" s="12">
        <v>43216000</v>
      </c>
      <c r="I171" s="12">
        <v>43216000</v>
      </c>
      <c r="J171" s="11" t="s">
        <v>44</v>
      </c>
      <c r="K171" s="11" t="s">
        <v>45</v>
      </c>
      <c r="L171" s="77" t="s">
        <v>283</v>
      </c>
      <c r="M171" s="75"/>
    </row>
    <row r="172" spans="1:13" s="15" customFormat="1" ht="50.25" customHeight="1">
      <c r="A172" s="32"/>
      <c r="B172" s="9">
        <v>80161500</v>
      </c>
      <c r="C172" s="31" t="s">
        <v>249</v>
      </c>
      <c r="D172" s="11" t="s">
        <v>41</v>
      </c>
      <c r="E172" s="11">
        <v>7</v>
      </c>
      <c r="F172" s="11" t="s">
        <v>43</v>
      </c>
      <c r="G172" s="41" t="s">
        <v>35</v>
      </c>
      <c r="H172" s="12">
        <v>16200000</v>
      </c>
      <c r="I172" s="12">
        <v>16200000</v>
      </c>
      <c r="J172" s="11" t="s">
        <v>44</v>
      </c>
      <c r="K172" s="11" t="s">
        <v>45</v>
      </c>
      <c r="L172" s="77" t="s">
        <v>283</v>
      </c>
      <c r="M172" s="75"/>
    </row>
    <row r="173" spans="1:13" s="15" customFormat="1" ht="117" customHeight="1">
      <c r="A173" s="32"/>
      <c r="B173" s="9">
        <v>80161500</v>
      </c>
      <c r="C173" s="31" t="s">
        <v>341</v>
      </c>
      <c r="D173" s="11" t="s">
        <v>143</v>
      </c>
      <c r="E173" s="11">
        <v>4</v>
      </c>
      <c r="F173" s="11" t="s">
        <v>39</v>
      </c>
      <c r="G173" s="41" t="s">
        <v>35</v>
      </c>
      <c r="H173" s="12">
        <v>80703000</v>
      </c>
      <c r="I173" s="12">
        <v>80703000</v>
      </c>
      <c r="J173" s="11" t="s">
        <v>44</v>
      </c>
      <c r="K173" s="11" t="s">
        <v>45</v>
      </c>
      <c r="L173" s="77" t="s">
        <v>283</v>
      </c>
      <c r="M173" s="75"/>
    </row>
    <row r="174" spans="1:13" s="15" customFormat="1" ht="87" customHeight="1">
      <c r="A174" s="32"/>
      <c r="B174" s="9">
        <v>80161500</v>
      </c>
      <c r="C174" s="10" t="s">
        <v>338</v>
      </c>
      <c r="D174" s="11" t="s">
        <v>339</v>
      </c>
      <c r="E174" s="11">
        <v>3</v>
      </c>
      <c r="F174" s="11" t="s">
        <v>39</v>
      </c>
      <c r="G174" s="41" t="s">
        <v>35</v>
      </c>
      <c r="H174" s="12">
        <v>16206000</v>
      </c>
      <c r="I174" s="12">
        <v>16206000</v>
      </c>
      <c r="J174" s="11" t="s">
        <v>44</v>
      </c>
      <c r="K174" s="11" t="s">
        <v>45</v>
      </c>
      <c r="L174" s="77" t="s">
        <v>283</v>
      </c>
      <c r="M174" s="75"/>
    </row>
    <row r="175" spans="1:13" s="15" customFormat="1" ht="51.75" customHeight="1">
      <c r="A175" s="32"/>
      <c r="B175" s="9">
        <v>80161500</v>
      </c>
      <c r="C175" s="31" t="s">
        <v>378</v>
      </c>
      <c r="D175" s="11" t="s">
        <v>70</v>
      </c>
      <c r="E175" s="11">
        <v>3</v>
      </c>
      <c r="F175" s="11" t="s">
        <v>39</v>
      </c>
      <c r="G175" s="41" t="s">
        <v>35</v>
      </c>
      <c r="H175" s="12">
        <v>8100000</v>
      </c>
      <c r="I175" s="12">
        <f>H175</f>
        <v>8100000</v>
      </c>
      <c r="J175" s="11" t="s">
        <v>44</v>
      </c>
      <c r="K175" s="11" t="s">
        <v>45</v>
      </c>
      <c r="L175" s="77" t="s">
        <v>283</v>
      </c>
      <c r="M175" s="75"/>
    </row>
    <row r="176" spans="1:13" s="15" customFormat="1" ht="51.75" customHeight="1">
      <c r="A176" s="32"/>
      <c r="B176" s="9">
        <v>80161500</v>
      </c>
      <c r="C176" s="31" t="s">
        <v>381</v>
      </c>
      <c r="D176" s="11" t="s">
        <v>57</v>
      </c>
      <c r="E176" s="11">
        <v>4</v>
      </c>
      <c r="F176" s="11" t="s">
        <v>39</v>
      </c>
      <c r="G176" s="41" t="s">
        <v>35</v>
      </c>
      <c r="H176" s="12">
        <v>9921200</v>
      </c>
      <c r="I176" s="12">
        <v>9921200</v>
      </c>
      <c r="J176" s="11" t="s">
        <v>44</v>
      </c>
      <c r="K176" s="11" t="s">
        <v>45</v>
      </c>
      <c r="L176" s="77" t="s">
        <v>283</v>
      </c>
      <c r="M176" s="75"/>
    </row>
    <row r="177" spans="1:13" s="15" customFormat="1" ht="51.75" customHeight="1">
      <c r="A177" s="32"/>
      <c r="B177" s="9">
        <v>80161500</v>
      </c>
      <c r="C177" s="31" t="s">
        <v>382</v>
      </c>
      <c r="D177" s="11" t="s">
        <v>57</v>
      </c>
      <c r="E177" s="11">
        <v>4</v>
      </c>
      <c r="F177" s="11" t="s">
        <v>39</v>
      </c>
      <c r="G177" s="41" t="s">
        <v>35</v>
      </c>
      <c r="H177" s="12">
        <v>9234400</v>
      </c>
      <c r="I177" s="12">
        <v>9234400</v>
      </c>
      <c r="J177" s="11" t="s">
        <v>44</v>
      </c>
      <c r="K177" s="11" t="s">
        <v>45</v>
      </c>
      <c r="L177" s="77" t="s">
        <v>283</v>
      </c>
      <c r="M177" s="75"/>
    </row>
    <row r="178" spans="1:13" s="15" customFormat="1" ht="51.75" customHeight="1">
      <c r="A178" s="32"/>
      <c r="B178" s="9">
        <v>80161500</v>
      </c>
      <c r="C178" s="31" t="s">
        <v>383</v>
      </c>
      <c r="D178" s="11" t="s">
        <v>57</v>
      </c>
      <c r="E178" s="11">
        <v>4</v>
      </c>
      <c r="F178" s="11" t="s">
        <v>39</v>
      </c>
      <c r="G178" s="41" t="s">
        <v>35</v>
      </c>
      <c r="H178" s="12">
        <v>16206000</v>
      </c>
      <c r="I178" s="12">
        <v>16206000</v>
      </c>
      <c r="J178" s="11" t="s">
        <v>44</v>
      </c>
      <c r="K178" s="11" t="s">
        <v>45</v>
      </c>
      <c r="L178" s="77" t="s">
        <v>283</v>
      </c>
      <c r="M178" s="75"/>
    </row>
    <row r="179" spans="1:13" s="15" customFormat="1" ht="63.75" customHeight="1">
      <c r="A179" s="32"/>
      <c r="B179" s="9">
        <v>81112500</v>
      </c>
      <c r="C179" s="31" t="s">
        <v>236</v>
      </c>
      <c r="D179" s="17" t="s">
        <v>88</v>
      </c>
      <c r="E179" s="11">
        <v>12</v>
      </c>
      <c r="F179" s="11" t="s">
        <v>39</v>
      </c>
      <c r="G179" s="41" t="s">
        <v>35</v>
      </c>
      <c r="H179" s="12">
        <v>2000000</v>
      </c>
      <c r="I179" s="12">
        <v>2000000</v>
      </c>
      <c r="J179" s="17" t="s">
        <v>44</v>
      </c>
      <c r="K179" s="17" t="s">
        <v>45</v>
      </c>
      <c r="L179" s="77" t="s">
        <v>281</v>
      </c>
      <c r="M179" s="75"/>
    </row>
    <row r="180" spans="1:13" s="15" customFormat="1" ht="60" customHeight="1">
      <c r="A180" s="32"/>
      <c r="B180" s="9">
        <v>81112500</v>
      </c>
      <c r="C180" s="31" t="s">
        <v>237</v>
      </c>
      <c r="D180" s="17" t="s">
        <v>115</v>
      </c>
      <c r="E180" s="11">
        <v>6</v>
      </c>
      <c r="F180" s="11" t="s">
        <v>39</v>
      </c>
      <c r="G180" s="41" t="s">
        <v>35</v>
      </c>
      <c r="H180" s="12">
        <v>176400000</v>
      </c>
      <c r="I180" s="12">
        <v>176400000</v>
      </c>
      <c r="J180" s="17" t="s">
        <v>58</v>
      </c>
      <c r="K180" s="17" t="s">
        <v>291</v>
      </c>
      <c r="L180" s="77" t="s">
        <v>281</v>
      </c>
      <c r="M180" s="75"/>
    </row>
    <row r="181" spans="1:13" s="15" customFormat="1" ht="61.5" customHeight="1">
      <c r="A181" s="32"/>
      <c r="B181" s="9">
        <v>81112500</v>
      </c>
      <c r="C181" s="31" t="s">
        <v>238</v>
      </c>
      <c r="D181" s="17" t="s">
        <v>115</v>
      </c>
      <c r="E181" s="11">
        <v>6</v>
      </c>
      <c r="F181" s="11" t="s">
        <v>39</v>
      </c>
      <c r="G181" s="41" t="s">
        <v>35</v>
      </c>
      <c r="H181" s="12">
        <v>15600000</v>
      </c>
      <c r="I181" s="12">
        <f>+H181</f>
        <v>15600000</v>
      </c>
      <c r="J181" s="17" t="s">
        <v>58</v>
      </c>
      <c r="K181" s="17" t="s">
        <v>291</v>
      </c>
      <c r="L181" s="77" t="s">
        <v>281</v>
      </c>
      <c r="M181" s="75"/>
    </row>
    <row r="182" spans="1:13" s="15" customFormat="1" ht="46.5" customHeight="1">
      <c r="A182" s="32"/>
      <c r="B182" s="9">
        <v>80161500</v>
      </c>
      <c r="C182" s="31" t="s">
        <v>245</v>
      </c>
      <c r="D182" s="11" t="s">
        <v>41</v>
      </c>
      <c r="E182" s="11">
        <v>1</v>
      </c>
      <c r="F182" s="11" t="s">
        <v>39</v>
      </c>
      <c r="G182" s="41" t="s">
        <v>35</v>
      </c>
      <c r="H182" s="12">
        <v>3299315</v>
      </c>
      <c r="I182" s="12">
        <v>3299315</v>
      </c>
      <c r="J182" s="11" t="s">
        <v>44</v>
      </c>
      <c r="K182" s="11" t="s">
        <v>45</v>
      </c>
      <c r="L182" s="77" t="s">
        <v>281</v>
      </c>
      <c r="M182" s="75"/>
    </row>
    <row r="183" spans="1:13" s="15" customFormat="1" ht="46.5" customHeight="1">
      <c r="A183" s="32"/>
      <c r="B183" s="9">
        <v>81112500</v>
      </c>
      <c r="C183" s="31" t="s">
        <v>357</v>
      </c>
      <c r="D183" s="11" t="s">
        <v>70</v>
      </c>
      <c r="E183" s="11">
        <v>6</v>
      </c>
      <c r="F183" s="11" t="s">
        <v>39</v>
      </c>
      <c r="G183" s="41" t="s">
        <v>35</v>
      </c>
      <c r="H183" s="12">
        <v>117946572</v>
      </c>
      <c r="I183" s="12">
        <v>117946572</v>
      </c>
      <c r="J183" s="11" t="s">
        <v>44</v>
      </c>
      <c r="K183" s="11" t="s">
        <v>45</v>
      </c>
      <c r="L183" s="77" t="s">
        <v>281</v>
      </c>
      <c r="M183" s="75"/>
    </row>
    <row r="184" spans="1:13" s="15" customFormat="1" ht="46.5" customHeight="1">
      <c r="A184" s="32"/>
      <c r="B184" s="9">
        <v>84111802</v>
      </c>
      <c r="C184" s="31" t="s">
        <v>443</v>
      </c>
      <c r="D184" s="11" t="s">
        <v>115</v>
      </c>
      <c r="E184" s="11">
        <v>19</v>
      </c>
      <c r="F184" s="11" t="s">
        <v>449</v>
      </c>
      <c r="G184" s="41" t="s">
        <v>35</v>
      </c>
      <c r="H184" s="12">
        <v>498000000</v>
      </c>
      <c r="I184" s="12">
        <v>498000000</v>
      </c>
      <c r="J184" s="11" t="s">
        <v>44</v>
      </c>
      <c r="K184" s="11" t="s">
        <v>45</v>
      </c>
      <c r="L184" s="77" t="s">
        <v>451</v>
      </c>
      <c r="M184" s="75"/>
    </row>
    <row r="185" spans="1:13" s="15" customFormat="1" ht="78.75" customHeight="1">
      <c r="A185" s="32"/>
      <c r="B185" s="9">
        <v>81112500</v>
      </c>
      <c r="C185" s="31" t="s">
        <v>444</v>
      </c>
      <c r="D185" s="11" t="s">
        <v>115</v>
      </c>
      <c r="E185" s="11">
        <v>12</v>
      </c>
      <c r="F185" s="11" t="s">
        <v>450</v>
      </c>
      <c r="G185" s="41" t="s">
        <v>35</v>
      </c>
      <c r="H185" s="12">
        <v>33988000</v>
      </c>
      <c r="I185" s="12">
        <v>33988000</v>
      </c>
      <c r="J185" s="11" t="s">
        <v>44</v>
      </c>
      <c r="K185" s="11" t="s">
        <v>45</v>
      </c>
      <c r="L185" s="77" t="s">
        <v>451</v>
      </c>
      <c r="M185" s="75"/>
    </row>
    <row r="186" spans="1:13" s="15" customFormat="1" ht="90.75" customHeight="1">
      <c r="A186" s="32"/>
      <c r="B186" s="9">
        <v>81112500</v>
      </c>
      <c r="C186" s="31" t="s">
        <v>445</v>
      </c>
      <c r="D186" s="11" t="s">
        <v>115</v>
      </c>
      <c r="E186" s="11">
        <v>12</v>
      </c>
      <c r="F186" s="11" t="s">
        <v>450</v>
      </c>
      <c r="G186" s="41" t="s">
        <v>35</v>
      </c>
      <c r="H186" s="12">
        <v>6319680</v>
      </c>
      <c r="I186" s="12">
        <v>6319680</v>
      </c>
      <c r="J186" s="11" t="s">
        <v>44</v>
      </c>
      <c r="K186" s="11" t="s">
        <v>45</v>
      </c>
      <c r="L186" s="77" t="s">
        <v>451</v>
      </c>
      <c r="M186" s="75"/>
    </row>
    <row r="187" spans="1:13" s="15" customFormat="1" ht="120" customHeight="1">
      <c r="A187" s="32"/>
      <c r="B187" s="9">
        <v>80161500</v>
      </c>
      <c r="C187" s="31" t="s">
        <v>446</v>
      </c>
      <c r="D187" s="11" t="s">
        <v>119</v>
      </c>
      <c r="E187" s="11">
        <v>2</v>
      </c>
      <c r="F187" s="11" t="s">
        <v>39</v>
      </c>
      <c r="G187" s="41" t="s">
        <v>35</v>
      </c>
      <c r="H187" s="12">
        <v>8754000</v>
      </c>
      <c r="I187" s="12">
        <v>8754000</v>
      </c>
      <c r="J187" s="11" t="s">
        <v>44</v>
      </c>
      <c r="K187" s="11" t="s">
        <v>45</v>
      </c>
      <c r="L187" s="77" t="s">
        <v>451</v>
      </c>
      <c r="M187" s="75"/>
    </row>
    <row r="188" spans="1:13" s="15" customFormat="1" ht="155.25" customHeight="1">
      <c r="A188" s="32"/>
      <c r="B188" s="9">
        <v>80161500</v>
      </c>
      <c r="C188" s="31" t="s">
        <v>447</v>
      </c>
      <c r="D188" s="11" t="s">
        <v>119</v>
      </c>
      <c r="E188" s="11">
        <v>2</v>
      </c>
      <c r="F188" s="11" t="s">
        <v>39</v>
      </c>
      <c r="G188" s="41" t="s">
        <v>35</v>
      </c>
      <c r="H188" s="12">
        <v>7740600</v>
      </c>
      <c r="I188" s="12">
        <v>7740600</v>
      </c>
      <c r="J188" s="11" t="s">
        <v>44</v>
      </c>
      <c r="K188" s="11" t="s">
        <v>45</v>
      </c>
      <c r="L188" s="77" t="s">
        <v>451</v>
      </c>
      <c r="M188" s="75"/>
    </row>
    <row r="189" spans="1:13" s="15" customFormat="1" ht="90.75" customHeight="1">
      <c r="A189" s="32"/>
      <c r="B189" s="9">
        <v>84111802</v>
      </c>
      <c r="C189" s="31" t="s">
        <v>448</v>
      </c>
      <c r="D189" s="11" t="s">
        <v>119</v>
      </c>
      <c r="E189" s="11">
        <v>2</v>
      </c>
      <c r="F189" s="11" t="s">
        <v>39</v>
      </c>
      <c r="G189" s="41" t="s">
        <v>35</v>
      </c>
      <c r="H189" s="12">
        <v>6030000</v>
      </c>
      <c r="I189" s="12">
        <v>6030000</v>
      </c>
      <c r="J189" s="11" t="s">
        <v>44</v>
      </c>
      <c r="K189" s="11" t="s">
        <v>45</v>
      </c>
      <c r="L189" s="77" t="s">
        <v>451</v>
      </c>
      <c r="M189" s="75"/>
    </row>
    <row r="190" spans="1:13" s="15" customFormat="1" ht="91.5" customHeight="1">
      <c r="A190" s="32"/>
      <c r="B190" s="9">
        <v>81112500</v>
      </c>
      <c r="C190" s="31" t="s">
        <v>386</v>
      </c>
      <c r="D190" s="86" t="s">
        <v>57</v>
      </c>
      <c r="E190" s="11">
        <v>12</v>
      </c>
      <c r="F190" s="86" t="s">
        <v>379</v>
      </c>
      <c r="G190" s="41" t="s">
        <v>35</v>
      </c>
      <c r="H190" s="87">
        <v>18208443</v>
      </c>
      <c r="I190" s="87">
        <v>18208443</v>
      </c>
      <c r="J190" s="11" t="s">
        <v>44</v>
      </c>
      <c r="K190" s="11" t="s">
        <v>45</v>
      </c>
      <c r="L190" s="77" t="s">
        <v>380</v>
      </c>
      <c r="M190" s="75"/>
    </row>
    <row r="191" spans="1:13" s="15" customFormat="1" ht="45" customHeight="1">
      <c r="A191" s="32"/>
      <c r="B191" s="9">
        <v>80161500</v>
      </c>
      <c r="C191" s="33" t="s">
        <v>130</v>
      </c>
      <c r="D191" s="11" t="s">
        <v>41</v>
      </c>
      <c r="E191" s="11">
        <v>11</v>
      </c>
      <c r="F191" s="11" t="s">
        <v>131</v>
      </c>
      <c r="G191" s="11" t="s">
        <v>35</v>
      </c>
      <c r="H191" s="12">
        <v>30000000</v>
      </c>
      <c r="I191" s="12">
        <v>30000000</v>
      </c>
      <c r="J191" s="11" t="s">
        <v>132</v>
      </c>
      <c r="K191" s="11" t="s">
        <v>45</v>
      </c>
      <c r="L191" s="77" t="s">
        <v>275</v>
      </c>
      <c r="M191" s="75"/>
    </row>
    <row r="192" spans="1:13" s="15" customFormat="1" ht="91.5" customHeight="1">
      <c r="A192" s="32"/>
      <c r="B192" s="9">
        <v>80161500</v>
      </c>
      <c r="C192" s="33" t="s">
        <v>133</v>
      </c>
      <c r="D192" s="11" t="s">
        <v>134</v>
      </c>
      <c r="E192" s="47" t="s">
        <v>135</v>
      </c>
      <c r="F192" s="11" t="s">
        <v>136</v>
      </c>
      <c r="G192" s="11" t="s">
        <v>35</v>
      </c>
      <c r="H192" s="12">
        <v>460000000</v>
      </c>
      <c r="I192" s="12">
        <v>460000000</v>
      </c>
      <c r="J192" s="11" t="s">
        <v>132</v>
      </c>
      <c r="K192" s="11" t="s">
        <v>45</v>
      </c>
      <c r="L192" s="77" t="s">
        <v>275</v>
      </c>
      <c r="M192" s="75"/>
    </row>
    <row r="193" spans="1:13" s="15" customFormat="1" ht="37.5" customHeight="1">
      <c r="A193" s="32"/>
      <c r="B193" s="9">
        <v>80161500</v>
      </c>
      <c r="C193" s="33" t="s">
        <v>137</v>
      </c>
      <c r="D193" s="11" t="s">
        <v>41</v>
      </c>
      <c r="E193" s="11">
        <v>11</v>
      </c>
      <c r="F193" s="11" t="s">
        <v>131</v>
      </c>
      <c r="G193" s="11" t="s">
        <v>35</v>
      </c>
      <c r="H193" s="12">
        <v>200000000</v>
      </c>
      <c r="I193" s="12">
        <v>200000000</v>
      </c>
      <c r="J193" s="11" t="s">
        <v>132</v>
      </c>
      <c r="K193" s="11" t="s">
        <v>45</v>
      </c>
      <c r="L193" s="77" t="s">
        <v>275</v>
      </c>
      <c r="M193" s="75"/>
    </row>
    <row r="194" spans="1:13" s="15" customFormat="1" ht="81.75" customHeight="1">
      <c r="A194" s="32"/>
      <c r="B194" s="9">
        <v>80161500</v>
      </c>
      <c r="C194" s="33" t="s">
        <v>292</v>
      </c>
      <c r="D194" s="11" t="s">
        <v>41</v>
      </c>
      <c r="E194" s="11">
        <v>8</v>
      </c>
      <c r="F194" s="11" t="s">
        <v>131</v>
      </c>
      <c r="G194" s="11" t="s">
        <v>35</v>
      </c>
      <c r="H194" s="12">
        <v>23095205</v>
      </c>
      <c r="I194" s="12">
        <v>23095205</v>
      </c>
      <c r="J194" s="11" t="s">
        <v>132</v>
      </c>
      <c r="K194" s="11" t="s">
        <v>45</v>
      </c>
      <c r="L194" s="77" t="s">
        <v>275</v>
      </c>
      <c r="M194" s="75"/>
    </row>
    <row r="195" spans="1:13" s="15" customFormat="1" ht="34.5" customHeight="1">
      <c r="A195" s="32"/>
      <c r="B195" s="9">
        <v>80161500</v>
      </c>
      <c r="C195" s="33" t="s">
        <v>138</v>
      </c>
      <c r="D195" s="11" t="s">
        <v>88</v>
      </c>
      <c r="E195" s="11">
        <v>7</v>
      </c>
      <c r="F195" s="11" t="s">
        <v>139</v>
      </c>
      <c r="G195" s="11" t="s">
        <v>35</v>
      </c>
      <c r="H195" s="12">
        <v>300000000</v>
      </c>
      <c r="I195" s="12">
        <v>300000000</v>
      </c>
      <c r="J195" s="11" t="s">
        <v>132</v>
      </c>
      <c r="K195" s="11" t="s">
        <v>45</v>
      </c>
      <c r="L195" s="78" t="s">
        <v>275</v>
      </c>
      <c r="M195" s="75"/>
    </row>
    <row r="196" spans="1:13" s="15" customFormat="1" ht="34.5" customHeight="1">
      <c r="A196" s="32"/>
      <c r="B196" s="9">
        <v>80161500</v>
      </c>
      <c r="C196" s="33" t="s">
        <v>411</v>
      </c>
      <c r="D196" s="11" t="s">
        <v>57</v>
      </c>
      <c r="E196" s="11">
        <v>4</v>
      </c>
      <c r="F196" s="11" t="s">
        <v>125</v>
      </c>
      <c r="G196" s="11" t="s">
        <v>35</v>
      </c>
      <c r="H196" s="12">
        <v>18000000</v>
      </c>
      <c r="I196" s="12">
        <v>18000000</v>
      </c>
      <c r="J196" s="11" t="s">
        <v>132</v>
      </c>
      <c r="K196" s="11" t="s">
        <v>45</v>
      </c>
      <c r="L196" s="78" t="s">
        <v>275</v>
      </c>
      <c r="M196" s="75"/>
    </row>
    <row r="197" spans="1:13" s="15" customFormat="1" ht="34.5" customHeight="1">
      <c r="A197" s="32"/>
      <c r="B197" s="9">
        <v>80161500</v>
      </c>
      <c r="C197" s="33" t="s">
        <v>316</v>
      </c>
      <c r="D197" s="11" t="s">
        <v>169</v>
      </c>
      <c r="E197" s="11">
        <v>6</v>
      </c>
      <c r="F197" s="11" t="s">
        <v>123</v>
      </c>
      <c r="G197" s="11" t="s">
        <v>35</v>
      </c>
      <c r="H197" s="12">
        <v>600000000</v>
      </c>
      <c r="I197" s="12">
        <v>600000000</v>
      </c>
      <c r="J197" s="11" t="s">
        <v>132</v>
      </c>
      <c r="K197" s="11" t="s">
        <v>45</v>
      </c>
      <c r="L197" s="77" t="s">
        <v>277</v>
      </c>
      <c r="M197" s="75"/>
    </row>
    <row r="198" spans="1:13" s="15" customFormat="1" ht="34.5" customHeight="1">
      <c r="A198" s="32"/>
      <c r="B198" s="9">
        <v>80161500</v>
      </c>
      <c r="C198" s="16" t="s">
        <v>145</v>
      </c>
      <c r="D198" s="11" t="s">
        <v>41</v>
      </c>
      <c r="E198" s="11">
        <v>6</v>
      </c>
      <c r="F198" s="11" t="s">
        <v>125</v>
      </c>
      <c r="G198" s="11" t="s">
        <v>35</v>
      </c>
      <c r="H198" s="12">
        <v>120000000</v>
      </c>
      <c r="I198" s="12">
        <v>120000000</v>
      </c>
      <c r="J198" s="11" t="s">
        <v>77</v>
      </c>
      <c r="K198" s="27" t="s">
        <v>146</v>
      </c>
      <c r="L198" s="77" t="s">
        <v>276</v>
      </c>
      <c r="M198" s="75"/>
    </row>
    <row r="199" spans="1:13" s="15" customFormat="1" ht="34.5" customHeight="1">
      <c r="A199" s="32"/>
      <c r="B199" s="9">
        <v>80161500</v>
      </c>
      <c r="C199" s="16" t="s">
        <v>147</v>
      </c>
      <c r="D199" s="11" t="s">
        <v>41</v>
      </c>
      <c r="E199" s="11">
        <v>2</v>
      </c>
      <c r="F199" s="11" t="s">
        <v>317</v>
      </c>
      <c r="G199" s="11" t="s">
        <v>35</v>
      </c>
      <c r="H199" s="12">
        <v>255000000</v>
      </c>
      <c r="I199" s="12">
        <v>255000000</v>
      </c>
      <c r="J199" s="11" t="s">
        <v>132</v>
      </c>
      <c r="K199" s="11" t="s">
        <v>45</v>
      </c>
      <c r="L199" s="77" t="s">
        <v>276</v>
      </c>
      <c r="M199" s="75"/>
    </row>
    <row r="200" spans="1:13" s="15" customFormat="1" ht="46.5" customHeight="1">
      <c r="A200" s="32"/>
      <c r="B200" s="9">
        <v>80161500</v>
      </c>
      <c r="C200" s="16" t="s">
        <v>150</v>
      </c>
      <c r="D200" s="11" t="s">
        <v>41</v>
      </c>
      <c r="E200" s="11">
        <v>7</v>
      </c>
      <c r="F200" s="11" t="s">
        <v>125</v>
      </c>
      <c r="G200" s="11" t="s">
        <v>35</v>
      </c>
      <c r="H200" s="12">
        <f>3299315*7</f>
        <v>23095205</v>
      </c>
      <c r="I200" s="12">
        <f>3299315*7</f>
        <v>23095205</v>
      </c>
      <c r="J200" s="11" t="s">
        <v>132</v>
      </c>
      <c r="K200" s="11" t="s">
        <v>45</v>
      </c>
      <c r="L200" s="77" t="s">
        <v>276</v>
      </c>
      <c r="M200" s="75"/>
    </row>
    <row r="201" spans="1:13" s="15" customFormat="1" ht="46.5" customHeight="1">
      <c r="A201" s="32"/>
      <c r="B201" s="9">
        <v>80161500</v>
      </c>
      <c r="C201" s="16" t="s">
        <v>415</v>
      </c>
      <c r="D201" s="11" t="s">
        <v>57</v>
      </c>
      <c r="E201" s="11">
        <v>3</v>
      </c>
      <c r="F201" s="11" t="s">
        <v>125</v>
      </c>
      <c r="G201" s="11" t="s">
        <v>35</v>
      </c>
      <c r="H201" s="12">
        <v>7657930</v>
      </c>
      <c r="I201" s="12">
        <v>7657930</v>
      </c>
      <c r="J201" s="11" t="s">
        <v>132</v>
      </c>
      <c r="K201" s="11" t="s">
        <v>45</v>
      </c>
      <c r="L201" s="77" t="s">
        <v>276</v>
      </c>
      <c r="M201" s="75"/>
    </row>
    <row r="202" spans="1:13" s="15" customFormat="1" ht="39.75" customHeight="1">
      <c r="A202" s="32"/>
      <c r="B202" s="9">
        <v>80161500</v>
      </c>
      <c r="C202" s="16" t="s">
        <v>148</v>
      </c>
      <c r="D202" s="11" t="s">
        <v>41</v>
      </c>
      <c r="E202" s="11">
        <v>1</v>
      </c>
      <c r="F202" s="11" t="s">
        <v>43</v>
      </c>
      <c r="G202" s="11" t="s">
        <v>35</v>
      </c>
      <c r="H202" s="12">
        <v>10000000</v>
      </c>
      <c r="I202" s="12">
        <v>10000000</v>
      </c>
      <c r="J202" s="11" t="s">
        <v>132</v>
      </c>
      <c r="K202" s="11" t="s">
        <v>45</v>
      </c>
      <c r="L202" s="77" t="s">
        <v>277</v>
      </c>
      <c r="M202" s="75"/>
    </row>
    <row r="203" spans="1:13" s="15" customFormat="1" ht="39.75" customHeight="1">
      <c r="A203" s="32"/>
      <c r="B203" s="9">
        <v>80161500</v>
      </c>
      <c r="C203" s="16" t="s">
        <v>149</v>
      </c>
      <c r="D203" s="11" t="s">
        <v>41</v>
      </c>
      <c r="E203" s="11">
        <v>12</v>
      </c>
      <c r="F203" s="11" t="s">
        <v>43</v>
      </c>
      <c r="G203" s="11" t="s">
        <v>35</v>
      </c>
      <c r="H203" s="12">
        <v>11927006</v>
      </c>
      <c r="I203" s="12">
        <v>11927006</v>
      </c>
      <c r="J203" s="11" t="s">
        <v>132</v>
      </c>
      <c r="K203" s="11" t="s">
        <v>45</v>
      </c>
      <c r="L203" s="77" t="s">
        <v>277</v>
      </c>
      <c r="M203" s="75"/>
    </row>
    <row r="204" spans="1:13" s="15" customFormat="1" ht="78" customHeight="1">
      <c r="A204" s="32"/>
      <c r="B204" s="9">
        <v>80161500</v>
      </c>
      <c r="C204" s="16" t="s">
        <v>266</v>
      </c>
      <c r="D204" s="11" t="s">
        <v>41</v>
      </c>
      <c r="E204" s="11">
        <v>7</v>
      </c>
      <c r="F204" s="11" t="s">
        <v>125</v>
      </c>
      <c r="G204" s="11" t="s">
        <v>35</v>
      </c>
      <c r="H204" s="12">
        <f>4177366*7</f>
        <v>29241562</v>
      </c>
      <c r="I204" s="12">
        <f>4177366*7</f>
        <v>29241562</v>
      </c>
      <c r="J204" s="11" t="s">
        <v>132</v>
      </c>
      <c r="K204" s="11" t="s">
        <v>45</v>
      </c>
      <c r="L204" s="77" t="s">
        <v>277</v>
      </c>
      <c r="M204" s="75"/>
    </row>
    <row r="205" spans="1:13" s="15" customFormat="1" ht="37.5" customHeight="1">
      <c r="A205" s="32"/>
      <c r="B205" s="9">
        <v>80161500</v>
      </c>
      <c r="C205" s="16" t="s">
        <v>151</v>
      </c>
      <c r="D205" s="34" t="s">
        <v>41</v>
      </c>
      <c r="E205" s="11">
        <v>11</v>
      </c>
      <c r="F205" s="11" t="s">
        <v>39</v>
      </c>
      <c r="G205" s="11" t="s">
        <v>35</v>
      </c>
      <c r="H205" s="12">
        <v>60000000</v>
      </c>
      <c r="I205" s="12">
        <v>60000000</v>
      </c>
      <c r="J205" s="11" t="s">
        <v>132</v>
      </c>
      <c r="K205" s="43" t="s">
        <v>45</v>
      </c>
      <c r="L205" s="79" t="s">
        <v>278</v>
      </c>
      <c r="M205" s="75"/>
    </row>
    <row r="206" spans="1:13" s="15" customFormat="1" ht="37.5" customHeight="1">
      <c r="A206" s="32"/>
      <c r="B206" s="9">
        <v>80161500</v>
      </c>
      <c r="C206" s="16" t="s">
        <v>152</v>
      </c>
      <c r="D206" s="34" t="s">
        <v>41</v>
      </c>
      <c r="E206" s="11">
        <v>11</v>
      </c>
      <c r="F206" s="11" t="s">
        <v>39</v>
      </c>
      <c r="G206" s="11" t="s">
        <v>35</v>
      </c>
      <c r="H206" s="12">
        <v>65000000</v>
      </c>
      <c r="I206" s="12">
        <v>65000000</v>
      </c>
      <c r="J206" s="11" t="s">
        <v>44</v>
      </c>
      <c r="K206" s="11" t="s">
        <v>45</v>
      </c>
      <c r="L206" s="79" t="s">
        <v>278</v>
      </c>
      <c r="M206" s="75"/>
    </row>
    <row r="207" spans="1:13" s="15" customFormat="1" ht="51.75" customHeight="1">
      <c r="A207" s="32"/>
      <c r="B207" s="9">
        <v>80161500</v>
      </c>
      <c r="C207" s="16" t="s">
        <v>293</v>
      </c>
      <c r="D207" s="34" t="s">
        <v>41</v>
      </c>
      <c r="E207" s="11">
        <v>11</v>
      </c>
      <c r="F207" s="11" t="s">
        <v>39</v>
      </c>
      <c r="G207" s="11" t="s">
        <v>35</v>
      </c>
      <c r="H207" s="12">
        <v>30000000</v>
      </c>
      <c r="I207" s="12">
        <v>30000000</v>
      </c>
      <c r="J207" s="11" t="s">
        <v>132</v>
      </c>
      <c r="K207" s="11" t="s">
        <v>45</v>
      </c>
      <c r="L207" s="79" t="s">
        <v>278</v>
      </c>
      <c r="M207" s="75"/>
    </row>
    <row r="208" spans="1:13" s="15" customFormat="1" ht="37.5" customHeight="1">
      <c r="A208" s="32"/>
      <c r="B208" s="9">
        <v>80161500</v>
      </c>
      <c r="C208" s="16" t="s">
        <v>153</v>
      </c>
      <c r="D208" s="34" t="s">
        <v>41</v>
      </c>
      <c r="E208" s="11">
        <v>11</v>
      </c>
      <c r="F208" s="11" t="s">
        <v>39</v>
      </c>
      <c r="G208" s="11" t="s">
        <v>35</v>
      </c>
      <c r="H208" s="12">
        <f>1660680*11</f>
        <v>18267480</v>
      </c>
      <c r="I208" s="12">
        <f>1660680*11</f>
        <v>18267480</v>
      </c>
      <c r="J208" s="11" t="s">
        <v>44</v>
      </c>
      <c r="K208" s="11" t="s">
        <v>45</v>
      </c>
      <c r="L208" s="79" t="s">
        <v>278</v>
      </c>
      <c r="M208" s="75"/>
    </row>
    <row r="209" spans="1:13" s="15" customFormat="1" ht="69" customHeight="1">
      <c r="A209" s="32"/>
      <c r="B209" s="9">
        <v>80161500</v>
      </c>
      <c r="C209" s="37" t="s">
        <v>142</v>
      </c>
      <c r="D209" s="11" t="s">
        <v>41</v>
      </c>
      <c r="E209" s="11">
        <v>1</v>
      </c>
      <c r="F209" s="11" t="s">
        <v>125</v>
      </c>
      <c r="G209" s="11" t="s">
        <v>35</v>
      </c>
      <c r="H209" s="12">
        <v>36000000</v>
      </c>
      <c r="I209" s="12">
        <v>36000000</v>
      </c>
      <c r="J209" s="11" t="s">
        <v>44</v>
      </c>
      <c r="K209" s="11" t="s">
        <v>45</v>
      </c>
      <c r="L209" s="80" t="s">
        <v>294</v>
      </c>
      <c r="M209" s="75"/>
    </row>
    <row r="210" spans="1:13" s="15" customFormat="1" ht="69.75" customHeight="1">
      <c r="A210" s="32"/>
      <c r="B210" s="9">
        <v>80161500</v>
      </c>
      <c r="C210" s="37" t="s">
        <v>295</v>
      </c>
      <c r="D210" s="11" t="s">
        <v>41</v>
      </c>
      <c r="E210" s="11">
        <v>7</v>
      </c>
      <c r="F210" s="11" t="s">
        <v>125</v>
      </c>
      <c r="G210" s="11" t="s">
        <v>35</v>
      </c>
      <c r="H210" s="12">
        <v>17652472</v>
      </c>
      <c r="I210" s="12">
        <v>17652472</v>
      </c>
      <c r="J210" s="11" t="s">
        <v>44</v>
      </c>
      <c r="K210" s="11" t="s">
        <v>45</v>
      </c>
      <c r="L210" s="80" t="s">
        <v>294</v>
      </c>
      <c r="M210" s="75"/>
    </row>
    <row r="211" spans="1:13" s="15" customFormat="1" ht="82.5" customHeight="1">
      <c r="A211" s="32"/>
      <c r="B211" s="9">
        <v>80161500</v>
      </c>
      <c r="C211" s="37" t="s">
        <v>296</v>
      </c>
      <c r="D211" s="11" t="s">
        <v>41</v>
      </c>
      <c r="E211" s="11">
        <v>8</v>
      </c>
      <c r="F211" s="11" t="s">
        <v>125</v>
      </c>
      <c r="G211" s="11" t="s">
        <v>35</v>
      </c>
      <c r="H211" s="12">
        <v>37820293</v>
      </c>
      <c r="I211" s="12">
        <v>37820293</v>
      </c>
      <c r="J211" s="11" t="s">
        <v>44</v>
      </c>
      <c r="K211" s="11" t="s">
        <v>45</v>
      </c>
      <c r="L211" s="80" t="s">
        <v>294</v>
      </c>
      <c r="M211" s="75"/>
    </row>
    <row r="212" spans="1:13" s="15" customFormat="1" ht="60.75" customHeight="1">
      <c r="A212" s="32"/>
      <c r="B212" s="9">
        <v>80161500</v>
      </c>
      <c r="C212" s="37" t="s">
        <v>417</v>
      </c>
      <c r="D212" s="11" t="s">
        <v>57</v>
      </c>
      <c r="E212" s="11">
        <v>4</v>
      </c>
      <c r="F212" s="11" t="s">
        <v>125</v>
      </c>
      <c r="G212" s="11" t="s">
        <v>35</v>
      </c>
      <c r="H212" s="12">
        <v>6455760</v>
      </c>
      <c r="I212" s="12">
        <v>6455760</v>
      </c>
      <c r="J212" s="11" t="s">
        <v>44</v>
      </c>
      <c r="K212" s="11" t="s">
        <v>45</v>
      </c>
      <c r="L212" s="80" t="s">
        <v>294</v>
      </c>
      <c r="M212" s="75"/>
    </row>
    <row r="213" spans="1:13" s="15" customFormat="1" ht="60.75" customHeight="1">
      <c r="A213" s="32"/>
      <c r="B213" s="9">
        <v>80161500</v>
      </c>
      <c r="C213" s="37" t="s">
        <v>418</v>
      </c>
      <c r="D213" s="11" t="s">
        <v>57</v>
      </c>
      <c r="E213" s="11">
        <v>4</v>
      </c>
      <c r="F213" s="11" t="s">
        <v>125</v>
      </c>
      <c r="G213" s="11" t="s">
        <v>35</v>
      </c>
      <c r="H213" s="12">
        <v>10805798</v>
      </c>
      <c r="I213" s="12">
        <v>10805798</v>
      </c>
      <c r="J213" s="11" t="s">
        <v>44</v>
      </c>
      <c r="K213" s="11" t="s">
        <v>45</v>
      </c>
      <c r="L213" s="80" t="s">
        <v>294</v>
      </c>
      <c r="M213" s="75"/>
    </row>
    <row r="214" spans="1:13" s="15" customFormat="1" ht="60.75" customHeight="1">
      <c r="A214" s="32"/>
      <c r="B214" s="9">
        <v>80161500</v>
      </c>
      <c r="C214" s="37" t="s">
        <v>455</v>
      </c>
      <c r="D214" s="11" t="s">
        <v>119</v>
      </c>
      <c r="E214" s="11">
        <v>2</v>
      </c>
      <c r="F214" s="11" t="s">
        <v>125</v>
      </c>
      <c r="G214" s="11" t="s">
        <v>35</v>
      </c>
      <c r="H214" s="12">
        <v>10890130</v>
      </c>
      <c r="I214" s="12">
        <v>10890130</v>
      </c>
      <c r="J214" s="11" t="s">
        <v>44</v>
      </c>
      <c r="K214" s="11" t="s">
        <v>45</v>
      </c>
      <c r="L214" s="80" t="s">
        <v>294</v>
      </c>
      <c r="M214" s="75"/>
    </row>
    <row r="215" spans="1:13" s="15" customFormat="1" ht="84.75" customHeight="1">
      <c r="A215" s="32"/>
      <c r="B215" s="9">
        <v>80161500</v>
      </c>
      <c r="C215" s="37" t="s">
        <v>456</v>
      </c>
      <c r="D215" s="11" t="s">
        <v>119</v>
      </c>
      <c r="E215" s="11">
        <v>2</v>
      </c>
      <c r="F215" s="11" t="s">
        <v>125</v>
      </c>
      <c r="G215" s="11" t="s">
        <v>35</v>
      </c>
      <c r="H215" s="12">
        <v>5043563</v>
      </c>
      <c r="I215" s="12">
        <v>5043563</v>
      </c>
      <c r="J215" s="11" t="s">
        <v>44</v>
      </c>
      <c r="K215" s="11" t="s">
        <v>45</v>
      </c>
      <c r="L215" s="80" t="s">
        <v>294</v>
      </c>
      <c r="M215" s="75"/>
    </row>
    <row r="216" spans="1:13" s="15" customFormat="1" ht="99" customHeight="1">
      <c r="A216" s="32"/>
      <c r="B216" s="9">
        <v>80161500</v>
      </c>
      <c r="C216" s="37" t="s">
        <v>144</v>
      </c>
      <c r="D216" s="11" t="s">
        <v>115</v>
      </c>
      <c r="E216" s="11">
        <v>1</v>
      </c>
      <c r="F216" s="11" t="s">
        <v>43</v>
      </c>
      <c r="G216" s="11" t="s">
        <v>35</v>
      </c>
      <c r="H216" s="12">
        <v>10000000</v>
      </c>
      <c r="I216" s="12">
        <v>10000000</v>
      </c>
      <c r="J216" s="11" t="s">
        <v>44</v>
      </c>
      <c r="K216" s="11" t="s">
        <v>45</v>
      </c>
      <c r="L216" s="80" t="s">
        <v>294</v>
      </c>
      <c r="M216" s="75"/>
    </row>
    <row r="217" spans="1:13" s="15" customFormat="1" ht="52.5" customHeight="1">
      <c r="A217" s="32"/>
      <c r="B217" s="9">
        <v>80161500</v>
      </c>
      <c r="C217" s="16" t="s">
        <v>154</v>
      </c>
      <c r="D217" s="48" t="s">
        <v>155</v>
      </c>
      <c r="E217" s="11">
        <v>6</v>
      </c>
      <c r="F217" s="11" t="s">
        <v>39</v>
      </c>
      <c r="G217" s="11" t="s">
        <v>35</v>
      </c>
      <c r="H217" s="12">
        <v>126000000</v>
      </c>
      <c r="I217" s="12">
        <v>126000000</v>
      </c>
      <c r="J217" s="11" t="s">
        <v>44</v>
      </c>
      <c r="K217" s="11" t="s">
        <v>45</v>
      </c>
      <c r="L217" s="77" t="s">
        <v>279</v>
      </c>
      <c r="M217" s="75"/>
    </row>
    <row r="218" spans="1:13" s="15" customFormat="1" ht="52.5" customHeight="1">
      <c r="A218" s="32"/>
      <c r="B218" s="9">
        <v>84131600</v>
      </c>
      <c r="C218" s="16" t="s">
        <v>156</v>
      </c>
      <c r="D218" s="48" t="s">
        <v>155</v>
      </c>
      <c r="E218" s="11">
        <v>6</v>
      </c>
      <c r="F218" s="11" t="s">
        <v>157</v>
      </c>
      <c r="G218" s="11" t="s">
        <v>35</v>
      </c>
      <c r="H218" s="12">
        <v>453750000</v>
      </c>
      <c r="I218" s="12">
        <v>453750000</v>
      </c>
      <c r="J218" s="11" t="s">
        <v>44</v>
      </c>
      <c r="K218" s="11" t="s">
        <v>45</v>
      </c>
      <c r="L218" s="77" t="s">
        <v>279</v>
      </c>
      <c r="M218" s="75"/>
    </row>
    <row r="219" spans="1:13" s="15" customFormat="1" ht="52.5" customHeight="1">
      <c r="A219" s="32"/>
      <c r="B219" s="9">
        <v>80161500</v>
      </c>
      <c r="C219" s="16" t="s">
        <v>158</v>
      </c>
      <c r="D219" s="48" t="s">
        <v>159</v>
      </c>
      <c r="E219" s="11">
        <v>6</v>
      </c>
      <c r="F219" s="11" t="s">
        <v>39</v>
      </c>
      <c r="G219" s="11" t="s">
        <v>35</v>
      </c>
      <c r="H219" s="12">
        <v>50500000</v>
      </c>
      <c r="I219" s="12">
        <v>50500000</v>
      </c>
      <c r="J219" s="11" t="s">
        <v>44</v>
      </c>
      <c r="K219" s="11" t="s">
        <v>45</v>
      </c>
      <c r="L219" s="77" t="s">
        <v>279</v>
      </c>
      <c r="M219" s="75"/>
    </row>
    <row r="220" spans="1:13" s="15" customFormat="1" ht="52.5" customHeight="1">
      <c r="A220" s="32"/>
      <c r="B220" s="9">
        <v>80161500</v>
      </c>
      <c r="C220" s="16" t="s">
        <v>160</v>
      </c>
      <c r="D220" s="48" t="s">
        <v>155</v>
      </c>
      <c r="E220" s="11">
        <v>11</v>
      </c>
      <c r="F220" s="11" t="s">
        <v>39</v>
      </c>
      <c r="G220" s="11" t="s">
        <v>35</v>
      </c>
      <c r="H220" s="12">
        <v>30000000</v>
      </c>
      <c r="I220" s="12">
        <v>30000000</v>
      </c>
      <c r="J220" s="11" t="s">
        <v>44</v>
      </c>
      <c r="K220" s="11" t="s">
        <v>45</v>
      </c>
      <c r="L220" s="77" t="s">
        <v>279</v>
      </c>
      <c r="M220" s="75"/>
    </row>
    <row r="221" spans="1:13" s="15" customFormat="1" ht="52.5" customHeight="1">
      <c r="A221" s="32"/>
      <c r="B221" s="9">
        <v>80161500</v>
      </c>
      <c r="C221" s="16" t="s">
        <v>161</v>
      </c>
      <c r="D221" s="48" t="s">
        <v>155</v>
      </c>
      <c r="E221" s="11">
        <v>12</v>
      </c>
      <c r="F221" s="11" t="s">
        <v>162</v>
      </c>
      <c r="G221" s="11" t="s">
        <v>35</v>
      </c>
      <c r="H221" s="12">
        <v>12000000</v>
      </c>
      <c r="I221" s="12">
        <v>12000000</v>
      </c>
      <c r="J221" s="11" t="s">
        <v>44</v>
      </c>
      <c r="K221" s="11" t="s">
        <v>45</v>
      </c>
      <c r="L221" s="77" t="s">
        <v>279</v>
      </c>
      <c r="M221" s="75"/>
    </row>
    <row r="222" spans="1:13" s="15" customFormat="1" ht="56.25" customHeight="1">
      <c r="A222" s="32"/>
      <c r="B222" s="9">
        <v>80161500</v>
      </c>
      <c r="C222" s="16" t="s">
        <v>320</v>
      </c>
      <c r="D222" s="48" t="s">
        <v>155</v>
      </c>
      <c r="E222" s="11">
        <v>12</v>
      </c>
      <c r="F222" s="11" t="s">
        <v>39</v>
      </c>
      <c r="G222" s="11" t="s">
        <v>35</v>
      </c>
      <c r="H222" s="12">
        <v>210000000</v>
      </c>
      <c r="I222" s="12">
        <v>210000000</v>
      </c>
      <c r="J222" s="11" t="s">
        <v>44</v>
      </c>
      <c r="K222" s="11" t="s">
        <v>45</v>
      </c>
      <c r="L222" s="77" t="s">
        <v>279</v>
      </c>
      <c r="M222" s="75"/>
    </row>
    <row r="223" spans="1:13" s="15" customFormat="1" ht="51.75" customHeight="1">
      <c r="A223" s="32"/>
      <c r="B223" s="9">
        <v>80161500</v>
      </c>
      <c r="C223" s="16" t="s">
        <v>297</v>
      </c>
      <c r="D223" s="48" t="s">
        <v>155</v>
      </c>
      <c r="E223" s="11">
        <v>11</v>
      </c>
      <c r="F223" s="11" t="s">
        <v>39</v>
      </c>
      <c r="G223" s="11" t="s">
        <v>35</v>
      </c>
      <c r="H223" s="12">
        <v>23095205</v>
      </c>
      <c r="I223" s="12">
        <v>23095205</v>
      </c>
      <c r="J223" s="11" t="s">
        <v>44</v>
      </c>
      <c r="K223" s="11" t="s">
        <v>45</v>
      </c>
      <c r="L223" s="77" t="s">
        <v>279</v>
      </c>
      <c r="M223" s="75"/>
    </row>
    <row r="224" spans="1:13" s="15" customFormat="1" ht="93.75" customHeight="1">
      <c r="A224" s="32"/>
      <c r="B224" s="9">
        <v>80161500</v>
      </c>
      <c r="C224" s="16" t="s">
        <v>298</v>
      </c>
      <c r="D224" s="48" t="s">
        <v>155</v>
      </c>
      <c r="E224" s="11">
        <v>11</v>
      </c>
      <c r="F224" s="11" t="s">
        <v>39</v>
      </c>
      <c r="G224" s="11" t="s">
        <v>35</v>
      </c>
      <c r="H224" s="12">
        <v>23095205</v>
      </c>
      <c r="I224" s="12">
        <v>23095205</v>
      </c>
      <c r="J224" s="11" t="s">
        <v>44</v>
      </c>
      <c r="K224" s="11" t="s">
        <v>45</v>
      </c>
      <c r="L224" s="77" t="s">
        <v>279</v>
      </c>
      <c r="M224" s="75"/>
    </row>
    <row r="225" spans="1:13" s="15" customFormat="1" ht="36" customHeight="1">
      <c r="A225" s="32"/>
      <c r="B225" s="9">
        <v>80161500</v>
      </c>
      <c r="C225" s="16" t="s">
        <v>163</v>
      </c>
      <c r="D225" s="48" t="s">
        <v>164</v>
      </c>
      <c r="E225" s="11">
        <v>6</v>
      </c>
      <c r="F225" s="11" t="s">
        <v>39</v>
      </c>
      <c r="G225" s="11" t="s">
        <v>35</v>
      </c>
      <c r="H225" s="12">
        <v>300000000</v>
      </c>
      <c r="I225" s="12">
        <v>300000000</v>
      </c>
      <c r="J225" s="11" t="s">
        <v>44</v>
      </c>
      <c r="K225" s="11" t="s">
        <v>45</v>
      </c>
      <c r="L225" s="77" t="s">
        <v>279</v>
      </c>
      <c r="M225" s="75"/>
    </row>
    <row r="226" spans="1:13" s="15" customFormat="1" ht="30" customHeight="1">
      <c r="A226" s="32"/>
      <c r="B226" s="9">
        <v>80161500</v>
      </c>
      <c r="C226" s="16" t="s">
        <v>165</v>
      </c>
      <c r="D226" s="48" t="s">
        <v>164</v>
      </c>
      <c r="E226" s="11">
        <v>6</v>
      </c>
      <c r="F226" s="11" t="s">
        <v>162</v>
      </c>
      <c r="G226" s="11" t="s">
        <v>35</v>
      </c>
      <c r="H226" s="12">
        <v>2000000</v>
      </c>
      <c r="I226" s="12">
        <v>2000000</v>
      </c>
      <c r="J226" s="11" t="s">
        <v>44</v>
      </c>
      <c r="K226" s="11" t="s">
        <v>45</v>
      </c>
      <c r="L226" s="77" t="s">
        <v>279</v>
      </c>
      <c r="M226" s="75"/>
    </row>
    <row r="227" spans="1:13" s="15" customFormat="1" ht="46.5" customHeight="1">
      <c r="A227" s="32"/>
      <c r="B227" s="9">
        <v>80161500</v>
      </c>
      <c r="C227" s="31" t="s">
        <v>410</v>
      </c>
      <c r="D227" s="48" t="s">
        <v>112</v>
      </c>
      <c r="E227" s="11">
        <v>5</v>
      </c>
      <c r="F227" s="11" t="s">
        <v>379</v>
      </c>
      <c r="G227" s="11" t="s">
        <v>35</v>
      </c>
      <c r="H227" s="12">
        <v>13300256</v>
      </c>
      <c r="I227" s="12">
        <v>13300256</v>
      </c>
      <c r="J227" s="11" t="s">
        <v>44</v>
      </c>
      <c r="K227" s="11" t="s">
        <v>45</v>
      </c>
      <c r="L227" s="77" t="s">
        <v>287</v>
      </c>
      <c r="M227" s="75"/>
    </row>
    <row r="228" spans="1:13" s="15" customFormat="1" ht="68.25" customHeight="1">
      <c r="A228" s="32"/>
      <c r="B228" s="9">
        <v>80161500</v>
      </c>
      <c r="C228" s="31" t="s">
        <v>412</v>
      </c>
      <c r="D228" s="48" t="s">
        <v>57</v>
      </c>
      <c r="E228" s="11">
        <v>4</v>
      </c>
      <c r="F228" s="11" t="s">
        <v>39</v>
      </c>
      <c r="G228" s="11" t="s">
        <v>35</v>
      </c>
      <c r="H228" s="12">
        <v>10127556</v>
      </c>
      <c r="I228" s="12">
        <v>10127556</v>
      </c>
      <c r="J228" s="11" t="s">
        <v>44</v>
      </c>
      <c r="K228" s="11" t="s">
        <v>45</v>
      </c>
      <c r="L228" s="77" t="s">
        <v>287</v>
      </c>
      <c r="M228" s="75"/>
    </row>
    <row r="229" spans="1:13" s="15" customFormat="1" ht="83.25" customHeight="1">
      <c r="A229" s="32"/>
      <c r="B229" s="9">
        <v>80161500</v>
      </c>
      <c r="C229" s="31" t="s">
        <v>413</v>
      </c>
      <c r="D229" s="48" t="s">
        <v>112</v>
      </c>
      <c r="E229" s="11">
        <v>3</v>
      </c>
      <c r="F229" s="11" t="s">
        <v>39</v>
      </c>
      <c r="G229" s="11" t="s">
        <v>35</v>
      </c>
      <c r="H229" s="12">
        <v>13300256</v>
      </c>
      <c r="I229" s="12">
        <v>13300256</v>
      </c>
      <c r="J229" s="11" t="s">
        <v>44</v>
      </c>
      <c r="K229" s="11" t="s">
        <v>45</v>
      </c>
      <c r="L229" s="77" t="s">
        <v>287</v>
      </c>
      <c r="M229" s="75"/>
    </row>
    <row r="230" spans="1:13" s="15" customFormat="1" ht="46.5" customHeight="1">
      <c r="A230" s="32"/>
      <c r="B230" s="9">
        <v>81112500</v>
      </c>
      <c r="C230" s="31" t="s">
        <v>414</v>
      </c>
      <c r="D230" s="48" t="s">
        <v>112</v>
      </c>
      <c r="E230" s="11">
        <v>3</v>
      </c>
      <c r="F230" s="11" t="s">
        <v>39</v>
      </c>
      <c r="G230" s="11" t="s">
        <v>35</v>
      </c>
      <c r="H230" s="12">
        <v>25322278</v>
      </c>
      <c r="I230" s="12">
        <v>25322278</v>
      </c>
      <c r="J230" s="11" t="s">
        <v>44</v>
      </c>
      <c r="K230" s="11" t="s">
        <v>45</v>
      </c>
      <c r="L230" s="77" t="s">
        <v>287</v>
      </c>
      <c r="M230" s="75"/>
    </row>
    <row r="231" spans="1:13" s="15" customFormat="1" ht="77.25" customHeight="1">
      <c r="A231" s="32"/>
      <c r="B231" s="9">
        <v>80161500</v>
      </c>
      <c r="C231" s="31" t="s">
        <v>457</v>
      </c>
      <c r="D231" s="48" t="s">
        <v>115</v>
      </c>
      <c r="E231" s="11">
        <v>2</v>
      </c>
      <c r="F231" s="11" t="s">
        <v>39</v>
      </c>
      <c r="G231" s="11" t="s">
        <v>35</v>
      </c>
      <c r="H231" s="12">
        <v>10214597</v>
      </c>
      <c r="I231" s="12">
        <v>10214597</v>
      </c>
      <c r="J231" s="11" t="s">
        <v>44</v>
      </c>
      <c r="K231" s="11" t="s">
        <v>45</v>
      </c>
      <c r="L231" s="77" t="s">
        <v>287</v>
      </c>
      <c r="M231" s="75"/>
    </row>
    <row r="232" spans="1:13" s="15" customFormat="1" ht="51" customHeight="1">
      <c r="A232" s="32"/>
      <c r="B232" s="9">
        <v>80161500</v>
      </c>
      <c r="C232" s="31" t="s">
        <v>257</v>
      </c>
      <c r="D232" s="11" t="s">
        <v>41</v>
      </c>
      <c r="E232" s="11">
        <v>12</v>
      </c>
      <c r="F232" s="11" t="s">
        <v>39</v>
      </c>
      <c r="G232" s="11" t="s">
        <v>35</v>
      </c>
      <c r="H232" s="12">
        <v>18360000</v>
      </c>
      <c r="I232" s="12">
        <v>18360000</v>
      </c>
      <c r="J232" s="11" t="s">
        <v>44</v>
      </c>
      <c r="K232" s="11" t="s">
        <v>45</v>
      </c>
      <c r="L232" s="77" t="s">
        <v>287</v>
      </c>
      <c r="M232" s="75"/>
    </row>
    <row r="233" spans="1:13" s="15" customFormat="1" ht="65.25" customHeight="1">
      <c r="A233" s="32"/>
      <c r="B233" s="9">
        <v>43232600</v>
      </c>
      <c r="C233" s="10" t="s">
        <v>321</v>
      </c>
      <c r="D233" s="11" t="s">
        <v>70</v>
      </c>
      <c r="E233" s="11">
        <v>12</v>
      </c>
      <c r="F233" s="11" t="s">
        <v>131</v>
      </c>
      <c r="G233" s="11" t="s">
        <v>35</v>
      </c>
      <c r="H233" s="12">
        <v>19000000</v>
      </c>
      <c r="I233" s="12">
        <v>19000000</v>
      </c>
      <c r="J233" s="11" t="s">
        <v>44</v>
      </c>
      <c r="K233" s="11" t="s">
        <v>140</v>
      </c>
      <c r="L233" s="81" t="s">
        <v>280</v>
      </c>
      <c r="M233" s="75"/>
    </row>
    <row r="234" spans="1:13" s="15" customFormat="1" ht="63" customHeight="1">
      <c r="A234" s="32"/>
      <c r="B234" s="9">
        <v>81112500</v>
      </c>
      <c r="C234" s="31" t="s">
        <v>219</v>
      </c>
      <c r="D234" s="11" t="s">
        <v>41</v>
      </c>
      <c r="E234" s="11">
        <v>12</v>
      </c>
      <c r="F234" s="11" t="s">
        <v>43</v>
      </c>
      <c r="G234" s="41" t="s">
        <v>35</v>
      </c>
      <c r="H234" s="12">
        <v>13920000</v>
      </c>
      <c r="I234" s="12">
        <v>13920000</v>
      </c>
      <c r="J234" s="11" t="s">
        <v>44</v>
      </c>
      <c r="K234" s="11" t="s">
        <v>45</v>
      </c>
      <c r="L234" s="77" t="s">
        <v>416</v>
      </c>
      <c r="M234" s="75"/>
    </row>
    <row r="235" spans="1:13" s="15" customFormat="1" ht="36.75" customHeight="1">
      <c r="A235" s="32"/>
      <c r="B235" s="9">
        <v>80161500</v>
      </c>
      <c r="C235" s="31" t="s">
        <v>220</v>
      </c>
      <c r="D235" s="11" t="s">
        <v>41</v>
      </c>
      <c r="E235" s="11">
        <v>8</v>
      </c>
      <c r="F235" s="11" t="s">
        <v>39</v>
      </c>
      <c r="G235" s="41" t="s">
        <v>35</v>
      </c>
      <c r="H235" s="12">
        <v>27222167</v>
      </c>
      <c r="I235" s="12">
        <v>27222167</v>
      </c>
      <c r="J235" s="11" t="s">
        <v>44</v>
      </c>
      <c r="K235" s="11" t="s">
        <v>45</v>
      </c>
      <c r="L235" s="77" t="s">
        <v>416</v>
      </c>
      <c r="M235" s="75"/>
    </row>
    <row r="236" spans="1:13" s="15" customFormat="1" ht="36.75" customHeight="1">
      <c r="A236" s="32"/>
      <c r="B236" s="9">
        <v>80161500</v>
      </c>
      <c r="C236" s="31" t="s">
        <v>220</v>
      </c>
      <c r="D236" s="11" t="s">
        <v>41</v>
      </c>
      <c r="E236" s="11">
        <v>8</v>
      </c>
      <c r="F236" s="11" t="s">
        <v>39</v>
      </c>
      <c r="G236" s="41" t="s">
        <v>35</v>
      </c>
      <c r="H236" s="12">
        <v>27222167</v>
      </c>
      <c r="I236" s="12">
        <v>27222167</v>
      </c>
      <c r="J236" s="11" t="s">
        <v>44</v>
      </c>
      <c r="K236" s="11" t="s">
        <v>45</v>
      </c>
      <c r="L236" s="77" t="s">
        <v>416</v>
      </c>
      <c r="M236" s="75"/>
    </row>
    <row r="237" spans="1:13" s="15" customFormat="1" ht="36.75" customHeight="1">
      <c r="A237" s="32"/>
      <c r="B237" s="9">
        <v>80161500</v>
      </c>
      <c r="C237" s="31" t="s">
        <v>220</v>
      </c>
      <c r="D237" s="11" t="s">
        <v>41</v>
      </c>
      <c r="E237" s="11">
        <v>12</v>
      </c>
      <c r="F237" s="11" t="s">
        <v>39</v>
      </c>
      <c r="G237" s="41" t="s">
        <v>35</v>
      </c>
      <c r="H237" s="12">
        <v>27222167</v>
      </c>
      <c r="I237" s="12">
        <v>27222167</v>
      </c>
      <c r="J237" s="11" t="s">
        <v>44</v>
      </c>
      <c r="K237" s="11" t="s">
        <v>45</v>
      </c>
      <c r="L237" s="77" t="s">
        <v>416</v>
      </c>
      <c r="M237" s="75"/>
    </row>
    <row r="238" spans="1:13" s="15" customFormat="1" ht="71.25" customHeight="1">
      <c r="A238" s="32"/>
      <c r="B238" s="9">
        <v>80161500</v>
      </c>
      <c r="C238" s="31" t="s">
        <v>221</v>
      </c>
      <c r="D238" s="11" t="s">
        <v>41</v>
      </c>
      <c r="E238" s="11">
        <v>12</v>
      </c>
      <c r="F238" s="11" t="s">
        <v>39</v>
      </c>
      <c r="G238" s="41" t="s">
        <v>35</v>
      </c>
      <c r="H238" s="12">
        <v>45829164</v>
      </c>
      <c r="I238" s="12">
        <v>45829164</v>
      </c>
      <c r="J238" s="11" t="s">
        <v>44</v>
      </c>
      <c r="K238" s="11" t="s">
        <v>45</v>
      </c>
      <c r="L238" s="77" t="s">
        <v>416</v>
      </c>
      <c r="M238" s="75"/>
    </row>
    <row r="239" spans="1:13" s="15" customFormat="1" ht="66" customHeight="1">
      <c r="A239" s="32"/>
      <c r="B239" s="9">
        <v>80161500</v>
      </c>
      <c r="C239" s="31" t="s">
        <v>222</v>
      </c>
      <c r="D239" s="11" t="s">
        <v>41</v>
      </c>
      <c r="E239" s="11">
        <v>12</v>
      </c>
      <c r="F239" s="11" t="s">
        <v>39</v>
      </c>
      <c r="G239" s="41" t="s">
        <v>35</v>
      </c>
      <c r="H239" s="12">
        <v>135775200</v>
      </c>
      <c r="I239" s="12">
        <v>135775200</v>
      </c>
      <c r="J239" s="11" t="s">
        <v>44</v>
      </c>
      <c r="K239" s="11" t="s">
        <v>45</v>
      </c>
      <c r="L239" s="77" t="s">
        <v>416</v>
      </c>
      <c r="M239" s="75"/>
    </row>
    <row r="240" spans="1:13" s="15" customFormat="1" ht="39.75" customHeight="1">
      <c r="A240" s="32"/>
      <c r="B240" s="9">
        <v>81112500</v>
      </c>
      <c r="C240" s="31" t="s">
        <v>223</v>
      </c>
      <c r="D240" s="11" t="s">
        <v>41</v>
      </c>
      <c r="E240" s="11">
        <v>12</v>
      </c>
      <c r="F240" s="11" t="s">
        <v>39</v>
      </c>
      <c r="G240" s="41" t="s">
        <v>35</v>
      </c>
      <c r="H240" s="12">
        <v>72406620</v>
      </c>
      <c r="I240" s="12">
        <v>72406620</v>
      </c>
      <c r="J240" s="11" t="s">
        <v>44</v>
      </c>
      <c r="K240" s="11" t="s">
        <v>45</v>
      </c>
      <c r="L240" s="77" t="s">
        <v>416</v>
      </c>
      <c r="M240" s="75"/>
    </row>
    <row r="241" spans="1:13" s="15" customFormat="1" ht="39.75" customHeight="1">
      <c r="A241" s="32"/>
      <c r="B241" s="9">
        <v>80161500</v>
      </c>
      <c r="C241" s="31" t="s">
        <v>224</v>
      </c>
      <c r="D241" s="11" t="s">
        <v>112</v>
      </c>
      <c r="E241" s="11">
        <v>24</v>
      </c>
      <c r="F241" s="11" t="s">
        <v>141</v>
      </c>
      <c r="G241" s="41" t="s">
        <v>35</v>
      </c>
      <c r="H241" s="12">
        <v>239424000</v>
      </c>
      <c r="I241" s="12">
        <v>239424000</v>
      </c>
      <c r="J241" s="11" t="s">
        <v>58</v>
      </c>
      <c r="K241" s="11" t="s">
        <v>45</v>
      </c>
      <c r="L241" s="77" t="s">
        <v>416</v>
      </c>
      <c r="M241" s="75"/>
    </row>
    <row r="242" spans="1:13" s="15" customFormat="1" ht="39.75" customHeight="1">
      <c r="A242" s="32"/>
      <c r="B242" s="9">
        <v>80161500</v>
      </c>
      <c r="C242" s="31" t="s">
        <v>225</v>
      </c>
      <c r="D242" s="11" t="s">
        <v>169</v>
      </c>
      <c r="E242" s="11">
        <v>11</v>
      </c>
      <c r="F242" s="11" t="s">
        <v>39</v>
      </c>
      <c r="G242" s="41" t="s">
        <v>35</v>
      </c>
      <c r="H242" s="12">
        <v>52605819</v>
      </c>
      <c r="I242" s="12">
        <v>45989008</v>
      </c>
      <c r="J242" s="11" t="s">
        <v>44</v>
      </c>
      <c r="K242" s="11" t="s">
        <v>45</v>
      </c>
      <c r="L242" s="77" t="s">
        <v>416</v>
      </c>
      <c r="M242" s="75"/>
    </row>
    <row r="243" spans="1:13" s="15" customFormat="1" ht="39.75" customHeight="1">
      <c r="A243" s="32"/>
      <c r="B243" s="9">
        <v>80161500</v>
      </c>
      <c r="C243" s="31" t="s">
        <v>226</v>
      </c>
      <c r="D243" s="11" t="s">
        <v>169</v>
      </c>
      <c r="E243" s="11">
        <v>11</v>
      </c>
      <c r="F243" s="11" t="s">
        <v>39</v>
      </c>
      <c r="G243" s="41" t="s">
        <v>35</v>
      </c>
      <c r="H243" s="12">
        <v>161356784</v>
      </c>
      <c r="I243" s="12">
        <v>161356784</v>
      </c>
      <c r="J243" s="11" t="s">
        <v>44</v>
      </c>
      <c r="K243" s="11" t="s">
        <v>45</v>
      </c>
      <c r="L243" s="77" t="s">
        <v>416</v>
      </c>
      <c r="M243" s="75"/>
    </row>
    <row r="244" spans="1:13" s="15" customFormat="1" ht="39.75" customHeight="1">
      <c r="A244" s="32"/>
      <c r="B244" s="9">
        <v>81112500</v>
      </c>
      <c r="C244" s="31" t="s">
        <v>227</v>
      </c>
      <c r="D244" s="11" t="s">
        <v>169</v>
      </c>
      <c r="E244" s="11">
        <v>11</v>
      </c>
      <c r="F244" s="11" t="s">
        <v>39</v>
      </c>
      <c r="G244" s="41" t="s">
        <v>35</v>
      </c>
      <c r="H244" s="12">
        <v>180000000</v>
      </c>
      <c r="I244" s="12">
        <v>180000000</v>
      </c>
      <c r="J244" s="11" t="s">
        <v>44</v>
      </c>
      <c r="K244" s="11" t="s">
        <v>45</v>
      </c>
      <c r="L244" s="77" t="s">
        <v>416</v>
      </c>
      <c r="M244" s="75"/>
    </row>
    <row r="245" spans="1:13" s="15" customFormat="1" ht="39.75" customHeight="1">
      <c r="A245" s="32"/>
      <c r="B245" s="9">
        <v>80161500</v>
      </c>
      <c r="C245" s="31" t="s">
        <v>228</v>
      </c>
      <c r="D245" s="11" t="s">
        <v>182</v>
      </c>
      <c r="E245" s="11">
        <v>7</v>
      </c>
      <c r="F245" s="11" t="s">
        <v>39</v>
      </c>
      <c r="G245" s="41" t="s">
        <v>35</v>
      </c>
      <c r="H245" s="12">
        <f>103806010+18252276</f>
        <v>122058286</v>
      </c>
      <c r="I245" s="12">
        <f>103806010+18252276</f>
        <v>122058286</v>
      </c>
      <c r="J245" s="11" t="s">
        <v>44</v>
      </c>
      <c r="K245" s="11" t="s">
        <v>45</v>
      </c>
      <c r="L245" s="77" t="s">
        <v>416</v>
      </c>
      <c r="M245" s="75"/>
    </row>
    <row r="246" spans="1:13" s="15" customFormat="1" ht="39.75" customHeight="1">
      <c r="A246" s="32"/>
      <c r="B246" s="9">
        <v>80161500</v>
      </c>
      <c r="C246" s="31" t="s">
        <v>229</v>
      </c>
      <c r="D246" s="11" t="s">
        <v>57</v>
      </c>
      <c r="E246" s="11">
        <v>4</v>
      </c>
      <c r="F246" s="11" t="s">
        <v>39</v>
      </c>
      <c r="G246" s="41" t="s">
        <v>35</v>
      </c>
      <c r="H246" s="12">
        <v>45989008</v>
      </c>
      <c r="I246" s="12">
        <v>45989008</v>
      </c>
      <c r="J246" s="11" t="s">
        <v>44</v>
      </c>
      <c r="K246" s="11" t="s">
        <v>45</v>
      </c>
      <c r="L246" s="77" t="s">
        <v>416</v>
      </c>
      <c r="M246" s="75"/>
    </row>
    <row r="247" spans="1:13" s="15" customFormat="1" ht="39.75" customHeight="1">
      <c r="A247" s="32"/>
      <c r="B247" s="9">
        <v>80161500</v>
      </c>
      <c r="C247" s="31" t="s">
        <v>230</v>
      </c>
      <c r="D247" s="11" t="s">
        <v>112</v>
      </c>
      <c r="E247" s="11">
        <v>4</v>
      </c>
      <c r="F247" s="11" t="s">
        <v>39</v>
      </c>
      <c r="G247" s="41" t="s">
        <v>35</v>
      </c>
      <c r="H247" s="12">
        <f>94184909.9999995+23200000</f>
        <v>117384909.9999995</v>
      </c>
      <c r="I247" s="12">
        <f>94184909.9999995+23200000</f>
        <v>117384909.9999995</v>
      </c>
      <c r="J247" s="11" t="s">
        <v>44</v>
      </c>
      <c r="K247" s="11" t="s">
        <v>45</v>
      </c>
      <c r="L247" s="77" t="s">
        <v>416</v>
      </c>
      <c r="M247" s="75"/>
    </row>
    <row r="248" spans="1:13" s="15" customFormat="1" ht="39.75" customHeight="1">
      <c r="A248" s="32"/>
      <c r="B248" s="9">
        <v>80161500</v>
      </c>
      <c r="C248" s="31" t="s">
        <v>231</v>
      </c>
      <c r="D248" s="11" t="s">
        <v>57</v>
      </c>
      <c r="E248" s="11">
        <v>4</v>
      </c>
      <c r="F248" s="11" t="s">
        <v>39</v>
      </c>
      <c r="G248" s="41" t="s">
        <v>35</v>
      </c>
      <c r="H248" s="12">
        <v>61027500</v>
      </c>
      <c r="I248" s="12">
        <v>61027500</v>
      </c>
      <c r="J248" s="11" t="s">
        <v>44</v>
      </c>
      <c r="K248" s="11" t="s">
        <v>45</v>
      </c>
      <c r="L248" s="77" t="s">
        <v>416</v>
      </c>
      <c r="M248" s="75"/>
    </row>
    <row r="249" spans="1:13" s="15" customFormat="1" ht="39.75" customHeight="1">
      <c r="A249" s="32"/>
      <c r="B249" s="9">
        <v>80161500</v>
      </c>
      <c r="C249" s="31" t="s">
        <v>232</v>
      </c>
      <c r="D249" s="11" t="s">
        <v>57</v>
      </c>
      <c r="E249" s="11">
        <v>4</v>
      </c>
      <c r="F249" s="11" t="s">
        <v>141</v>
      </c>
      <c r="G249" s="41" t="s">
        <v>35</v>
      </c>
      <c r="H249" s="12">
        <v>285600000</v>
      </c>
      <c r="I249" s="12">
        <v>285600000</v>
      </c>
      <c r="J249" s="11" t="s">
        <v>44</v>
      </c>
      <c r="K249" s="11" t="s">
        <v>45</v>
      </c>
      <c r="L249" s="77" t="s">
        <v>416</v>
      </c>
      <c r="M249" s="75"/>
    </row>
    <row r="250" spans="1:13" s="15" customFormat="1" ht="39.75" customHeight="1">
      <c r="A250" s="32"/>
      <c r="B250" s="9">
        <v>80161500</v>
      </c>
      <c r="C250" s="31" t="s">
        <v>233</v>
      </c>
      <c r="D250" s="11" t="s">
        <v>70</v>
      </c>
      <c r="E250" s="11">
        <v>12</v>
      </c>
      <c r="F250" s="11" t="s">
        <v>123</v>
      </c>
      <c r="G250" s="41" t="s">
        <v>35</v>
      </c>
      <c r="H250" s="12">
        <v>616743228</v>
      </c>
      <c r="I250" s="12">
        <v>616743228</v>
      </c>
      <c r="J250" s="11" t="s">
        <v>44</v>
      </c>
      <c r="K250" s="11" t="s">
        <v>45</v>
      </c>
      <c r="L250" s="77" t="s">
        <v>416</v>
      </c>
      <c r="M250" s="75"/>
    </row>
    <row r="251" spans="1:13" s="15" customFormat="1" ht="39.75" customHeight="1">
      <c r="A251" s="32"/>
      <c r="B251" s="9">
        <v>80161500</v>
      </c>
      <c r="C251" s="31" t="s">
        <v>234</v>
      </c>
      <c r="D251" s="11" t="s">
        <v>57</v>
      </c>
      <c r="E251" s="11">
        <v>4</v>
      </c>
      <c r="F251" s="11" t="s">
        <v>39</v>
      </c>
      <c r="G251" s="41" t="s">
        <v>35</v>
      </c>
      <c r="H251" s="12">
        <v>176163400</v>
      </c>
      <c r="I251" s="12">
        <v>176163400</v>
      </c>
      <c r="J251" s="11" t="s">
        <v>44</v>
      </c>
      <c r="K251" s="11" t="s">
        <v>45</v>
      </c>
      <c r="L251" s="77" t="s">
        <v>416</v>
      </c>
      <c r="M251" s="75"/>
    </row>
    <row r="252" spans="1:13" s="15" customFormat="1" ht="75.75" customHeight="1">
      <c r="A252" s="32"/>
      <c r="B252" s="9">
        <v>80141618</v>
      </c>
      <c r="C252" s="31" t="s">
        <v>452</v>
      </c>
      <c r="D252" s="11" t="s">
        <v>115</v>
      </c>
      <c r="E252" s="11">
        <v>3</v>
      </c>
      <c r="F252" s="11" t="s">
        <v>453</v>
      </c>
      <c r="G252" s="41" t="s">
        <v>35</v>
      </c>
      <c r="H252" s="12">
        <v>92179037</v>
      </c>
      <c r="I252" s="12">
        <v>92179037</v>
      </c>
      <c r="J252" s="11" t="s">
        <v>44</v>
      </c>
      <c r="K252" s="11" t="s">
        <v>45</v>
      </c>
      <c r="L252" s="77" t="s">
        <v>416</v>
      </c>
      <c r="M252" s="75"/>
    </row>
    <row r="253" spans="1:13" s="15" customFormat="1" ht="107.25" customHeight="1">
      <c r="A253" s="32"/>
      <c r="B253" s="9">
        <v>81112500</v>
      </c>
      <c r="C253" s="31" t="s">
        <v>345</v>
      </c>
      <c r="D253" s="11" t="s">
        <v>143</v>
      </c>
      <c r="E253" s="11">
        <v>9</v>
      </c>
      <c r="F253" s="11" t="s">
        <v>39</v>
      </c>
      <c r="G253" s="41" t="s">
        <v>35</v>
      </c>
      <c r="H253" s="12">
        <v>69115410</v>
      </c>
      <c r="I253" s="12">
        <v>69115410</v>
      </c>
      <c r="J253" s="11" t="s">
        <v>44</v>
      </c>
      <c r="K253" s="11" t="s">
        <v>45</v>
      </c>
      <c r="L253" s="77" t="s">
        <v>416</v>
      </c>
      <c r="M253" s="75"/>
    </row>
    <row r="254" spans="1:13" s="15" customFormat="1" ht="93" customHeight="1">
      <c r="A254" s="32"/>
      <c r="B254" s="9">
        <v>80161500</v>
      </c>
      <c r="C254" s="31" t="s">
        <v>258</v>
      </c>
      <c r="D254" s="11" t="s">
        <v>41</v>
      </c>
      <c r="E254" s="11">
        <v>7</v>
      </c>
      <c r="F254" s="11" t="s">
        <v>39</v>
      </c>
      <c r="G254" s="11" t="s">
        <v>35</v>
      </c>
      <c r="H254" s="12">
        <v>78816738</v>
      </c>
      <c r="I254" s="12">
        <v>78816738</v>
      </c>
      <c r="J254" s="11" t="s">
        <v>44</v>
      </c>
      <c r="K254" s="11" t="s">
        <v>45</v>
      </c>
      <c r="L254" s="77" t="s">
        <v>286</v>
      </c>
      <c r="M254" s="75"/>
    </row>
    <row r="255" spans="1:13" s="15" customFormat="1" ht="93" customHeight="1">
      <c r="A255" s="32"/>
      <c r="B255" s="9">
        <v>80161500</v>
      </c>
      <c r="C255" s="31" t="s">
        <v>368</v>
      </c>
      <c r="D255" s="11" t="s">
        <v>70</v>
      </c>
      <c r="E255" s="11">
        <v>5</v>
      </c>
      <c r="F255" s="11" t="s">
        <v>39</v>
      </c>
      <c r="G255" s="11" t="s">
        <v>35</v>
      </c>
      <c r="H255" s="12">
        <v>33778602</v>
      </c>
      <c r="I255" s="12">
        <v>33778602</v>
      </c>
      <c r="J255" s="11" t="s">
        <v>44</v>
      </c>
      <c r="K255" s="11" t="s">
        <v>45</v>
      </c>
      <c r="L255" s="77" t="s">
        <v>286</v>
      </c>
      <c r="M255" s="75"/>
    </row>
    <row r="256" spans="1:13" s="15" customFormat="1" ht="79.5" customHeight="1">
      <c r="A256" s="32"/>
      <c r="B256" s="9">
        <v>80161500</v>
      </c>
      <c r="C256" s="31" t="s">
        <v>259</v>
      </c>
      <c r="D256" s="11" t="s">
        <v>41</v>
      </c>
      <c r="E256" s="11">
        <v>7</v>
      </c>
      <c r="F256" s="11" t="s">
        <v>39</v>
      </c>
      <c r="G256" s="11" t="s">
        <v>35</v>
      </c>
      <c r="H256" s="12">
        <v>45045000</v>
      </c>
      <c r="I256" s="12">
        <v>45045000</v>
      </c>
      <c r="J256" s="11" t="s">
        <v>44</v>
      </c>
      <c r="K256" s="11" t="s">
        <v>45</v>
      </c>
      <c r="L256" s="77" t="s">
        <v>286</v>
      </c>
      <c r="M256" s="75"/>
    </row>
    <row r="257" spans="1:13" s="15" customFormat="1" ht="79.5" customHeight="1">
      <c r="A257" s="32"/>
      <c r="B257" s="9">
        <v>80161500</v>
      </c>
      <c r="C257" s="31" t="s">
        <v>369</v>
      </c>
      <c r="D257" s="11" t="s">
        <v>70</v>
      </c>
      <c r="E257" s="11">
        <v>5</v>
      </c>
      <c r="F257" s="11" t="s">
        <v>39</v>
      </c>
      <c r="G257" s="11" t="s">
        <v>35</v>
      </c>
      <c r="H257" s="12">
        <v>19305000</v>
      </c>
      <c r="I257" s="12">
        <v>19305000</v>
      </c>
      <c r="J257" s="11" t="s">
        <v>44</v>
      </c>
      <c r="K257" s="11" t="s">
        <v>45</v>
      </c>
      <c r="L257" s="77" t="s">
        <v>286</v>
      </c>
      <c r="M257" s="75"/>
    </row>
    <row r="258" spans="1:13" s="15" customFormat="1" ht="62.25" customHeight="1">
      <c r="A258" s="32"/>
      <c r="B258" s="9">
        <v>80161500</v>
      </c>
      <c r="C258" s="31" t="s">
        <v>299</v>
      </c>
      <c r="D258" s="11" t="s">
        <v>41</v>
      </c>
      <c r="E258" s="11">
        <v>12</v>
      </c>
      <c r="F258" s="11" t="s">
        <v>39</v>
      </c>
      <c r="G258" s="11" t="s">
        <v>35</v>
      </c>
      <c r="H258" s="12">
        <v>25000000</v>
      </c>
      <c r="I258" s="12">
        <v>25000000</v>
      </c>
      <c r="J258" s="11" t="s">
        <v>44</v>
      </c>
      <c r="K258" s="11" t="s">
        <v>45</v>
      </c>
      <c r="L258" s="77" t="s">
        <v>286</v>
      </c>
      <c r="M258" s="75"/>
    </row>
    <row r="259" spans="1:13" s="15" customFormat="1" ht="62.25" customHeight="1">
      <c r="A259" s="32"/>
      <c r="B259" s="9">
        <v>80161500</v>
      </c>
      <c r="C259" s="31" t="s">
        <v>300</v>
      </c>
      <c r="D259" s="11" t="s">
        <v>70</v>
      </c>
      <c r="E259" s="11">
        <v>5</v>
      </c>
      <c r="F259" s="11" t="s">
        <v>39</v>
      </c>
      <c r="G259" s="11" t="s">
        <v>35</v>
      </c>
      <c r="H259" s="12">
        <v>39620000</v>
      </c>
      <c r="I259" s="12">
        <v>39620000</v>
      </c>
      <c r="J259" s="11" t="s">
        <v>44</v>
      </c>
      <c r="K259" s="11" t="s">
        <v>45</v>
      </c>
      <c r="L259" s="77" t="s">
        <v>286</v>
      </c>
      <c r="M259" s="75"/>
    </row>
    <row r="260" spans="1:13" s="15" customFormat="1" ht="66" customHeight="1">
      <c r="A260" s="32"/>
      <c r="B260" s="9">
        <v>80161500</v>
      </c>
      <c r="C260" s="31" t="s">
        <v>300</v>
      </c>
      <c r="D260" s="11" t="s">
        <v>41</v>
      </c>
      <c r="E260" s="11">
        <v>7</v>
      </c>
      <c r="F260" s="11" t="s">
        <v>39</v>
      </c>
      <c r="G260" s="11" t="s">
        <v>35</v>
      </c>
      <c r="H260" s="12">
        <v>35000000</v>
      </c>
      <c r="I260" s="12">
        <v>35000000</v>
      </c>
      <c r="J260" s="11" t="s">
        <v>44</v>
      </c>
      <c r="K260" s="11" t="s">
        <v>45</v>
      </c>
      <c r="L260" s="77" t="s">
        <v>286</v>
      </c>
      <c r="M260" s="75"/>
    </row>
    <row r="261" spans="1:13" s="15" customFormat="1" ht="110.25" customHeight="1">
      <c r="A261" s="32"/>
      <c r="B261" s="9">
        <v>80161500</v>
      </c>
      <c r="C261" s="10" t="s">
        <v>458</v>
      </c>
      <c r="D261" s="11" t="s">
        <v>119</v>
      </c>
      <c r="E261" s="11">
        <v>2</v>
      </c>
      <c r="F261" s="11" t="s">
        <v>39</v>
      </c>
      <c r="G261" s="11" t="s">
        <v>35</v>
      </c>
      <c r="H261" s="12">
        <v>22152272</v>
      </c>
      <c r="I261" s="12">
        <v>22152272</v>
      </c>
      <c r="J261" s="11" t="s">
        <v>44</v>
      </c>
      <c r="K261" s="11" t="s">
        <v>45</v>
      </c>
      <c r="L261" s="77" t="s">
        <v>286</v>
      </c>
      <c r="M261" s="75"/>
    </row>
    <row r="262" spans="1:13" s="15" customFormat="1" ht="47.25" customHeight="1">
      <c r="A262" s="32"/>
      <c r="B262" s="9">
        <v>82121500</v>
      </c>
      <c r="C262" s="31" t="s">
        <v>301</v>
      </c>
      <c r="D262" s="11" t="s">
        <v>41</v>
      </c>
      <c r="E262" s="11">
        <v>12</v>
      </c>
      <c r="F262" s="11" t="s">
        <v>39</v>
      </c>
      <c r="G262" s="11" t="s">
        <v>35</v>
      </c>
      <c r="H262" s="12">
        <v>23340000</v>
      </c>
      <c r="I262" s="12">
        <v>23340000</v>
      </c>
      <c r="J262" s="11" t="s">
        <v>44</v>
      </c>
      <c r="K262" s="11" t="s">
        <v>45</v>
      </c>
      <c r="L262" s="77" t="s">
        <v>273</v>
      </c>
      <c r="M262" s="75"/>
    </row>
    <row r="263" spans="1:13" s="15" customFormat="1" ht="30" customHeight="1">
      <c r="A263" s="32"/>
      <c r="B263" s="9">
        <v>84131500</v>
      </c>
      <c r="C263" s="10" t="s">
        <v>331</v>
      </c>
      <c r="D263" s="11" t="s">
        <v>41</v>
      </c>
      <c r="E263" s="11">
        <v>12</v>
      </c>
      <c r="F263" s="11" t="s">
        <v>43</v>
      </c>
      <c r="G263" s="11" t="s">
        <v>60</v>
      </c>
      <c r="H263" s="12">
        <v>9960717</v>
      </c>
      <c r="I263" s="12">
        <v>9960717</v>
      </c>
      <c r="J263" s="11" t="s">
        <v>36</v>
      </c>
      <c r="K263" s="27" t="s">
        <v>37</v>
      </c>
      <c r="L263" s="77" t="s">
        <v>273</v>
      </c>
      <c r="M263" s="75"/>
    </row>
    <row r="264" spans="1:13" s="15" customFormat="1" ht="30" customHeight="1">
      <c r="A264" s="32"/>
      <c r="B264" s="9">
        <v>76111501</v>
      </c>
      <c r="C264" s="10" t="s">
        <v>328</v>
      </c>
      <c r="D264" s="11" t="s">
        <v>41</v>
      </c>
      <c r="E264" s="11">
        <v>12</v>
      </c>
      <c r="F264" s="11" t="s">
        <v>39</v>
      </c>
      <c r="G264" s="11" t="s">
        <v>60</v>
      </c>
      <c r="H264" s="12">
        <v>231693175</v>
      </c>
      <c r="I264" s="12">
        <v>231693175</v>
      </c>
      <c r="J264" s="11" t="s">
        <v>36</v>
      </c>
      <c r="K264" s="27" t="s">
        <v>37</v>
      </c>
      <c r="L264" s="77" t="s">
        <v>273</v>
      </c>
      <c r="M264" s="75"/>
    </row>
    <row r="265" spans="1:13" s="15" customFormat="1" ht="38.25" customHeight="1">
      <c r="A265" s="32"/>
      <c r="B265" s="9">
        <v>92121504</v>
      </c>
      <c r="C265" s="10" t="s">
        <v>330</v>
      </c>
      <c r="D265" s="11" t="s">
        <v>41</v>
      </c>
      <c r="E265" s="11">
        <v>12</v>
      </c>
      <c r="F265" s="11" t="s">
        <v>39</v>
      </c>
      <c r="G265" s="11" t="s">
        <v>60</v>
      </c>
      <c r="H265" s="12">
        <v>439812647</v>
      </c>
      <c r="I265" s="12">
        <v>439812647</v>
      </c>
      <c r="J265" s="11" t="s">
        <v>61</v>
      </c>
      <c r="K265" s="27" t="s">
        <v>37</v>
      </c>
      <c r="L265" s="77" t="s">
        <v>273</v>
      </c>
      <c r="M265" s="75"/>
    </row>
    <row r="266" spans="1:13" s="15" customFormat="1" ht="30" customHeight="1">
      <c r="A266" s="32"/>
      <c r="B266" s="9">
        <v>80161500</v>
      </c>
      <c r="C266" s="10" t="s">
        <v>329</v>
      </c>
      <c r="D266" s="11" t="s">
        <v>41</v>
      </c>
      <c r="E266" s="11">
        <v>12</v>
      </c>
      <c r="F266" s="11" t="s">
        <v>39</v>
      </c>
      <c r="G266" s="11" t="s">
        <v>60</v>
      </c>
      <c r="H266" s="12">
        <v>242785472</v>
      </c>
      <c r="I266" s="12">
        <v>242785472</v>
      </c>
      <c r="J266" s="11" t="s">
        <v>36</v>
      </c>
      <c r="K266" s="27" t="s">
        <v>37</v>
      </c>
      <c r="L266" s="77" t="s">
        <v>273</v>
      </c>
      <c r="M266" s="75"/>
    </row>
    <row r="267" spans="1:13" s="15" customFormat="1" ht="30" customHeight="1">
      <c r="A267" s="32"/>
      <c r="B267" s="9">
        <v>76111501</v>
      </c>
      <c r="C267" s="10" t="s">
        <v>328</v>
      </c>
      <c r="D267" s="11" t="s">
        <v>182</v>
      </c>
      <c r="E267" s="11">
        <v>7</v>
      </c>
      <c r="F267" s="11" t="s">
        <v>39</v>
      </c>
      <c r="G267" s="11" t="s">
        <v>60</v>
      </c>
      <c r="H267" s="49">
        <v>85908</v>
      </c>
      <c r="I267" s="49">
        <v>85908</v>
      </c>
      <c r="J267" s="11" t="s">
        <v>44</v>
      </c>
      <c r="K267" s="11" t="s">
        <v>45</v>
      </c>
      <c r="L267" s="77" t="s">
        <v>273</v>
      </c>
      <c r="M267" s="75"/>
    </row>
    <row r="268" spans="1:13" s="15" customFormat="1" ht="30" customHeight="1">
      <c r="A268" s="32"/>
      <c r="B268" s="9">
        <v>92121504</v>
      </c>
      <c r="C268" s="10" t="s">
        <v>330</v>
      </c>
      <c r="D268" s="11" t="s">
        <v>182</v>
      </c>
      <c r="E268" s="11">
        <v>7</v>
      </c>
      <c r="F268" s="11" t="s">
        <v>39</v>
      </c>
      <c r="G268" s="11" t="s">
        <v>60</v>
      </c>
      <c r="H268" s="49">
        <v>27914</v>
      </c>
      <c r="I268" s="49">
        <v>27914</v>
      </c>
      <c r="J268" s="11" t="s">
        <v>44</v>
      </c>
      <c r="K268" s="11" t="s">
        <v>45</v>
      </c>
      <c r="L268" s="77" t="s">
        <v>273</v>
      </c>
      <c r="M268" s="75"/>
    </row>
    <row r="269" spans="1:13" s="15" customFormat="1" ht="68.25" customHeight="1">
      <c r="A269" s="32"/>
      <c r="B269" s="9">
        <v>80161500</v>
      </c>
      <c r="C269" s="10" t="s">
        <v>468</v>
      </c>
      <c r="D269" s="11" t="s">
        <v>115</v>
      </c>
      <c r="E269" s="11">
        <v>2</v>
      </c>
      <c r="F269" s="11" t="s">
        <v>39</v>
      </c>
      <c r="G269" s="11" t="s">
        <v>60</v>
      </c>
      <c r="H269" s="12">
        <v>246000000</v>
      </c>
      <c r="I269" s="12">
        <v>246000000</v>
      </c>
      <c r="J269" s="11" t="s">
        <v>44</v>
      </c>
      <c r="K269" s="11" t="s">
        <v>45</v>
      </c>
      <c r="L269" s="77" t="s">
        <v>273</v>
      </c>
      <c r="M269" s="75"/>
    </row>
    <row r="270" spans="1:13" s="15" customFormat="1" ht="46.5" customHeight="1">
      <c r="A270" s="32"/>
      <c r="B270" s="9">
        <v>80161500</v>
      </c>
      <c r="C270" s="10" t="s">
        <v>322</v>
      </c>
      <c r="D270" s="11" t="s">
        <v>41</v>
      </c>
      <c r="E270" s="11">
        <v>12</v>
      </c>
      <c r="F270" s="11" t="s">
        <v>39</v>
      </c>
      <c r="G270" s="50" t="s">
        <v>35</v>
      </c>
      <c r="H270" s="12">
        <v>18000000000</v>
      </c>
      <c r="I270" s="12">
        <v>18000000000</v>
      </c>
      <c r="J270" s="11" t="s">
        <v>44</v>
      </c>
      <c r="K270" s="11" t="s">
        <v>45</v>
      </c>
      <c r="L270" s="81" t="s">
        <v>284</v>
      </c>
      <c r="M270" s="75"/>
    </row>
    <row r="271" spans="1:13" s="15" customFormat="1" ht="69.75" customHeight="1">
      <c r="A271" s="32"/>
      <c r="B271" s="9">
        <v>80161500</v>
      </c>
      <c r="C271" s="10" t="s">
        <v>323</v>
      </c>
      <c r="D271" s="11" t="s">
        <v>41</v>
      </c>
      <c r="E271" s="11">
        <v>60</v>
      </c>
      <c r="F271" s="11" t="s">
        <v>39</v>
      </c>
      <c r="G271" s="50" t="s">
        <v>35</v>
      </c>
      <c r="H271" s="12">
        <v>3755872006</v>
      </c>
      <c r="I271" s="12">
        <v>3755872006</v>
      </c>
      <c r="J271" s="11" t="s">
        <v>44</v>
      </c>
      <c r="K271" s="11" t="s">
        <v>45</v>
      </c>
      <c r="L271" s="81" t="s">
        <v>284</v>
      </c>
      <c r="M271" s="75"/>
    </row>
    <row r="272" spans="1:13" s="15" customFormat="1" ht="96" customHeight="1">
      <c r="A272" s="32"/>
      <c r="B272" s="9">
        <v>80161500</v>
      </c>
      <c r="C272" s="10" t="s">
        <v>324</v>
      </c>
      <c r="D272" s="11" t="s">
        <v>41</v>
      </c>
      <c r="E272" s="11">
        <v>12</v>
      </c>
      <c r="F272" s="11" t="s">
        <v>39</v>
      </c>
      <c r="G272" s="50" t="s">
        <v>35</v>
      </c>
      <c r="H272" s="12">
        <v>3307500000</v>
      </c>
      <c r="I272" s="12">
        <v>3307500000</v>
      </c>
      <c r="J272" s="11" t="s">
        <v>44</v>
      </c>
      <c r="K272" s="11" t="s">
        <v>45</v>
      </c>
      <c r="L272" s="81" t="s">
        <v>284</v>
      </c>
      <c r="M272" s="75"/>
    </row>
    <row r="273" spans="1:13" s="15" customFormat="1" ht="63.75" customHeight="1">
      <c r="A273" s="32"/>
      <c r="B273" s="9">
        <v>80161500</v>
      </c>
      <c r="C273" s="10" t="s">
        <v>325</v>
      </c>
      <c r="D273" s="11" t="s">
        <v>41</v>
      </c>
      <c r="E273" s="11" t="s">
        <v>90</v>
      </c>
      <c r="F273" s="11" t="s">
        <v>39</v>
      </c>
      <c r="G273" s="50" t="s">
        <v>35</v>
      </c>
      <c r="H273" s="12">
        <v>200000000</v>
      </c>
      <c r="I273" s="12">
        <v>200000000</v>
      </c>
      <c r="J273" s="11" t="s">
        <v>44</v>
      </c>
      <c r="K273" s="11" t="s">
        <v>45</v>
      </c>
      <c r="L273" s="81" t="s">
        <v>284</v>
      </c>
      <c r="M273" s="75"/>
    </row>
    <row r="274" spans="1:13" s="15" customFormat="1" ht="104.25" customHeight="1">
      <c r="A274" s="32"/>
      <c r="B274" s="9">
        <v>80161500</v>
      </c>
      <c r="C274" s="10" t="s">
        <v>327</v>
      </c>
      <c r="D274" s="11" t="s">
        <v>143</v>
      </c>
      <c r="E274" s="11" t="s">
        <v>90</v>
      </c>
      <c r="F274" s="11" t="s">
        <v>42</v>
      </c>
      <c r="G274" s="50" t="s">
        <v>35</v>
      </c>
      <c r="H274" s="12">
        <v>74121304</v>
      </c>
      <c r="I274" s="12">
        <v>74121304</v>
      </c>
      <c r="J274" s="50" t="s">
        <v>44</v>
      </c>
      <c r="K274" s="51" t="s">
        <v>45</v>
      </c>
      <c r="L274" s="81" t="s">
        <v>284</v>
      </c>
      <c r="M274" s="75"/>
    </row>
    <row r="275" spans="1:13" s="15" customFormat="1" ht="104.25" customHeight="1">
      <c r="A275" s="32"/>
      <c r="B275" s="9">
        <v>80161500</v>
      </c>
      <c r="C275" s="10" t="s">
        <v>408</v>
      </c>
      <c r="D275" s="11" t="s">
        <v>70</v>
      </c>
      <c r="E275" s="11">
        <v>1</v>
      </c>
      <c r="F275" s="11" t="s">
        <v>42</v>
      </c>
      <c r="G275" s="50" t="s">
        <v>35</v>
      </c>
      <c r="H275" s="12">
        <v>110000000</v>
      </c>
      <c r="I275" s="12">
        <v>110000000</v>
      </c>
      <c r="J275" s="50" t="s">
        <v>44</v>
      </c>
      <c r="K275" s="51" t="s">
        <v>45</v>
      </c>
      <c r="L275" s="81" t="s">
        <v>284</v>
      </c>
      <c r="M275" s="75"/>
    </row>
    <row r="276" spans="1:13" s="15" customFormat="1" ht="96" customHeight="1">
      <c r="A276" s="32"/>
      <c r="B276" s="9">
        <v>80161500</v>
      </c>
      <c r="C276" s="10" t="s">
        <v>409</v>
      </c>
      <c r="D276" s="11" t="s">
        <v>57</v>
      </c>
      <c r="E276" s="11">
        <v>5</v>
      </c>
      <c r="F276" s="11" t="s">
        <v>42</v>
      </c>
      <c r="G276" s="50" t="s">
        <v>35</v>
      </c>
      <c r="H276" s="12">
        <v>1160311409</v>
      </c>
      <c r="I276" s="12">
        <v>1160311409</v>
      </c>
      <c r="J276" s="50" t="s">
        <v>44</v>
      </c>
      <c r="K276" s="51" t="s">
        <v>45</v>
      </c>
      <c r="L276" s="81" t="s">
        <v>284</v>
      </c>
      <c r="M276" s="75"/>
    </row>
    <row r="277" spans="1:13" s="15" customFormat="1" ht="30" customHeight="1">
      <c r="A277" s="32"/>
      <c r="B277" s="9">
        <v>80161500</v>
      </c>
      <c r="C277" s="31" t="s">
        <v>254</v>
      </c>
      <c r="D277" s="11" t="s">
        <v>41</v>
      </c>
      <c r="E277" s="11">
        <v>8</v>
      </c>
      <c r="F277" s="11" t="s">
        <v>39</v>
      </c>
      <c r="G277" s="11" t="s">
        <v>35</v>
      </c>
      <c r="H277" s="12">
        <v>16623404</v>
      </c>
      <c r="I277" s="12">
        <v>16623404</v>
      </c>
      <c r="J277" s="11" t="s">
        <v>44</v>
      </c>
      <c r="K277" s="11" t="s">
        <v>45</v>
      </c>
      <c r="L277" s="81" t="s">
        <v>284</v>
      </c>
      <c r="M277" s="75"/>
    </row>
    <row r="278" spans="1:13" s="15" customFormat="1" ht="30" customHeight="1">
      <c r="A278" s="32"/>
      <c r="B278" s="9">
        <v>80161500</v>
      </c>
      <c r="C278" s="31" t="s">
        <v>254</v>
      </c>
      <c r="D278" s="11" t="s">
        <v>70</v>
      </c>
      <c r="E278" s="11">
        <v>5</v>
      </c>
      <c r="F278" s="11" t="s">
        <v>39</v>
      </c>
      <c r="G278" s="11" t="s">
        <v>35</v>
      </c>
      <c r="H278" s="12">
        <v>11873860</v>
      </c>
      <c r="I278" s="12">
        <v>11873860</v>
      </c>
      <c r="J278" s="11" t="s">
        <v>44</v>
      </c>
      <c r="K278" s="11" t="s">
        <v>45</v>
      </c>
      <c r="L278" s="81" t="s">
        <v>284</v>
      </c>
      <c r="M278" s="75"/>
    </row>
    <row r="279" spans="1:13" s="15" customFormat="1" ht="30" customHeight="1">
      <c r="A279" s="32"/>
      <c r="B279" s="9">
        <v>80161500</v>
      </c>
      <c r="C279" s="31" t="s">
        <v>254</v>
      </c>
      <c r="D279" s="11" t="s">
        <v>57</v>
      </c>
      <c r="E279" s="11">
        <v>5</v>
      </c>
      <c r="F279" s="11" t="s">
        <v>39</v>
      </c>
      <c r="G279" s="11" t="s">
        <v>35</v>
      </c>
      <c r="H279" s="12">
        <v>28389410</v>
      </c>
      <c r="I279" s="12">
        <v>28389410</v>
      </c>
      <c r="J279" s="11" t="s">
        <v>44</v>
      </c>
      <c r="K279" s="11" t="s">
        <v>45</v>
      </c>
      <c r="L279" s="81" t="s">
        <v>284</v>
      </c>
      <c r="M279" s="75"/>
    </row>
    <row r="280" spans="1:13" s="15" customFormat="1" ht="46.5" customHeight="1">
      <c r="A280" s="40"/>
      <c r="B280" s="9">
        <v>80161500</v>
      </c>
      <c r="C280" s="31" t="s">
        <v>255</v>
      </c>
      <c r="D280" s="11" t="s">
        <v>41</v>
      </c>
      <c r="E280" s="11">
        <v>8</v>
      </c>
      <c r="F280" s="11" t="s">
        <v>39</v>
      </c>
      <c r="G280" s="11" t="s">
        <v>35</v>
      </c>
      <c r="H280" s="12">
        <v>29241562</v>
      </c>
      <c r="I280" s="12">
        <v>29241562</v>
      </c>
      <c r="J280" s="11" t="s">
        <v>44</v>
      </c>
      <c r="K280" s="11" t="s">
        <v>45</v>
      </c>
      <c r="L280" s="81" t="s">
        <v>284</v>
      </c>
      <c r="M280" s="75"/>
    </row>
    <row r="281" spans="1:13" s="15" customFormat="1" ht="50.25" customHeight="1">
      <c r="A281" s="40"/>
      <c r="B281" s="9">
        <v>80161500</v>
      </c>
      <c r="C281" s="31" t="s">
        <v>255</v>
      </c>
      <c r="D281" s="11" t="s">
        <v>41</v>
      </c>
      <c r="E281" s="11">
        <v>8</v>
      </c>
      <c r="F281" s="11" t="s">
        <v>39</v>
      </c>
      <c r="G281" s="11" t="s">
        <v>35</v>
      </c>
      <c r="H281" s="12">
        <v>29241562</v>
      </c>
      <c r="I281" s="12">
        <v>29241562</v>
      </c>
      <c r="J281" s="11" t="s">
        <v>44</v>
      </c>
      <c r="K281" s="11" t="s">
        <v>45</v>
      </c>
      <c r="L281" s="81" t="s">
        <v>284</v>
      </c>
      <c r="M281" s="75"/>
    </row>
    <row r="282" spans="1:13" s="15" customFormat="1" ht="48.75" customHeight="1">
      <c r="A282" s="40"/>
      <c r="B282" s="9">
        <v>80161500</v>
      </c>
      <c r="C282" s="31" t="s">
        <v>256</v>
      </c>
      <c r="D282" s="11" t="s">
        <v>41</v>
      </c>
      <c r="E282" s="11">
        <v>7</v>
      </c>
      <c r="F282" s="11" t="s">
        <v>39</v>
      </c>
      <c r="G282" s="11" t="s">
        <v>35</v>
      </c>
      <c r="H282" s="12">
        <v>24527909</v>
      </c>
      <c r="I282" s="12">
        <v>24527909</v>
      </c>
      <c r="J282" s="11" t="s">
        <v>44</v>
      </c>
      <c r="K282" s="11" t="s">
        <v>45</v>
      </c>
      <c r="L282" s="81" t="s">
        <v>285</v>
      </c>
      <c r="M282" s="75"/>
    </row>
    <row r="283" spans="1:13" s="15" customFormat="1" ht="48.75" customHeight="1">
      <c r="A283" s="40"/>
      <c r="B283" s="9">
        <v>80161500</v>
      </c>
      <c r="C283" s="31" t="s">
        <v>256</v>
      </c>
      <c r="D283" s="11" t="s">
        <v>41</v>
      </c>
      <c r="E283" s="11">
        <v>1</v>
      </c>
      <c r="F283" s="11" t="s">
        <v>39</v>
      </c>
      <c r="G283" s="11" t="s">
        <v>35</v>
      </c>
      <c r="H283" s="12">
        <v>3299315</v>
      </c>
      <c r="I283" s="12">
        <v>3299315</v>
      </c>
      <c r="J283" s="11" t="s">
        <v>44</v>
      </c>
      <c r="K283" s="11" t="s">
        <v>45</v>
      </c>
      <c r="L283" s="81" t="s">
        <v>285</v>
      </c>
      <c r="M283" s="75"/>
    </row>
    <row r="284" spans="1:13" s="15" customFormat="1" ht="48.75" customHeight="1">
      <c r="A284" s="40"/>
      <c r="B284" s="9">
        <v>80161500</v>
      </c>
      <c r="C284" s="31" t="s">
        <v>256</v>
      </c>
      <c r="D284" s="11" t="s">
        <v>41</v>
      </c>
      <c r="E284" s="11">
        <v>1</v>
      </c>
      <c r="F284" s="11" t="s">
        <v>39</v>
      </c>
      <c r="G284" s="11" t="s">
        <v>35</v>
      </c>
      <c r="H284" s="12">
        <v>2374772</v>
      </c>
      <c r="I284" s="12">
        <v>2374772</v>
      </c>
      <c r="J284" s="11" t="s">
        <v>44</v>
      </c>
      <c r="K284" s="11" t="s">
        <v>45</v>
      </c>
      <c r="L284" s="81" t="s">
        <v>285</v>
      </c>
      <c r="M284" s="75"/>
    </row>
    <row r="285" spans="1:13" s="15" customFormat="1" ht="48.75" customHeight="1">
      <c r="A285" s="40"/>
      <c r="B285" s="9">
        <v>80161500</v>
      </c>
      <c r="C285" s="31" t="s">
        <v>256</v>
      </c>
      <c r="D285" s="11" t="s">
        <v>41</v>
      </c>
      <c r="E285" s="11">
        <v>8</v>
      </c>
      <c r="F285" s="11" t="s">
        <v>39</v>
      </c>
      <c r="G285" s="11" t="s">
        <v>35</v>
      </c>
      <c r="H285" s="12">
        <v>31925880</v>
      </c>
      <c r="I285" s="12">
        <v>31925880</v>
      </c>
      <c r="J285" s="11" t="s">
        <v>44</v>
      </c>
      <c r="K285" s="11" t="s">
        <v>45</v>
      </c>
      <c r="L285" s="81" t="s">
        <v>285</v>
      </c>
      <c r="M285" s="75"/>
    </row>
    <row r="286" spans="1:13" s="15" customFormat="1" ht="48.75" customHeight="1">
      <c r="A286" s="40"/>
      <c r="B286" s="9">
        <v>80161500</v>
      </c>
      <c r="C286" s="31" t="s">
        <v>256</v>
      </c>
      <c r="D286" s="11" t="s">
        <v>41</v>
      </c>
      <c r="E286" s="11">
        <v>8</v>
      </c>
      <c r="F286" s="11" t="s">
        <v>39</v>
      </c>
      <c r="G286" s="11" t="s">
        <v>35</v>
      </c>
      <c r="H286" s="12">
        <v>50470000</v>
      </c>
      <c r="I286" s="12">
        <v>50470000</v>
      </c>
      <c r="J286" s="11" t="s">
        <v>44</v>
      </c>
      <c r="K286" s="11" t="s">
        <v>45</v>
      </c>
      <c r="L286" s="81" t="s">
        <v>285</v>
      </c>
      <c r="M286" s="75"/>
    </row>
    <row r="287" spans="1:13" s="15" customFormat="1" ht="48.75" customHeight="1">
      <c r="A287" s="40"/>
      <c r="B287" s="9">
        <v>80161500</v>
      </c>
      <c r="C287" s="31" t="s">
        <v>256</v>
      </c>
      <c r="D287" s="11" t="s">
        <v>41</v>
      </c>
      <c r="E287" s="11">
        <v>8</v>
      </c>
      <c r="F287" s="11" t="s">
        <v>39</v>
      </c>
      <c r="G287" s="11" t="s">
        <v>35</v>
      </c>
      <c r="H287" s="12">
        <v>23095205</v>
      </c>
      <c r="I287" s="12">
        <v>23095205</v>
      </c>
      <c r="J287" s="11" t="s">
        <v>44</v>
      </c>
      <c r="K287" s="11" t="s">
        <v>45</v>
      </c>
      <c r="L287" s="81" t="s">
        <v>285</v>
      </c>
      <c r="M287" s="75"/>
    </row>
    <row r="288" spans="1:13" s="15" customFormat="1" ht="48.75" customHeight="1">
      <c r="A288" s="40"/>
      <c r="B288" s="9">
        <v>80161500</v>
      </c>
      <c r="C288" s="31" t="s">
        <v>256</v>
      </c>
      <c r="D288" s="11" t="s">
        <v>41</v>
      </c>
      <c r="E288" s="11">
        <v>8</v>
      </c>
      <c r="F288" s="11" t="s">
        <v>39</v>
      </c>
      <c r="G288" s="11" t="s">
        <v>35</v>
      </c>
      <c r="H288" s="12">
        <v>23095205</v>
      </c>
      <c r="I288" s="12">
        <v>23095205</v>
      </c>
      <c r="J288" s="11" t="s">
        <v>44</v>
      </c>
      <c r="K288" s="11" t="s">
        <v>45</v>
      </c>
      <c r="L288" s="81" t="s">
        <v>285</v>
      </c>
      <c r="M288" s="75"/>
    </row>
    <row r="289" spans="1:13" s="15" customFormat="1" ht="48.75" customHeight="1">
      <c r="A289" s="40"/>
      <c r="B289" s="9">
        <v>80161500</v>
      </c>
      <c r="C289" s="31" t="s">
        <v>256</v>
      </c>
      <c r="D289" s="11" t="s">
        <v>41</v>
      </c>
      <c r="E289" s="11">
        <v>8</v>
      </c>
      <c r="F289" s="11" t="s">
        <v>39</v>
      </c>
      <c r="G289" s="11" t="s">
        <v>35</v>
      </c>
      <c r="H289" s="12">
        <v>27222167</v>
      </c>
      <c r="I289" s="12">
        <v>27222167</v>
      </c>
      <c r="J289" s="11" t="s">
        <v>44</v>
      </c>
      <c r="K289" s="11" t="s">
        <v>45</v>
      </c>
      <c r="L289" s="81" t="s">
        <v>285</v>
      </c>
      <c r="M289" s="75"/>
    </row>
    <row r="290" spans="1:13" s="15" customFormat="1" ht="48.75" customHeight="1">
      <c r="A290" s="40"/>
      <c r="B290" s="9">
        <v>80161500</v>
      </c>
      <c r="C290" s="31" t="s">
        <v>256</v>
      </c>
      <c r="D290" s="11" t="s">
        <v>41</v>
      </c>
      <c r="E290" s="11">
        <v>8</v>
      </c>
      <c r="F290" s="11" t="s">
        <v>39</v>
      </c>
      <c r="G290" s="11" t="s">
        <v>35</v>
      </c>
      <c r="H290" s="12">
        <v>27222167</v>
      </c>
      <c r="I290" s="12">
        <v>27222167</v>
      </c>
      <c r="J290" s="11" t="s">
        <v>44</v>
      </c>
      <c r="K290" s="11" t="s">
        <v>45</v>
      </c>
      <c r="L290" s="81" t="s">
        <v>285</v>
      </c>
      <c r="M290" s="75"/>
    </row>
    <row r="291" spans="1:13" s="15" customFormat="1" ht="48.75" customHeight="1">
      <c r="A291" s="32"/>
      <c r="B291" s="9">
        <v>80161500</v>
      </c>
      <c r="C291" s="31" t="s">
        <v>256</v>
      </c>
      <c r="D291" s="11" t="s">
        <v>41</v>
      </c>
      <c r="E291" s="11">
        <v>8</v>
      </c>
      <c r="F291" s="11" t="s">
        <v>39</v>
      </c>
      <c r="G291" s="11" t="s">
        <v>35</v>
      </c>
      <c r="H291" s="12">
        <v>23095205</v>
      </c>
      <c r="I291" s="12">
        <v>23095205</v>
      </c>
      <c r="J291" s="11" t="s">
        <v>44</v>
      </c>
      <c r="K291" s="11" t="s">
        <v>45</v>
      </c>
      <c r="L291" s="81" t="s">
        <v>285</v>
      </c>
      <c r="M291" s="75"/>
    </row>
    <row r="292" spans="1:13" s="15" customFormat="1" ht="48.75" customHeight="1">
      <c r="A292" s="32"/>
      <c r="B292" s="9">
        <v>80161500</v>
      </c>
      <c r="C292" s="31" t="s">
        <v>256</v>
      </c>
      <c r="D292" s="11" t="s">
        <v>41</v>
      </c>
      <c r="E292" s="11">
        <v>8</v>
      </c>
      <c r="F292" s="11" t="s">
        <v>39</v>
      </c>
      <c r="G292" s="11" t="s">
        <v>35</v>
      </c>
      <c r="H292" s="12">
        <v>23095205</v>
      </c>
      <c r="I292" s="12">
        <v>23095205</v>
      </c>
      <c r="J292" s="11" t="s">
        <v>44</v>
      </c>
      <c r="K292" s="11" t="s">
        <v>45</v>
      </c>
      <c r="L292" s="81" t="s">
        <v>285</v>
      </c>
      <c r="M292" s="75"/>
    </row>
    <row r="293" spans="1:13" s="15" customFormat="1" ht="50.25" customHeight="1">
      <c r="A293" s="32"/>
      <c r="B293" s="9">
        <v>80161500</v>
      </c>
      <c r="C293" s="31" t="s">
        <v>334</v>
      </c>
      <c r="D293" s="11" t="s">
        <v>88</v>
      </c>
      <c r="E293" s="11">
        <v>6</v>
      </c>
      <c r="F293" s="11" t="s">
        <v>39</v>
      </c>
      <c r="G293" s="11" t="s">
        <v>35</v>
      </c>
      <c r="H293" s="12">
        <v>23333286</v>
      </c>
      <c r="I293" s="12">
        <v>23333286</v>
      </c>
      <c r="J293" s="11" t="s">
        <v>44</v>
      </c>
      <c r="K293" s="11" t="s">
        <v>45</v>
      </c>
      <c r="L293" s="81" t="s">
        <v>285</v>
      </c>
      <c r="M293" s="75"/>
    </row>
    <row r="294" spans="1:13" s="15" customFormat="1" ht="50.25" customHeight="1">
      <c r="A294" s="32"/>
      <c r="B294" s="9">
        <v>80161500</v>
      </c>
      <c r="C294" s="31" t="s">
        <v>335</v>
      </c>
      <c r="D294" s="11" t="s">
        <v>88</v>
      </c>
      <c r="E294" s="11">
        <v>6</v>
      </c>
      <c r="F294" s="11" t="s">
        <v>39</v>
      </c>
      <c r="G294" s="11" t="s">
        <v>35</v>
      </c>
      <c r="H294" s="12">
        <v>23333286</v>
      </c>
      <c r="I294" s="12">
        <v>23333286</v>
      </c>
      <c r="J294" s="11" t="s">
        <v>44</v>
      </c>
      <c r="K294" s="11" t="s">
        <v>45</v>
      </c>
      <c r="L294" s="81" t="s">
        <v>285</v>
      </c>
      <c r="M294" s="75"/>
    </row>
    <row r="295" spans="1:13" s="15" customFormat="1" ht="50.25" customHeight="1">
      <c r="A295" s="32"/>
      <c r="B295" s="9">
        <v>80161500</v>
      </c>
      <c r="C295" s="31" t="s">
        <v>336</v>
      </c>
      <c r="D295" s="11" t="s">
        <v>88</v>
      </c>
      <c r="E295" s="11">
        <v>6</v>
      </c>
      <c r="F295" s="11" t="s">
        <v>39</v>
      </c>
      <c r="G295" s="11" t="s">
        <v>35</v>
      </c>
      <c r="H295" s="12">
        <v>23333286</v>
      </c>
      <c r="I295" s="12">
        <v>23333286</v>
      </c>
      <c r="J295" s="11" t="s">
        <v>44</v>
      </c>
      <c r="K295" s="11" t="s">
        <v>45</v>
      </c>
      <c r="L295" s="81" t="s">
        <v>285</v>
      </c>
      <c r="M295" s="75"/>
    </row>
    <row r="296" spans="1:13" s="15" customFormat="1" ht="50.25" customHeight="1">
      <c r="A296" s="52"/>
      <c r="B296" s="9">
        <v>80161500</v>
      </c>
      <c r="C296" s="31" t="s">
        <v>340</v>
      </c>
      <c r="D296" s="11" t="s">
        <v>70</v>
      </c>
      <c r="E296" s="11">
        <v>6</v>
      </c>
      <c r="F296" s="11" t="s">
        <v>39</v>
      </c>
      <c r="G296" s="11" t="s">
        <v>35</v>
      </c>
      <c r="H296" s="12">
        <v>23333286</v>
      </c>
      <c r="I296" s="12">
        <v>23333286</v>
      </c>
      <c r="J296" s="11" t="s">
        <v>44</v>
      </c>
      <c r="K296" s="11" t="s">
        <v>45</v>
      </c>
      <c r="L296" s="81" t="s">
        <v>285</v>
      </c>
      <c r="M296" s="75"/>
    </row>
    <row r="297" spans="1:13" s="15" customFormat="1" ht="105" customHeight="1">
      <c r="A297" s="52"/>
      <c r="B297" s="9">
        <v>80161500</v>
      </c>
      <c r="C297" s="31" t="s">
        <v>370</v>
      </c>
      <c r="D297" s="11" t="s">
        <v>70</v>
      </c>
      <c r="E297" s="11">
        <v>5</v>
      </c>
      <c r="F297" s="11" t="s">
        <v>39</v>
      </c>
      <c r="G297" s="11" t="s">
        <v>35</v>
      </c>
      <c r="H297" s="12">
        <v>40938350</v>
      </c>
      <c r="I297" s="12">
        <v>40938350</v>
      </c>
      <c r="J297" s="11" t="s">
        <v>44</v>
      </c>
      <c r="K297" s="11" t="s">
        <v>45</v>
      </c>
      <c r="L297" s="81" t="s">
        <v>285</v>
      </c>
      <c r="M297" s="75"/>
    </row>
    <row r="298" spans="1:13" s="15" customFormat="1" ht="93.75" customHeight="1">
      <c r="A298" s="52"/>
      <c r="B298" s="9">
        <v>80161500</v>
      </c>
      <c r="C298" s="31" t="s">
        <v>377</v>
      </c>
      <c r="D298" s="11" t="s">
        <v>57</v>
      </c>
      <c r="E298" s="11">
        <v>4</v>
      </c>
      <c r="F298" s="11" t="s">
        <v>39</v>
      </c>
      <c r="G298" s="11" t="s">
        <v>35</v>
      </c>
      <c r="H298" s="12">
        <v>12870000</v>
      </c>
      <c r="I298" s="12">
        <v>12870000</v>
      </c>
      <c r="J298" s="11" t="s">
        <v>44</v>
      </c>
      <c r="K298" s="11" t="s">
        <v>45</v>
      </c>
      <c r="L298" s="81" t="s">
        <v>285</v>
      </c>
      <c r="M298" s="75"/>
    </row>
    <row r="299" spans="1:13" s="15" customFormat="1" ht="93.75" customHeight="1">
      <c r="A299" s="52"/>
      <c r="B299" s="9">
        <v>80161500</v>
      </c>
      <c r="C299" s="31" t="s">
        <v>371</v>
      </c>
      <c r="D299" s="11" t="s">
        <v>112</v>
      </c>
      <c r="E299" s="11">
        <v>4</v>
      </c>
      <c r="F299" s="11" t="s">
        <v>39</v>
      </c>
      <c r="G299" s="11" t="s">
        <v>35</v>
      </c>
      <c r="H299" s="12">
        <v>15555524</v>
      </c>
      <c r="I299" s="12">
        <v>15555524</v>
      </c>
      <c r="J299" s="11" t="s">
        <v>44</v>
      </c>
      <c r="K299" s="11" t="s">
        <v>45</v>
      </c>
      <c r="L299" s="81" t="s">
        <v>285</v>
      </c>
      <c r="M299" s="75"/>
    </row>
    <row r="300" spans="1:13" s="15" customFormat="1" ht="93.75" customHeight="1">
      <c r="A300" s="52"/>
      <c r="B300" s="9">
        <v>80161500</v>
      </c>
      <c r="C300" s="31" t="s">
        <v>371</v>
      </c>
      <c r="D300" s="11" t="s">
        <v>112</v>
      </c>
      <c r="E300" s="11">
        <v>4</v>
      </c>
      <c r="F300" s="11" t="s">
        <v>39</v>
      </c>
      <c r="G300" s="11" t="s">
        <v>35</v>
      </c>
      <c r="H300" s="12">
        <v>15555524</v>
      </c>
      <c r="I300" s="12">
        <v>15555524</v>
      </c>
      <c r="J300" s="11" t="s">
        <v>44</v>
      </c>
      <c r="K300" s="11" t="s">
        <v>45</v>
      </c>
      <c r="L300" s="81" t="s">
        <v>285</v>
      </c>
      <c r="M300" s="75"/>
    </row>
    <row r="301" spans="1:13" s="15" customFormat="1" ht="93.75" customHeight="1">
      <c r="A301" s="52"/>
      <c r="B301" s="9">
        <v>80161500</v>
      </c>
      <c r="C301" s="31" t="s">
        <v>371</v>
      </c>
      <c r="D301" s="11" t="s">
        <v>112</v>
      </c>
      <c r="E301" s="11">
        <v>4</v>
      </c>
      <c r="F301" s="11" t="s">
        <v>39</v>
      </c>
      <c r="G301" s="11" t="s">
        <v>35</v>
      </c>
      <c r="H301" s="12">
        <v>15555524</v>
      </c>
      <c r="I301" s="12">
        <v>15555524</v>
      </c>
      <c r="J301" s="11" t="s">
        <v>44</v>
      </c>
      <c r="K301" s="11" t="s">
        <v>45</v>
      </c>
      <c r="L301" s="81" t="s">
        <v>285</v>
      </c>
      <c r="M301" s="75"/>
    </row>
    <row r="302" spans="1:13" s="15" customFormat="1" ht="93.75" customHeight="1">
      <c r="A302" s="52"/>
      <c r="B302" s="9">
        <v>80161500</v>
      </c>
      <c r="C302" s="31" t="s">
        <v>371</v>
      </c>
      <c r="D302" s="11" t="s">
        <v>112</v>
      </c>
      <c r="E302" s="11">
        <v>2</v>
      </c>
      <c r="F302" s="11" t="s">
        <v>43</v>
      </c>
      <c r="G302" s="11" t="s">
        <v>35</v>
      </c>
      <c r="H302" s="12">
        <v>7777762</v>
      </c>
      <c r="I302" s="12">
        <f>H302</f>
        <v>7777762</v>
      </c>
      <c r="J302" s="11" t="s">
        <v>44</v>
      </c>
      <c r="K302" s="11" t="s">
        <v>45</v>
      </c>
      <c r="L302" s="81" t="s">
        <v>285</v>
      </c>
      <c r="M302" s="75"/>
    </row>
    <row r="303" spans="1:13" s="15" customFormat="1" ht="93.75" customHeight="1">
      <c r="A303" s="52"/>
      <c r="B303" s="9">
        <v>80161500</v>
      </c>
      <c r="C303" s="31" t="s">
        <v>439</v>
      </c>
      <c r="D303" s="11" t="s">
        <v>119</v>
      </c>
      <c r="E303" s="11">
        <v>1</v>
      </c>
      <c r="F303" s="11" t="s">
        <v>43</v>
      </c>
      <c r="G303" s="11" t="s">
        <v>35</v>
      </c>
      <c r="H303" s="12">
        <v>2592587</v>
      </c>
      <c r="I303" s="12">
        <v>2592587</v>
      </c>
      <c r="J303" s="11" t="s">
        <v>44</v>
      </c>
      <c r="K303" s="11" t="s">
        <v>45</v>
      </c>
      <c r="L303" s="81" t="s">
        <v>285</v>
      </c>
      <c r="M303" s="75"/>
    </row>
    <row r="304" spans="1:13" s="15" customFormat="1" ht="93.75" customHeight="1">
      <c r="A304" s="52"/>
      <c r="B304" s="9">
        <v>80161500</v>
      </c>
      <c r="C304" s="31" t="s">
        <v>440</v>
      </c>
      <c r="D304" s="11" t="s">
        <v>115</v>
      </c>
      <c r="E304" s="11">
        <v>2</v>
      </c>
      <c r="F304" s="11" t="s">
        <v>43</v>
      </c>
      <c r="G304" s="11" t="s">
        <v>35</v>
      </c>
      <c r="H304" s="12">
        <v>14420000</v>
      </c>
      <c r="I304" s="12">
        <v>14420000</v>
      </c>
      <c r="J304" s="11" t="s">
        <v>44</v>
      </c>
      <c r="K304" s="11" t="s">
        <v>45</v>
      </c>
      <c r="L304" s="81" t="s">
        <v>285</v>
      </c>
      <c r="M304" s="75"/>
    </row>
    <row r="305" spans="1:13" s="15" customFormat="1" ht="93.75" customHeight="1">
      <c r="A305" s="52"/>
      <c r="B305" s="9">
        <v>80161500</v>
      </c>
      <c r="C305" s="31" t="s">
        <v>371</v>
      </c>
      <c r="D305" s="11" t="s">
        <v>115</v>
      </c>
      <c r="E305" s="11">
        <v>2</v>
      </c>
      <c r="F305" s="11" t="s">
        <v>39</v>
      </c>
      <c r="G305" s="11" t="s">
        <v>35</v>
      </c>
      <c r="H305" s="12">
        <v>7777762</v>
      </c>
      <c r="I305" s="12">
        <v>7777762</v>
      </c>
      <c r="J305" s="11" t="s">
        <v>44</v>
      </c>
      <c r="K305" s="11" t="s">
        <v>45</v>
      </c>
      <c r="L305" s="81" t="s">
        <v>285</v>
      </c>
      <c r="M305" s="75"/>
    </row>
    <row r="306" spans="1:13" s="15" customFormat="1" ht="93.75" customHeight="1">
      <c r="A306" s="52"/>
      <c r="B306" s="9">
        <v>80161500</v>
      </c>
      <c r="C306" s="31" t="s">
        <v>371</v>
      </c>
      <c r="D306" s="11" t="s">
        <v>115</v>
      </c>
      <c r="E306" s="11">
        <v>2</v>
      </c>
      <c r="F306" s="11" t="s">
        <v>39</v>
      </c>
      <c r="G306" s="11" t="s">
        <v>35</v>
      </c>
      <c r="H306" s="12">
        <v>7777762</v>
      </c>
      <c r="I306" s="12">
        <v>7777762</v>
      </c>
      <c r="J306" s="11" t="s">
        <v>44</v>
      </c>
      <c r="K306" s="11" t="s">
        <v>45</v>
      </c>
      <c r="L306" s="81" t="s">
        <v>285</v>
      </c>
      <c r="M306" s="75"/>
    </row>
    <row r="307" spans="1:13" s="15" customFormat="1" ht="93.75" customHeight="1">
      <c r="A307" s="52"/>
      <c r="B307" s="9">
        <v>80161500</v>
      </c>
      <c r="C307" s="31" t="s">
        <v>371</v>
      </c>
      <c r="D307" s="11" t="s">
        <v>115</v>
      </c>
      <c r="E307" s="11">
        <v>2</v>
      </c>
      <c r="F307" s="11" t="s">
        <v>39</v>
      </c>
      <c r="G307" s="11" t="s">
        <v>35</v>
      </c>
      <c r="H307" s="12">
        <v>7777762</v>
      </c>
      <c r="I307" s="12">
        <v>7777762</v>
      </c>
      <c r="J307" s="11" t="s">
        <v>44</v>
      </c>
      <c r="K307" s="11" t="s">
        <v>45</v>
      </c>
      <c r="L307" s="81" t="s">
        <v>285</v>
      </c>
      <c r="M307" s="75"/>
    </row>
    <row r="308" spans="1:13" s="15" customFormat="1" ht="93.75" customHeight="1">
      <c r="A308" s="52"/>
      <c r="B308" s="9">
        <v>80161500</v>
      </c>
      <c r="C308" s="31" t="s">
        <v>371</v>
      </c>
      <c r="D308" s="11" t="s">
        <v>115</v>
      </c>
      <c r="E308" s="11">
        <v>2</v>
      </c>
      <c r="F308" s="11" t="s">
        <v>39</v>
      </c>
      <c r="G308" s="11" t="s">
        <v>35</v>
      </c>
      <c r="H308" s="12">
        <v>7777762</v>
      </c>
      <c r="I308" s="12">
        <v>7777762</v>
      </c>
      <c r="J308" s="11" t="s">
        <v>44</v>
      </c>
      <c r="K308" s="11" t="s">
        <v>45</v>
      </c>
      <c r="L308" s="81" t="s">
        <v>285</v>
      </c>
      <c r="M308" s="75"/>
    </row>
    <row r="309" spans="1:13" s="15" customFormat="1" ht="93.75" customHeight="1">
      <c r="A309" s="52"/>
      <c r="B309" s="9">
        <v>80161500</v>
      </c>
      <c r="C309" s="31" t="s">
        <v>371</v>
      </c>
      <c r="D309" s="11" t="s">
        <v>115</v>
      </c>
      <c r="E309" s="11">
        <v>2</v>
      </c>
      <c r="F309" s="11" t="s">
        <v>39</v>
      </c>
      <c r="G309" s="11" t="s">
        <v>35</v>
      </c>
      <c r="H309" s="12">
        <v>7777762</v>
      </c>
      <c r="I309" s="12">
        <v>7777762</v>
      </c>
      <c r="J309" s="11" t="s">
        <v>44</v>
      </c>
      <c r="K309" s="11" t="s">
        <v>45</v>
      </c>
      <c r="L309" s="81" t="s">
        <v>285</v>
      </c>
      <c r="M309" s="75"/>
    </row>
    <row r="310" spans="1:13" s="15" customFormat="1" ht="93.75" customHeight="1">
      <c r="A310" s="52"/>
      <c r="B310" s="9">
        <v>80161500</v>
      </c>
      <c r="C310" s="31" t="s">
        <v>371</v>
      </c>
      <c r="D310" s="11" t="s">
        <v>115</v>
      </c>
      <c r="E310" s="11">
        <v>2</v>
      </c>
      <c r="F310" s="11" t="s">
        <v>39</v>
      </c>
      <c r="G310" s="11" t="s">
        <v>35</v>
      </c>
      <c r="H310" s="12">
        <v>7777762</v>
      </c>
      <c r="I310" s="12">
        <v>7777762</v>
      </c>
      <c r="J310" s="11" t="s">
        <v>44</v>
      </c>
      <c r="K310" s="11" t="s">
        <v>45</v>
      </c>
      <c r="L310" s="81" t="s">
        <v>285</v>
      </c>
      <c r="M310" s="75"/>
    </row>
    <row r="311" spans="1:13" s="15" customFormat="1" ht="93.75" customHeight="1">
      <c r="A311" s="52"/>
      <c r="B311" s="9">
        <v>80161500</v>
      </c>
      <c r="C311" s="31" t="s">
        <v>371</v>
      </c>
      <c r="D311" s="11" t="s">
        <v>115</v>
      </c>
      <c r="E311" s="11">
        <v>2</v>
      </c>
      <c r="F311" s="11" t="s">
        <v>39</v>
      </c>
      <c r="G311" s="11" t="s">
        <v>35</v>
      </c>
      <c r="H311" s="12">
        <v>7777762</v>
      </c>
      <c r="I311" s="12">
        <v>7777762</v>
      </c>
      <c r="J311" s="11" t="s">
        <v>44</v>
      </c>
      <c r="K311" s="11" t="s">
        <v>45</v>
      </c>
      <c r="L311" s="81" t="s">
        <v>285</v>
      </c>
      <c r="M311" s="75"/>
    </row>
    <row r="312" spans="1:13" s="15" customFormat="1" ht="93.75" customHeight="1">
      <c r="A312" s="52"/>
      <c r="B312" s="9">
        <v>80161500</v>
      </c>
      <c r="C312" s="31" t="s">
        <v>371</v>
      </c>
      <c r="D312" s="11" t="s">
        <v>115</v>
      </c>
      <c r="E312" s="11">
        <v>2</v>
      </c>
      <c r="F312" s="11" t="s">
        <v>39</v>
      </c>
      <c r="G312" s="11" t="s">
        <v>35</v>
      </c>
      <c r="H312" s="12">
        <v>7777762</v>
      </c>
      <c r="I312" s="12">
        <v>7777762</v>
      </c>
      <c r="J312" s="11" t="s">
        <v>44</v>
      </c>
      <c r="K312" s="11" t="s">
        <v>45</v>
      </c>
      <c r="L312" s="81" t="s">
        <v>285</v>
      </c>
      <c r="M312" s="75"/>
    </row>
    <row r="313" spans="1:13" s="15" customFormat="1" ht="93.75" customHeight="1">
      <c r="A313" s="52"/>
      <c r="B313" s="9">
        <v>80161500</v>
      </c>
      <c r="C313" s="10" t="s">
        <v>332</v>
      </c>
      <c r="D313" s="11" t="s">
        <v>88</v>
      </c>
      <c r="E313" s="11">
        <v>4</v>
      </c>
      <c r="F313" s="11" t="s">
        <v>39</v>
      </c>
      <c r="G313" s="11" t="s">
        <v>35</v>
      </c>
      <c r="H313" s="12">
        <v>15962940</v>
      </c>
      <c r="I313" s="12">
        <v>15962940</v>
      </c>
      <c r="J313" s="11" t="s">
        <v>44</v>
      </c>
      <c r="K313" s="11" t="s">
        <v>45</v>
      </c>
      <c r="L313" s="81" t="s">
        <v>285</v>
      </c>
      <c r="M313" s="75"/>
    </row>
    <row r="314" spans="1:13" s="15" customFormat="1" ht="93.75" customHeight="1">
      <c r="A314" s="52"/>
      <c r="B314" s="9">
        <v>80161500</v>
      </c>
      <c r="C314" s="10" t="s">
        <v>333</v>
      </c>
      <c r="D314" s="11" t="s">
        <v>88</v>
      </c>
      <c r="E314" s="11">
        <v>4</v>
      </c>
      <c r="F314" s="11" t="s">
        <v>39</v>
      </c>
      <c r="G314" s="11" t="s">
        <v>35</v>
      </c>
      <c r="H314" s="12">
        <v>8296280</v>
      </c>
      <c r="I314" s="12">
        <v>13611084</v>
      </c>
      <c r="J314" s="11" t="s">
        <v>44</v>
      </c>
      <c r="K314" s="11" t="s">
        <v>45</v>
      </c>
      <c r="L314" s="81" t="s">
        <v>285</v>
      </c>
      <c r="M314" s="75"/>
    </row>
    <row r="315" spans="1:13" s="15" customFormat="1" ht="93.75" customHeight="1">
      <c r="A315" s="52"/>
      <c r="B315" s="9">
        <v>80161500</v>
      </c>
      <c r="C315" s="31" t="s">
        <v>374</v>
      </c>
      <c r="D315" s="11" t="s">
        <v>88</v>
      </c>
      <c r="E315" s="11">
        <v>5</v>
      </c>
      <c r="F315" s="11" t="s">
        <v>39</v>
      </c>
      <c r="G315" s="11" t="s">
        <v>35</v>
      </c>
      <c r="H315" s="12">
        <v>25235000</v>
      </c>
      <c r="I315" s="12">
        <f>H315</f>
        <v>25235000</v>
      </c>
      <c r="J315" s="11" t="s">
        <v>44</v>
      </c>
      <c r="K315" s="11" t="s">
        <v>45</v>
      </c>
      <c r="L315" s="81" t="s">
        <v>285</v>
      </c>
      <c r="M315" s="75"/>
    </row>
    <row r="316" spans="1:13" s="15" customFormat="1" ht="93.75" customHeight="1">
      <c r="A316" s="52"/>
      <c r="B316" s="9">
        <v>80161500</v>
      </c>
      <c r="C316" s="31" t="s">
        <v>373</v>
      </c>
      <c r="D316" s="11" t="s">
        <v>88</v>
      </c>
      <c r="E316" s="11">
        <v>5</v>
      </c>
      <c r="F316" s="11" t="s">
        <v>39</v>
      </c>
      <c r="G316" s="11" t="s">
        <v>35</v>
      </c>
      <c r="H316" s="12">
        <v>11547602</v>
      </c>
      <c r="I316" s="12">
        <f>H316</f>
        <v>11547602</v>
      </c>
      <c r="J316" s="11" t="s">
        <v>44</v>
      </c>
      <c r="K316" s="11" t="s">
        <v>45</v>
      </c>
      <c r="L316" s="81" t="s">
        <v>285</v>
      </c>
      <c r="M316" s="75"/>
    </row>
    <row r="317" spans="1:13" s="15" customFormat="1" ht="93.75" customHeight="1">
      <c r="A317" s="52"/>
      <c r="B317" s="9">
        <v>80161500</v>
      </c>
      <c r="C317" s="31" t="s">
        <v>375</v>
      </c>
      <c r="D317" s="11" t="s">
        <v>88</v>
      </c>
      <c r="E317" s="11">
        <v>4</v>
      </c>
      <c r="F317" s="11" t="s">
        <v>39</v>
      </c>
      <c r="G317" s="11" t="s">
        <v>35</v>
      </c>
      <c r="H317" s="12">
        <v>13611083</v>
      </c>
      <c r="I317" s="12">
        <f>H317</f>
        <v>13611083</v>
      </c>
      <c r="J317" s="11" t="s">
        <v>44</v>
      </c>
      <c r="K317" s="11" t="s">
        <v>45</v>
      </c>
      <c r="L317" s="81" t="s">
        <v>285</v>
      </c>
      <c r="M317" s="75"/>
    </row>
    <row r="318" spans="1:13" s="15" customFormat="1" ht="93.75" customHeight="1">
      <c r="A318" s="52"/>
      <c r="B318" s="9">
        <v>80161500</v>
      </c>
      <c r="C318" s="31" t="s">
        <v>376</v>
      </c>
      <c r="D318" s="11" t="s">
        <v>88</v>
      </c>
      <c r="E318" s="11">
        <v>4</v>
      </c>
      <c r="F318" s="11" t="s">
        <v>39</v>
      </c>
      <c r="G318" s="11" t="s">
        <v>35</v>
      </c>
      <c r="H318" s="12">
        <v>11547602</v>
      </c>
      <c r="I318" s="12">
        <f>H318</f>
        <v>11547602</v>
      </c>
      <c r="J318" s="11" t="s">
        <v>44</v>
      </c>
      <c r="K318" s="11" t="s">
        <v>45</v>
      </c>
      <c r="L318" s="81" t="s">
        <v>285</v>
      </c>
      <c r="M318" s="75"/>
    </row>
    <row r="319" spans="1:13" s="15" customFormat="1" ht="93.75" customHeight="1">
      <c r="A319" s="52"/>
      <c r="B319" s="9">
        <v>80161500</v>
      </c>
      <c r="C319" s="31" t="s">
        <v>372</v>
      </c>
      <c r="D319" s="11" t="s">
        <v>88</v>
      </c>
      <c r="E319" s="11">
        <v>5</v>
      </c>
      <c r="F319" s="11" t="s">
        <v>39</v>
      </c>
      <c r="G319" s="11" t="s">
        <v>35</v>
      </c>
      <c r="H319" s="12">
        <v>12263954</v>
      </c>
      <c r="I319" s="12">
        <f>H319</f>
        <v>12263954</v>
      </c>
      <c r="J319" s="11" t="s">
        <v>44</v>
      </c>
      <c r="K319" s="11" t="s">
        <v>45</v>
      </c>
      <c r="L319" s="81" t="s">
        <v>285</v>
      </c>
      <c r="M319" s="75"/>
    </row>
    <row r="320" spans="1:13" s="15" customFormat="1" ht="63.75" customHeight="1">
      <c r="A320" s="32"/>
      <c r="B320" s="9">
        <v>81112500</v>
      </c>
      <c r="C320" s="16" t="s">
        <v>166</v>
      </c>
      <c r="D320" s="17" t="s">
        <v>167</v>
      </c>
      <c r="E320" s="11">
        <v>9</v>
      </c>
      <c r="F320" s="11" t="s">
        <v>39</v>
      </c>
      <c r="G320" s="11" t="s">
        <v>35</v>
      </c>
      <c r="H320" s="18">
        <v>2000000000</v>
      </c>
      <c r="I320" s="18">
        <v>2000000000</v>
      </c>
      <c r="J320" s="11" t="s">
        <v>44</v>
      </c>
      <c r="K320" s="11" t="s">
        <v>45</v>
      </c>
      <c r="L320" s="81" t="s">
        <v>280</v>
      </c>
      <c r="M320" s="75"/>
    </row>
    <row r="321" spans="1:14" s="15" customFormat="1" ht="63.75" customHeight="1">
      <c r="A321" s="32"/>
      <c r="B321" s="9">
        <v>81112500</v>
      </c>
      <c r="C321" s="16" t="s">
        <v>402</v>
      </c>
      <c r="D321" s="17" t="s">
        <v>70</v>
      </c>
      <c r="E321" s="11">
        <v>5</v>
      </c>
      <c r="F321" s="11" t="s">
        <v>39</v>
      </c>
      <c r="G321" s="11" t="s">
        <v>35</v>
      </c>
      <c r="H321" s="18">
        <v>60000000</v>
      </c>
      <c r="I321" s="18">
        <v>60000000</v>
      </c>
      <c r="J321" s="11" t="s">
        <v>44</v>
      </c>
      <c r="K321" s="11" t="s">
        <v>45</v>
      </c>
      <c r="L321" s="81" t="s">
        <v>280</v>
      </c>
      <c r="M321" s="75"/>
      <c r="N321" s="85"/>
    </row>
    <row r="322" spans="1:13" s="15" customFormat="1" ht="63.75" customHeight="1">
      <c r="A322" s="32"/>
      <c r="B322" s="9">
        <v>42203700</v>
      </c>
      <c r="C322" s="16" t="s">
        <v>180</v>
      </c>
      <c r="D322" s="17" t="s">
        <v>167</v>
      </c>
      <c r="E322" s="11">
        <v>4</v>
      </c>
      <c r="F322" s="11" t="s">
        <v>39</v>
      </c>
      <c r="G322" s="11" t="s">
        <v>35</v>
      </c>
      <c r="H322" s="12">
        <f>250000000-H324</f>
        <v>231562073</v>
      </c>
      <c r="I322" s="12">
        <v>231562073</v>
      </c>
      <c r="J322" s="11" t="s">
        <v>44</v>
      </c>
      <c r="K322" s="11" t="s">
        <v>45</v>
      </c>
      <c r="L322" s="81" t="s">
        <v>280</v>
      </c>
      <c r="M322" s="75"/>
    </row>
    <row r="323" spans="1:13" s="15" customFormat="1" ht="63.75" customHeight="1">
      <c r="A323" s="32"/>
      <c r="B323" s="9">
        <v>43232600</v>
      </c>
      <c r="C323" s="16" t="s">
        <v>463</v>
      </c>
      <c r="D323" s="17" t="s">
        <v>119</v>
      </c>
      <c r="E323" s="11">
        <v>1</v>
      </c>
      <c r="F323" s="11" t="s">
        <v>39</v>
      </c>
      <c r="G323" s="11" t="s">
        <v>35</v>
      </c>
      <c r="H323" s="12">
        <v>928000</v>
      </c>
      <c r="I323" s="12">
        <v>928000</v>
      </c>
      <c r="J323" s="11" t="s">
        <v>44</v>
      </c>
      <c r="K323" s="11" t="s">
        <v>45</v>
      </c>
      <c r="L323" s="81" t="s">
        <v>280</v>
      </c>
      <c r="M323" s="75"/>
    </row>
    <row r="324" spans="1:13" s="15" customFormat="1" ht="63.75" customHeight="1">
      <c r="A324" s="32"/>
      <c r="B324" s="9">
        <v>81112500</v>
      </c>
      <c r="C324" s="16" t="s">
        <v>406</v>
      </c>
      <c r="D324" s="17" t="s">
        <v>112</v>
      </c>
      <c r="E324" s="11">
        <v>4</v>
      </c>
      <c r="F324" s="11" t="s">
        <v>39</v>
      </c>
      <c r="G324" s="11" t="s">
        <v>35</v>
      </c>
      <c r="H324" s="12">
        <v>18437927</v>
      </c>
      <c r="I324" s="12">
        <v>18437927</v>
      </c>
      <c r="J324" s="11" t="s">
        <v>44</v>
      </c>
      <c r="K324" s="11" t="s">
        <v>45</v>
      </c>
      <c r="L324" s="81" t="s">
        <v>280</v>
      </c>
      <c r="M324" s="75"/>
    </row>
    <row r="325" spans="1:13" s="15" customFormat="1" ht="63.75" customHeight="1">
      <c r="A325" s="32"/>
      <c r="B325" s="9">
        <v>81112500</v>
      </c>
      <c r="C325" s="16" t="s">
        <v>407</v>
      </c>
      <c r="D325" s="17" t="s">
        <v>112</v>
      </c>
      <c r="E325" s="11">
        <v>4</v>
      </c>
      <c r="F325" s="11" t="s">
        <v>39</v>
      </c>
      <c r="G325" s="11" t="s">
        <v>35</v>
      </c>
      <c r="H325" s="12">
        <v>115950845</v>
      </c>
      <c r="I325" s="12">
        <v>115950845</v>
      </c>
      <c r="J325" s="11" t="s">
        <v>44</v>
      </c>
      <c r="K325" s="11" t="s">
        <v>45</v>
      </c>
      <c r="L325" s="81" t="s">
        <v>280</v>
      </c>
      <c r="M325" s="75"/>
    </row>
    <row r="326" spans="1:13" s="15" customFormat="1" ht="63.75" customHeight="1">
      <c r="A326" s="32"/>
      <c r="B326" s="9">
        <v>81112500</v>
      </c>
      <c r="C326" s="16" t="s">
        <v>187</v>
      </c>
      <c r="D326" s="17" t="s">
        <v>167</v>
      </c>
      <c r="E326" s="11">
        <v>7</v>
      </c>
      <c r="F326" s="11" t="s">
        <v>39</v>
      </c>
      <c r="G326" s="11" t="s">
        <v>35</v>
      </c>
      <c r="H326" s="12">
        <v>120000000</v>
      </c>
      <c r="I326" s="12">
        <v>120000000</v>
      </c>
      <c r="J326" s="11" t="s">
        <v>44</v>
      </c>
      <c r="K326" s="11" t="s">
        <v>45</v>
      </c>
      <c r="L326" s="81" t="s">
        <v>280</v>
      </c>
      <c r="M326" s="75"/>
    </row>
    <row r="327" spans="1:13" s="15" customFormat="1" ht="63.75" customHeight="1">
      <c r="A327" s="32"/>
      <c r="B327" s="9">
        <v>43231500</v>
      </c>
      <c r="C327" s="16" t="s">
        <v>210</v>
      </c>
      <c r="D327" s="17" t="s">
        <v>57</v>
      </c>
      <c r="E327" s="11">
        <v>3</v>
      </c>
      <c r="F327" s="11" t="s">
        <v>39</v>
      </c>
      <c r="G327" s="11" t="s">
        <v>35</v>
      </c>
      <c r="H327" s="12">
        <v>80000000</v>
      </c>
      <c r="I327" s="12">
        <v>80000000</v>
      </c>
      <c r="J327" s="11" t="s">
        <v>44</v>
      </c>
      <c r="K327" s="11" t="s">
        <v>45</v>
      </c>
      <c r="L327" s="81" t="s">
        <v>280</v>
      </c>
      <c r="M327" s="75"/>
    </row>
    <row r="328" spans="1:13" s="15" customFormat="1" ht="63.75" customHeight="1">
      <c r="A328" s="32"/>
      <c r="B328" s="9">
        <v>43232600</v>
      </c>
      <c r="C328" s="10" t="s">
        <v>197</v>
      </c>
      <c r="D328" s="17" t="s">
        <v>198</v>
      </c>
      <c r="E328" s="11">
        <v>1</v>
      </c>
      <c r="F328" s="11" t="s">
        <v>39</v>
      </c>
      <c r="G328" s="11" t="s">
        <v>35</v>
      </c>
      <c r="H328" s="12">
        <v>48000000</v>
      </c>
      <c r="I328" s="12">
        <v>48000000</v>
      </c>
      <c r="J328" s="11" t="s">
        <v>44</v>
      </c>
      <c r="K328" s="11" t="s">
        <v>45</v>
      </c>
      <c r="L328" s="81" t="s">
        <v>280</v>
      </c>
      <c r="M328" s="75"/>
    </row>
    <row r="329" spans="1:13" s="15" customFormat="1" ht="63.75" customHeight="1">
      <c r="A329" s="32"/>
      <c r="B329" s="9">
        <v>81112100</v>
      </c>
      <c r="C329" s="10" t="s">
        <v>179</v>
      </c>
      <c r="D329" s="17" t="s">
        <v>41</v>
      </c>
      <c r="E329" s="11">
        <v>6</v>
      </c>
      <c r="F329" s="11" t="s">
        <v>39</v>
      </c>
      <c r="G329" s="11" t="s">
        <v>35</v>
      </c>
      <c r="H329" s="12">
        <v>228000000</v>
      </c>
      <c r="I329" s="12">
        <v>228000000</v>
      </c>
      <c r="J329" s="11" t="s">
        <v>44</v>
      </c>
      <c r="K329" s="11" t="s">
        <v>45</v>
      </c>
      <c r="L329" s="81" t="s">
        <v>280</v>
      </c>
      <c r="M329" s="75"/>
    </row>
    <row r="330" spans="1:13" s="15" customFormat="1" ht="63.75" customHeight="1">
      <c r="A330" s="32"/>
      <c r="B330" s="9">
        <v>42203600</v>
      </c>
      <c r="C330" s="16" t="s">
        <v>311</v>
      </c>
      <c r="D330" s="17" t="s">
        <v>41</v>
      </c>
      <c r="E330" s="11">
        <v>12</v>
      </c>
      <c r="F330" s="11" t="s">
        <v>43</v>
      </c>
      <c r="G330" s="11" t="s">
        <v>35</v>
      </c>
      <c r="H330" s="12">
        <v>928000</v>
      </c>
      <c r="I330" s="12">
        <v>928000</v>
      </c>
      <c r="J330" s="11" t="s">
        <v>44</v>
      </c>
      <c r="K330" s="11" t="s">
        <v>45</v>
      </c>
      <c r="L330" s="81" t="s">
        <v>280</v>
      </c>
      <c r="M330" s="75"/>
    </row>
    <row r="331" spans="1:13" s="15" customFormat="1" ht="63.75" customHeight="1">
      <c r="A331" s="32"/>
      <c r="B331" s="9">
        <v>80161500</v>
      </c>
      <c r="C331" s="16" t="s">
        <v>312</v>
      </c>
      <c r="D331" s="17" t="s">
        <v>41</v>
      </c>
      <c r="E331" s="11">
        <v>11</v>
      </c>
      <c r="F331" s="11" t="s">
        <v>43</v>
      </c>
      <c r="G331" s="11" t="s">
        <v>35</v>
      </c>
      <c r="H331" s="12">
        <v>8000000</v>
      </c>
      <c r="I331" s="12">
        <v>8000000</v>
      </c>
      <c r="J331" s="11" t="s">
        <v>44</v>
      </c>
      <c r="K331" s="11" t="s">
        <v>45</v>
      </c>
      <c r="L331" s="81" t="s">
        <v>280</v>
      </c>
      <c r="M331" s="75"/>
    </row>
    <row r="332" spans="1:13" s="15" customFormat="1" ht="90" customHeight="1">
      <c r="A332" s="32"/>
      <c r="B332" s="9">
        <v>80161500</v>
      </c>
      <c r="C332" s="16" t="s">
        <v>313</v>
      </c>
      <c r="D332" s="17" t="s">
        <v>41</v>
      </c>
      <c r="E332" s="11">
        <v>3</v>
      </c>
      <c r="F332" s="11" t="s">
        <v>39</v>
      </c>
      <c r="G332" s="11" t="s">
        <v>35</v>
      </c>
      <c r="H332" s="12">
        <v>34172554</v>
      </c>
      <c r="I332" s="12">
        <v>34172554</v>
      </c>
      <c r="J332" s="11" t="s">
        <v>44</v>
      </c>
      <c r="K332" s="11" t="s">
        <v>45</v>
      </c>
      <c r="L332" s="81" t="s">
        <v>280</v>
      </c>
      <c r="M332" s="75"/>
    </row>
    <row r="333" spans="1:13" s="15" customFormat="1" ht="90" customHeight="1">
      <c r="A333" s="32"/>
      <c r="B333" s="9">
        <v>80161500</v>
      </c>
      <c r="C333" s="16" t="s">
        <v>401</v>
      </c>
      <c r="D333" s="17" t="s">
        <v>182</v>
      </c>
      <c r="E333" s="11">
        <v>8</v>
      </c>
      <c r="F333" s="11" t="s">
        <v>39</v>
      </c>
      <c r="G333" s="11" t="s">
        <v>35</v>
      </c>
      <c r="H333" s="12">
        <v>100000000</v>
      </c>
      <c r="I333" s="12">
        <v>100000000</v>
      </c>
      <c r="J333" s="11" t="s">
        <v>44</v>
      </c>
      <c r="K333" s="11" t="s">
        <v>45</v>
      </c>
      <c r="L333" s="81" t="s">
        <v>398</v>
      </c>
      <c r="M333" s="75"/>
    </row>
    <row r="334" spans="1:13" s="15" customFormat="1" ht="63.75" customHeight="1">
      <c r="A334" s="32"/>
      <c r="B334" s="9">
        <v>80161500</v>
      </c>
      <c r="C334" s="16" t="s">
        <v>344</v>
      </c>
      <c r="D334" s="17" t="s">
        <v>143</v>
      </c>
      <c r="E334" s="11">
        <v>9.5</v>
      </c>
      <c r="F334" s="11" t="s">
        <v>170</v>
      </c>
      <c r="G334" s="11" t="s">
        <v>35</v>
      </c>
      <c r="H334" s="12">
        <v>287157396</v>
      </c>
      <c r="I334" s="12">
        <v>287157396</v>
      </c>
      <c r="J334" s="11" t="s">
        <v>44</v>
      </c>
      <c r="K334" s="11" t="s">
        <v>45</v>
      </c>
      <c r="L334" s="81" t="s">
        <v>280</v>
      </c>
      <c r="M334" s="75"/>
    </row>
    <row r="335" spans="1:13" s="15" customFormat="1" ht="63.75" customHeight="1">
      <c r="A335" s="32"/>
      <c r="B335" s="9">
        <v>81112500</v>
      </c>
      <c r="C335" s="16" t="s">
        <v>309</v>
      </c>
      <c r="D335" s="17" t="s">
        <v>41</v>
      </c>
      <c r="E335" s="11">
        <v>36</v>
      </c>
      <c r="F335" s="11" t="s">
        <v>39</v>
      </c>
      <c r="G335" s="11" t="s">
        <v>35</v>
      </c>
      <c r="H335" s="12">
        <v>242398008</v>
      </c>
      <c r="I335" s="12">
        <v>242398008</v>
      </c>
      <c r="J335" s="11" t="s">
        <v>58</v>
      </c>
      <c r="K335" s="11" t="s">
        <v>45</v>
      </c>
      <c r="L335" s="81" t="s">
        <v>280</v>
      </c>
      <c r="M335" s="75"/>
    </row>
    <row r="336" spans="1:13" s="15" customFormat="1" ht="63.75" customHeight="1">
      <c r="A336" s="32"/>
      <c r="B336" s="9">
        <v>81112500</v>
      </c>
      <c r="C336" s="25" t="s">
        <v>183</v>
      </c>
      <c r="D336" s="17" t="s">
        <v>41</v>
      </c>
      <c r="E336" s="11">
        <v>9</v>
      </c>
      <c r="F336" s="11" t="s">
        <v>39</v>
      </c>
      <c r="G336" s="11" t="s">
        <v>35</v>
      </c>
      <c r="H336" s="12">
        <v>88500000</v>
      </c>
      <c r="I336" s="12">
        <v>88500000</v>
      </c>
      <c r="J336" s="11" t="s">
        <v>44</v>
      </c>
      <c r="K336" s="11" t="s">
        <v>45</v>
      </c>
      <c r="L336" s="81" t="s">
        <v>280</v>
      </c>
      <c r="M336" s="75"/>
    </row>
    <row r="337" spans="1:13" s="15" customFormat="1" ht="63.75" customHeight="1">
      <c r="A337" s="32"/>
      <c r="B337" s="9">
        <v>43232600</v>
      </c>
      <c r="C337" s="16" t="s">
        <v>185</v>
      </c>
      <c r="D337" s="17" t="s">
        <v>41</v>
      </c>
      <c r="E337" s="11">
        <v>1</v>
      </c>
      <c r="F337" s="11" t="s">
        <v>43</v>
      </c>
      <c r="G337" s="11" t="s">
        <v>35</v>
      </c>
      <c r="H337" s="12">
        <v>6000000</v>
      </c>
      <c r="I337" s="12">
        <v>6000000</v>
      </c>
      <c r="J337" s="11" t="s">
        <v>44</v>
      </c>
      <c r="K337" s="11" t="s">
        <v>45</v>
      </c>
      <c r="L337" s="81" t="s">
        <v>280</v>
      </c>
      <c r="M337" s="75"/>
    </row>
    <row r="338" spans="1:13" s="15" customFormat="1" ht="63.75" customHeight="1">
      <c r="A338" s="32"/>
      <c r="B338" s="9">
        <v>81112500</v>
      </c>
      <c r="C338" s="16" t="s">
        <v>189</v>
      </c>
      <c r="D338" s="17" t="s">
        <v>41</v>
      </c>
      <c r="E338" s="11">
        <v>12</v>
      </c>
      <c r="F338" s="11" t="s">
        <v>39</v>
      </c>
      <c r="G338" s="11" t="s">
        <v>35</v>
      </c>
      <c r="H338" s="12">
        <v>19341000</v>
      </c>
      <c r="I338" s="12">
        <v>19341000</v>
      </c>
      <c r="J338" s="11" t="s">
        <v>44</v>
      </c>
      <c r="K338" s="11" t="s">
        <v>45</v>
      </c>
      <c r="L338" s="81" t="s">
        <v>280</v>
      </c>
      <c r="M338" s="75"/>
    </row>
    <row r="339" spans="1:13" s="15" customFormat="1" ht="63.75" customHeight="1">
      <c r="A339" s="32"/>
      <c r="B339" s="9">
        <v>81112500</v>
      </c>
      <c r="C339" s="16" t="s">
        <v>190</v>
      </c>
      <c r="D339" s="17" t="s">
        <v>41</v>
      </c>
      <c r="E339" s="11">
        <v>12</v>
      </c>
      <c r="F339" s="11" t="s">
        <v>39</v>
      </c>
      <c r="G339" s="11" t="s">
        <v>35</v>
      </c>
      <c r="H339" s="12">
        <v>105000000</v>
      </c>
      <c r="I339" s="12">
        <v>105000000</v>
      </c>
      <c r="J339" s="11" t="s">
        <v>44</v>
      </c>
      <c r="K339" s="11" t="s">
        <v>45</v>
      </c>
      <c r="L339" s="81" t="s">
        <v>280</v>
      </c>
      <c r="M339" s="75"/>
    </row>
    <row r="340" spans="1:13" s="15" customFormat="1" ht="75" customHeight="1">
      <c r="A340" s="32"/>
      <c r="B340" s="9">
        <v>43232600</v>
      </c>
      <c r="C340" s="10" t="s">
        <v>193</v>
      </c>
      <c r="D340" s="17" t="s">
        <v>41</v>
      </c>
      <c r="E340" s="11">
        <v>12</v>
      </c>
      <c r="F340" s="11" t="s">
        <v>43</v>
      </c>
      <c r="G340" s="11" t="s">
        <v>35</v>
      </c>
      <c r="H340" s="12">
        <v>11753474</v>
      </c>
      <c r="I340" s="12">
        <v>11753474</v>
      </c>
      <c r="J340" s="11" t="s">
        <v>44</v>
      </c>
      <c r="K340" s="11" t="s">
        <v>45</v>
      </c>
      <c r="L340" s="81" t="s">
        <v>280</v>
      </c>
      <c r="M340" s="75"/>
    </row>
    <row r="341" spans="1:13" s="15" customFormat="1" ht="63.75" customHeight="1">
      <c r="A341" s="32"/>
      <c r="B341" s="9">
        <v>43232600</v>
      </c>
      <c r="C341" s="16" t="s">
        <v>195</v>
      </c>
      <c r="D341" s="17" t="s">
        <v>41</v>
      </c>
      <c r="E341" s="11">
        <v>12</v>
      </c>
      <c r="F341" s="11" t="s">
        <v>39</v>
      </c>
      <c r="G341" s="11" t="s">
        <v>35</v>
      </c>
      <c r="H341" s="12">
        <v>89000000</v>
      </c>
      <c r="I341" s="12">
        <v>89000000</v>
      </c>
      <c r="J341" s="11" t="s">
        <v>44</v>
      </c>
      <c r="K341" s="11" t="s">
        <v>45</v>
      </c>
      <c r="L341" s="81" t="s">
        <v>280</v>
      </c>
      <c r="M341" s="75"/>
    </row>
    <row r="342" spans="1:13" s="15" customFormat="1" ht="63.75" customHeight="1">
      <c r="A342" s="32"/>
      <c r="B342" s="9">
        <v>43232600</v>
      </c>
      <c r="C342" s="10" t="s">
        <v>196</v>
      </c>
      <c r="D342" s="17" t="s">
        <v>41</v>
      </c>
      <c r="E342" s="11">
        <v>24</v>
      </c>
      <c r="F342" s="11" t="s">
        <v>141</v>
      </c>
      <c r="G342" s="11" t="s">
        <v>35</v>
      </c>
      <c r="H342" s="12">
        <v>247000000</v>
      </c>
      <c r="I342" s="12">
        <v>247000000</v>
      </c>
      <c r="J342" s="11" t="s">
        <v>58</v>
      </c>
      <c r="K342" s="11" t="s">
        <v>45</v>
      </c>
      <c r="L342" s="81" t="s">
        <v>280</v>
      </c>
      <c r="M342" s="75"/>
    </row>
    <row r="343" spans="1:13" s="15" customFormat="1" ht="63.75" customHeight="1">
      <c r="A343" s="32"/>
      <c r="B343" s="9">
        <v>43232600</v>
      </c>
      <c r="C343" s="16" t="s">
        <v>308</v>
      </c>
      <c r="D343" s="17" t="s">
        <v>41</v>
      </c>
      <c r="E343" s="11">
        <v>9</v>
      </c>
      <c r="F343" s="11" t="s">
        <v>39</v>
      </c>
      <c r="G343" s="11" t="s">
        <v>35</v>
      </c>
      <c r="H343" s="12">
        <v>42595200</v>
      </c>
      <c r="I343" s="12">
        <v>42595200</v>
      </c>
      <c r="J343" s="11" t="s">
        <v>44</v>
      </c>
      <c r="K343" s="11" t="s">
        <v>45</v>
      </c>
      <c r="L343" s="81" t="s">
        <v>280</v>
      </c>
      <c r="M343" s="75"/>
    </row>
    <row r="344" spans="1:13" s="15" customFormat="1" ht="63.75" customHeight="1">
      <c r="A344" s="32"/>
      <c r="B344" s="9">
        <v>43232600</v>
      </c>
      <c r="C344" s="16" t="s">
        <v>269</v>
      </c>
      <c r="D344" s="17" t="s">
        <v>41</v>
      </c>
      <c r="E344" s="11">
        <v>1</v>
      </c>
      <c r="F344" s="11" t="s">
        <v>43</v>
      </c>
      <c r="G344" s="11" t="s">
        <v>35</v>
      </c>
      <c r="H344" s="12">
        <v>6273280</v>
      </c>
      <c r="I344" s="12">
        <v>6273280</v>
      </c>
      <c r="J344" s="11" t="s">
        <v>44</v>
      </c>
      <c r="K344" s="11" t="s">
        <v>45</v>
      </c>
      <c r="L344" s="81" t="s">
        <v>280</v>
      </c>
      <c r="M344" s="75"/>
    </row>
    <row r="345" spans="1:13" s="15" customFormat="1" ht="63.75" customHeight="1">
      <c r="A345" s="32"/>
      <c r="B345" s="9">
        <v>43232600</v>
      </c>
      <c r="C345" s="16" t="s">
        <v>200</v>
      </c>
      <c r="D345" s="17" t="s">
        <v>41</v>
      </c>
      <c r="E345" s="11">
        <v>9</v>
      </c>
      <c r="F345" s="11" t="s">
        <v>43</v>
      </c>
      <c r="G345" s="11" t="s">
        <v>35</v>
      </c>
      <c r="H345" s="12">
        <v>13917184</v>
      </c>
      <c r="I345" s="12">
        <v>13917184</v>
      </c>
      <c r="J345" s="11" t="s">
        <v>44</v>
      </c>
      <c r="K345" s="11" t="s">
        <v>45</v>
      </c>
      <c r="L345" s="81" t="s">
        <v>280</v>
      </c>
      <c r="M345" s="75"/>
    </row>
    <row r="346" spans="1:13" s="15" customFormat="1" ht="63.75" customHeight="1">
      <c r="A346" s="32"/>
      <c r="B346" s="9">
        <v>43232600</v>
      </c>
      <c r="C346" s="16" t="s">
        <v>201</v>
      </c>
      <c r="D346" s="17" t="s">
        <v>57</v>
      </c>
      <c r="E346" s="11">
        <v>9</v>
      </c>
      <c r="F346" s="11" t="s">
        <v>43</v>
      </c>
      <c r="G346" s="11" t="s">
        <v>35</v>
      </c>
      <c r="H346" s="12">
        <v>42320000</v>
      </c>
      <c r="I346" s="12">
        <v>42320000</v>
      </c>
      <c r="J346" s="11" t="s">
        <v>44</v>
      </c>
      <c r="K346" s="11" t="s">
        <v>45</v>
      </c>
      <c r="L346" s="81" t="s">
        <v>280</v>
      </c>
      <c r="M346" s="75"/>
    </row>
    <row r="347" spans="2:13" s="32" customFormat="1" ht="63.75" customHeight="1">
      <c r="B347" s="9">
        <v>43232600</v>
      </c>
      <c r="C347" s="16" t="s">
        <v>400</v>
      </c>
      <c r="D347" s="17" t="s">
        <v>70</v>
      </c>
      <c r="E347" s="11">
        <v>6</v>
      </c>
      <c r="F347" s="11" t="s">
        <v>123</v>
      </c>
      <c r="G347" s="11" t="s">
        <v>35</v>
      </c>
      <c r="H347" s="12">
        <v>800000000</v>
      </c>
      <c r="I347" s="12">
        <v>800000000</v>
      </c>
      <c r="J347" s="11" t="s">
        <v>44</v>
      </c>
      <c r="K347" s="11" t="s">
        <v>45</v>
      </c>
      <c r="L347" s="81" t="s">
        <v>280</v>
      </c>
      <c r="M347" s="40"/>
    </row>
    <row r="348" spans="2:13" s="32" customFormat="1" ht="63.75" customHeight="1">
      <c r="B348" s="9">
        <v>43232600</v>
      </c>
      <c r="C348" s="16" t="s">
        <v>318</v>
      </c>
      <c r="D348" s="39" t="s">
        <v>167</v>
      </c>
      <c r="E348" s="11">
        <v>8</v>
      </c>
      <c r="F348" s="11" t="s">
        <v>123</v>
      </c>
      <c r="G348" s="11" t="s">
        <v>35</v>
      </c>
      <c r="H348" s="12">
        <v>200000000</v>
      </c>
      <c r="I348" s="12">
        <v>200000000</v>
      </c>
      <c r="J348" s="11" t="s">
        <v>44</v>
      </c>
      <c r="K348" s="11" t="s">
        <v>45</v>
      </c>
      <c r="L348" s="81" t="s">
        <v>280</v>
      </c>
      <c r="M348" s="40"/>
    </row>
    <row r="349" spans="1:13" s="15" customFormat="1" ht="63.75" customHeight="1">
      <c r="A349" s="32"/>
      <c r="B349" s="9">
        <v>43232600</v>
      </c>
      <c r="C349" s="16" t="s">
        <v>205</v>
      </c>
      <c r="D349" s="17" t="s">
        <v>41</v>
      </c>
      <c r="E349" s="11">
        <v>24</v>
      </c>
      <c r="F349" s="11" t="s">
        <v>123</v>
      </c>
      <c r="G349" s="11" t="s">
        <v>35</v>
      </c>
      <c r="H349" s="12">
        <v>880000000</v>
      </c>
      <c r="I349" s="12">
        <v>880000000</v>
      </c>
      <c r="J349" s="11" t="s">
        <v>58</v>
      </c>
      <c r="K349" s="11" t="s">
        <v>45</v>
      </c>
      <c r="L349" s="81" t="s">
        <v>280</v>
      </c>
      <c r="M349" s="75"/>
    </row>
    <row r="350" spans="1:13" s="15" customFormat="1" ht="90" customHeight="1">
      <c r="A350" s="32"/>
      <c r="B350" s="9">
        <v>43232600</v>
      </c>
      <c r="C350" s="16" t="s">
        <v>319</v>
      </c>
      <c r="D350" s="17" t="s">
        <v>88</v>
      </c>
      <c r="E350" s="11">
        <v>6</v>
      </c>
      <c r="F350" s="11" t="s">
        <v>39</v>
      </c>
      <c r="G350" s="11" t="s">
        <v>35</v>
      </c>
      <c r="H350" s="12">
        <v>21829032</v>
      </c>
      <c r="I350" s="12">
        <v>21829032</v>
      </c>
      <c r="J350" s="11" t="s">
        <v>44</v>
      </c>
      <c r="K350" s="11" t="s">
        <v>45</v>
      </c>
      <c r="L350" s="81" t="s">
        <v>280</v>
      </c>
      <c r="M350" s="75"/>
    </row>
    <row r="351" spans="1:13" s="15" customFormat="1" ht="63.75" customHeight="1">
      <c r="A351" s="32"/>
      <c r="B351" s="9">
        <v>43231500</v>
      </c>
      <c r="C351" s="16" t="s">
        <v>209</v>
      </c>
      <c r="D351" s="17" t="s">
        <v>41</v>
      </c>
      <c r="E351" s="11">
        <v>11</v>
      </c>
      <c r="F351" s="11" t="s">
        <v>39</v>
      </c>
      <c r="G351" s="11" t="s">
        <v>35</v>
      </c>
      <c r="H351" s="12">
        <v>120000000</v>
      </c>
      <c r="I351" s="12">
        <v>120000000</v>
      </c>
      <c r="J351" s="11" t="s">
        <v>44</v>
      </c>
      <c r="K351" s="11" t="s">
        <v>45</v>
      </c>
      <c r="L351" s="81" t="s">
        <v>280</v>
      </c>
      <c r="M351" s="75"/>
    </row>
    <row r="352" spans="1:13" s="15" customFormat="1" ht="63.75" customHeight="1">
      <c r="A352" s="32"/>
      <c r="B352" s="9">
        <v>43231500</v>
      </c>
      <c r="C352" s="16" t="s">
        <v>215</v>
      </c>
      <c r="D352" s="17" t="s">
        <v>41</v>
      </c>
      <c r="E352" s="11">
        <v>6</v>
      </c>
      <c r="F352" s="11" t="s">
        <v>39</v>
      </c>
      <c r="G352" s="11" t="s">
        <v>35</v>
      </c>
      <c r="H352" s="12">
        <v>120000000</v>
      </c>
      <c r="I352" s="12">
        <v>120000000</v>
      </c>
      <c r="J352" s="11" t="s">
        <v>44</v>
      </c>
      <c r="K352" s="11" t="s">
        <v>45</v>
      </c>
      <c r="L352" s="81" t="s">
        <v>280</v>
      </c>
      <c r="M352" s="75"/>
    </row>
    <row r="353" spans="1:13" s="15" customFormat="1" ht="63.75" customHeight="1">
      <c r="A353" s="32"/>
      <c r="B353" s="9">
        <v>43231500</v>
      </c>
      <c r="C353" s="16" t="s">
        <v>216</v>
      </c>
      <c r="D353" s="17" t="s">
        <v>41</v>
      </c>
      <c r="E353" s="11">
        <v>4</v>
      </c>
      <c r="F353" s="11" t="s">
        <v>39</v>
      </c>
      <c r="G353" s="11" t="s">
        <v>35</v>
      </c>
      <c r="H353" s="12">
        <v>140000000</v>
      </c>
      <c r="I353" s="12">
        <v>140000000</v>
      </c>
      <c r="J353" s="11" t="s">
        <v>44</v>
      </c>
      <c r="K353" s="11" t="s">
        <v>45</v>
      </c>
      <c r="L353" s="81" t="s">
        <v>280</v>
      </c>
      <c r="M353" s="75"/>
    </row>
    <row r="354" spans="1:13" s="15" customFormat="1" ht="63.75" customHeight="1">
      <c r="A354" s="32"/>
      <c r="B354" s="9">
        <v>43231500</v>
      </c>
      <c r="C354" s="10" t="s">
        <v>217</v>
      </c>
      <c r="D354" s="17" t="s">
        <v>41</v>
      </c>
      <c r="E354" s="11">
        <v>4</v>
      </c>
      <c r="F354" s="11" t="s">
        <v>43</v>
      </c>
      <c r="G354" s="11" t="s">
        <v>35</v>
      </c>
      <c r="H354" s="12">
        <v>18324694</v>
      </c>
      <c r="I354" s="12">
        <v>18324694</v>
      </c>
      <c r="J354" s="11" t="s">
        <v>44</v>
      </c>
      <c r="K354" s="11" t="s">
        <v>45</v>
      </c>
      <c r="L354" s="82" t="s">
        <v>280</v>
      </c>
      <c r="M354" s="75"/>
    </row>
    <row r="355" spans="1:13" s="15" customFormat="1" ht="63.75" customHeight="1">
      <c r="A355" s="32"/>
      <c r="B355" s="53" t="s">
        <v>353</v>
      </c>
      <c r="C355" s="16" t="s">
        <v>178</v>
      </c>
      <c r="D355" s="17" t="s">
        <v>57</v>
      </c>
      <c r="E355" s="11">
        <v>36</v>
      </c>
      <c r="F355" s="11" t="s">
        <v>42</v>
      </c>
      <c r="G355" s="11" t="s">
        <v>35</v>
      </c>
      <c r="H355" s="12">
        <f>1668000000-1000000000</f>
        <v>668000000</v>
      </c>
      <c r="I355" s="12">
        <f>1668000000-1000000000</f>
        <v>668000000</v>
      </c>
      <c r="J355" s="11" t="s">
        <v>58</v>
      </c>
      <c r="K355" s="11" t="s">
        <v>45</v>
      </c>
      <c r="L355" s="81" t="s">
        <v>280</v>
      </c>
      <c r="M355" s="75"/>
    </row>
    <row r="356" spans="1:13" s="15" customFormat="1" ht="63.75" customHeight="1">
      <c r="A356" s="32"/>
      <c r="B356" s="9">
        <v>81112500</v>
      </c>
      <c r="C356" s="16" t="s">
        <v>168</v>
      </c>
      <c r="D356" s="17" t="s">
        <v>70</v>
      </c>
      <c r="E356" s="11">
        <v>9</v>
      </c>
      <c r="F356" s="11" t="s">
        <v>170</v>
      </c>
      <c r="G356" s="11" t="s">
        <v>35</v>
      </c>
      <c r="H356" s="12">
        <v>800000000</v>
      </c>
      <c r="I356" s="12">
        <v>800000000</v>
      </c>
      <c r="J356" s="11" t="s">
        <v>58</v>
      </c>
      <c r="K356" s="11" t="s">
        <v>45</v>
      </c>
      <c r="L356" s="81" t="s">
        <v>280</v>
      </c>
      <c r="M356" s="75"/>
    </row>
    <row r="357" spans="1:13" s="15" customFormat="1" ht="63.75" customHeight="1">
      <c r="A357" s="32"/>
      <c r="B357" s="9">
        <v>81112500</v>
      </c>
      <c r="C357" s="25" t="s">
        <v>184</v>
      </c>
      <c r="D357" s="17" t="s">
        <v>169</v>
      </c>
      <c r="E357" s="11">
        <v>9</v>
      </c>
      <c r="F357" s="11" t="s">
        <v>39</v>
      </c>
      <c r="G357" s="11" t="s">
        <v>35</v>
      </c>
      <c r="H357" s="12">
        <v>84000000</v>
      </c>
      <c r="I357" s="12">
        <v>84000000</v>
      </c>
      <c r="J357" s="11" t="s">
        <v>44</v>
      </c>
      <c r="K357" s="11" t="s">
        <v>45</v>
      </c>
      <c r="L357" s="81" t="s">
        <v>280</v>
      </c>
      <c r="M357" s="75"/>
    </row>
    <row r="358" spans="1:13" s="15" customFormat="1" ht="63.75" customHeight="1">
      <c r="A358" s="32"/>
      <c r="B358" s="9">
        <v>43232600</v>
      </c>
      <c r="C358" s="16" t="s">
        <v>199</v>
      </c>
      <c r="D358" s="17" t="s">
        <v>169</v>
      </c>
      <c r="E358" s="11">
        <v>9</v>
      </c>
      <c r="F358" s="11" t="s">
        <v>39</v>
      </c>
      <c r="G358" s="11" t="s">
        <v>35</v>
      </c>
      <c r="H358" s="12">
        <v>28132320</v>
      </c>
      <c r="I358" s="12">
        <v>28132320</v>
      </c>
      <c r="J358" s="11" t="s">
        <v>44</v>
      </c>
      <c r="K358" s="11" t="s">
        <v>45</v>
      </c>
      <c r="L358" s="81" t="s">
        <v>280</v>
      </c>
      <c r="M358" s="75"/>
    </row>
    <row r="359" spans="1:13" s="15" customFormat="1" ht="63.75" customHeight="1">
      <c r="A359" s="32"/>
      <c r="B359" s="9">
        <v>43231500</v>
      </c>
      <c r="C359" s="16" t="s">
        <v>207</v>
      </c>
      <c r="D359" s="17" t="s">
        <v>169</v>
      </c>
      <c r="E359" s="11">
        <v>10</v>
      </c>
      <c r="F359" s="11" t="s">
        <v>39</v>
      </c>
      <c r="G359" s="11" t="s">
        <v>35</v>
      </c>
      <c r="H359" s="12">
        <v>11045920</v>
      </c>
      <c r="I359" s="12">
        <v>11045920</v>
      </c>
      <c r="J359" s="11" t="s">
        <v>44</v>
      </c>
      <c r="K359" s="11" t="s">
        <v>45</v>
      </c>
      <c r="L359" s="81" t="s">
        <v>280</v>
      </c>
      <c r="M359" s="75"/>
    </row>
    <row r="360" spans="1:13" s="15" customFormat="1" ht="63.75" customHeight="1">
      <c r="A360" s="32"/>
      <c r="B360" s="9">
        <v>81112500</v>
      </c>
      <c r="C360" s="16" t="s">
        <v>192</v>
      </c>
      <c r="D360" s="17" t="s">
        <v>70</v>
      </c>
      <c r="E360" s="11">
        <v>4</v>
      </c>
      <c r="F360" s="11" t="s">
        <v>43</v>
      </c>
      <c r="G360" s="11" t="s">
        <v>35</v>
      </c>
      <c r="H360" s="12">
        <v>1800000</v>
      </c>
      <c r="I360" s="12">
        <v>1800000</v>
      </c>
      <c r="J360" s="11" t="s">
        <v>44</v>
      </c>
      <c r="K360" s="11" t="s">
        <v>45</v>
      </c>
      <c r="L360" s="81" t="s">
        <v>280</v>
      </c>
      <c r="M360" s="75"/>
    </row>
    <row r="361" spans="1:13" s="15" customFormat="1" ht="63.75" customHeight="1">
      <c r="A361" s="32"/>
      <c r="B361" s="9">
        <v>81112500</v>
      </c>
      <c r="C361" s="16" t="s">
        <v>171</v>
      </c>
      <c r="D361" s="17" t="s">
        <v>88</v>
      </c>
      <c r="E361" s="11">
        <v>7</v>
      </c>
      <c r="F361" s="11" t="s">
        <v>170</v>
      </c>
      <c r="G361" s="11" t="s">
        <v>35</v>
      </c>
      <c r="H361" s="12">
        <v>500000000</v>
      </c>
      <c r="I361" s="12">
        <v>500000000</v>
      </c>
      <c r="J361" s="11" t="s">
        <v>44</v>
      </c>
      <c r="K361" s="11" t="s">
        <v>45</v>
      </c>
      <c r="L361" s="81" t="s">
        <v>280</v>
      </c>
      <c r="M361" s="75"/>
    </row>
    <row r="362" spans="1:13" s="15" customFormat="1" ht="63.75" customHeight="1">
      <c r="A362" s="32"/>
      <c r="B362" s="9">
        <v>81112500</v>
      </c>
      <c r="C362" s="16" t="s">
        <v>173</v>
      </c>
      <c r="D362" s="17" t="s">
        <v>57</v>
      </c>
      <c r="E362" s="11">
        <v>6</v>
      </c>
      <c r="F362" s="11" t="s">
        <v>39</v>
      </c>
      <c r="G362" s="11" t="s">
        <v>35</v>
      </c>
      <c r="H362" s="12">
        <v>70000000</v>
      </c>
      <c r="I362" s="12">
        <v>70000000</v>
      </c>
      <c r="J362" s="11" t="s">
        <v>44</v>
      </c>
      <c r="K362" s="11" t="s">
        <v>45</v>
      </c>
      <c r="L362" s="81" t="s">
        <v>280</v>
      </c>
      <c r="M362" s="75"/>
    </row>
    <row r="363" spans="1:13" s="15" customFormat="1" ht="63.75" customHeight="1">
      <c r="A363" s="32"/>
      <c r="B363" s="9">
        <v>81112500</v>
      </c>
      <c r="C363" s="16" t="s">
        <v>186</v>
      </c>
      <c r="D363" s="17" t="s">
        <v>88</v>
      </c>
      <c r="E363" s="11">
        <v>1</v>
      </c>
      <c r="F363" s="11" t="s">
        <v>39</v>
      </c>
      <c r="G363" s="11" t="s">
        <v>35</v>
      </c>
      <c r="H363" s="12">
        <v>50000000</v>
      </c>
      <c r="I363" s="12">
        <v>50000000</v>
      </c>
      <c r="J363" s="11" t="s">
        <v>44</v>
      </c>
      <c r="K363" s="11" t="s">
        <v>45</v>
      </c>
      <c r="L363" s="81" t="s">
        <v>280</v>
      </c>
      <c r="M363" s="75"/>
    </row>
    <row r="364" spans="1:13" s="15" customFormat="1" ht="63.75" customHeight="1">
      <c r="A364" s="32"/>
      <c r="B364" s="9">
        <v>81112500</v>
      </c>
      <c r="C364" s="16" t="s">
        <v>188</v>
      </c>
      <c r="D364" s="17" t="s">
        <v>88</v>
      </c>
      <c r="E364" s="11">
        <v>6</v>
      </c>
      <c r="F364" s="11" t="s">
        <v>43</v>
      </c>
      <c r="G364" s="11" t="s">
        <v>35</v>
      </c>
      <c r="H364" s="12">
        <v>39393600</v>
      </c>
      <c r="I364" s="12">
        <v>39393600</v>
      </c>
      <c r="J364" s="11" t="s">
        <v>44</v>
      </c>
      <c r="K364" s="11" t="s">
        <v>45</v>
      </c>
      <c r="L364" s="81" t="s">
        <v>280</v>
      </c>
      <c r="M364" s="75"/>
    </row>
    <row r="365" spans="1:13" s="15" customFormat="1" ht="63.75" customHeight="1">
      <c r="A365" s="32"/>
      <c r="B365" s="9">
        <v>43232600</v>
      </c>
      <c r="C365" s="10" t="s">
        <v>194</v>
      </c>
      <c r="D365" s="17" t="s">
        <v>88</v>
      </c>
      <c r="E365" s="11">
        <v>12</v>
      </c>
      <c r="F365" s="11" t="s">
        <v>39</v>
      </c>
      <c r="G365" s="11" t="s">
        <v>35</v>
      </c>
      <c r="H365" s="12">
        <v>52477670</v>
      </c>
      <c r="I365" s="12">
        <v>52477670</v>
      </c>
      <c r="J365" s="11" t="s">
        <v>44</v>
      </c>
      <c r="K365" s="11" t="s">
        <v>45</v>
      </c>
      <c r="L365" s="81" t="s">
        <v>280</v>
      </c>
      <c r="M365" s="75"/>
    </row>
    <row r="366" spans="1:13" s="15" customFormat="1" ht="63.75" customHeight="1">
      <c r="A366" s="32"/>
      <c r="B366" s="9">
        <v>43232600</v>
      </c>
      <c r="C366" s="16" t="s">
        <v>203</v>
      </c>
      <c r="D366" s="17" t="s">
        <v>88</v>
      </c>
      <c r="E366" s="11">
        <v>12</v>
      </c>
      <c r="F366" s="11" t="s">
        <v>43</v>
      </c>
      <c r="G366" s="11" t="s">
        <v>35</v>
      </c>
      <c r="H366" s="12">
        <v>12500000</v>
      </c>
      <c r="I366" s="12">
        <v>12500000</v>
      </c>
      <c r="J366" s="11" t="s">
        <v>44</v>
      </c>
      <c r="K366" s="11" t="s">
        <v>45</v>
      </c>
      <c r="L366" s="81" t="s">
        <v>280</v>
      </c>
      <c r="M366" s="75"/>
    </row>
    <row r="367" spans="1:13" s="15" customFormat="1" ht="63.75" customHeight="1">
      <c r="A367" s="32"/>
      <c r="B367" s="9">
        <v>43232600</v>
      </c>
      <c r="C367" s="16" t="s">
        <v>204</v>
      </c>
      <c r="D367" s="17" t="s">
        <v>88</v>
      </c>
      <c r="E367" s="11">
        <v>12</v>
      </c>
      <c r="F367" s="11" t="s">
        <v>43</v>
      </c>
      <c r="G367" s="11" t="s">
        <v>35</v>
      </c>
      <c r="H367" s="26">
        <v>10000000</v>
      </c>
      <c r="I367" s="26">
        <v>10000000</v>
      </c>
      <c r="J367" s="11" t="s">
        <v>44</v>
      </c>
      <c r="K367" s="11" t="s">
        <v>45</v>
      </c>
      <c r="L367" s="81" t="s">
        <v>280</v>
      </c>
      <c r="M367" s="75"/>
    </row>
    <row r="368" spans="1:13" s="15" customFormat="1" ht="63.75" customHeight="1">
      <c r="A368" s="32"/>
      <c r="B368" s="9">
        <v>43232600</v>
      </c>
      <c r="C368" s="16" t="s">
        <v>206</v>
      </c>
      <c r="D368" s="17" t="s">
        <v>88</v>
      </c>
      <c r="E368" s="11">
        <v>6</v>
      </c>
      <c r="F368" s="11" t="s">
        <v>39</v>
      </c>
      <c r="G368" s="11" t="s">
        <v>35</v>
      </c>
      <c r="H368" s="12">
        <v>60000000</v>
      </c>
      <c r="I368" s="12">
        <v>60000000</v>
      </c>
      <c r="J368" s="11" t="s">
        <v>44</v>
      </c>
      <c r="K368" s="11" t="s">
        <v>45</v>
      </c>
      <c r="L368" s="81" t="s">
        <v>280</v>
      </c>
      <c r="M368" s="75"/>
    </row>
    <row r="369" spans="1:13" s="15" customFormat="1" ht="63.75" customHeight="1">
      <c r="A369" s="32"/>
      <c r="B369" s="9">
        <v>80161500</v>
      </c>
      <c r="C369" s="31" t="s">
        <v>218</v>
      </c>
      <c r="D369" s="11" t="s">
        <v>88</v>
      </c>
      <c r="E369" s="11">
        <v>36</v>
      </c>
      <c r="F369" s="11" t="s">
        <v>123</v>
      </c>
      <c r="G369" s="41" t="s">
        <v>35</v>
      </c>
      <c r="H369" s="12">
        <v>3823000000</v>
      </c>
      <c r="I369" s="12">
        <v>3823000000</v>
      </c>
      <c r="J369" s="11" t="s">
        <v>77</v>
      </c>
      <c r="K369" s="11" t="s">
        <v>45</v>
      </c>
      <c r="L369" s="81" t="s">
        <v>280</v>
      </c>
      <c r="M369" s="75"/>
    </row>
    <row r="370" spans="1:13" s="15" customFormat="1" ht="63.75" customHeight="1">
      <c r="A370" s="32"/>
      <c r="B370" s="9">
        <v>81112500</v>
      </c>
      <c r="C370" s="16" t="s">
        <v>172</v>
      </c>
      <c r="D370" s="17" t="s">
        <v>70</v>
      </c>
      <c r="E370" s="11">
        <v>9</v>
      </c>
      <c r="F370" s="11" t="s">
        <v>39</v>
      </c>
      <c r="G370" s="11" t="s">
        <v>35</v>
      </c>
      <c r="H370" s="12">
        <v>208800000</v>
      </c>
      <c r="I370" s="12">
        <v>208800000</v>
      </c>
      <c r="J370" s="11" t="s">
        <v>44</v>
      </c>
      <c r="K370" s="11" t="s">
        <v>45</v>
      </c>
      <c r="L370" s="81" t="s">
        <v>280</v>
      </c>
      <c r="M370" s="75"/>
    </row>
    <row r="371" spans="1:13" s="15" customFormat="1" ht="63.75" customHeight="1">
      <c r="A371" s="32"/>
      <c r="B371" s="9">
        <v>43232600</v>
      </c>
      <c r="C371" s="25" t="s">
        <v>358</v>
      </c>
      <c r="D371" s="17" t="s">
        <v>70</v>
      </c>
      <c r="E371" s="11">
        <v>9</v>
      </c>
      <c r="F371" s="11" t="s">
        <v>39</v>
      </c>
      <c r="G371" s="11" t="s">
        <v>35</v>
      </c>
      <c r="H371" s="12">
        <v>133400000</v>
      </c>
      <c r="I371" s="12">
        <v>133400000</v>
      </c>
      <c r="J371" s="11" t="s">
        <v>44</v>
      </c>
      <c r="K371" s="11" t="s">
        <v>45</v>
      </c>
      <c r="L371" s="81" t="s">
        <v>280</v>
      </c>
      <c r="M371" s="75"/>
    </row>
    <row r="372" spans="1:13" s="15" customFormat="1" ht="63.75" customHeight="1">
      <c r="A372" s="32"/>
      <c r="B372" s="9">
        <v>43232600</v>
      </c>
      <c r="C372" s="25" t="s">
        <v>174</v>
      </c>
      <c r="D372" s="17" t="s">
        <v>57</v>
      </c>
      <c r="E372" s="11">
        <v>9</v>
      </c>
      <c r="F372" s="11" t="s">
        <v>39</v>
      </c>
      <c r="G372" s="11" t="s">
        <v>35</v>
      </c>
      <c r="H372" s="12">
        <v>150000000</v>
      </c>
      <c r="I372" s="12">
        <v>150000000</v>
      </c>
      <c r="J372" s="11" t="s">
        <v>44</v>
      </c>
      <c r="K372" s="11" t="s">
        <v>45</v>
      </c>
      <c r="L372" s="81" t="s">
        <v>280</v>
      </c>
      <c r="M372" s="75"/>
    </row>
    <row r="373" spans="1:13" s="15" customFormat="1" ht="63.75" customHeight="1">
      <c r="A373" s="32"/>
      <c r="B373" s="9">
        <v>43232600</v>
      </c>
      <c r="C373" s="25" t="s">
        <v>420</v>
      </c>
      <c r="D373" s="17" t="s">
        <v>143</v>
      </c>
      <c r="E373" s="11">
        <v>9</v>
      </c>
      <c r="F373" s="11" t="s">
        <v>39</v>
      </c>
      <c r="G373" s="11" t="s">
        <v>35</v>
      </c>
      <c r="H373" s="12">
        <v>200000000</v>
      </c>
      <c r="I373" s="12">
        <v>200000000</v>
      </c>
      <c r="J373" s="11" t="s">
        <v>44</v>
      </c>
      <c r="K373" s="11" t="s">
        <v>45</v>
      </c>
      <c r="L373" s="81" t="s">
        <v>280</v>
      </c>
      <c r="M373" s="75"/>
    </row>
    <row r="374" spans="1:13" s="15" customFormat="1" ht="63.75" customHeight="1">
      <c r="A374" s="32"/>
      <c r="B374" s="9">
        <v>43232600</v>
      </c>
      <c r="C374" s="25" t="s">
        <v>175</v>
      </c>
      <c r="D374" s="17" t="s">
        <v>143</v>
      </c>
      <c r="E374" s="11">
        <v>9</v>
      </c>
      <c r="F374" s="11" t="s">
        <v>42</v>
      </c>
      <c r="G374" s="11" t="s">
        <v>35</v>
      </c>
      <c r="H374" s="12">
        <v>100000000</v>
      </c>
      <c r="I374" s="12">
        <v>100000000</v>
      </c>
      <c r="J374" s="11" t="s">
        <v>44</v>
      </c>
      <c r="K374" s="11" t="s">
        <v>45</v>
      </c>
      <c r="L374" s="81" t="s">
        <v>280</v>
      </c>
      <c r="M374" s="75"/>
    </row>
    <row r="375" spans="1:13" s="15" customFormat="1" ht="63.75" customHeight="1">
      <c r="A375" s="32"/>
      <c r="B375" s="9">
        <v>81112500</v>
      </c>
      <c r="C375" s="25" t="s">
        <v>176</v>
      </c>
      <c r="D375" s="17" t="s">
        <v>143</v>
      </c>
      <c r="E375" s="11">
        <v>9</v>
      </c>
      <c r="F375" s="11" t="s">
        <v>170</v>
      </c>
      <c r="G375" s="11" t="s">
        <v>35</v>
      </c>
      <c r="H375" s="12">
        <v>495000000</v>
      </c>
      <c r="I375" s="12">
        <v>495000000</v>
      </c>
      <c r="J375" s="11" t="s">
        <v>44</v>
      </c>
      <c r="K375" s="11" t="s">
        <v>45</v>
      </c>
      <c r="L375" s="81" t="s">
        <v>280</v>
      </c>
      <c r="M375" s="75"/>
    </row>
    <row r="376" spans="1:13" s="15" customFormat="1" ht="63.75" customHeight="1">
      <c r="A376" s="32"/>
      <c r="B376" s="9">
        <v>43232600</v>
      </c>
      <c r="C376" s="25" t="s">
        <v>177</v>
      </c>
      <c r="D376" s="17" t="s">
        <v>70</v>
      </c>
      <c r="E376" s="11">
        <v>99</v>
      </c>
      <c r="F376" s="11" t="s">
        <v>39</v>
      </c>
      <c r="G376" s="11" t="s">
        <v>35</v>
      </c>
      <c r="H376" s="12">
        <v>19000000</v>
      </c>
      <c r="I376" s="12">
        <v>19000000</v>
      </c>
      <c r="J376" s="11" t="s">
        <v>44</v>
      </c>
      <c r="K376" s="11" t="s">
        <v>45</v>
      </c>
      <c r="L376" s="81" t="s">
        <v>280</v>
      </c>
      <c r="M376" s="75"/>
    </row>
    <row r="377" spans="1:13" s="15" customFormat="1" ht="85.5" customHeight="1">
      <c r="A377" s="32"/>
      <c r="B377" s="9">
        <v>83111500</v>
      </c>
      <c r="C377" s="16" t="s">
        <v>396</v>
      </c>
      <c r="D377" s="17" t="s">
        <v>57</v>
      </c>
      <c r="E377" s="11">
        <v>5</v>
      </c>
      <c r="F377" s="11" t="s">
        <v>39</v>
      </c>
      <c r="G377" s="11" t="s">
        <v>35</v>
      </c>
      <c r="H377" s="12">
        <v>102096350</v>
      </c>
      <c r="I377" s="12">
        <v>102096350</v>
      </c>
      <c r="J377" s="11" t="s">
        <v>58</v>
      </c>
      <c r="K377" s="11" t="s">
        <v>45</v>
      </c>
      <c r="L377" s="81" t="s">
        <v>280</v>
      </c>
      <c r="M377" s="75"/>
    </row>
    <row r="378" spans="1:13" s="15" customFormat="1" ht="85.5" customHeight="1">
      <c r="A378" s="32"/>
      <c r="B378" s="9">
        <v>83111500</v>
      </c>
      <c r="C378" s="16" t="s">
        <v>399</v>
      </c>
      <c r="D378" s="17" t="s">
        <v>112</v>
      </c>
      <c r="E378" s="11">
        <v>4</v>
      </c>
      <c r="F378" s="11" t="s">
        <v>39</v>
      </c>
      <c r="G378" s="11" t="s">
        <v>35</v>
      </c>
      <c r="H378" s="12">
        <v>306289050</v>
      </c>
      <c r="I378" s="12">
        <v>306289050</v>
      </c>
      <c r="J378" s="11" t="s">
        <v>58</v>
      </c>
      <c r="K378" s="11" t="s">
        <v>45</v>
      </c>
      <c r="L378" s="81" t="s">
        <v>280</v>
      </c>
      <c r="M378" s="75"/>
    </row>
    <row r="379" spans="1:13" s="15" customFormat="1" ht="63.75" customHeight="1">
      <c r="A379" s="32"/>
      <c r="B379" s="9">
        <v>43232600</v>
      </c>
      <c r="C379" s="25" t="s">
        <v>181</v>
      </c>
      <c r="D379" s="17" t="s">
        <v>143</v>
      </c>
      <c r="E379" s="11">
        <v>4</v>
      </c>
      <c r="F379" s="11" t="s">
        <v>39</v>
      </c>
      <c r="G379" s="11" t="s">
        <v>35</v>
      </c>
      <c r="H379" s="12">
        <v>300000000</v>
      </c>
      <c r="I379" s="12">
        <v>300000000</v>
      </c>
      <c r="J379" s="11" t="s">
        <v>44</v>
      </c>
      <c r="K379" s="11" t="s">
        <v>45</v>
      </c>
      <c r="L379" s="81" t="s">
        <v>280</v>
      </c>
      <c r="M379" s="75"/>
    </row>
    <row r="380" spans="1:13" s="15" customFormat="1" ht="63.75" customHeight="1">
      <c r="A380" s="32"/>
      <c r="B380" s="9">
        <v>81112500</v>
      </c>
      <c r="C380" s="16" t="s">
        <v>272</v>
      </c>
      <c r="D380" s="17" t="s">
        <v>143</v>
      </c>
      <c r="E380" s="11">
        <v>3</v>
      </c>
      <c r="F380" s="11" t="s">
        <v>39</v>
      </c>
      <c r="G380" s="11" t="s">
        <v>35</v>
      </c>
      <c r="H380" s="12">
        <v>300000000</v>
      </c>
      <c r="I380" s="12">
        <v>300000000</v>
      </c>
      <c r="J380" s="11" t="s">
        <v>44</v>
      </c>
      <c r="K380" s="11" t="s">
        <v>45</v>
      </c>
      <c r="L380" s="81" t="s">
        <v>280</v>
      </c>
      <c r="M380" s="75"/>
    </row>
    <row r="381" spans="1:13" s="15" customFormat="1" ht="63.75" customHeight="1">
      <c r="A381" s="32"/>
      <c r="B381" s="9">
        <v>43232600</v>
      </c>
      <c r="C381" s="10" t="s">
        <v>460</v>
      </c>
      <c r="D381" s="17" t="s">
        <v>115</v>
      </c>
      <c r="E381" s="11">
        <v>1</v>
      </c>
      <c r="F381" s="11" t="s">
        <v>461</v>
      </c>
      <c r="G381" s="11" t="s">
        <v>35</v>
      </c>
      <c r="H381" s="12">
        <v>1297800000</v>
      </c>
      <c r="I381" s="12">
        <v>1297800000</v>
      </c>
      <c r="J381" s="11" t="s">
        <v>44</v>
      </c>
      <c r="K381" s="11" t="s">
        <v>45</v>
      </c>
      <c r="L381" s="81" t="s">
        <v>280</v>
      </c>
      <c r="M381" s="75"/>
    </row>
    <row r="382" spans="1:13" s="15" customFormat="1" ht="100.5" customHeight="1">
      <c r="A382" s="32"/>
      <c r="B382" s="9">
        <v>80161500</v>
      </c>
      <c r="C382" s="10" t="s">
        <v>310</v>
      </c>
      <c r="D382" s="17" t="s">
        <v>182</v>
      </c>
      <c r="E382" s="11">
        <v>7</v>
      </c>
      <c r="F382" s="11" t="s">
        <v>39</v>
      </c>
      <c r="G382" s="11" t="s">
        <v>35</v>
      </c>
      <c r="H382" s="12">
        <v>85950000</v>
      </c>
      <c r="I382" s="12">
        <v>85950000</v>
      </c>
      <c r="J382" s="11" t="s">
        <v>44</v>
      </c>
      <c r="K382" s="11" t="s">
        <v>45</v>
      </c>
      <c r="L382" s="81" t="s">
        <v>280</v>
      </c>
      <c r="M382" s="75"/>
    </row>
    <row r="383" spans="1:13" s="15" customFormat="1" ht="100.5" customHeight="1">
      <c r="A383" s="32"/>
      <c r="B383" s="9">
        <v>80161500</v>
      </c>
      <c r="C383" s="10" t="s">
        <v>465</v>
      </c>
      <c r="D383" s="17" t="s">
        <v>115</v>
      </c>
      <c r="E383" s="11">
        <v>2</v>
      </c>
      <c r="F383" s="11" t="s">
        <v>39</v>
      </c>
      <c r="G383" s="11" t="s">
        <v>35</v>
      </c>
      <c r="H383" s="12">
        <v>23046660</v>
      </c>
      <c r="I383" s="12">
        <v>23046660</v>
      </c>
      <c r="J383" s="11" t="s">
        <v>44</v>
      </c>
      <c r="K383" s="11" t="s">
        <v>45</v>
      </c>
      <c r="L383" s="81" t="s">
        <v>280</v>
      </c>
      <c r="M383" s="75"/>
    </row>
    <row r="384" spans="1:13" s="15" customFormat="1" ht="63.75" customHeight="1">
      <c r="A384" s="32"/>
      <c r="B384" s="9">
        <v>43232600</v>
      </c>
      <c r="C384" s="16" t="s">
        <v>202</v>
      </c>
      <c r="D384" s="17" t="s">
        <v>182</v>
      </c>
      <c r="E384" s="11">
        <v>7</v>
      </c>
      <c r="F384" s="11" t="s">
        <v>43</v>
      </c>
      <c r="G384" s="11" t="s">
        <v>35</v>
      </c>
      <c r="H384" s="12">
        <v>15636000</v>
      </c>
      <c r="I384" s="12">
        <v>15636000</v>
      </c>
      <c r="J384" s="11" t="s">
        <v>44</v>
      </c>
      <c r="K384" s="11" t="s">
        <v>45</v>
      </c>
      <c r="L384" s="81" t="s">
        <v>280</v>
      </c>
      <c r="M384" s="75"/>
    </row>
    <row r="385" spans="1:13" s="15" customFormat="1" ht="63.75" customHeight="1">
      <c r="A385" s="32"/>
      <c r="B385" s="9">
        <v>43232600</v>
      </c>
      <c r="C385" s="16" t="s">
        <v>405</v>
      </c>
      <c r="D385" s="17" t="s">
        <v>112</v>
      </c>
      <c r="E385" s="11">
        <v>4</v>
      </c>
      <c r="F385" s="11" t="s">
        <v>123</v>
      </c>
      <c r="G385" s="11" t="s">
        <v>35</v>
      </c>
      <c r="H385" s="12">
        <v>1795341271</v>
      </c>
      <c r="I385" s="12">
        <v>1795341271</v>
      </c>
      <c r="J385" s="11" t="s">
        <v>44</v>
      </c>
      <c r="K385" s="11" t="s">
        <v>45</v>
      </c>
      <c r="L385" s="81" t="s">
        <v>280</v>
      </c>
      <c r="M385" s="75"/>
    </row>
    <row r="386" spans="1:13" s="15" customFormat="1" ht="63.75" customHeight="1">
      <c r="A386" s="32"/>
      <c r="B386" s="9">
        <v>43231500</v>
      </c>
      <c r="C386" s="16" t="s">
        <v>208</v>
      </c>
      <c r="D386" s="17" t="s">
        <v>112</v>
      </c>
      <c r="E386" s="11">
        <v>2</v>
      </c>
      <c r="F386" s="11" t="s">
        <v>39</v>
      </c>
      <c r="G386" s="11" t="s">
        <v>35</v>
      </c>
      <c r="H386" s="12">
        <v>8444800</v>
      </c>
      <c r="I386" s="12">
        <v>8444800</v>
      </c>
      <c r="J386" s="11" t="s">
        <v>44</v>
      </c>
      <c r="K386" s="11" t="s">
        <v>45</v>
      </c>
      <c r="L386" s="81" t="s">
        <v>280</v>
      </c>
      <c r="M386" s="75"/>
    </row>
    <row r="387" spans="1:13" s="15" customFormat="1" ht="63.75" customHeight="1">
      <c r="A387" s="32"/>
      <c r="B387" s="9">
        <v>80161500</v>
      </c>
      <c r="C387" s="16" t="s">
        <v>350</v>
      </c>
      <c r="D387" s="17" t="s">
        <v>182</v>
      </c>
      <c r="E387" s="11">
        <v>7</v>
      </c>
      <c r="F387" s="11" t="s">
        <v>39</v>
      </c>
      <c r="G387" s="11" t="s">
        <v>35</v>
      </c>
      <c r="H387" s="12">
        <v>112844800</v>
      </c>
      <c r="I387" s="12">
        <v>112844800</v>
      </c>
      <c r="J387" s="11" t="s">
        <v>44</v>
      </c>
      <c r="K387" s="11" t="s">
        <v>45</v>
      </c>
      <c r="L387" s="81" t="s">
        <v>280</v>
      </c>
      <c r="M387" s="75"/>
    </row>
    <row r="388" spans="1:13" s="15" customFormat="1" ht="99.75" customHeight="1">
      <c r="A388" s="32"/>
      <c r="B388" s="9">
        <v>83111500</v>
      </c>
      <c r="C388" s="16" t="s">
        <v>352</v>
      </c>
      <c r="D388" s="17" t="s">
        <v>88</v>
      </c>
      <c r="E388" s="11">
        <v>3</v>
      </c>
      <c r="F388" s="11" t="s">
        <v>39</v>
      </c>
      <c r="G388" s="11" t="s">
        <v>35</v>
      </c>
      <c r="H388" s="12">
        <v>112551030</v>
      </c>
      <c r="I388" s="12">
        <v>112551030</v>
      </c>
      <c r="J388" s="11" t="s">
        <v>44</v>
      </c>
      <c r="K388" s="11" t="s">
        <v>45</v>
      </c>
      <c r="L388" s="81" t="s">
        <v>280</v>
      </c>
      <c r="M388" s="75"/>
    </row>
    <row r="389" spans="1:13" s="15" customFormat="1" ht="99.75" customHeight="1">
      <c r="A389" s="32"/>
      <c r="B389" s="9">
        <v>83111500</v>
      </c>
      <c r="C389" s="16" t="s">
        <v>397</v>
      </c>
      <c r="D389" s="17" t="s">
        <v>57</v>
      </c>
      <c r="E389" s="11">
        <v>5</v>
      </c>
      <c r="F389" s="11" t="s">
        <v>379</v>
      </c>
      <c r="G389" s="11" t="s">
        <v>35</v>
      </c>
      <c r="H389" s="12">
        <v>13637169</v>
      </c>
      <c r="I389" s="12">
        <v>13637169</v>
      </c>
      <c r="J389" s="11" t="s">
        <v>44</v>
      </c>
      <c r="K389" s="11" t="s">
        <v>45</v>
      </c>
      <c r="L389" s="81" t="s">
        <v>398</v>
      </c>
      <c r="M389" s="75"/>
    </row>
    <row r="390" spans="1:13" s="15" customFormat="1" ht="99.75" customHeight="1">
      <c r="A390" s="32"/>
      <c r="B390" s="9">
        <v>83111500</v>
      </c>
      <c r="C390" s="16" t="s">
        <v>397</v>
      </c>
      <c r="D390" s="17" t="s">
        <v>57</v>
      </c>
      <c r="E390" s="11">
        <v>5</v>
      </c>
      <c r="F390" s="11" t="s">
        <v>379</v>
      </c>
      <c r="G390" s="11" t="s">
        <v>35</v>
      </c>
      <c r="H390" s="12">
        <v>13637169</v>
      </c>
      <c r="I390" s="12">
        <v>13637169</v>
      </c>
      <c r="J390" s="11" t="s">
        <v>44</v>
      </c>
      <c r="K390" s="11" t="s">
        <v>45</v>
      </c>
      <c r="L390" s="81" t="s">
        <v>398</v>
      </c>
      <c r="M390" s="75"/>
    </row>
    <row r="391" spans="1:13" s="15" customFormat="1" ht="74.25" customHeight="1">
      <c r="A391" s="32"/>
      <c r="B391" s="9">
        <v>83111500</v>
      </c>
      <c r="C391" s="16" t="s">
        <v>403</v>
      </c>
      <c r="D391" s="17" t="s">
        <v>57</v>
      </c>
      <c r="E391" s="11">
        <v>1</v>
      </c>
      <c r="F391" s="11" t="s">
        <v>404</v>
      </c>
      <c r="G391" s="11" t="s">
        <v>35</v>
      </c>
      <c r="H391" s="12">
        <v>9280000</v>
      </c>
      <c r="I391" s="12">
        <v>9280000</v>
      </c>
      <c r="J391" s="11" t="s">
        <v>132</v>
      </c>
      <c r="K391" s="88" t="s">
        <v>45</v>
      </c>
      <c r="L391" s="81" t="s">
        <v>421</v>
      </c>
      <c r="M391" s="75"/>
    </row>
    <row r="392" spans="1:13" s="15" customFormat="1" ht="74.25" customHeight="1">
      <c r="A392" s="32"/>
      <c r="B392" s="9">
        <v>81112200</v>
      </c>
      <c r="C392" s="16" t="s">
        <v>462</v>
      </c>
      <c r="D392" s="17" t="s">
        <v>119</v>
      </c>
      <c r="E392" s="11">
        <v>1</v>
      </c>
      <c r="F392" s="11" t="s">
        <v>43</v>
      </c>
      <c r="G392" s="11" t="s">
        <v>35</v>
      </c>
      <c r="H392" s="12">
        <v>72000000</v>
      </c>
      <c r="I392" s="12">
        <v>72000000</v>
      </c>
      <c r="J392" s="11" t="s">
        <v>44</v>
      </c>
      <c r="K392" s="11" t="s">
        <v>45</v>
      </c>
      <c r="L392" s="81" t="s">
        <v>280</v>
      </c>
      <c r="M392" s="75"/>
    </row>
    <row r="393" spans="1:13" s="15" customFormat="1" ht="63.75" customHeight="1">
      <c r="A393" s="32"/>
      <c r="B393" s="9">
        <v>80161500</v>
      </c>
      <c r="C393" s="16" t="s">
        <v>211</v>
      </c>
      <c r="D393" s="17" t="s">
        <v>119</v>
      </c>
      <c r="E393" s="11">
        <v>2</v>
      </c>
      <c r="F393" s="11" t="s">
        <v>39</v>
      </c>
      <c r="G393" s="11" t="s">
        <v>35</v>
      </c>
      <c r="H393" s="12">
        <v>23000000</v>
      </c>
      <c r="I393" s="12">
        <v>23000000</v>
      </c>
      <c r="J393" s="11" t="s">
        <v>44</v>
      </c>
      <c r="K393" s="11" t="s">
        <v>45</v>
      </c>
      <c r="L393" s="81" t="s">
        <v>280</v>
      </c>
      <c r="M393" s="75"/>
    </row>
    <row r="394" spans="1:13" s="15" customFormat="1" ht="63.75" customHeight="1">
      <c r="A394" s="32"/>
      <c r="B394" s="9">
        <v>43231500</v>
      </c>
      <c r="C394" s="16" t="s">
        <v>212</v>
      </c>
      <c r="D394" s="17" t="s">
        <v>119</v>
      </c>
      <c r="E394" s="11">
        <v>2</v>
      </c>
      <c r="F394" s="11" t="s">
        <v>39</v>
      </c>
      <c r="G394" s="11" t="s">
        <v>35</v>
      </c>
      <c r="H394" s="12">
        <v>34000000</v>
      </c>
      <c r="I394" s="12">
        <v>34000000</v>
      </c>
      <c r="J394" s="11" t="s">
        <v>44</v>
      </c>
      <c r="K394" s="11" t="s">
        <v>45</v>
      </c>
      <c r="L394" s="81" t="s">
        <v>280</v>
      </c>
      <c r="M394" s="75"/>
    </row>
    <row r="395" spans="1:13" s="15" customFormat="1" ht="63.75" customHeight="1">
      <c r="A395" s="32"/>
      <c r="B395" s="9">
        <v>43231500</v>
      </c>
      <c r="C395" s="16" t="s">
        <v>213</v>
      </c>
      <c r="D395" s="17" t="s">
        <v>119</v>
      </c>
      <c r="E395" s="11">
        <v>2</v>
      </c>
      <c r="F395" s="11" t="s">
        <v>43</v>
      </c>
      <c r="G395" s="11" t="s">
        <v>35</v>
      </c>
      <c r="H395" s="12">
        <v>15079999.999999998</v>
      </c>
      <c r="I395" s="12">
        <v>15079999.999999998</v>
      </c>
      <c r="J395" s="11" t="s">
        <v>44</v>
      </c>
      <c r="K395" s="11" t="s">
        <v>45</v>
      </c>
      <c r="L395" s="81" t="s">
        <v>280</v>
      </c>
      <c r="M395" s="75"/>
    </row>
    <row r="396" spans="1:13" s="15" customFormat="1" ht="63.75" customHeight="1">
      <c r="A396" s="52"/>
      <c r="B396" s="9">
        <v>43231500</v>
      </c>
      <c r="C396" s="16" t="s">
        <v>214</v>
      </c>
      <c r="D396" s="17" t="s">
        <v>119</v>
      </c>
      <c r="E396" s="11">
        <v>2</v>
      </c>
      <c r="F396" s="11" t="s">
        <v>39</v>
      </c>
      <c r="G396" s="11" t="s">
        <v>35</v>
      </c>
      <c r="H396" s="12">
        <v>40000000</v>
      </c>
      <c r="I396" s="12">
        <v>40000000</v>
      </c>
      <c r="J396" s="11" t="s">
        <v>44</v>
      </c>
      <c r="K396" s="11" t="s">
        <v>45</v>
      </c>
      <c r="L396" s="81" t="s">
        <v>280</v>
      </c>
      <c r="M396" s="75"/>
    </row>
    <row r="397" spans="1:13" s="15" customFormat="1" ht="60.75" thickBot="1">
      <c r="A397" s="32"/>
      <c r="B397" s="83">
        <v>81112500</v>
      </c>
      <c r="C397" s="38" t="s">
        <v>191</v>
      </c>
      <c r="D397" s="54" t="s">
        <v>115</v>
      </c>
      <c r="E397" s="55">
        <v>3</v>
      </c>
      <c r="F397" s="55" t="s">
        <v>43</v>
      </c>
      <c r="G397" s="55" t="s">
        <v>35</v>
      </c>
      <c r="H397" s="56">
        <v>7000000</v>
      </c>
      <c r="I397" s="56">
        <v>7000000</v>
      </c>
      <c r="J397" s="55" t="s">
        <v>44</v>
      </c>
      <c r="K397" s="55" t="s">
        <v>45</v>
      </c>
      <c r="L397" s="84" t="s">
        <v>280</v>
      </c>
      <c r="M397" s="75"/>
    </row>
    <row r="398" spans="1:12" ht="15">
      <c r="A398" s="5"/>
      <c r="B398" s="5"/>
      <c r="C398" s="5"/>
      <c r="D398" s="5"/>
      <c r="E398" s="5"/>
      <c r="F398" s="5"/>
      <c r="G398" s="5"/>
      <c r="H398" s="5"/>
      <c r="I398" s="89">
        <f>SUM(I19:I397)</f>
        <v>84433576944</v>
      </c>
      <c r="J398" s="5"/>
      <c r="K398" s="5"/>
      <c r="L398" s="13"/>
    </row>
    <row r="399" spans="2:4" ht="15.75" thickBot="1">
      <c r="B399" s="1" t="s">
        <v>21</v>
      </c>
      <c r="C399" s="19"/>
      <c r="D399" s="19"/>
    </row>
    <row r="400" spans="2:4" ht="45">
      <c r="B400" s="20" t="s">
        <v>6</v>
      </c>
      <c r="C400" s="21" t="s">
        <v>22</v>
      </c>
      <c r="D400" s="7" t="s">
        <v>14</v>
      </c>
    </row>
    <row r="401" spans="2:4" ht="15">
      <c r="B401" s="3"/>
      <c r="C401" s="22"/>
      <c r="D401" s="4"/>
    </row>
    <row r="402" spans="2:4" ht="15">
      <c r="B402" s="3"/>
      <c r="C402" s="22"/>
      <c r="D402" s="4"/>
    </row>
    <row r="403" spans="2:4" ht="15">
      <c r="B403" s="3"/>
      <c r="C403" s="22"/>
      <c r="D403" s="4"/>
    </row>
    <row r="404" spans="2:4" ht="15">
      <c r="B404" s="3"/>
      <c r="C404" s="22"/>
      <c r="D404" s="4"/>
    </row>
    <row r="405" spans="2:4" ht="15.75" thickBot="1">
      <c r="B405" s="6"/>
      <c r="C405" s="23"/>
      <c r="D405" s="24"/>
    </row>
  </sheetData>
  <sheetProtection sheet="1" objects="1" scenarios="1" selectLockedCells="1" selectUnlockedCells="1"/>
  <autoFilter ref="B18:L400">
    <sortState ref="B19:L405">
      <sortCondition sortBy="value" ref="D19:D405"/>
    </sortState>
  </autoFilter>
  <mergeCells count="3">
    <mergeCell ref="F5:I9"/>
    <mergeCell ref="F11:I15"/>
    <mergeCell ref="C9:D9"/>
  </mergeCells>
  <hyperlinks>
    <hyperlink ref="C8" r:id="rId1" display="www.icetex.gov.co"/>
    <hyperlink ref="C11" r:id="rId2" display="cvaca@icetex.gov.co"/>
  </hyperlinks>
  <printOptions horizontalCentered="1" verticalCentered="1"/>
  <pageMargins left="0.7874015748031497" right="0.1968503937007874" top="0.35433070866141736" bottom="0.35433070866141736" header="0.31496062992125984" footer="0.31496062992125984"/>
  <pageSetup horizontalDpi="600" verticalDpi="600" orientation="landscape" paperSize="5" scale="60"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Manuel Alberto Lozano Cardona</cp:lastModifiedBy>
  <cp:lastPrinted>2014-12-17T19:09:51Z</cp:lastPrinted>
  <dcterms:created xsi:type="dcterms:W3CDTF">2012-12-10T15:58:41Z</dcterms:created>
  <dcterms:modified xsi:type="dcterms:W3CDTF">2014-12-31T16:58:29Z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