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5/BALANCES DE PUBLICACION/"/>
    </mc:Choice>
  </mc:AlternateContent>
  <xr:revisionPtr revIDLastSave="402" documentId="8_{C112CC7A-03C8-4D3E-9FFF-F7D36D5A85D7}" xr6:coauthVersionLast="47" xr6:coauthVersionMax="47" xr10:uidLastSave="{66FAAFB9-DE9D-4ADC-A838-7E612E2B3921}"/>
  <bookViews>
    <workbookView xWindow="-120" yWindow="-120" windowWidth="20730" windowHeight="11160" tabRatio="651" firstSheet="15" activeTab="22" xr2:uid="{00000000-000D-0000-FFFF-FFFF00000000}"/>
  </bookViews>
  <sheets>
    <sheet name="ER Enero" sheetId="2" r:id="rId1"/>
    <sheet name="ESF Enero" sheetId="3" r:id="rId2"/>
    <sheet name="ER Febrero" sheetId="26" r:id="rId3"/>
    <sheet name="ESF Febrero" sheetId="27" r:id="rId4"/>
    <sheet name="ER Marzo" sheetId="28" r:id="rId5"/>
    <sheet name="ESF Marzo" sheetId="29" r:id="rId6"/>
    <sheet name="ER Abril" sheetId="30" r:id="rId7"/>
    <sheet name="ESF Abril" sheetId="31" r:id="rId8"/>
    <sheet name="ER Mayo" sheetId="32" r:id="rId9"/>
    <sheet name="ESF Mayo" sheetId="33" r:id="rId10"/>
    <sheet name="ER Junio" sheetId="34" r:id="rId11"/>
    <sheet name="ESF Junio" sheetId="35" r:id="rId12"/>
    <sheet name="ER Julio" sheetId="36" r:id="rId13"/>
    <sheet name="ESF Julio" sheetId="37" r:id="rId14"/>
    <sheet name="ER Agosto" sheetId="38" r:id="rId15"/>
    <sheet name="ESF Agosto" sheetId="39" r:id="rId16"/>
    <sheet name="ER Sept" sheetId="40" r:id="rId17"/>
    <sheet name="ESF Sept" sheetId="41" r:id="rId18"/>
    <sheet name="ER Oct" sheetId="42" r:id="rId19"/>
    <sheet name="ESF Oct" sheetId="43" r:id="rId20"/>
    <sheet name="ER Nov" sheetId="44" r:id="rId21"/>
    <sheet name="ESF Nov" sheetId="45" r:id="rId22"/>
    <sheet name="ER Acumulado" sheetId="25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\0" localSheetId="6">'[1]Otras inversiones'!#REF!</definedName>
    <definedName name="\0" localSheetId="22">'[1]Otras inversiones'!#REF!</definedName>
    <definedName name="\0" localSheetId="0">'[1]Otras inversiones'!#REF!</definedName>
    <definedName name="\0" localSheetId="2">'[1]Otras inversiones'!#REF!</definedName>
    <definedName name="\0" localSheetId="10">'[1]Otras inversiones'!#REF!</definedName>
    <definedName name="\0" localSheetId="4">'[1]Otras inversiones'!#REF!</definedName>
    <definedName name="\0" localSheetId="8">'[1]Otras inversiones'!#REF!</definedName>
    <definedName name="\0" localSheetId="7">'[1]Otras inversiones'!#REF!</definedName>
    <definedName name="\0" localSheetId="1">'[1]Otras inversiones'!#REF!</definedName>
    <definedName name="\0" localSheetId="3">'[1]Otras inversiones'!#REF!</definedName>
    <definedName name="\0" localSheetId="11">'[1]Otras inversiones'!#REF!</definedName>
    <definedName name="\0" localSheetId="5">'[1]Otras inversiones'!#REF!</definedName>
    <definedName name="\0" localSheetId="9">'[1]Otras inversiones'!#REF!</definedName>
    <definedName name="\0">'[1]Otras inversiones'!#REF!</definedName>
    <definedName name="\a" localSheetId="6">[1]Acciones!#REF!</definedName>
    <definedName name="\a" localSheetId="0">[1]Acciones!#REF!</definedName>
    <definedName name="\a" localSheetId="2">[1]Acciones!#REF!</definedName>
    <definedName name="\a" localSheetId="10">[1]Acciones!#REF!</definedName>
    <definedName name="\a" localSheetId="4">[1]Acciones!#REF!</definedName>
    <definedName name="\a" localSheetId="8">[1]Acciones!#REF!</definedName>
    <definedName name="\a" localSheetId="7">[1]Acciones!#REF!</definedName>
    <definedName name="\a" localSheetId="1">[1]Acciones!#REF!</definedName>
    <definedName name="\a" localSheetId="3">[1]Acciones!#REF!</definedName>
    <definedName name="\a" localSheetId="11">[1]Acciones!#REF!</definedName>
    <definedName name="\a" localSheetId="5">[1]Acciones!#REF!</definedName>
    <definedName name="\a" localSheetId="9">[1]Acciones!#REF!</definedName>
    <definedName name="\a">[1]Acciones!#REF!</definedName>
    <definedName name="\f" localSheetId="6">#REF!</definedName>
    <definedName name="\f" localSheetId="0">#REF!</definedName>
    <definedName name="\f" localSheetId="2">#REF!</definedName>
    <definedName name="\f" localSheetId="10">#REF!</definedName>
    <definedName name="\f" localSheetId="4">#REF!</definedName>
    <definedName name="\f" localSheetId="8">#REF!</definedName>
    <definedName name="\f" localSheetId="7">#REF!</definedName>
    <definedName name="\f" localSheetId="1">#REF!</definedName>
    <definedName name="\f" localSheetId="3">#REF!</definedName>
    <definedName name="\f" localSheetId="11">#REF!</definedName>
    <definedName name="\f" localSheetId="5">#REF!</definedName>
    <definedName name="\f" localSheetId="9">#REF!</definedName>
    <definedName name="\f">#REF!</definedName>
    <definedName name="\h" localSheetId="6">#REF!</definedName>
    <definedName name="\h" localSheetId="0">#REF!</definedName>
    <definedName name="\h" localSheetId="2">#REF!</definedName>
    <definedName name="\h" localSheetId="10">#REF!</definedName>
    <definedName name="\h" localSheetId="4">#REF!</definedName>
    <definedName name="\h" localSheetId="8">#REF!</definedName>
    <definedName name="\h" localSheetId="7">#REF!</definedName>
    <definedName name="\h" localSheetId="1">#REF!</definedName>
    <definedName name="\h" localSheetId="3">#REF!</definedName>
    <definedName name="\h" localSheetId="11">#REF!</definedName>
    <definedName name="\h" localSheetId="5">#REF!</definedName>
    <definedName name="\h" localSheetId="9">#REF!</definedName>
    <definedName name="\h">#REF!</definedName>
    <definedName name="\i" localSheetId="6">#REF!</definedName>
    <definedName name="\i" localSheetId="0">#REF!</definedName>
    <definedName name="\i" localSheetId="2">#REF!</definedName>
    <definedName name="\i" localSheetId="10">#REF!</definedName>
    <definedName name="\i" localSheetId="4">#REF!</definedName>
    <definedName name="\i" localSheetId="8">#REF!</definedName>
    <definedName name="\i" localSheetId="7">#REF!</definedName>
    <definedName name="\i" localSheetId="1">#REF!</definedName>
    <definedName name="\i" localSheetId="3">#REF!</definedName>
    <definedName name="\i" localSheetId="11">#REF!</definedName>
    <definedName name="\i" localSheetId="5">#REF!</definedName>
    <definedName name="\i" localSheetId="9">#REF!</definedName>
    <definedName name="\i">#REF!</definedName>
    <definedName name="\k" localSheetId="6">#REF!</definedName>
    <definedName name="\k" localSheetId="0">#REF!</definedName>
    <definedName name="\k" localSheetId="2">#REF!</definedName>
    <definedName name="\k" localSheetId="10">#REF!</definedName>
    <definedName name="\k" localSheetId="4">#REF!</definedName>
    <definedName name="\k" localSheetId="8">#REF!</definedName>
    <definedName name="\k" localSheetId="7">#REF!</definedName>
    <definedName name="\k" localSheetId="1">#REF!</definedName>
    <definedName name="\k" localSheetId="3">#REF!</definedName>
    <definedName name="\k" localSheetId="11">#REF!</definedName>
    <definedName name="\k" localSheetId="5">#REF!</definedName>
    <definedName name="\k" localSheetId="9">#REF!</definedName>
    <definedName name="\k">#REF!</definedName>
    <definedName name="\l" localSheetId="6">[1]Acciones!#REF!</definedName>
    <definedName name="\l" localSheetId="0">[1]Acciones!#REF!</definedName>
    <definedName name="\l" localSheetId="2">[1]Acciones!#REF!</definedName>
    <definedName name="\l" localSheetId="10">[1]Acciones!#REF!</definedName>
    <definedName name="\l" localSheetId="4">[1]Acciones!#REF!</definedName>
    <definedName name="\l" localSheetId="8">[1]Acciones!#REF!</definedName>
    <definedName name="\l" localSheetId="7">[1]Acciones!#REF!</definedName>
    <definedName name="\l" localSheetId="1">[1]Acciones!#REF!</definedName>
    <definedName name="\l" localSheetId="3">[1]Acciones!#REF!</definedName>
    <definedName name="\l" localSheetId="11">[1]Acciones!#REF!</definedName>
    <definedName name="\l" localSheetId="5">[1]Acciones!#REF!</definedName>
    <definedName name="\l" localSheetId="9">[1]Acciones!#REF!</definedName>
    <definedName name="\l">[1]Acciones!#REF!</definedName>
    <definedName name="\m" localSheetId="6">'[1]Otras inversiones'!#REF!</definedName>
    <definedName name="\m" localSheetId="0">'[1]Otras inversiones'!#REF!</definedName>
    <definedName name="\m" localSheetId="2">'[1]Otras inversiones'!#REF!</definedName>
    <definedName name="\m" localSheetId="10">'[1]Otras inversiones'!#REF!</definedName>
    <definedName name="\m" localSheetId="4">'[1]Otras inversiones'!#REF!</definedName>
    <definedName name="\m" localSheetId="8">'[1]Otras inversiones'!#REF!</definedName>
    <definedName name="\m" localSheetId="7">'[1]Otras inversiones'!#REF!</definedName>
    <definedName name="\m" localSheetId="1">'[1]Otras inversiones'!#REF!</definedName>
    <definedName name="\m" localSheetId="3">'[1]Otras inversiones'!#REF!</definedName>
    <definedName name="\m" localSheetId="11">'[1]Otras inversiones'!#REF!</definedName>
    <definedName name="\m" localSheetId="5">'[1]Otras inversiones'!#REF!</definedName>
    <definedName name="\m" localSheetId="9">'[1]Otras inversiones'!#REF!</definedName>
    <definedName name="\m">'[1]Otras inversiones'!#REF!</definedName>
    <definedName name="\p" localSheetId="6">[1]Acciones!#REF!</definedName>
    <definedName name="\p" localSheetId="0">[1]Acciones!#REF!</definedName>
    <definedName name="\p" localSheetId="2">[1]Acciones!#REF!</definedName>
    <definedName name="\p" localSheetId="10">[1]Acciones!#REF!</definedName>
    <definedName name="\p" localSheetId="4">[1]Acciones!#REF!</definedName>
    <definedName name="\p" localSheetId="8">[1]Acciones!#REF!</definedName>
    <definedName name="\p" localSheetId="7">[1]Acciones!#REF!</definedName>
    <definedName name="\p" localSheetId="1">[1]Acciones!#REF!</definedName>
    <definedName name="\p" localSheetId="3">[1]Acciones!#REF!</definedName>
    <definedName name="\p" localSheetId="11">[1]Acciones!#REF!</definedName>
    <definedName name="\p" localSheetId="5">[1]Acciones!#REF!</definedName>
    <definedName name="\p" localSheetId="9">[1]Acciones!#REF!</definedName>
    <definedName name="\p">[1]Acciones!#REF!</definedName>
    <definedName name="\q" localSheetId="6">'[1]Otras inversiones'!#REF!</definedName>
    <definedName name="\q" localSheetId="0">'[1]Otras inversiones'!#REF!</definedName>
    <definedName name="\q" localSheetId="2">'[1]Otras inversiones'!#REF!</definedName>
    <definedName name="\q" localSheetId="10">'[1]Otras inversiones'!#REF!</definedName>
    <definedName name="\q" localSheetId="4">'[1]Otras inversiones'!#REF!</definedName>
    <definedName name="\q" localSheetId="8">'[1]Otras inversiones'!#REF!</definedName>
    <definedName name="\q" localSheetId="7">'[1]Otras inversiones'!#REF!</definedName>
    <definedName name="\q" localSheetId="1">'[1]Otras inversiones'!#REF!</definedName>
    <definedName name="\q" localSheetId="3">'[1]Otras inversiones'!#REF!</definedName>
    <definedName name="\q" localSheetId="11">'[1]Otras inversiones'!#REF!</definedName>
    <definedName name="\q" localSheetId="5">'[1]Otras inversiones'!#REF!</definedName>
    <definedName name="\q" localSheetId="9">'[1]Otras inversiones'!#REF!</definedName>
    <definedName name="\q">'[1]Otras inversiones'!#REF!</definedName>
    <definedName name="\t" localSheetId="6">#REF!</definedName>
    <definedName name="\t" localSheetId="0">#REF!</definedName>
    <definedName name="\t" localSheetId="2">#REF!</definedName>
    <definedName name="\t" localSheetId="10">#REF!</definedName>
    <definedName name="\t" localSheetId="4">#REF!</definedName>
    <definedName name="\t" localSheetId="8">#REF!</definedName>
    <definedName name="\t" localSheetId="7">#REF!</definedName>
    <definedName name="\t" localSheetId="1">#REF!</definedName>
    <definedName name="\t" localSheetId="3">#REF!</definedName>
    <definedName name="\t" localSheetId="11">#REF!</definedName>
    <definedName name="\t" localSheetId="5">#REF!</definedName>
    <definedName name="\t" localSheetId="9">#REF!</definedName>
    <definedName name="\t">#REF!</definedName>
    <definedName name="\v" localSheetId="6">'[1]Otras inversiones'!#REF!</definedName>
    <definedName name="\v" localSheetId="0">'[1]Otras inversiones'!#REF!</definedName>
    <definedName name="\v" localSheetId="2">'[1]Otras inversiones'!#REF!</definedName>
    <definedName name="\v" localSheetId="10">'[1]Otras inversiones'!#REF!</definedName>
    <definedName name="\v" localSheetId="4">'[1]Otras inversiones'!#REF!</definedName>
    <definedName name="\v" localSheetId="8">'[1]Otras inversiones'!#REF!</definedName>
    <definedName name="\v" localSheetId="7">'[1]Otras inversiones'!#REF!</definedName>
    <definedName name="\v" localSheetId="1">'[1]Otras inversiones'!#REF!</definedName>
    <definedName name="\v" localSheetId="3">'[1]Otras inversiones'!#REF!</definedName>
    <definedName name="\v" localSheetId="11">'[1]Otras inversiones'!#REF!</definedName>
    <definedName name="\v" localSheetId="5">'[1]Otras inversiones'!#REF!</definedName>
    <definedName name="\v" localSheetId="9">'[1]Otras inversiones'!#REF!</definedName>
    <definedName name="\v">'[1]Otras inversiones'!#REF!</definedName>
    <definedName name="\x" localSheetId="6">[1]Acciones!#REF!</definedName>
    <definedName name="\x" localSheetId="0">[1]Acciones!#REF!</definedName>
    <definedName name="\x" localSheetId="2">[1]Acciones!#REF!</definedName>
    <definedName name="\x" localSheetId="10">[1]Acciones!#REF!</definedName>
    <definedName name="\x" localSheetId="4">[1]Acciones!#REF!</definedName>
    <definedName name="\x" localSheetId="8">[1]Acciones!#REF!</definedName>
    <definedName name="\x" localSheetId="7">[1]Acciones!#REF!</definedName>
    <definedName name="\x" localSheetId="1">[1]Acciones!#REF!</definedName>
    <definedName name="\x" localSheetId="3">[1]Acciones!#REF!</definedName>
    <definedName name="\x" localSheetId="11">[1]Acciones!#REF!</definedName>
    <definedName name="\x" localSheetId="5">[1]Acciones!#REF!</definedName>
    <definedName name="\x" localSheetId="9">[1]Acciones!#REF!</definedName>
    <definedName name="\x">[1]Acciones!#REF!</definedName>
    <definedName name="\z" localSheetId="6">[1]Acciones!#REF!</definedName>
    <definedName name="\z" localSheetId="0">[1]Acciones!#REF!</definedName>
    <definedName name="\z" localSheetId="2">[1]Acciones!#REF!</definedName>
    <definedName name="\z" localSheetId="10">[1]Acciones!#REF!</definedName>
    <definedName name="\z" localSheetId="4">[1]Acciones!#REF!</definedName>
    <definedName name="\z" localSheetId="8">[1]Acciones!#REF!</definedName>
    <definedName name="\z" localSheetId="7">[1]Acciones!#REF!</definedName>
    <definedName name="\z" localSheetId="1">[1]Acciones!#REF!</definedName>
    <definedName name="\z" localSheetId="3">[1]Acciones!#REF!</definedName>
    <definedName name="\z" localSheetId="11">[1]Acciones!#REF!</definedName>
    <definedName name="\z" localSheetId="5">[1]Acciones!#REF!</definedName>
    <definedName name="\z" localSheetId="9">[1]Acciones!#REF!</definedName>
    <definedName name="\z">[1]Acciones!#REF!</definedName>
    <definedName name="___DAT2" localSheetId="6">#REF!</definedName>
    <definedName name="___DAT2" localSheetId="0">#REF!</definedName>
    <definedName name="___DAT2" localSheetId="2">#REF!</definedName>
    <definedName name="___DAT2" localSheetId="10">#REF!</definedName>
    <definedName name="___DAT2" localSheetId="4">#REF!</definedName>
    <definedName name="___DAT2" localSheetId="8">#REF!</definedName>
    <definedName name="___DAT2" localSheetId="7">#REF!</definedName>
    <definedName name="___DAT2" localSheetId="1">#REF!</definedName>
    <definedName name="___DAT2" localSheetId="3">#REF!</definedName>
    <definedName name="___DAT2" localSheetId="11">#REF!</definedName>
    <definedName name="___DAT2" localSheetId="5">#REF!</definedName>
    <definedName name="___DAT2" localSheetId="9">#REF!</definedName>
    <definedName name="___DAT2">#REF!</definedName>
    <definedName name="__DAT2" localSheetId="6">#REF!</definedName>
    <definedName name="__DAT2" localSheetId="0">#REF!</definedName>
    <definedName name="__DAT2" localSheetId="2">#REF!</definedName>
    <definedName name="__DAT2" localSheetId="10">#REF!</definedName>
    <definedName name="__DAT2" localSheetId="4">#REF!</definedName>
    <definedName name="__DAT2" localSheetId="8">#REF!</definedName>
    <definedName name="__DAT2" localSheetId="7">#REF!</definedName>
    <definedName name="__DAT2" localSheetId="1">#REF!</definedName>
    <definedName name="__DAT2" localSheetId="3">#REF!</definedName>
    <definedName name="__DAT2" localSheetId="11">#REF!</definedName>
    <definedName name="__DAT2" localSheetId="5">#REF!</definedName>
    <definedName name="__DAT2" localSheetId="9">#REF!</definedName>
    <definedName name="__DAT2">#REF!</definedName>
    <definedName name="__DAT4" localSheetId="6">#REF!</definedName>
    <definedName name="__DAT4" localSheetId="0">#REF!</definedName>
    <definedName name="__DAT4" localSheetId="2">#REF!</definedName>
    <definedName name="__DAT4" localSheetId="10">#REF!</definedName>
    <definedName name="__DAT4" localSheetId="4">#REF!</definedName>
    <definedName name="__DAT4" localSheetId="8">#REF!</definedName>
    <definedName name="__DAT4" localSheetId="7">#REF!</definedName>
    <definedName name="__DAT4" localSheetId="1">#REF!</definedName>
    <definedName name="__DAT4" localSheetId="3">#REF!</definedName>
    <definedName name="__DAT4" localSheetId="11">#REF!</definedName>
    <definedName name="__DAT4" localSheetId="5">#REF!</definedName>
    <definedName name="__DAT4" localSheetId="9">#REF!</definedName>
    <definedName name="__DAT4">#REF!</definedName>
    <definedName name="_2_" localSheetId="6">[1]Acciones!#REF!</definedName>
    <definedName name="_2_" localSheetId="0">[1]Acciones!#REF!</definedName>
    <definedName name="_2_" localSheetId="2">[1]Acciones!#REF!</definedName>
    <definedName name="_2_" localSheetId="10">[1]Acciones!#REF!</definedName>
    <definedName name="_2_" localSheetId="4">[1]Acciones!#REF!</definedName>
    <definedName name="_2_" localSheetId="8">[1]Acciones!#REF!</definedName>
    <definedName name="_2_" localSheetId="7">[1]Acciones!#REF!</definedName>
    <definedName name="_2_" localSheetId="1">[1]Acciones!#REF!</definedName>
    <definedName name="_2_" localSheetId="3">[1]Acciones!#REF!</definedName>
    <definedName name="_2_" localSheetId="11">[1]Acciones!#REF!</definedName>
    <definedName name="_2_" localSheetId="5">[1]Acciones!#REF!</definedName>
    <definedName name="_2_" localSheetId="9">[1]Acciones!#REF!</definedName>
    <definedName name="_2_">[1]Acciones!#REF!</definedName>
    <definedName name="_ALT_X" localSheetId="6">#REF!</definedName>
    <definedName name="_ALT_X" localSheetId="0">#REF!</definedName>
    <definedName name="_ALT_X" localSheetId="2">#REF!</definedName>
    <definedName name="_ALT_X" localSheetId="10">#REF!</definedName>
    <definedName name="_ALT_X" localSheetId="4">#REF!</definedName>
    <definedName name="_ALT_X" localSheetId="8">#REF!</definedName>
    <definedName name="_ALT_X" localSheetId="7">#REF!</definedName>
    <definedName name="_ALT_X" localSheetId="1">#REF!</definedName>
    <definedName name="_ALT_X" localSheetId="3">#REF!</definedName>
    <definedName name="_ALT_X" localSheetId="11">#REF!</definedName>
    <definedName name="_ALT_X" localSheetId="5">#REF!</definedName>
    <definedName name="_ALT_X" localSheetId="9">#REF!</definedName>
    <definedName name="_ALT_X">#REF!</definedName>
    <definedName name="_DAT1" localSheetId="6">#REF!</definedName>
    <definedName name="_DAT1" localSheetId="0">#REF!</definedName>
    <definedName name="_DAT1" localSheetId="2">#REF!</definedName>
    <definedName name="_DAT1" localSheetId="10">#REF!</definedName>
    <definedName name="_DAT1" localSheetId="4">#REF!</definedName>
    <definedName name="_DAT1" localSheetId="8">#REF!</definedName>
    <definedName name="_DAT1" localSheetId="7">#REF!</definedName>
    <definedName name="_DAT1" localSheetId="1">#REF!</definedName>
    <definedName name="_DAT1" localSheetId="3">#REF!</definedName>
    <definedName name="_DAT1" localSheetId="11">#REF!</definedName>
    <definedName name="_DAT1" localSheetId="5">#REF!</definedName>
    <definedName name="_DAT1" localSheetId="9">#REF!</definedName>
    <definedName name="_DAT1">#REF!</definedName>
    <definedName name="_DAT10" localSheetId="6">#REF!</definedName>
    <definedName name="_DAT10" localSheetId="0">#REF!</definedName>
    <definedName name="_DAT10" localSheetId="2">#REF!</definedName>
    <definedName name="_DAT10" localSheetId="10">#REF!</definedName>
    <definedName name="_DAT10" localSheetId="4">#REF!</definedName>
    <definedName name="_DAT10" localSheetId="8">#REF!</definedName>
    <definedName name="_DAT10" localSheetId="7">#REF!</definedName>
    <definedName name="_DAT10" localSheetId="1">#REF!</definedName>
    <definedName name="_DAT10" localSheetId="3">#REF!</definedName>
    <definedName name="_DAT10" localSheetId="11">#REF!</definedName>
    <definedName name="_DAT10" localSheetId="5">#REF!</definedName>
    <definedName name="_DAT10" localSheetId="9">#REF!</definedName>
    <definedName name="_DAT10">#REF!</definedName>
    <definedName name="_DAT11" localSheetId="6">#REF!</definedName>
    <definedName name="_DAT11" localSheetId="0">#REF!</definedName>
    <definedName name="_DAT11" localSheetId="2">#REF!</definedName>
    <definedName name="_DAT11" localSheetId="10">#REF!</definedName>
    <definedName name="_DAT11" localSheetId="4">#REF!</definedName>
    <definedName name="_DAT11" localSheetId="8">#REF!</definedName>
    <definedName name="_DAT11" localSheetId="7">#REF!</definedName>
    <definedName name="_DAT11" localSheetId="1">#REF!</definedName>
    <definedName name="_DAT11" localSheetId="3">#REF!</definedName>
    <definedName name="_DAT11" localSheetId="11">#REF!</definedName>
    <definedName name="_DAT11" localSheetId="5">#REF!</definedName>
    <definedName name="_DAT11" localSheetId="9">#REF!</definedName>
    <definedName name="_DAT11">#REF!</definedName>
    <definedName name="_DAT12" localSheetId="6">#REF!</definedName>
    <definedName name="_DAT12" localSheetId="0">#REF!</definedName>
    <definedName name="_DAT12" localSheetId="2">#REF!</definedName>
    <definedName name="_DAT12" localSheetId="10">#REF!</definedName>
    <definedName name="_DAT12" localSheetId="4">#REF!</definedName>
    <definedName name="_DAT12" localSheetId="8">#REF!</definedName>
    <definedName name="_DAT12" localSheetId="7">#REF!</definedName>
    <definedName name="_DAT12" localSheetId="1">#REF!</definedName>
    <definedName name="_DAT12" localSheetId="3">#REF!</definedName>
    <definedName name="_DAT12" localSheetId="11">#REF!</definedName>
    <definedName name="_DAT12" localSheetId="5">#REF!</definedName>
    <definedName name="_DAT12" localSheetId="9">#REF!</definedName>
    <definedName name="_DAT12">#REF!</definedName>
    <definedName name="_DAT13" localSheetId="6">#REF!</definedName>
    <definedName name="_DAT13" localSheetId="0">#REF!</definedName>
    <definedName name="_DAT13" localSheetId="2">#REF!</definedName>
    <definedName name="_DAT13" localSheetId="10">#REF!</definedName>
    <definedName name="_DAT13" localSheetId="4">#REF!</definedName>
    <definedName name="_DAT13" localSheetId="8">#REF!</definedName>
    <definedName name="_DAT13" localSheetId="7">#REF!</definedName>
    <definedName name="_DAT13" localSheetId="1">#REF!</definedName>
    <definedName name="_DAT13" localSheetId="3">#REF!</definedName>
    <definedName name="_DAT13" localSheetId="11">#REF!</definedName>
    <definedName name="_DAT13" localSheetId="5">#REF!</definedName>
    <definedName name="_DAT13" localSheetId="9">#REF!</definedName>
    <definedName name="_DAT13">#REF!</definedName>
    <definedName name="_DAT2" localSheetId="6">#REF!</definedName>
    <definedName name="_DAT2" localSheetId="0">#REF!</definedName>
    <definedName name="_DAT2" localSheetId="2">#REF!</definedName>
    <definedName name="_DAT2" localSheetId="10">#REF!</definedName>
    <definedName name="_DAT2" localSheetId="4">#REF!</definedName>
    <definedName name="_DAT2" localSheetId="8">#REF!</definedName>
    <definedName name="_DAT2" localSheetId="7">#REF!</definedName>
    <definedName name="_DAT2" localSheetId="1">#REF!</definedName>
    <definedName name="_DAT2" localSheetId="3">#REF!</definedName>
    <definedName name="_DAT2" localSheetId="11">#REF!</definedName>
    <definedName name="_DAT2" localSheetId="5">#REF!</definedName>
    <definedName name="_DAT2" localSheetId="9">#REF!</definedName>
    <definedName name="_DAT2">#REF!</definedName>
    <definedName name="_DAT3" localSheetId="6">#REF!</definedName>
    <definedName name="_DAT3" localSheetId="0">#REF!</definedName>
    <definedName name="_DAT3" localSheetId="2">#REF!</definedName>
    <definedName name="_DAT3" localSheetId="10">#REF!</definedName>
    <definedName name="_DAT3" localSheetId="4">#REF!</definedName>
    <definedName name="_DAT3" localSheetId="8">#REF!</definedName>
    <definedName name="_DAT3" localSheetId="7">#REF!</definedName>
    <definedName name="_DAT3" localSheetId="1">#REF!</definedName>
    <definedName name="_DAT3" localSheetId="3">#REF!</definedName>
    <definedName name="_DAT3" localSheetId="11">#REF!</definedName>
    <definedName name="_DAT3" localSheetId="5">#REF!</definedName>
    <definedName name="_DAT3" localSheetId="9">#REF!</definedName>
    <definedName name="_DAT3">#REF!</definedName>
    <definedName name="_DAT4" localSheetId="6">#REF!</definedName>
    <definedName name="_DAT4" localSheetId="0">#REF!</definedName>
    <definedName name="_DAT4" localSheetId="2">#REF!</definedName>
    <definedName name="_DAT4" localSheetId="10">#REF!</definedName>
    <definedName name="_DAT4" localSheetId="4">#REF!</definedName>
    <definedName name="_DAT4" localSheetId="8">#REF!</definedName>
    <definedName name="_DAT4" localSheetId="7">#REF!</definedName>
    <definedName name="_DAT4" localSheetId="1">#REF!</definedName>
    <definedName name="_DAT4" localSheetId="3">#REF!</definedName>
    <definedName name="_DAT4" localSheetId="11">#REF!</definedName>
    <definedName name="_DAT4" localSheetId="5">#REF!</definedName>
    <definedName name="_DAT4" localSheetId="9">#REF!</definedName>
    <definedName name="_DAT4">#REF!</definedName>
    <definedName name="_DAT5" localSheetId="6">#REF!</definedName>
    <definedName name="_DAT5" localSheetId="0">#REF!</definedName>
    <definedName name="_DAT5" localSheetId="2">#REF!</definedName>
    <definedName name="_DAT5" localSheetId="10">#REF!</definedName>
    <definedName name="_DAT5" localSheetId="4">#REF!</definedName>
    <definedName name="_DAT5" localSheetId="8">#REF!</definedName>
    <definedName name="_DAT5" localSheetId="7">#REF!</definedName>
    <definedName name="_DAT5" localSheetId="1">#REF!</definedName>
    <definedName name="_DAT5" localSheetId="3">#REF!</definedName>
    <definedName name="_DAT5" localSheetId="11">#REF!</definedName>
    <definedName name="_DAT5" localSheetId="5">#REF!</definedName>
    <definedName name="_DAT5" localSheetId="9">#REF!</definedName>
    <definedName name="_DAT5">#REF!</definedName>
    <definedName name="_DAT6" localSheetId="6">#REF!</definedName>
    <definedName name="_DAT6" localSheetId="0">#REF!</definedName>
    <definedName name="_DAT6" localSheetId="2">#REF!</definedName>
    <definedName name="_DAT6" localSheetId="10">#REF!</definedName>
    <definedName name="_DAT6" localSheetId="4">#REF!</definedName>
    <definedName name="_DAT6" localSheetId="8">#REF!</definedName>
    <definedName name="_DAT6" localSheetId="7">#REF!</definedName>
    <definedName name="_DAT6" localSheetId="1">#REF!</definedName>
    <definedName name="_DAT6" localSheetId="3">#REF!</definedName>
    <definedName name="_DAT6" localSheetId="11">#REF!</definedName>
    <definedName name="_DAT6" localSheetId="5">#REF!</definedName>
    <definedName name="_DAT6" localSheetId="9">#REF!</definedName>
    <definedName name="_DAT6">#REF!</definedName>
    <definedName name="_DAT7" localSheetId="6">#REF!</definedName>
    <definedName name="_DAT7" localSheetId="0">#REF!</definedName>
    <definedName name="_DAT7" localSheetId="2">#REF!</definedName>
    <definedName name="_DAT7" localSheetId="10">#REF!</definedName>
    <definedName name="_DAT7" localSheetId="4">#REF!</definedName>
    <definedName name="_DAT7" localSheetId="8">#REF!</definedName>
    <definedName name="_DAT7" localSheetId="7">#REF!</definedName>
    <definedName name="_DAT7" localSheetId="1">#REF!</definedName>
    <definedName name="_DAT7" localSheetId="3">#REF!</definedName>
    <definedName name="_DAT7" localSheetId="11">#REF!</definedName>
    <definedName name="_DAT7" localSheetId="5">#REF!</definedName>
    <definedName name="_DAT7" localSheetId="9">#REF!</definedName>
    <definedName name="_DAT7">#REF!</definedName>
    <definedName name="_DAT8" localSheetId="6">#REF!</definedName>
    <definedName name="_DAT8" localSheetId="0">#REF!</definedName>
    <definedName name="_DAT8" localSheetId="2">#REF!</definedName>
    <definedName name="_DAT8" localSheetId="10">#REF!</definedName>
    <definedName name="_DAT8" localSheetId="4">#REF!</definedName>
    <definedName name="_DAT8" localSheetId="8">#REF!</definedName>
    <definedName name="_DAT8" localSheetId="7">#REF!</definedName>
    <definedName name="_DAT8" localSheetId="1">#REF!</definedName>
    <definedName name="_DAT8" localSheetId="3">#REF!</definedName>
    <definedName name="_DAT8" localSheetId="11">#REF!</definedName>
    <definedName name="_DAT8" localSheetId="5">#REF!</definedName>
    <definedName name="_DAT8" localSheetId="9">#REF!</definedName>
    <definedName name="_DAT8">#REF!</definedName>
    <definedName name="_DAT9" localSheetId="6">#REF!</definedName>
    <definedName name="_DAT9" localSheetId="0">#REF!</definedName>
    <definedName name="_DAT9" localSheetId="2">#REF!</definedName>
    <definedName name="_DAT9" localSheetId="10">#REF!</definedName>
    <definedName name="_DAT9" localSheetId="4">#REF!</definedName>
    <definedName name="_DAT9" localSheetId="8">#REF!</definedName>
    <definedName name="_DAT9" localSheetId="7">#REF!</definedName>
    <definedName name="_DAT9" localSheetId="1">#REF!</definedName>
    <definedName name="_DAT9" localSheetId="3">#REF!</definedName>
    <definedName name="_DAT9" localSheetId="11">#REF!</definedName>
    <definedName name="_DAT9" localSheetId="5">#REF!</definedName>
    <definedName name="_DAT9" localSheetId="9">#REF!</definedName>
    <definedName name="_DAT9">#REF!</definedName>
    <definedName name="_DIC02" localSheetId="6">#REF!</definedName>
    <definedName name="_DIC02" localSheetId="0">#REF!</definedName>
    <definedName name="_DIC02" localSheetId="2">#REF!</definedName>
    <definedName name="_DIC02" localSheetId="10">#REF!</definedName>
    <definedName name="_DIC02" localSheetId="4">#REF!</definedName>
    <definedName name="_DIC02" localSheetId="8">#REF!</definedName>
    <definedName name="_DIC02" localSheetId="7">#REF!</definedName>
    <definedName name="_DIC02" localSheetId="1">#REF!</definedName>
    <definedName name="_DIC02" localSheetId="3">#REF!</definedName>
    <definedName name="_DIC02" localSheetId="11">#REF!</definedName>
    <definedName name="_DIC02" localSheetId="5">#REF!</definedName>
    <definedName name="_DIC02" localSheetId="9">#REF!</definedName>
    <definedName name="_DIC02">#REF!</definedName>
    <definedName name="_ING1" localSheetId="6">[2]CMRESU99!#REF!</definedName>
    <definedName name="_ING1" localSheetId="0">[2]CMRESU99!#REF!</definedName>
    <definedName name="_ING1" localSheetId="2">[2]CMRESU99!#REF!</definedName>
    <definedName name="_ING1" localSheetId="10">[2]CMRESU99!#REF!</definedName>
    <definedName name="_ING1" localSheetId="4">[2]CMRESU99!#REF!</definedName>
    <definedName name="_ING1" localSheetId="8">[2]CMRESU99!#REF!</definedName>
    <definedName name="_ING1" localSheetId="7">[2]CMRESU99!#REF!</definedName>
    <definedName name="_ING1" localSheetId="1">[2]CMRESU99!#REF!</definedName>
    <definedName name="_ING1" localSheetId="3">[2]CMRESU99!#REF!</definedName>
    <definedName name="_ING1" localSheetId="11">[2]CMRESU99!#REF!</definedName>
    <definedName name="_ING1" localSheetId="5">[2]CMRESU99!#REF!</definedName>
    <definedName name="_ING1" localSheetId="9">[2]CMRESU99!#REF!</definedName>
    <definedName name="_ING1">[2]CMRESU99!#REF!</definedName>
    <definedName name="_ING2" localSheetId="6">[2]CMRESU99!#REF!</definedName>
    <definedName name="_ING2" localSheetId="0">[2]CMRESU99!#REF!</definedName>
    <definedName name="_ING2" localSheetId="2">[2]CMRESU99!#REF!</definedName>
    <definedName name="_ING2" localSheetId="10">[2]CMRESU99!#REF!</definedName>
    <definedName name="_ING2" localSheetId="4">[2]CMRESU99!#REF!</definedName>
    <definedName name="_ING2" localSheetId="8">[2]CMRESU99!#REF!</definedName>
    <definedName name="_ING2" localSheetId="7">[2]CMRESU99!#REF!</definedName>
    <definedName name="_ING2" localSheetId="1">[2]CMRESU99!#REF!</definedName>
    <definedName name="_ING2" localSheetId="3">[2]CMRESU99!#REF!</definedName>
    <definedName name="_ING2" localSheetId="11">[2]CMRESU99!#REF!</definedName>
    <definedName name="_ING2" localSheetId="5">[2]CMRESU99!#REF!</definedName>
    <definedName name="_ING2" localSheetId="9">[2]CMRESU99!#REF!</definedName>
    <definedName name="_ING2">[2]CMRESU99!#REF!</definedName>
    <definedName name="_ING3" localSheetId="6">[2]CMRESU99!#REF!</definedName>
    <definedName name="_ING3" localSheetId="0">[2]CMRESU99!#REF!</definedName>
    <definedName name="_ING3" localSheetId="2">[2]CMRESU99!#REF!</definedName>
    <definedName name="_ING3" localSheetId="10">[2]CMRESU99!#REF!</definedName>
    <definedName name="_ING3" localSheetId="4">[2]CMRESU99!#REF!</definedName>
    <definedName name="_ING3" localSheetId="8">[2]CMRESU99!#REF!</definedName>
    <definedName name="_ING3" localSheetId="7">[2]CMRESU99!#REF!</definedName>
    <definedName name="_ING3" localSheetId="1">[2]CMRESU99!#REF!</definedName>
    <definedName name="_ING3" localSheetId="3">[2]CMRESU99!#REF!</definedName>
    <definedName name="_ING3" localSheetId="11">[2]CMRESU99!#REF!</definedName>
    <definedName name="_ING3" localSheetId="5">[2]CMRESU99!#REF!</definedName>
    <definedName name="_ING3" localSheetId="9">[2]CMRESU99!#REF!</definedName>
    <definedName name="_ING3">[2]CMRESU99!#REF!</definedName>
    <definedName name="_ING4" localSheetId="6">[2]CMRESU99!#REF!</definedName>
    <definedName name="_ING4" localSheetId="0">[2]CMRESU99!#REF!</definedName>
    <definedName name="_ING4" localSheetId="2">[2]CMRESU99!#REF!</definedName>
    <definedName name="_ING4" localSheetId="10">[2]CMRESU99!#REF!</definedName>
    <definedName name="_ING4" localSheetId="4">[2]CMRESU99!#REF!</definedName>
    <definedName name="_ING4" localSheetId="8">[2]CMRESU99!#REF!</definedName>
    <definedName name="_ING4" localSheetId="7">[2]CMRESU99!#REF!</definedName>
    <definedName name="_ING4" localSheetId="1">[2]CMRESU99!#REF!</definedName>
    <definedName name="_ING4" localSheetId="3">[2]CMRESU99!#REF!</definedName>
    <definedName name="_ING4" localSheetId="11">[2]CMRESU99!#REF!</definedName>
    <definedName name="_ING4" localSheetId="5">[2]CMRESU99!#REF!</definedName>
    <definedName name="_ING4" localSheetId="9">[2]CMRESU99!#REF!</definedName>
    <definedName name="_ING4">[2]CMRESU99!#REF!</definedName>
    <definedName name="_ING5" localSheetId="6">[2]CMRESU99!#REF!</definedName>
    <definedName name="_ING5" localSheetId="0">[2]CMRESU99!#REF!</definedName>
    <definedName name="_ING5" localSheetId="2">[2]CMRESU99!#REF!</definedName>
    <definedName name="_ING5" localSheetId="10">[2]CMRESU99!#REF!</definedName>
    <definedName name="_ING5" localSheetId="4">[2]CMRESU99!#REF!</definedName>
    <definedName name="_ING5" localSheetId="8">[2]CMRESU99!#REF!</definedName>
    <definedName name="_ING5" localSheetId="7">[2]CMRESU99!#REF!</definedName>
    <definedName name="_ING5" localSheetId="1">[2]CMRESU99!#REF!</definedName>
    <definedName name="_ING5" localSheetId="3">[2]CMRESU99!#REF!</definedName>
    <definedName name="_ING5" localSheetId="11">[2]CMRESU99!#REF!</definedName>
    <definedName name="_ING5" localSheetId="5">[2]CMRESU99!#REF!</definedName>
    <definedName name="_ING5" localSheetId="9">[2]CMRESU99!#REF!</definedName>
    <definedName name="_ING5">[2]CMRESU99!#REF!</definedName>
    <definedName name="_ING6" localSheetId="6">[2]CMRESU99!#REF!</definedName>
    <definedName name="_ING6" localSheetId="0">[2]CMRESU99!#REF!</definedName>
    <definedName name="_ING6" localSheetId="2">[2]CMRESU99!#REF!</definedName>
    <definedName name="_ING6" localSheetId="10">[2]CMRESU99!#REF!</definedName>
    <definedName name="_ING6" localSheetId="4">[2]CMRESU99!#REF!</definedName>
    <definedName name="_ING6" localSheetId="8">[2]CMRESU99!#REF!</definedName>
    <definedName name="_ING6" localSheetId="7">[2]CMRESU99!#REF!</definedName>
    <definedName name="_ING6" localSheetId="1">[2]CMRESU99!#REF!</definedName>
    <definedName name="_ING6" localSheetId="3">[2]CMRESU99!#REF!</definedName>
    <definedName name="_ING6" localSheetId="11">[2]CMRESU99!#REF!</definedName>
    <definedName name="_ING6" localSheetId="5">[2]CMRESU99!#REF!</definedName>
    <definedName name="_ING6" localSheetId="9">[2]CMRESU99!#REF!</definedName>
    <definedName name="_ING6">[2]CMRESU99!#REF!</definedName>
    <definedName name="_ING7" localSheetId="6">[2]CMRESU99!#REF!</definedName>
    <definedName name="_ING7" localSheetId="0">[2]CMRESU99!#REF!</definedName>
    <definedName name="_ING7" localSheetId="2">[2]CMRESU99!#REF!</definedName>
    <definedName name="_ING7" localSheetId="10">[2]CMRESU99!#REF!</definedName>
    <definedName name="_ING7" localSheetId="4">[2]CMRESU99!#REF!</definedName>
    <definedName name="_ING7" localSheetId="8">[2]CMRESU99!#REF!</definedName>
    <definedName name="_ING7" localSheetId="7">[2]CMRESU99!#REF!</definedName>
    <definedName name="_ING7" localSheetId="1">[2]CMRESU99!#REF!</definedName>
    <definedName name="_ING7" localSheetId="3">[2]CMRESU99!#REF!</definedName>
    <definedName name="_ING7" localSheetId="11">[2]CMRESU99!#REF!</definedName>
    <definedName name="_ING7" localSheetId="5">[2]CMRESU99!#REF!</definedName>
    <definedName name="_ING7" localSheetId="9">[2]CMRESU99!#REF!</definedName>
    <definedName name="_ING7">[2]CMRESU99!#REF!</definedName>
    <definedName name="_pas1" localSheetId="6">#REF!</definedName>
    <definedName name="_pas1" localSheetId="0">#REF!</definedName>
    <definedName name="_pas1" localSheetId="2">#REF!</definedName>
    <definedName name="_pas1" localSheetId="10">#REF!</definedName>
    <definedName name="_pas1" localSheetId="4">#REF!</definedName>
    <definedName name="_pas1" localSheetId="8">#REF!</definedName>
    <definedName name="_pas1" localSheetId="7">#REF!</definedName>
    <definedName name="_pas1" localSheetId="1">#REF!</definedName>
    <definedName name="_pas1" localSheetId="3">#REF!</definedName>
    <definedName name="_pas1" localSheetId="11">#REF!</definedName>
    <definedName name="_pas1" localSheetId="5">#REF!</definedName>
    <definedName name="_pas1" localSheetId="9">#REF!</definedName>
    <definedName name="_pas1">#REF!</definedName>
    <definedName name="_pas2" localSheetId="6">#REF!</definedName>
    <definedName name="_pas2" localSheetId="0">#REF!</definedName>
    <definedName name="_pas2" localSheetId="2">#REF!</definedName>
    <definedName name="_pas2" localSheetId="10">#REF!</definedName>
    <definedName name="_pas2" localSheetId="4">#REF!</definedName>
    <definedName name="_pas2" localSheetId="8">#REF!</definedName>
    <definedName name="_pas2" localSheetId="7">#REF!</definedName>
    <definedName name="_pas2" localSheetId="1">#REF!</definedName>
    <definedName name="_pas2" localSheetId="3">#REF!</definedName>
    <definedName name="_pas2" localSheetId="11">#REF!</definedName>
    <definedName name="_pas2" localSheetId="5">#REF!</definedName>
    <definedName name="_pas2" localSheetId="9">#REF!</definedName>
    <definedName name="_pas2">#REF!</definedName>
    <definedName name="_VPP1" localSheetId="6">#REF!</definedName>
    <definedName name="_VPP1" localSheetId="0">#REF!</definedName>
    <definedName name="_VPP1" localSheetId="2">#REF!</definedName>
    <definedName name="_VPP1" localSheetId="10">#REF!</definedName>
    <definedName name="_VPP1" localSheetId="4">#REF!</definedName>
    <definedName name="_VPP1" localSheetId="8">#REF!</definedName>
    <definedName name="_VPP1" localSheetId="7">#REF!</definedName>
    <definedName name="_VPP1" localSheetId="1">#REF!</definedName>
    <definedName name="_VPP1" localSheetId="3">#REF!</definedName>
    <definedName name="_VPP1" localSheetId="11">#REF!</definedName>
    <definedName name="_VPP1" localSheetId="5">#REF!</definedName>
    <definedName name="_VPP1" localSheetId="9">#REF!</definedName>
    <definedName name="_VPP1">#REF!</definedName>
    <definedName name="_VPP2" localSheetId="6">#REF!</definedName>
    <definedName name="_VPP2" localSheetId="0">#REF!</definedName>
    <definedName name="_VPP2" localSheetId="2">#REF!</definedName>
    <definedName name="_VPP2" localSheetId="10">#REF!</definedName>
    <definedName name="_VPP2" localSheetId="4">#REF!</definedName>
    <definedName name="_VPP2" localSheetId="8">#REF!</definedName>
    <definedName name="_VPP2" localSheetId="7">#REF!</definedName>
    <definedName name="_VPP2" localSheetId="1">#REF!</definedName>
    <definedName name="_VPP2" localSheetId="3">#REF!</definedName>
    <definedName name="_VPP2" localSheetId="11">#REF!</definedName>
    <definedName name="_VPP2" localSheetId="5">#REF!</definedName>
    <definedName name="_VPP2" localSheetId="9">#REF!</definedName>
    <definedName name="_VPP2">#REF!</definedName>
    <definedName name="_VPP3" localSheetId="6">#REF!</definedName>
    <definedName name="_VPP3" localSheetId="0">#REF!</definedName>
    <definedName name="_VPP3" localSheetId="2">#REF!</definedName>
    <definedName name="_VPP3" localSheetId="10">#REF!</definedName>
    <definedName name="_VPP3" localSheetId="4">#REF!</definedName>
    <definedName name="_VPP3" localSheetId="8">#REF!</definedName>
    <definedName name="_VPP3" localSheetId="7">#REF!</definedName>
    <definedName name="_VPP3" localSheetId="1">#REF!</definedName>
    <definedName name="_VPP3" localSheetId="3">#REF!</definedName>
    <definedName name="_VPP3" localSheetId="11">#REF!</definedName>
    <definedName name="_VPP3" localSheetId="5">#REF!</definedName>
    <definedName name="_VPP3" localSheetId="9">#REF!</definedName>
    <definedName name="_VPP3">#REF!</definedName>
    <definedName name="A" localSheetId="6">[1]Acciones!#REF!</definedName>
    <definedName name="A" localSheetId="0">[1]Acciones!#REF!</definedName>
    <definedName name="A" localSheetId="2">[1]Acciones!#REF!</definedName>
    <definedName name="A" localSheetId="10">[1]Acciones!#REF!</definedName>
    <definedName name="A" localSheetId="4">[1]Acciones!#REF!</definedName>
    <definedName name="A" localSheetId="8">[1]Acciones!#REF!</definedName>
    <definedName name="A" localSheetId="7">[1]Acciones!#REF!</definedName>
    <definedName name="A" localSheetId="1">[1]Acciones!#REF!</definedName>
    <definedName name="A" localSheetId="3">[1]Acciones!#REF!</definedName>
    <definedName name="A" localSheetId="11">[1]Acciones!#REF!</definedName>
    <definedName name="A" localSheetId="5">[1]Acciones!#REF!</definedName>
    <definedName name="A" localSheetId="9">[1]Acciones!#REF!</definedName>
    <definedName name="A">[1]Acciones!#REF!</definedName>
    <definedName name="AA" localSheetId="6">[1]Acciones!#REF!</definedName>
    <definedName name="AA" localSheetId="0">[1]Acciones!#REF!</definedName>
    <definedName name="AA" localSheetId="2">[1]Acciones!#REF!</definedName>
    <definedName name="AA" localSheetId="10">[1]Acciones!#REF!</definedName>
    <definedName name="AA" localSheetId="4">[1]Acciones!#REF!</definedName>
    <definedName name="AA" localSheetId="8">[1]Acciones!#REF!</definedName>
    <definedName name="AA" localSheetId="7">[1]Acciones!#REF!</definedName>
    <definedName name="AA" localSheetId="1">[1]Acciones!#REF!</definedName>
    <definedName name="AA" localSheetId="3">[1]Acciones!#REF!</definedName>
    <definedName name="AA" localSheetId="11">[1]Acciones!#REF!</definedName>
    <definedName name="AA" localSheetId="5">[1]Acciones!#REF!</definedName>
    <definedName name="AA" localSheetId="9">[1]Acciones!#REF!</definedName>
    <definedName name="AA">[1]Acciones!#REF!</definedName>
    <definedName name="aaaaaaaaaaaaaa" localSheetId="6">'[1]Otras inversiones'!#REF!</definedName>
    <definedName name="aaaaaaaaaaaaaa" localSheetId="0">'[1]Otras inversiones'!#REF!</definedName>
    <definedName name="aaaaaaaaaaaaaa" localSheetId="2">'[1]Otras inversiones'!#REF!</definedName>
    <definedName name="aaaaaaaaaaaaaa" localSheetId="10">'[1]Otras inversiones'!#REF!</definedName>
    <definedName name="aaaaaaaaaaaaaa" localSheetId="4">'[1]Otras inversiones'!#REF!</definedName>
    <definedName name="aaaaaaaaaaaaaa" localSheetId="8">'[1]Otras inversiones'!#REF!</definedName>
    <definedName name="aaaaaaaaaaaaaa" localSheetId="7">'[1]Otras inversiones'!#REF!</definedName>
    <definedName name="aaaaaaaaaaaaaa" localSheetId="1">'[1]Otras inversiones'!#REF!</definedName>
    <definedName name="aaaaaaaaaaaaaa" localSheetId="3">'[1]Otras inversiones'!#REF!</definedName>
    <definedName name="aaaaaaaaaaaaaa" localSheetId="11">'[1]Otras inversiones'!#REF!</definedName>
    <definedName name="aaaaaaaaaaaaaa" localSheetId="5">'[1]Otras inversiones'!#REF!</definedName>
    <definedName name="aaaaaaaaaaaaaa" localSheetId="9">'[1]Otras inversiones'!#REF!</definedName>
    <definedName name="aaaaaaaaaaaaaa">'[1]Otras inversiones'!#REF!</definedName>
    <definedName name="Acreedor">'[3]Hoja1 (2)'!$A$1:$D$12420</definedName>
    <definedName name="ACTAGR" localSheetId="6">#REF!</definedName>
    <definedName name="ACTAGR" localSheetId="0">#REF!</definedName>
    <definedName name="ACTAGR" localSheetId="2">#REF!</definedName>
    <definedName name="ACTAGR" localSheetId="10">#REF!</definedName>
    <definedName name="ACTAGR" localSheetId="4">#REF!</definedName>
    <definedName name="ACTAGR" localSheetId="8">#REF!</definedName>
    <definedName name="ACTAGR" localSheetId="7">#REF!</definedName>
    <definedName name="ACTAGR" localSheetId="1">#REF!</definedName>
    <definedName name="ACTAGR" localSheetId="3">#REF!</definedName>
    <definedName name="ACTAGR" localSheetId="11">#REF!</definedName>
    <definedName name="ACTAGR" localSheetId="5">#REF!</definedName>
    <definedName name="ACTAGR" localSheetId="9">#REF!</definedName>
    <definedName name="ACTAGR">#REF!</definedName>
    <definedName name="ACTGAN" localSheetId="6">#REF!</definedName>
    <definedName name="ACTGAN" localSheetId="0">#REF!</definedName>
    <definedName name="ACTGAN" localSheetId="2">#REF!</definedName>
    <definedName name="ACTGAN" localSheetId="10">#REF!</definedName>
    <definedName name="ACTGAN" localSheetId="4">#REF!</definedName>
    <definedName name="ACTGAN" localSheetId="8">#REF!</definedName>
    <definedName name="ACTGAN" localSheetId="7">#REF!</definedName>
    <definedName name="ACTGAN" localSheetId="1">#REF!</definedName>
    <definedName name="ACTGAN" localSheetId="3">#REF!</definedName>
    <definedName name="ACTGAN" localSheetId="11">#REF!</definedName>
    <definedName name="ACTGAN" localSheetId="5">#REF!</definedName>
    <definedName name="ACTGAN" localSheetId="9">#REF!</definedName>
    <definedName name="ACTGAN">#REF!</definedName>
    <definedName name="AD_Ajuste_VPP" localSheetId="6">#REF!</definedName>
    <definedName name="AD_Ajuste_VPP" localSheetId="0">#REF!</definedName>
    <definedName name="AD_Ajuste_VPP" localSheetId="2">#REF!</definedName>
    <definedName name="AD_Ajuste_VPP" localSheetId="10">#REF!</definedName>
    <definedName name="AD_Ajuste_VPP" localSheetId="4">#REF!</definedName>
    <definedName name="AD_Ajuste_VPP" localSheetId="8">#REF!</definedName>
    <definedName name="AD_Ajuste_VPP" localSheetId="7">#REF!</definedName>
    <definedName name="AD_Ajuste_VPP" localSheetId="1">#REF!</definedName>
    <definedName name="AD_Ajuste_VPP" localSheetId="3">#REF!</definedName>
    <definedName name="AD_Ajuste_VPP" localSheetId="11">#REF!</definedName>
    <definedName name="AD_Ajuste_VPP" localSheetId="5">#REF!</definedName>
    <definedName name="AD_Ajuste_VPP" localSheetId="9">#REF!</definedName>
    <definedName name="AD_Ajuste_VPP">#REF!</definedName>
    <definedName name="AD_CM_Dividendos" localSheetId="6">#REF!</definedName>
    <definedName name="AD_CM_Dividendos" localSheetId="0">#REF!</definedName>
    <definedName name="AD_CM_Dividendos" localSheetId="2">#REF!</definedName>
    <definedName name="AD_CM_Dividendos" localSheetId="10">#REF!</definedName>
    <definedName name="AD_CM_Dividendos" localSheetId="4">#REF!</definedName>
    <definedName name="AD_CM_Dividendos" localSheetId="8">#REF!</definedName>
    <definedName name="AD_CM_Dividendos" localSheetId="7">#REF!</definedName>
    <definedName name="AD_CM_Dividendos" localSheetId="1">#REF!</definedName>
    <definedName name="AD_CM_Dividendos" localSheetId="3">#REF!</definedName>
    <definedName name="AD_CM_Dividendos" localSheetId="11">#REF!</definedName>
    <definedName name="AD_CM_Dividendos" localSheetId="5">#REF!</definedName>
    <definedName name="AD_CM_Dividendos" localSheetId="9">#REF!</definedName>
    <definedName name="AD_CM_Dividendos">#REF!</definedName>
    <definedName name="AD_Corr_Mon_Inversion" localSheetId="6">#REF!</definedName>
    <definedName name="AD_Corr_Mon_Inversion" localSheetId="0">#REF!</definedName>
    <definedName name="AD_Corr_Mon_Inversion" localSheetId="2">#REF!</definedName>
    <definedName name="AD_Corr_Mon_Inversion" localSheetId="10">#REF!</definedName>
    <definedName name="AD_Corr_Mon_Inversion" localSheetId="4">#REF!</definedName>
    <definedName name="AD_Corr_Mon_Inversion" localSheetId="8">#REF!</definedName>
    <definedName name="AD_Corr_Mon_Inversion" localSheetId="7">#REF!</definedName>
    <definedName name="AD_Corr_Mon_Inversion" localSheetId="1">#REF!</definedName>
    <definedName name="AD_Corr_Mon_Inversion" localSheetId="3">#REF!</definedName>
    <definedName name="AD_Corr_Mon_Inversion" localSheetId="11">#REF!</definedName>
    <definedName name="AD_Corr_Mon_Inversion" localSheetId="5">#REF!</definedName>
    <definedName name="AD_Corr_Mon_Inversion" localSheetId="9">#REF!</definedName>
    <definedName name="AD_Corr_Mon_Inversion">#REF!</definedName>
    <definedName name="AD_Patrim_Negativo" localSheetId="6">#REF!</definedName>
    <definedName name="AD_Patrim_Negativo" localSheetId="0">#REF!</definedName>
    <definedName name="AD_Patrim_Negativo" localSheetId="2">#REF!</definedName>
    <definedName name="AD_Patrim_Negativo" localSheetId="10">#REF!</definedName>
    <definedName name="AD_Patrim_Negativo" localSheetId="4">#REF!</definedName>
    <definedName name="AD_Patrim_Negativo" localSheetId="8">#REF!</definedName>
    <definedName name="AD_Patrim_Negativo" localSheetId="7">#REF!</definedName>
    <definedName name="AD_Patrim_Negativo" localSheetId="1">#REF!</definedName>
    <definedName name="AD_Patrim_Negativo" localSheetId="3">#REF!</definedName>
    <definedName name="AD_Patrim_Negativo" localSheetId="11">#REF!</definedName>
    <definedName name="AD_Patrim_Negativo" localSheetId="5">#REF!</definedName>
    <definedName name="AD_Patrim_Negativo" localSheetId="9">#REF!</definedName>
    <definedName name="AD_Patrim_Negativo">#REF!</definedName>
    <definedName name="AD_Reconc_Utilidad." localSheetId="6">#REF!</definedName>
    <definedName name="AD_Reconc_Utilidad." localSheetId="0">#REF!</definedName>
    <definedName name="AD_Reconc_Utilidad." localSheetId="2">#REF!</definedName>
    <definedName name="AD_Reconc_Utilidad." localSheetId="10">#REF!</definedName>
    <definedName name="AD_Reconc_Utilidad." localSheetId="4">#REF!</definedName>
    <definedName name="AD_Reconc_Utilidad." localSheetId="8">#REF!</definedName>
    <definedName name="AD_Reconc_Utilidad." localSheetId="7">#REF!</definedName>
    <definedName name="AD_Reconc_Utilidad." localSheetId="1">#REF!</definedName>
    <definedName name="AD_Reconc_Utilidad." localSheetId="3">#REF!</definedName>
    <definedName name="AD_Reconc_Utilidad." localSheetId="11">#REF!</definedName>
    <definedName name="AD_Reconc_Utilidad." localSheetId="5">#REF!</definedName>
    <definedName name="AD_Reconc_Utilidad." localSheetId="9">#REF!</definedName>
    <definedName name="AD_Reconc_Utilidad.">#REF!</definedName>
    <definedName name="agc" localSheetId="6">#REF!</definedName>
    <definedName name="agc" localSheetId="0">#REF!</definedName>
    <definedName name="agc" localSheetId="2">#REF!</definedName>
    <definedName name="agc" localSheetId="10">#REF!</definedName>
    <definedName name="agc" localSheetId="4">#REF!</definedName>
    <definedName name="agc" localSheetId="8">#REF!</definedName>
    <definedName name="agc" localSheetId="7">#REF!</definedName>
    <definedName name="agc" localSheetId="1">#REF!</definedName>
    <definedName name="agc" localSheetId="3">#REF!</definedName>
    <definedName name="agc" localSheetId="11">#REF!</definedName>
    <definedName name="agc" localSheetId="5">#REF!</definedName>
    <definedName name="agc" localSheetId="9">#REF!</definedName>
    <definedName name="agc">#REF!</definedName>
    <definedName name="AJUSTE_PRICE">'[4]PRESUNTIVA- ANTICIPO- DESCUENTO'!$C$1</definedName>
    <definedName name="ANEXO02" localSheetId="6">#REF!</definedName>
    <definedName name="ANEXO02" localSheetId="0">#REF!</definedName>
    <definedName name="ANEXO02" localSheetId="2">#REF!</definedName>
    <definedName name="ANEXO02" localSheetId="10">#REF!</definedName>
    <definedName name="ANEXO02" localSheetId="4">#REF!</definedName>
    <definedName name="ANEXO02" localSheetId="8">#REF!</definedName>
    <definedName name="ANEXO02" localSheetId="7">#REF!</definedName>
    <definedName name="ANEXO02" localSheetId="1">#REF!</definedName>
    <definedName name="ANEXO02" localSheetId="3">#REF!</definedName>
    <definedName name="ANEXO02" localSheetId="11">#REF!</definedName>
    <definedName name="ANEXO02" localSheetId="5">#REF!</definedName>
    <definedName name="ANEXO02" localSheetId="9">#REF!</definedName>
    <definedName name="ANEXO02">#REF!</definedName>
    <definedName name="ANEXO29" localSheetId="6">#REF!</definedName>
    <definedName name="ANEXO29" localSheetId="0">#REF!</definedName>
    <definedName name="ANEXO29" localSheetId="2">#REF!</definedName>
    <definedName name="ANEXO29" localSheetId="10">#REF!</definedName>
    <definedName name="ANEXO29" localSheetId="4">#REF!</definedName>
    <definedName name="ANEXO29" localSheetId="8">#REF!</definedName>
    <definedName name="ANEXO29" localSheetId="7">#REF!</definedName>
    <definedName name="ANEXO29" localSheetId="1">#REF!</definedName>
    <definedName name="ANEXO29" localSheetId="3">#REF!</definedName>
    <definedName name="ANEXO29" localSheetId="11">#REF!</definedName>
    <definedName name="ANEXO29" localSheetId="5">#REF!</definedName>
    <definedName name="ANEXO29" localSheetId="9">#REF!</definedName>
    <definedName name="ANEXO29">#REF!</definedName>
    <definedName name="_xlnm.Print_Area" localSheetId="6">'ER Abril'!$A$1:$C$51</definedName>
    <definedName name="_xlnm.Print_Area" localSheetId="0">'ER Enero'!$A$1:$C$51</definedName>
    <definedName name="_xlnm.Print_Area" localSheetId="2">'ER Febrero'!$A$1:$C$51</definedName>
    <definedName name="_xlnm.Print_Area" localSheetId="10">'ER Junio'!$A$1:$C$51</definedName>
    <definedName name="_xlnm.Print_Area" localSheetId="4">'ER Marzo'!$A$1:$C$51</definedName>
    <definedName name="_xlnm.Print_Area" localSheetId="8">'ER Mayo'!$A$1:$C$51</definedName>
    <definedName name="_xlnm.Print_Area" localSheetId="7">'ESF Abril'!$A$1:$I$41</definedName>
    <definedName name="_xlnm.Print_Area" localSheetId="1">'ESF Enero'!$A$1:$I$41</definedName>
    <definedName name="_xlnm.Print_Area" localSheetId="3">'ESF Febrero'!$A$1:$I$41</definedName>
    <definedName name="_xlnm.Print_Area" localSheetId="11">'ESF Junio'!$A$1:$I$41</definedName>
    <definedName name="_xlnm.Print_Area" localSheetId="5">'ESF Marzo'!$A$1:$I$41</definedName>
    <definedName name="_xlnm.Print_Area" localSheetId="9">'ESF Mayo'!$A$1:$I$40</definedName>
    <definedName name="_xlnm.Print_Area">[5]PROVI!$B$2:$AN$120</definedName>
    <definedName name="AREA01" localSheetId="6">#REF!</definedName>
    <definedName name="AREA01" localSheetId="0">#REF!</definedName>
    <definedName name="AREA01" localSheetId="2">#REF!</definedName>
    <definedName name="AREA01" localSheetId="10">#REF!</definedName>
    <definedName name="AREA01" localSheetId="4">#REF!</definedName>
    <definedName name="AREA01" localSheetId="8">#REF!</definedName>
    <definedName name="AREA01" localSheetId="7">#REF!</definedName>
    <definedName name="AREA01" localSheetId="1">#REF!</definedName>
    <definedName name="AREA01" localSheetId="3">#REF!</definedName>
    <definedName name="AREA01" localSheetId="11">#REF!</definedName>
    <definedName name="AREA01" localSheetId="5">#REF!</definedName>
    <definedName name="AREA01" localSheetId="9">#REF!</definedName>
    <definedName name="AREA01">#REF!</definedName>
    <definedName name="AREA02" localSheetId="6">#REF!</definedName>
    <definedName name="AREA02" localSheetId="0">#REF!</definedName>
    <definedName name="AREA02" localSheetId="2">#REF!</definedName>
    <definedName name="AREA02" localSheetId="10">#REF!</definedName>
    <definedName name="AREA02" localSheetId="4">#REF!</definedName>
    <definedName name="AREA02" localSheetId="8">#REF!</definedName>
    <definedName name="AREA02" localSheetId="7">#REF!</definedName>
    <definedName name="AREA02" localSheetId="1">#REF!</definedName>
    <definedName name="AREA02" localSheetId="3">#REF!</definedName>
    <definedName name="AREA02" localSheetId="11">#REF!</definedName>
    <definedName name="AREA02" localSheetId="5">#REF!</definedName>
    <definedName name="AREA02" localSheetId="9">#REF!</definedName>
    <definedName name="AREA02">#REF!</definedName>
    <definedName name="AREA04" localSheetId="6">#REF!</definedName>
    <definedName name="AREA04" localSheetId="0">#REF!</definedName>
    <definedName name="AREA04" localSheetId="2">#REF!</definedName>
    <definedName name="AREA04" localSheetId="10">#REF!</definedName>
    <definedName name="AREA04" localSheetId="4">#REF!</definedName>
    <definedName name="AREA04" localSheetId="8">#REF!</definedName>
    <definedName name="AREA04" localSheetId="7">#REF!</definedName>
    <definedName name="AREA04" localSheetId="1">#REF!</definedName>
    <definedName name="AREA04" localSheetId="3">#REF!</definedName>
    <definedName name="AREA04" localSheetId="11">#REF!</definedName>
    <definedName name="AREA04" localSheetId="5">#REF!</definedName>
    <definedName name="AREA04" localSheetId="9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6">#REF!</definedName>
    <definedName name="area20" localSheetId="0">#REF!</definedName>
    <definedName name="area20" localSheetId="2">#REF!</definedName>
    <definedName name="area20" localSheetId="10">#REF!</definedName>
    <definedName name="area20" localSheetId="4">#REF!</definedName>
    <definedName name="area20" localSheetId="8">#REF!</definedName>
    <definedName name="area20" localSheetId="7">#REF!</definedName>
    <definedName name="area20" localSheetId="1">#REF!</definedName>
    <definedName name="area20" localSheetId="3">#REF!</definedName>
    <definedName name="area20" localSheetId="11">#REF!</definedName>
    <definedName name="area20" localSheetId="5">#REF!</definedName>
    <definedName name="area20" localSheetId="9">#REF!</definedName>
    <definedName name="area20">#REF!</definedName>
    <definedName name="AREA21">'[7]Datos estimado'!$A$37:$Y$74</definedName>
    <definedName name="AREA3" localSheetId="6">#REF!</definedName>
    <definedName name="AREA3" localSheetId="0">#REF!</definedName>
    <definedName name="AREA3" localSheetId="2">#REF!</definedName>
    <definedName name="AREA3" localSheetId="10">#REF!</definedName>
    <definedName name="AREA3" localSheetId="4">#REF!</definedName>
    <definedName name="AREA3" localSheetId="8">#REF!</definedName>
    <definedName name="AREA3" localSheetId="7">#REF!</definedName>
    <definedName name="AREA3" localSheetId="1">#REF!</definedName>
    <definedName name="AREA3" localSheetId="3">#REF!</definedName>
    <definedName name="AREA3" localSheetId="11">#REF!</definedName>
    <definedName name="AREA3" localSheetId="5">#REF!</definedName>
    <definedName name="AREA3" localSheetId="9">#REF!</definedName>
    <definedName name="AREA3">#REF!</definedName>
    <definedName name="AREA4" localSheetId="6">#REF!</definedName>
    <definedName name="AREA4" localSheetId="0">#REF!</definedName>
    <definedName name="AREA4" localSheetId="2">#REF!</definedName>
    <definedName name="AREA4" localSheetId="10">#REF!</definedName>
    <definedName name="AREA4" localSheetId="4">#REF!</definedName>
    <definedName name="AREA4" localSheetId="8">#REF!</definedName>
    <definedName name="AREA4" localSheetId="7">#REF!</definedName>
    <definedName name="AREA4" localSheetId="1">#REF!</definedName>
    <definedName name="AREA4" localSheetId="3">#REF!</definedName>
    <definedName name="AREA4" localSheetId="11">#REF!</definedName>
    <definedName name="AREA4" localSheetId="5">#REF!</definedName>
    <definedName name="AREA4" localSheetId="9">#REF!</definedName>
    <definedName name="AREA4">#REF!</definedName>
    <definedName name="AS2DocOpenMode" hidden="1">"AS2DocumentBrowse"</definedName>
    <definedName name="B">'[8]EMGESA '!$A$1:$F$1363</definedName>
    <definedName name="BA_05" localSheetId="6">#REF!</definedName>
    <definedName name="BA_05" localSheetId="0">#REF!</definedName>
    <definedName name="BA_05" localSheetId="2">#REF!</definedName>
    <definedName name="BA_05" localSheetId="10">#REF!</definedName>
    <definedName name="BA_05" localSheetId="4">#REF!</definedName>
    <definedName name="BA_05" localSheetId="8">#REF!</definedName>
    <definedName name="BA_05" localSheetId="7">#REF!</definedName>
    <definedName name="BA_05" localSheetId="1">#REF!</definedName>
    <definedName name="BA_05" localSheetId="3">#REF!</definedName>
    <definedName name="BA_05" localSheetId="11">#REF!</definedName>
    <definedName name="BA_05" localSheetId="5">#REF!</definedName>
    <definedName name="BA_05" localSheetId="9">#REF!</definedName>
    <definedName name="BA_05">#REF!</definedName>
    <definedName name="BA_06A" localSheetId="6">#REF!</definedName>
    <definedName name="BA_06A" localSheetId="0">#REF!</definedName>
    <definedName name="BA_06A" localSheetId="2">#REF!</definedName>
    <definedName name="BA_06A" localSheetId="10">#REF!</definedName>
    <definedName name="BA_06A" localSheetId="4">#REF!</definedName>
    <definedName name="BA_06A" localSheetId="8">#REF!</definedName>
    <definedName name="BA_06A" localSheetId="7">#REF!</definedName>
    <definedName name="BA_06A" localSheetId="1">#REF!</definedName>
    <definedName name="BA_06A" localSheetId="3">#REF!</definedName>
    <definedName name="BA_06A" localSheetId="11">#REF!</definedName>
    <definedName name="BA_06A" localSheetId="5">#REF!</definedName>
    <definedName name="BA_06A" localSheetId="9">#REF!</definedName>
    <definedName name="BA_06A">#REF!</definedName>
    <definedName name="BA_06B" localSheetId="6">#REF!</definedName>
    <definedName name="BA_06B" localSheetId="0">#REF!</definedName>
    <definedName name="BA_06B" localSheetId="2">#REF!</definedName>
    <definedName name="BA_06B" localSheetId="10">#REF!</definedName>
    <definedName name="BA_06B" localSheetId="4">#REF!</definedName>
    <definedName name="BA_06B" localSheetId="8">#REF!</definedName>
    <definedName name="BA_06B" localSheetId="7">#REF!</definedName>
    <definedName name="BA_06B" localSheetId="1">#REF!</definedName>
    <definedName name="BA_06B" localSheetId="3">#REF!</definedName>
    <definedName name="BA_06B" localSheetId="11">#REF!</definedName>
    <definedName name="BA_06B" localSheetId="5">#REF!</definedName>
    <definedName name="BA_06B" localSheetId="9">#REF!</definedName>
    <definedName name="BA_06B">#REF!</definedName>
    <definedName name="BA_08" localSheetId="6">#REF!</definedName>
    <definedName name="BA_08" localSheetId="0">#REF!</definedName>
    <definedName name="BA_08" localSheetId="2">#REF!</definedName>
    <definedName name="BA_08" localSheetId="10">#REF!</definedName>
    <definedName name="BA_08" localSheetId="4">#REF!</definedName>
    <definedName name="BA_08" localSheetId="8">#REF!</definedName>
    <definedName name="BA_08" localSheetId="7">#REF!</definedName>
    <definedName name="BA_08" localSheetId="1">#REF!</definedName>
    <definedName name="BA_08" localSheetId="3">#REF!</definedName>
    <definedName name="BA_08" localSheetId="11">#REF!</definedName>
    <definedName name="BA_08" localSheetId="5">#REF!</definedName>
    <definedName name="BA_08" localSheetId="9">#REF!</definedName>
    <definedName name="BA_08">#REF!</definedName>
    <definedName name="BA_09" localSheetId="6">#REF!</definedName>
    <definedName name="BA_09" localSheetId="0">#REF!</definedName>
    <definedName name="BA_09" localSheetId="2">#REF!</definedName>
    <definedName name="BA_09" localSheetId="10">#REF!</definedName>
    <definedName name="BA_09" localSheetId="4">#REF!</definedName>
    <definedName name="BA_09" localSheetId="8">#REF!</definedName>
    <definedName name="BA_09" localSheetId="7">#REF!</definedName>
    <definedName name="BA_09" localSheetId="1">#REF!</definedName>
    <definedName name="BA_09" localSheetId="3">#REF!</definedName>
    <definedName name="BA_09" localSheetId="11">#REF!</definedName>
    <definedName name="BA_09" localSheetId="5">#REF!</definedName>
    <definedName name="BA_09" localSheetId="9">#REF!</definedName>
    <definedName name="BA_09">#REF!</definedName>
    <definedName name="BA_10" localSheetId="6">#REF!</definedName>
    <definedName name="BA_10" localSheetId="0">#REF!</definedName>
    <definedName name="BA_10" localSheetId="2">#REF!</definedName>
    <definedName name="BA_10" localSheetId="10">#REF!</definedName>
    <definedName name="BA_10" localSheetId="4">#REF!</definedName>
    <definedName name="BA_10" localSheetId="8">#REF!</definedName>
    <definedName name="BA_10" localSheetId="7">#REF!</definedName>
    <definedName name="BA_10" localSheetId="1">#REF!</definedName>
    <definedName name="BA_10" localSheetId="3">#REF!</definedName>
    <definedName name="BA_10" localSheetId="11">#REF!</definedName>
    <definedName name="BA_10" localSheetId="5">#REF!</definedName>
    <definedName name="BA_10" localSheetId="9">#REF!</definedName>
    <definedName name="BA_10">#REF!</definedName>
    <definedName name="BA_11" localSheetId="6">#REF!</definedName>
    <definedName name="BA_11" localSheetId="0">#REF!</definedName>
    <definedName name="BA_11" localSheetId="2">#REF!</definedName>
    <definedName name="BA_11" localSheetId="10">#REF!</definedName>
    <definedName name="BA_11" localSheetId="4">#REF!</definedName>
    <definedName name="BA_11" localSheetId="8">#REF!</definedName>
    <definedName name="BA_11" localSheetId="7">#REF!</definedName>
    <definedName name="BA_11" localSheetId="1">#REF!</definedName>
    <definedName name="BA_11" localSheetId="3">#REF!</definedName>
    <definedName name="BA_11" localSheetId="11">#REF!</definedName>
    <definedName name="BA_11" localSheetId="5">#REF!</definedName>
    <definedName name="BA_11" localSheetId="9">#REF!</definedName>
    <definedName name="BA_11">#REF!</definedName>
    <definedName name="BA_12" localSheetId="6">#REF!</definedName>
    <definedName name="BA_12" localSheetId="0">#REF!</definedName>
    <definedName name="BA_12" localSheetId="2">#REF!</definedName>
    <definedName name="BA_12" localSheetId="10">#REF!</definedName>
    <definedName name="BA_12" localSheetId="4">#REF!</definedName>
    <definedName name="BA_12" localSheetId="8">#REF!</definedName>
    <definedName name="BA_12" localSheetId="7">#REF!</definedName>
    <definedName name="BA_12" localSheetId="1">#REF!</definedName>
    <definedName name="BA_12" localSheetId="3">#REF!</definedName>
    <definedName name="BA_12" localSheetId="11">#REF!</definedName>
    <definedName name="BA_12" localSheetId="5">#REF!</definedName>
    <definedName name="BA_12" localSheetId="9">#REF!</definedName>
    <definedName name="BA_12">#REF!</definedName>
    <definedName name="BA_15" localSheetId="6">#REF!</definedName>
    <definedName name="BA_15" localSheetId="0">#REF!</definedName>
    <definedName name="BA_15" localSheetId="2">#REF!</definedName>
    <definedName name="BA_15" localSheetId="10">#REF!</definedName>
    <definedName name="BA_15" localSheetId="4">#REF!</definedName>
    <definedName name="BA_15" localSheetId="8">#REF!</definedName>
    <definedName name="BA_15" localSheetId="7">#REF!</definedName>
    <definedName name="BA_15" localSheetId="1">#REF!</definedName>
    <definedName name="BA_15" localSheetId="3">#REF!</definedName>
    <definedName name="BA_15" localSheetId="11">#REF!</definedName>
    <definedName name="BA_15" localSheetId="5">#REF!</definedName>
    <definedName name="BA_15" localSheetId="9">#REF!</definedName>
    <definedName name="BA_15">#REF!</definedName>
    <definedName name="BA_17" localSheetId="6">#REF!</definedName>
    <definedName name="BA_17" localSheetId="0">#REF!</definedName>
    <definedName name="BA_17" localSheetId="2">#REF!</definedName>
    <definedName name="BA_17" localSheetId="10">#REF!</definedName>
    <definedName name="BA_17" localSheetId="4">#REF!</definedName>
    <definedName name="BA_17" localSheetId="8">#REF!</definedName>
    <definedName name="BA_17" localSheetId="7">#REF!</definedName>
    <definedName name="BA_17" localSheetId="1">#REF!</definedName>
    <definedName name="BA_17" localSheetId="3">#REF!</definedName>
    <definedName name="BA_17" localSheetId="11">#REF!</definedName>
    <definedName name="BA_17" localSheetId="5">#REF!</definedName>
    <definedName name="BA_17" localSheetId="9">#REF!</definedName>
    <definedName name="BA_17">#REF!</definedName>
    <definedName name="BA_19A" localSheetId="6">[9]Provisones!#REF!</definedName>
    <definedName name="BA_19A" localSheetId="0">[9]Provisones!#REF!</definedName>
    <definedName name="BA_19A" localSheetId="2">[9]Provisones!#REF!</definedName>
    <definedName name="BA_19A" localSheetId="10">[9]Provisones!#REF!</definedName>
    <definedName name="BA_19A" localSheetId="4">[9]Provisones!#REF!</definedName>
    <definedName name="BA_19A" localSheetId="8">[9]Provisones!#REF!</definedName>
    <definedName name="BA_19A" localSheetId="7">[9]Provisones!#REF!</definedName>
    <definedName name="BA_19A" localSheetId="1">[9]Provisones!#REF!</definedName>
    <definedName name="BA_19A" localSheetId="3">[9]Provisones!#REF!</definedName>
    <definedName name="BA_19A" localSheetId="11">[9]Provisones!#REF!</definedName>
    <definedName name="BA_19A" localSheetId="5">[9]Provisones!#REF!</definedName>
    <definedName name="BA_19A" localSheetId="9">[9]Provisones!#REF!</definedName>
    <definedName name="BA_19A">[9]Provisones!#REF!</definedName>
    <definedName name="BA_20" localSheetId="6">#REF!</definedName>
    <definedName name="BA_20" localSheetId="0">#REF!</definedName>
    <definedName name="BA_20" localSheetId="2">#REF!</definedName>
    <definedName name="BA_20" localSheetId="10">#REF!</definedName>
    <definedName name="BA_20" localSheetId="4">#REF!</definedName>
    <definedName name="BA_20" localSheetId="8">#REF!</definedName>
    <definedName name="BA_20" localSheetId="7">#REF!</definedName>
    <definedName name="BA_20" localSheetId="1">#REF!</definedName>
    <definedName name="BA_20" localSheetId="3">#REF!</definedName>
    <definedName name="BA_20" localSheetId="11">#REF!</definedName>
    <definedName name="BA_20" localSheetId="5">#REF!</definedName>
    <definedName name="BA_20" localSheetId="9">#REF!</definedName>
    <definedName name="BA_20">#REF!</definedName>
    <definedName name="BA_21" localSheetId="6">#REF!</definedName>
    <definedName name="BA_21" localSheetId="0">#REF!</definedName>
    <definedName name="BA_21" localSheetId="2">#REF!</definedName>
    <definedName name="BA_21" localSheetId="10">#REF!</definedName>
    <definedName name="BA_21" localSheetId="4">#REF!</definedName>
    <definedName name="BA_21" localSheetId="8">#REF!</definedName>
    <definedName name="BA_21" localSheetId="7">#REF!</definedName>
    <definedName name="BA_21" localSheetId="1">#REF!</definedName>
    <definedName name="BA_21" localSheetId="3">#REF!</definedName>
    <definedName name="BA_21" localSheetId="11">#REF!</definedName>
    <definedName name="BA_21" localSheetId="5">#REF!</definedName>
    <definedName name="BA_21" localSheetId="9">#REF!</definedName>
    <definedName name="BA_21">#REF!</definedName>
    <definedName name="BA_22" localSheetId="6">#REF!</definedName>
    <definedName name="BA_22" localSheetId="0">#REF!</definedName>
    <definedName name="BA_22" localSheetId="2">#REF!</definedName>
    <definedName name="BA_22" localSheetId="10">#REF!</definedName>
    <definedName name="BA_22" localSheetId="4">#REF!</definedName>
    <definedName name="BA_22" localSheetId="8">#REF!</definedName>
    <definedName name="BA_22" localSheetId="7">#REF!</definedName>
    <definedName name="BA_22" localSheetId="1">#REF!</definedName>
    <definedName name="BA_22" localSheetId="3">#REF!</definedName>
    <definedName name="BA_22" localSheetId="11">#REF!</definedName>
    <definedName name="BA_22" localSheetId="5">#REF!</definedName>
    <definedName name="BA_22" localSheetId="9">#REF!</definedName>
    <definedName name="BA_22">#REF!</definedName>
    <definedName name="BA_23" localSheetId="6">#REF!</definedName>
    <definedName name="BA_23" localSheetId="0">#REF!</definedName>
    <definedName name="BA_23" localSheetId="2">#REF!</definedName>
    <definedName name="BA_23" localSheetId="10">#REF!</definedName>
    <definedName name="BA_23" localSheetId="4">#REF!</definedName>
    <definedName name="BA_23" localSheetId="8">#REF!</definedName>
    <definedName name="BA_23" localSheetId="7">#REF!</definedName>
    <definedName name="BA_23" localSheetId="1">#REF!</definedName>
    <definedName name="BA_23" localSheetId="3">#REF!</definedName>
    <definedName name="BA_23" localSheetId="11">#REF!</definedName>
    <definedName name="BA_23" localSheetId="5">#REF!</definedName>
    <definedName name="BA_23" localSheetId="9">#REF!</definedName>
    <definedName name="BA_23">#REF!</definedName>
    <definedName name="BA_32" localSheetId="6">#REF!</definedName>
    <definedName name="BA_32" localSheetId="0">#REF!</definedName>
    <definedName name="BA_32" localSheetId="2">#REF!</definedName>
    <definedName name="BA_32" localSheetId="10">#REF!</definedName>
    <definedName name="BA_32" localSheetId="4">#REF!</definedName>
    <definedName name="BA_32" localSheetId="8">#REF!</definedName>
    <definedName name="BA_32" localSheetId="7">#REF!</definedName>
    <definedName name="BA_32" localSheetId="1">#REF!</definedName>
    <definedName name="BA_32" localSheetId="3">#REF!</definedName>
    <definedName name="BA_32" localSheetId="11">#REF!</definedName>
    <definedName name="BA_32" localSheetId="5">#REF!</definedName>
    <definedName name="BA_32" localSheetId="9">#REF!</definedName>
    <definedName name="BA_32">#REF!</definedName>
    <definedName name="BA_34" localSheetId="6">#REF!</definedName>
    <definedName name="BA_34" localSheetId="0">#REF!</definedName>
    <definedName name="BA_34" localSheetId="2">#REF!</definedName>
    <definedName name="BA_34" localSheetId="10">#REF!</definedName>
    <definedName name="BA_34" localSheetId="4">#REF!</definedName>
    <definedName name="BA_34" localSheetId="8">#REF!</definedName>
    <definedName name="BA_34" localSheetId="7">#REF!</definedName>
    <definedName name="BA_34" localSheetId="1">#REF!</definedName>
    <definedName name="BA_34" localSheetId="3">#REF!</definedName>
    <definedName name="BA_34" localSheetId="11">#REF!</definedName>
    <definedName name="BA_34" localSheetId="5">#REF!</definedName>
    <definedName name="BA_34" localSheetId="9">#REF!</definedName>
    <definedName name="BA_34">#REF!</definedName>
    <definedName name="BA_39" localSheetId="6">#REF!</definedName>
    <definedName name="BA_39" localSheetId="0">#REF!</definedName>
    <definedName name="BA_39" localSheetId="2">#REF!</definedName>
    <definedName name="BA_39" localSheetId="10">#REF!</definedName>
    <definedName name="BA_39" localSheetId="4">#REF!</definedName>
    <definedName name="BA_39" localSheetId="8">#REF!</definedName>
    <definedName name="BA_39" localSheetId="7">#REF!</definedName>
    <definedName name="BA_39" localSheetId="1">#REF!</definedName>
    <definedName name="BA_39" localSheetId="3">#REF!</definedName>
    <definedName name="BA_39" localSheetId="11">#REF!</definedName>
    <definedName name="BA_39" localSheetId="5">#REF!</definedName>
    <definedName name="BA_39" localSheetId="9">#REF!</definedName>
    <definedName name="BA_39">#REF!</definedName>
    <definedName name="BAL.OCT" localSheetId="6">#REF!</definedName>
    <definedName name="BAL.OCT" localSheetId="0">#REF!</definedName>
    <definedName name="BAL.OCT" localSheetId="2">#REF!</definedName>
    <definedName name="BAL.OCT" localSheetId="10">#REF!</definedName>
    <definedName name="BAL.OCT" localSheetId="4">#REF!</definedName>
    <definedName name="BAL.OCT" localSheetId="8">#REF!</definedName>
    <definedName name="BAL.OCT" localSheetId="7">#REF!</definedName>
    <definedName name="BAL.OCT" localSheetId="1">#REF!</definedName>
    <definedName name="BAL.OCT" localSheetId="3">#REF!</definedName>
    <definedName name="BAL.OCT" localSheetId="11">#REF!</definedName>
    <definedName name="BAL.OCT" localSheetId="5">#REF!</definedName>
    <definedName name="BAL.OCT" localSheetId="9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6">#REF!</definedName>
    <definedName name="_xlnm.Database" localSheetId="0">#REF!</definedName>
    <definedName name="_xlnm.Database" localSheetId="2">#REF!</definedName>
    <definedName name="_xlnm.Database" localSheetId="10">#REF!</definedName>
    <definedName name="_xlnm.Database" localSheetId="4">#REF!</definedName>
    <definedName name="_xlnm.Database" localSheetId="8">#REF!</definedName>
    <definedName name="_xlnm.Database" localSheetId="7">#REF!</definedName>
    <definedName name="_xlnm.Database" localSheetId="1">#REF!</definedName>
    <definedName name="_xlnm.Database" localSheetId="3">#REF!</definedName>
    <definedName name="_xlnm.Database" localSheetId="11">#REF!</definedName>
    <definedName name="_xlnm.Database" localSheetId="5">#REF!</definedName>
    <definedName name="_xlnm.Database" localSheetId="9">#REF!</definedName>
    <definedName name="_xlnm.Database">#REF!</definedName>
    <definedName name="BCE" localSheetId="6">#REF!</definedName>
    <definedName name="BCE" localSheetId="0">#REF!</definedName>
    <definedName name="BCE" localSheetId="2">#REF!</definedName>
    <definedName name="BCE" localSheetId="10">#REF!</definedName>
    <definedName name="BCE" localSheetId="4">#REF!</definedName>
    <definedName name="BCE" localSheetId="8">#REF!</definedName>
    <definedName name="BCE" localSheetId="7">#REF!</definedName>
    <definedName name="BCE" localSheetId="1">#REF!</definedName>
    <definedName name="BCE" localSheetId="3">#REF!</definedName>
    <definedName name="BCE" localSheetId="11">#REF!</definedName>
    <definedName name="BCE" localSheetId="5">#REF!</definedName>
    <definedName name="BCE" localSheetId="9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6">'[1]Otras inversiones'!#REF!</definedName>
    <definedName name="C_" localSheetId="0">'[1]Otras inversiones'!#REF!</definedName>
    <definedName name="C_" localSheetId="2">'[1]Otras inversiones'!#REF!</definedName>
    <definedName name="C_" localSheetId="10">'[1]Otras inversiones'!#REF!</definedName>
    <definedName name="C_" localSheetId="4">'[1]Otras inversiones'!#REF!</definedName>
    <definedName name="C_" localSheetId="8">'[1]Otras inversiones'!#REF!</definedName>
    <definedName name="C_" localSheetId="7">'[1]Otras inversiones'!#REF!</definedName>
    <definedName name="C_" localSheetId="1">'[1]Otras inversiones'!#REF!</definedName>
    <definedName name="C_" localSheetId="3">'[1]Otras inversiones'!#REF!</definedName>
    <definedName name="C_" localSheetId="11">'[1]Otras inversiones'!#REF!</definedName>
    <definedName name="C_" localSheetId="5">'[1]Otras inversiones'!#REF!</definedName>
    <definedName name="C_" localSheetId="9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6">'[1]Otras inversiones'!#REF!</definedName>
    <definedName name="CERO" localSheetId="0">'[1]Otras inversiones'!#REF!</definedName>
    <definedName name="CERO" localSheetId="2">'[1]Otras inversiones'!#REF!</definedName>
    <definedName name="CERO" localSheetId="10">'[1]Otras inversiones'!#REF!</definedName>
    <definedName name="CERO" localSheetId="4">'[1]Otras inversiones'!#REF!</definedName>
    <definedName name="CERO" localSheetId="8">'[1]Otras inversiones'!#REF!</definedName>
    <definedName name="CERO" localSheetId="7">'[1]Otras inversiones'!#REF!</definedName>
    <definedName name="CERO" localSheetId="1">'[1]Otras inversiones'!#REF!</definedName>
    <definedName name="CERO" localSheetId="3">'[1]Otras inversiones'!#REF!</definedName>
    <definedName name="CERO" localSheetId="11">'[1]Otras inversiones'!#REF!</definedName>
    <definedName name="CERO" localSheetId="5">'[1]Otras inversiones'!#REF!</definedName>
    <definedName name="CERO" localSheetId="9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6">#REF!</definedName>
    <definedName name="CHILECTRA" localSheetId="0">#REF!</definedName>
    <definedName name="CHILECTRA" localSheetId="2">#REF!</definedName>
    <definedName name="CHILECTRA" localSheetId="10">#REF!</definedName>
    <definedName name="CHILECTRA" localSheetId="4">#REF!</definedName>
    <definedName name="CHILECTRA" localSheetId="8">#REF!</definedName>
    <definedName name="CHILECTRA" localSheetId="7">#REF!</definedName>
    <definedName name="CHILECTRA" localSheetId="1">#REF!</definedName>
    <definedName name="CHILECTRA" localSheetId="3">#REF!</definedName>
    <definedName name="CHILECTRA" localSheetId="11">#REF!</definedName>
    <definedName name="CHILECTRA" localSheetId="5">#REF!</definedName>
    <definedName name="CHILECTRA" localSheetId="9">#REF!</definedName>
    <definedName name="CHILECTRA">#REF!</definedName>
    <definedName name="CINFI" localSheetId="6">#REF!</definedName>
    <definedName name="CINFI" localSheetId="0">#REF!</definedName>
    <definedName name="CINFI" localSheetId="2">#REF!</definedName>
    <definedName name="CINFI" localSheetId="10">#REF!</definedName>
    <definedName name="CINFI" localSheetId="4">#REF!</definedName>
    <definedName name="CINFI" localSheetId="8">#REF!</definedName>
    <definedName name="CINFI" localSheetId="7">#REF!</definedName>
    <definedName name="CINFI" localSheetId="1">#REF!</definedName>
    <definedName name="CINFI" localSheetId="3">#REF!</definedName>
    <definedName name="CINFI" localSheetId="11">#REF!</definedName>
    <definedName name="CINFI" localSheetId="5">#REF!</definedName>
    <definedName name="CINFI" localSheetId="9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6">#REF!</definedName>
    <definedName name="CONSTRUCTORA" localSheetId="0">#REF!</definedName>
    <definedName name="CONSTRUCTORA" localSheetId="2">#REF!</definedName>
    <definedName name="CONSTRUCTORA" localSheetId="10">#REF!</definedName>
    <definedName name="CONSTRUCTORA" localSheetId="4">#REF!</definedName>
    <definedName name="CONSTRUCTORA" localSheetId="8">#REF!</definedName>
    <definedName name="CONSTRUCTORA" localSheetId="7">#REF!</definedName>
    <definedName name="CONSTRUCTORA" localSheetId="1">#REF!</definedName>
    <definedName name="CONSTRUCTORA" localSheetId="3">#REF!</definedName>
    <definedName name="CONSTRUCTORA" localSheetId="11">#REF!</definedName>
    <definedName name="CONSTRUCTORA" localSheetId="5">#REF!</definedName>
    <definedName name="CONSTRUCTORA" localSheetId="9">#REF!</definedName>
    <definedName name="CONSTRUCTORA">#REF!</definedName>
    <definedName name="CONTRA" localSheetId="6">'[1]Otras inversiones'!#REF!</definedName>
    <definedName name="CONTRA" localSheetId="0">'[1]Otras inversiones'!#REF!</definedName>
    <definedName name="CONTRA" localSheetId="2">'[1]Otras inversiones'!#REF!</definedName>
    <definedName name="CONTRA" localSheetId="10">'[1]Otras inversiones'!#REF!</definedName>
    <definedName name="CONTRA" localSheetId="4">'[1]Otras inversiones'!#REF!</definedName>
    <definedName name="CONTRA" localSheetId="8">'[1]Otras inversiones'!#REF!</definedName>
    <definedName name="CONTRA" localSheetId="7">'[1]Otras inversiones'!#REF!</definedName>
    <definedName name="CONTRA" localSheetId="1">'[1]Otras inversiones'!#REF!</definedName>
    <definedName name="CONTRA" localSheetId="3">'[1]Otras inversiones'!#REF!</definedName>
    <definedName name="CONTRA" localSheetId="11">'[1]Otras inversiones'!#REF!</definedName>
    <definedName name="CONTRA" localSheetId="5">'[1]Otras inversiones'!#REF!</definedName>
    <definedName name="CONTRA" localSheetId="9">'[1]Otras inversiones'!#REF!</definedName>
    <definedName name="CONTRA">'[1]Otras inversiones'!#REF!</definedName>
    <definedName name="COPIA1" localSheetId="6">#REF!</definedName>
    <definedName name="COPIA1" localSheetId="0">#REF!</definedName>
    <definedName name="COPIA1" localSheetId="2">#REF!</definedName>
    <definedName name="COPIA1" localSheetId="10">#REF!</definedName>
    <definedName name="COPIA1" localSheetId="4">#REF!</definedName>
    <definedName name="COPIA1" localSheetId="8">#REF!</definedName>
    <definedName name="COPIA1" localSheetId="7">#REF!</definedName>
    <definedName name="COPIA1" localSheetId="1">#REF!</definedName>
    <definedName name="COPIA1" localSheetId="3">#REF!</definedName>
    <definedName name="COPIA1" localSheetId="11">#REF!</definedName>
    <definedName name="COPIA1" localSheetId="5">#REF!</definedName>
    <definedName name="COPIA1" localSheetId="9">#REF!</definedName>
    <definedName name="COPIA1">#REF!</definedName>
    <definedName name="COPIA1A" localSheetId="6">#REF!</definedName>
    <definedName name="COPIA1A" localSheetId="0">#REF!</definedName>
    <definedName name="COPIA1A" localSheetId="2">#REF!</definedName>
    <definedName name="COPIA1A" localSheetId="10">#REF!</definedName>
    <definedName name="COPIA1A" localSheetId="4">#REF!</definedName>
    <definedName name="COPIA1A" localSheetId="8">#REF!</definedName>
    <definedName name="COPIA1A" localSheetId="7">#REF!</definedName>
    <definedName name="COPIA1A" localSheetId="1">#REF!</definedName>
    <definedName name="COPIA1A" localSheetId="3">#REF!</definedName>
    <definedName name="COPIA1A" localSheetId="11">#REF!</definedName>
    <definedName name="COPIA1A" localSheetId="5">#REF!</definedName>
    <definedName name="COPIA1A" localSheetId="9">#REF!</definedName>
    <definedName name="COPIA1A">#REF!</definedName>
    <definedName name="COPY" localSheetId="6">[1]Acciones!#REF!</definedName>
    <definedName name="COPY" localSheetId="0">[1]Acciones!#REF!</definedName>
    <definedName name="COPY" localSheetId="2">[1]Acciones!#REF!</definedName>
    <definedName name="COPY" localSheetId="10">[1]Acciones!#REF!</definedName>
    <definedName name="COPY" localSheetId="4">[1]Acciones!#REF!</definedName>
    <definedName name="COPY" localSheetId="8">[1]Acciones!#REF!</definedName>
    <definedName name="COPY" localSheetId="7">[1]Acciones!#REF!</definedName>
    <definedName name="COPY" localSheetId="1">[1]Acciones!#REF!</definedName>
    <definedName name="COPY" localSheetId="3">[1]Acciones!#REF!</definedName>
    <definedName name="COPY" localSheetId="11">[1]Acciones!#REF!</definedName>
    <definedName name="COPY" localSheetId="5">[1]Acciones!#REF!</definedName>
    <definedName name="COPY" localSheetId="9">[1]Acciones!#REF!</definedName>
    <definedName name="COPY">[1]Acciones!#REF!</definedName>
    <definedName name="CORFIVALLE" localSheetId="6">#REF!</definedName>
    <definedName name="CORFIVALLE" localSheetId="0">#REF!</definedName>
    <definedName name="CORFIVALLE" localSheetId="2">#REF!</definedName>
    <definedName name="CORFIVALLE" localSheetId="10">#REF!</definedName>
    <definedName name="CORFIVALLE" localSheetId="4">#REF!</definedName>
    <definedName name="CORFIVALLE" localSheetId="8">#REF!</definedName>
    <definedName name="CORFIVALLE" localSheetId="7">#REF!</definedName>
    <definedName name="CORFIVALLE" localSheetId="1">#REF!</definedName>
    <definedName name="CORFIVALLE" localSheetId="3">#REF!</definedName>
    <definedName name="CORFIVALLE" localSheetId="11">#REF!</definedName>
    <definedName name="CORFIVALLE" localSheetId="5">#REF!</definedName>
    <definedName name="CORFIVALLE" localSheetId="9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6">#REF!</definedName>
    <definedName name="cua" localSheetId="0">#REF!</definedName>
    <definedName name="cua" localSheetId="2">#REF!</definedName>
    <definedName name="cua" localSheetId="10">#REF!</definedName>
    <definedName name="cua" localSheetId="4">#REF!</definedName>
    <definedName name="cua" localSheetId="8">#REF!</definedName>
    <definedName name="cua" localSheetId="7">#REF!</definedName>
    <definedName name="cua" localSheetId="1">#REF!</definedName>
    <definedName name="cua" localSheetId="3">#REF!</definedName>
    <definedName name="cua" localSheetId="11">#REF!</definedName>
    <definedName name="cua" localSheetId="5">#REF!</definedName>
    <definedName name="cua" localSheetId="9">#REF!</definedName>
    <definedName name="cua">#REF!</definedName>
    <definedName name="CUADRO13" localSheetId="6">#REF!</definedName>
    <definedName name="CUADRO13" localSheetId="0">#REF!</definedName>
    <definedName name="CUADRO13" localSheetId="2">#REF!</definedName>
    <definedName name="CUADRO13" localSheetId="10">#REF!</definedName>
    <definedName name="CUADRO13" localSheetId="4">#REF!</definedName>
    <definedName name="CUADRO13" localSheetId="8">#REF!</definedName>
    <definedName name="CUADRO13" localSheetId="7">#REF!</definedName>
    <definedName name="CUADRO13" localSheetId="1">#REF!</definedName>
    <definedName name="CUADRO13" localSheetId="3">#REF!</definedName>
    <definedName name="CUADRO13" localSheetId="11">#REF!</definedName>
    <definedName name="CUADRO13" localSheetId="5">#REF!</definedName>
    <definedName name="CUADRO13" localSheetId="9">#REF!</definedName>
    <definedName name="CUADRO13">#REF!</definedName>
    <definedName name="CUENTA" localSheetId="6">#REF!</definedName>
    <definedName name="CUENTA" localSheetId="0">#REF!</definedName>
    <definedName name="CUENTA" localSheetId="2">#REF!</definedName>
    <definedName name="CUENTA" localSheetId="10">#REF!</definedName>
    <definedName name="CUENTA" localSheetId="4">#REF!</definedName>
    <definedName name="CUENTA" localSheetId="8">#REF!</definedName>
    <definedName name="CUENTA" localSheetId="7">#REF!</definedName>
    <definedName name="CUENTA" localSheetId="1">#REF!</definedName>
    <definedName name="CUENTA" localSheetId="3">#REF!</definedName>
    <definedName name="CUENTA" localSheetId="11">#REF!</definedName>
    <definedName name="CUENTA" localSheetId="5">#REF!</definedName>
    <definedName name="CUENTA" localSheetId="9">#REF!</definedName>
    <definedName name="CUENTA">#REF!</definedName>
    <definedName name="CuentaCase" localSheetId="6">#REF!</definedName>
    <definedName name="CuentaCase" localSheetId="0">#REF!</definedName>
    <definedName name="CuentaCase" localSheetId="2">#REF!</definedName>
    <definedName name="CuentaCase" localSheetId="10">#REF!</definedName>
    <definedName name="CuentaCase" localSheetId="4">#REF!</definedName>
    <definedName name="CuentaCase" localSheetId="8">#REF!</definedName>
    <definedName name="CuentaCase" localSheetId="7">#REF!</definedName>
    <definedName name="CuentaCase" localSheetId="1">#REF!</definedName>
    <definedName name="CuentaCase" localSheetId="3">#REF!</definedName>
    <definedName name="CuentaCase" localSheetId="11">#REF!</definedName>
    <definedName name="CuentaCase" localSheetId="5">#REF!</definedName>
    <definedName name="CuentaCase" localSheetId="9">#REF!</definedName>
    <definedName name="CuentaCase">#REF!</definedName>
    <definedName name="d" localSheetId="6">[1]Acciones!#REF!</definedName>
    <definedName name="d" localSheetId="0">[1]Acciones!#REF!</definedName>
    <definedName name="d" localSheetId="2">[1]Acciones!#REF!</definedName>
    <definedName name="d" localSheetId="10">[1]Acciones!#REF!</definedName>
    <definedName name="d" localSheetId="4">[1]Acciones!#REF!</definedName>
    <definedName name="d" localSheetId="8">[1]Acciones!#REF!</definedName>
    <definedName name="d" localSheetId="7">[1]Acciones!#REF!</definedName>
    <definedName name="d" localSheetId="1">[1]Acciones!#REF!</definedName>
    <definedName name="d" localSheetId="3">[1]Acciones!#REF!</definedName>
    <definedName name="d" localSheetId="11">[1]Acciones!#REF!</definedName>
    <definedName name="d" localSheetId="5">[1]Acciones!#REF!</definedName>
    <definedName name="d" localSheetId="9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6">#REF!</definedName>
    <definedName name="dagnober" localSheetId="0">#REF!</definedName>
    <definedName name="dagnober" localSheetId="2">#REF!</definedName>
    <definedName name="dagnober" localSheetId="10">#REF!</definedName>
    <definedName name="dagnober" localSheetId="4">#REF!</definedName>
    <definedName name="dagnober" localSheetId="8">#REF!</definedName>
    <definedName name="dagnober" localSheetId="7">#REF!</definedName>
    <definedName name="dagnober" localSheetId="1">#REF!</definedName>
    <definedName name="dagnober" localSheetId="3">#REF!</definedName>
    <definedName name="dagnober" localSheetId="11">#REF!</definedName>
    <definedName name="dagnober" localSheetId="5">#REF!</definedName>
    <definedName name="dagnober" localSheetId="9">#REF!</definedName>
    <definedName name="dagnober">#REF!</definedName>
    <definedName name="DATOS0" localSheetId="6">'[1]Otras inversiones'!#REF!</definedName>
    <definedName name="DATOS0" localSheetId="0">'[1]Otras inversiones'!#REF!</definedName>
    <definedName name="DATOS0" localSheetId="2">'[1]Otras inversiones'!#REF!</definedName>
    <definedName name="DATOS0" localSheetId="10">'[1]Otras inversiones'!#REF!</definedName>
    <definedName name="DATOS0" localSheetId="4">'[1]Otras inversiones'!#REF!</definedName>
    <definedName name="DATOS0" localSheetId="8">'[1]Otras inversiones'!#REF!</definedName>
    <definedName name="DATOS0" localSheetId="7">'[1]Otras inversiones'!#REF!</definedName>
    <definedName name="DATOS0" localSheetId="1">'[1]Otras inversiones'!#REF!</definedName>
    <definedName name="DATOS0" localSheetId="3">'[1]Otras inversiones'!#REF!</definedName>
    <definedName name="DATOS0" localSheetId="11">'[1]Otras inversiones'!#REF!</definedName>
    <definedName name="DATOS0" localSheetId="5">'[1]Otras inversiones'!#REF!</definedName>
    <definedName name="DATOS0" localSheetId="9">'[1]Otras inversiones'!#REF!</definedName>
    <definedName name="DATOS0">'[1]Otras inversiones'!#REF!</definedName>
    <definedName name="DATOS0A" localSheetId="6">[1]Acciones!#REF!</definedName>
    <definedName name="DATOS0A" localSheetId="0">[1]Acciones!#REF!</definedName>
    <definedName name="DATOS0A" localSheetId="2">[1]Acciones!#REF!</definedName>
    <definedName name="DATOS0A" localSheetId="10">[1]Acciones!#REF!</definedName>
    <definedName name="DATOS0A" localSheetId="4">[1]Acciones!#REF!</definedName>
    <definedName name="DATOS0A" localSheetId="8">[1]Acciones!#REF!</definedName>
    <definedName name="DATOS0A" localSheetId="7">[1]Acciones!#REF!</definedName>
    <definedName name="DATOS0A" localSheetId="1">[1]Acciones!#REF!</definedName>
    <definedName name="DATOS0A" localSheetId="3">[1]Acciones!#REF!</definedName>
    <definedName name="DATOS0A" localSheetId="11">[1]Acciones!#REF!</definedName>
    <definedName name="DATOS0A" localSheetId="5">[1]Acciones!#REF!</definedName>
    <definedName name="DATOS0A" localSheetId="9">[1]Acciones!#REF!</definedName>
    <definedName name="DATOS0A">[1]Acciones!#REF!</definedName>
    <definedName name="DATOS0B" localSheetId="6">#REF!</definedName>
    <definedName name="DATOS0B" localSheetId="0">#REF!</definedName>
    <definedName name="DATOS0B" localSheetId="2">#REF!</definedName>
    <definedName name="DATOS0B" localSheetId="10">#REF!</definedName>
    <definedName name="DATOS0B" localSheetId="4">#REF!</definedName>
    <definedName name="DATOS0B" localSheetId="8">#REF!</definedName>
    <definedName name="DATOS0B" localSheetId="7">#REF!</definedName>
    <definedName name="DATOS0B" localSheetId="1">#REF!</definedName>
    <definedName name="DATOS0B" localSheetId="3">#REF!</definedName>
    <definedName name="DATOS0B" localSheetId="11">#REF!</definedName>
    <definedName name="DATOS0B" localSheetId="5">#REF!</definedName>
    <definedName name="DATOS0B" localSheetId="9">#REF!</definedName>
    <definedName name="DATOS0B">#REF!</definedName>
    <definedName name="DATOS0C" localSheetId="6">#REF!</definedName>
    <definedName name="DATOS0C" localSheetId="0">#REF!</definedName>
    <definedName name="DATOS0C" localSheetId="2">#REF!</definedName>
    <definedName name="DATOS0C" localSheetId="10">#REF!</definedName>
    <definedName name="DATOS0C" localSheetId="4">#REF!</definedName>
    <definedName name="DATOS0C" localSheetId="8">#REF!</definedName>
    <definedName name="DATOS0C" localSheetId="7">#REF!</definedName>
    <definedName name="DATOS0C" localSheetId="1">#REF!</definedName>
    <definedName name="DATOS0C" localSheetId="3">#REF!</definedName>
    <definedName name="DATOS0C" localSheetId="11">#REF!</definedName>
    <definedName name="DATOS0C" localSheetId="5">#REF!</definedName>
    <definedName name="DATOS0C" localSheetId="9">#REF!</definedName>
    <definedName name="DATOS0C">#REF!</definedName>
    <definedName name="DATOS1B" localSheetId="6">#REF!</definedName>
    <definedName name="DATOS1B" localSheetId="0">#REF!</definedName>
    <definedName name="DATOS1B" localSheetId="2">#REF!</definedName>
    <definedName name="DATOS1B" localSheetId="10">#REF!</definedName>
    <definedName name="DATOS1B" localSheetId="4">#REF!</definedName>
    <definedName name="DATOS1B" localSheetId="8">#REF!</definedName>
    <definedName name="DATOS1B" localSheetId="7">#REF!</definedName>
    <definedName name="DATOS1B" localSheetId="1">#REF!</definedName>
    <definedName name="DATOS1B" localSheetId="3">#REF!</definedName>
    <definedName name="DATOS1B" localSheetId="11">#REF!</definedName>
    <definedName name="DATOS1B" localSheetId="5">#REF!</definedName>
    <definedName name="DATOS1B" localSheetId="9">#REF!</definedName>
    <definedName name="DATOS1B">#REF!</definedName>
    <definedName name="DATOS1C" localSheetId="6">#REF!</definedName>
    <definedName name="DATOS1C" localSheetId="0">#REF!</definedName>
    <definedName name="DATOS1C" localSheetId="2">#REF!</definedName>
    <definedName name="DATOS1C" localSheetId="10">#REF!</definedName>
    <definedName name="DATOS1C" localSheetId="4">#REF!</definedName>
    <definedName name="DATOS1C" localSheetId="8">#REF!</definedName>
    <definedName name="DATOS1C" localSheetId="7">#REF!</definedName>
    <definedName name="DATOS1C" localSheetId="1">#REF!</definedName>
    <definedName name="DATOS1C" localSheetId="3">#REF!</definedName>
    <definedName name="DATOS1C" localSheetId="11">#REF!</definedName>
    <definedName name="DATOS1C" localSheetId="5">#REF!</definedName>
    <definedName name="DATOS1C" localSheetId="9">#REF!</definedName>
    <definedName name="DATOS1C">#REF!</definedName>
    <definedName name="DATOSE" localSheetId="6">#REF!</definedName>
    <definedName name="DATOSE" localSheetId="0">#REF!</definedName>
    <definedName name="DATOSE" localSheetId="2">#REF!</definedName>
    <definedName name="DATOSE" localSheetId="10">#REF!</definedName>
    <definedName name="DATOSE" localSheetId="4">#REF!</definedName>
    <definedName name="DATOSE" localSheetId="8">#REF!</definedName>
    <definedName name="DATOSE" localSheetId="7">#REF!</definedName>
    <definedName name="DATOSE" localSheetId="1">#REF!</definedName>
    <definedName name="DATOSE" localSheetId="3">#REF!</definedName>
    <definedName name="DATOSE" localSheetId="11">#REF!</definedName>
    <definedName name="DATOSE" localSheetId="5">#REF!</definedName>
    <definedName name="DATOSE" localSheetId="9">#REF!</definedName>
    <definedName name="DATOSE">#REF!</definedName>
    <definedName name="DATOSI" localSheetId="6">#REF!</definedName>
    <definedName name="DATOSI" localSheetId="0">#REF!</definedName>
    <definedName name="DATOSI" localSheetId="2">#REF!</definedName>
    <definedName name="DATOSI" localSheetId="10">#REF!</definedName>
    <definedName name="DATOSI" localSheetId="4">#REF!</definedName>
    <definedName name="DATOSI" localSheetId="8">#REF!</definedName>
    <definedName name="DATOSI" localSheetId="7">#REF!</definedName>
    <definedName name="DATOSI" localSheetId="1">#REF!</definedName>
    <definedName name="DATOSI" localSheetId="3">#REF!</definedName>
    <definedName name="DATOSI" localSheetId="11">#REF!</definedName>
    <definedName name="DATOSI" localSheetId="5">#REF!</definedName>
    <definedName name="DATOSI" localSheetId="9">#REF!</definedName>
    <definedName name="DATOSI">#REF!</definedName>
    <definedName name="DATOST" localSheetId="6">#REF!</definedName>
    <definedName name="DATOST" localSheetId="0">#REF!</definedName>
    <definedName name="DATOST" localSheetId="2">#REF!</definedName>
    <definedName name="DATOST" localSheetId="10">#REF!</definedName>
    <definedName name="DATOST" localSheetId="4">#REF!</definedName>
    <definedName name="DATOST" localSheetId="8">#REF!</definedName>
    <definedName name="DATOST" localSheetId="7">#REF!</definedName>
    <definedName name="DATOST" localSheetId="1">#REF!</definedName>
    <definedName name="DATOST" localSheetId="3">#REF!</definedName>
    <definedName name="DATOST" localSheetId="11">#REF!</definedName>
    <definedName name="DATOST" localSheetId="5">#REF!</definedName>
    <definedName name="DATOST" localSheetId="9">#REF!</definedName>
    <definedName name="DATOST">#REF!</definedName>
    <definedName name="ded">'[15]EMGESA '!$A:$F</definedName>
    <definedName name="DIPREL" localSheetId="6">#REF!</definedName>
    <definedName name="DIPREL" localSheetId="0">#REF!</definedName>
    <definedName name="DIPREL" localSheetId="2">#REF!</definedName>
    <definedName name="DIPREL" localSheetId="10">#REF!</definedName>
    <definedName name="DIPREL" localSheetId="4">#REF!</definedName>
    <definedName name="DIPREL" localSheetId="8">#REF!</definedName>
    <definedName name="DIPREL" localSheetId="7">#REF!</definedName>
    <definedName name="DIPREL" localSheetId="1">#REF!</definedName>
    <definedName name="DIPREL" localSheetId="3">#REF!</definedName>
    <definedName name="DIPREL" localSheetId="11">#REF!</definedName>
    <definedName name="DIPREL" localSheetId="5">#REF!</definedName>
    <definedName name="DIPREL" localSheetId="9">#REF!</definedName>
    <definedName name="DIPREL">#REF!</definedName>
    <definedName name="DIVIPAR" localSheetId="6">#REF!</definedName>
    <definedName name="DIVIPAR" localSheetId="0">#REF!</definedName>
    <definedName name="DIVIPAR" localSheetId="2">#REF!</definedName>
    <definedName name="DIVIPAR" localSheetId="10">#REF!</definedName>
    <definedName name="DIVIPAR" localSheetId="4">#REF!</definedName>
    <definedName name="DIVIPAR" localSheetId="8">#REF!</definedName>
    <definedName name="DIVIPAR" localSheetId="7">#REF!</definedName>
    <definedName name="DIVIPAR" localSheetId="1">#REF!</definedName>
    <definedName name="DIVIPAR" localSheetId="3">#REF!</definedName>
    <definedName name="DIVIPAR" localSheetId="11">#REF!</definedName>
    <definedName name="DIVIPAR" localSheetId="5">#REF!</definedName>
    <definedName name="DIVIPAR" localSheetId="9">#REF!</definedName>
    <definedName name="DIVIPAR">#REF!</definedName>
    <definedName name="DOLARES" localSheetId="6">#REF!</definedName>
    <definedName name="DOLARES" localSheetId="0">#REF!</definedName>
    <definedName name="DOLARES" localSheetId="2">#REF!</definedName>
    <definedName name="DOLARES" localSheetId="10">#REF!</definedName>
    <definedName name="DOLARES" localSheetId="4">#REF!</definedName>
    <definedName name="DOLARES" localSheetId="8">#REF!</definedName>
    <definedName name="DOLARES" localSheetId="7">#REF!</definedName>
    <definedName name="DOLARES" localSheetId="1">#REF!</definedName>
    <definedName name="DOLARES" localSheetId="3">#REF!</definedName>
    <definedName name="DOLARES" localSheetId="11">#REF!</definedName>
    <definedName name="DOLARES" localSheetId="5">#REF!</definedName>
    <definedName name="DOLARES" localSheetId="9">#REF!</definedName>
    <definedName name="DOLARES">#REF!</definedName>
    <definedName name="E.RES.OCT" localSheetId="6">#REF!</definedName>
    <definedName name="E.RES.OCT" localSheetId="0">#REF!</definedName>
    <definedName name="E.RES.OCT" localSheetId="2">#REF!</definedName>
    <definedName name="E.RES.OCT" localSheetId="10">#REF!</definedName>
    <definedName name="E.RES.OCT" localSheetId="4">#REF!</definedName>
    <definedName name="E.RES.OCT" localSheetId="8">#REF!</definedName>
    <definedName name="E.RES.OCT" localSheetId="7">#REF!</definedName>
    <definedName name="E.RES.OCT" localSheetId="1">#REF!</definedName>
    <definedName name="E.RES.OCT" localSheetId="3">#REF!</definedName>
    <definedName name="E.RES.OCT" localSheetId="11">#REF!</definedName>
    <definedName name="E.RES.OCT" localSheetId="5">#REF!</definedName>
    <definedName name="E.RES.OCT" localSheetId="9">#REF!</definedName>
    <definedName name="E.RES.OCT">#REF!</definedName>
    <definedName name="ee" localSheetId="6">#REF!</definedName>
    <definedName name="ee" localSheetId="0">#REF!</definedName>
    <definedName name="ee" localSheetId="2">#REF!</definedName>
    <definedName name="ee" localSheetId="10">#REF!</definedName>
    <definedName name="ee" localSheetId="4">#REF!</definedName>
    <definedName name="ee" localSheetId="8">#REF!</definedName>
    <definedName name="ee" localSheetId="7">#REF!</definedName>
    <definedName name="ee" localSheetId="1">#REF!</definedName>
    <definedName name="ee" localSheetId="3">#REF!</definedName>
    <definedName name="ee" localSheetId="11">#REF!</definedName>
    <definedName name="ee" localSheetId="5">#REF!</definedName>
    <definedName name="ee" localSheetId="9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6">'[1]Otras inversiones'!#REF!</definedName>
    <definedName name="ENTER" localSheetId="0">'[1]Otras inversiones'!#REF!</definedName>
    <definedName name="ENTER" localSheetId="2">'[1]Otras inversiones'!#REF!</definedName>
    <definedName name="ENTER" localSheetId="10">'[1]Otras inversiones'!#REF!</definedName>
    <definedName name="ENTER" localSheetId="4">'[1]Otras inversiones'!#REF!</definedName>
    <definedName name="ENTER" localSheetId="8">'[1]Otras inversiones'!#REF!</definedName>
    <definedName name="ENTER" localSheetId="7">'[1]Otras inversiones'!#REF!</definedName>
    <definedName name="ENTER" localSheetId="1">'[1]Otras inversiones'!#REF!</definedName>
    <definedName name="ENTER" localSheetId="3">'[1]Otras inversiones'!#REF!</definedName>
    <definedName name="ENTER" localSheetId="11">'[1]Otras inversiones'!#REF!</definedName>
    <definedName name="ENTER" localSheetId="5">'[1]Otras inversiones'!#REF!</definedName>
    <definedName name="ENTER" localSheetId="9">'[1]Otras inversiones'!#REF!</definedName>
    <definedName name="ENTER">'[1]Otras inversiones'!#REF!</definedName>
    <definedName name="ENTER1" localSheetId="6">'[1]Otras inversiones'!#REF!</definedName>
    <definedName name="ENTER1" localSheetId="0">'[1]Otras inversiones'!#REF!</definedName>
    <definedName name="ENTER1" localSheetId="2">'[1]Otras inversiones'!#REF!</definedName>
    <definedName name="ENTER1" localSheetId="10">'[1]Otras inversiones'!#REF!</definedName>
    <definedName name="ENTER1" localSheetId="4">'[1]Otras inversiones'!#REF!</definedName>
    <definedName name="ENTER1" localSheetId="8">'[1]Otras inversiones'!#REF!</definedName>
    <definedName name="ENTER1" localSheetId="7">'[1]Otras inversiones'!#REF!</definedName>
    <definedName name="ENTER1" localSheetId="1">'[1]Otras inversiones'!#REF!</definedName>
    <definedName name="ENTER1" localSheetId="3">'[1]Otras inversiones'!#REF!</definedName>
    <definedName name="ENTER1" localSheetId="11">'[1]Otras inversiones'!#REF!</definedName>
    <definedName name="ENTER1" localSheetId="5">'[1]Otras inversiones'!#REF!</definedName>
    <definedName name="ENTER1" localSheetId="9">'[1]Otras inversiones'!#REF!</definedName>
    <definedName name="ENTER1">'[1]Otras inversiones'!#REF!</definedName>
    <definedName name="ENTRA" localSheetId="6">'[1]Otras inversiones'!#REF!</definedName>
    <definedName name="ENTRA" localSheetId="0">'[1]Otras inversiones'!#REF!</definedName>
    <definedName name="ENTRA" localSheetId="2">'[1]Otras inversiones'!#REF!</definedName>
    <definedName name="ENTRA" localSheetId="10">'[1]Otras inversiones'!#REF!</definedName>
    <definedName name="ENTRA" localSheetId="4">'[1]Otras inversiones'!#REF!</definedName>
    <definedName name="ENTRA" localSheetId="8">'[1]Otras inversiones'!#REF!</definedName>
    <definedName name="ENTRA" localSheetId="7">'[1]Otras inversiones'!#REF!</definedName>
    <definedName name="ENTRA" localSheetId="1">'[1]Otras inversiones'!#REF!</definedName>
    <definedName name="ENTRA" localSheetId="3">'[1]Otras inversiones'!#REF!</definedName>
    <definedName name="ENTRA" localSheetId="11">'[1]Otras inversiones'!#REF!</definedName>
    <definedName name="ENTRA" localSheetId="5">'[1]Otras inversiones'!#REF!</definedName>
    <definedName name="ENTRA" localSheetId="9">'[1]Otras inversiones'!#REF!</definedName>
    <definedName name="ENTRA">'[1]Otras inversiones'!#REF!</definedName>
    <definedName name="ERROR" localSheetId="6">'[1]Otras inversiones'!#REF!</definedName>
    <definedName name="ERROR" localSheetId="0">'[1]Otras inversiones'!#REF!</definedName>
    <definedName name="ERROR" localSheetId="2">'[1]Otras inversiones'!#REF!</definedName>
    <definedName name="ERROR" localSheetId="10">'[1]Otras inversiones'!#REF!</definedName>
    <definedName name="ERROR" localSheetId="4">'[1]Otras inversiones'!#REF!</definedName>
    <definedName name="ERROR" localSheetId="8">'[1]Otras inversiones'!#REF!</definedName>
    <definedName name="ERROR" localSheetId="7">'[1]Otras inversiones'!#REF!</definedName>
    <definedName name="ERROR" localSheetId="1">'[1]Otras inversiones'!#REF!</definedName>
    <definedName name="ERROR" localSheetId="3">'[1]Otras inversiones'!#REF!</definedName>
    <definedName name="ERROR" localSheetId="11">'[1]Otras inversiones'!#REF!</definedName>
    <definedName name="ERROR" localSheetId="5">'[1]Otras inversiones'!#REF!</definedName>
    <definedName name="ERROR" localSheetId="9">'[1]Otras inversiones'!#REF!</definedName>
    <definedName name="ERROR">'[1]Otras inversiones'!#REF!</definedName>
    <definedName name="EV__LASTREFTIME__" hidden="1">40456.7651157407</definedName>
    <definedName name="EXTRANJERA" localSheetId="6">#REF!</definedName>
    <definedName name="EXTRANJERA" localSheetId="0">#REF!</definedName>
    <definedName name="EXTRANJERA" localSheetId="2">#REF!</definedName>
    <definedName name="EXTRANJERA" localSheetId="10">#REF!</definedName>
    <definedName name="EXTRANJERA" localSheetId="4">#REF!</definedName>
    <definedName name="EXTRANJERA" localSheetId="8">#REF!</definedName>
    <definedName name="EXTRANJERA" localSheetId="7">#REF!</definedName>
    <definedName name="EXTRANJERA" localSheetId="1">#REF!</definedName>
    <definedName name="EXTRANJERA" localSheetId="3">#REF!</definedName>
    <definedName name="EXTRANJERA" localSheetId="11">#REF!</definedName>
    <definedName name="EXTRANJERA" localSheetId="5">#REF!</definedName>
    <definedName name="EXTRANJERA" localSheetId="9">#REF!</definedName>
    <definedName name="EXTRANJERA">#REF!</definedName>
    <definedName name="FechaAplica">[17]Resumen!$D$72</definedName>
    <definedName name="ff" localSheetId="6">#REF!</definedName>
    <definedName name="ff" localSheetId="0">#REF!</definedName>
    <definedName name="ff" localSheetId="2">#REF!</definedName>
    <definedName name="ff" localSheetId="10">#REF!</definedName>
    <definedName name="ff" localSheetId="4">#REF!</definedName>
    <definedName name="ff" localSheetId="8">#REF!</definedName>
    <definedName name="ff" localSheetId="7">#REF!</definedName>
    <definedName name="ff" localSheetId="1">#REF!</definedName>
    <definedName name="ff" localSheetId="3">#REF!</definedName>
    <definedName name="ff" localSheetId="11">#REF!</definedName>
    <definedName name="ff" localSheetId="5">#REF!</definedName>
    <definedName name="ff" localSheetId="9">#REF!</definedName>
    <definedName name="ff">#REF!</definedName>
    <definedName name="FILA" localSheetId="6">'[1]Otras inversiones'!#REF!</definedName>
    <definedName name="FILA" localSheetId="0">'[1]Otras inversiones'!#REF!</definedName>
    <definedName name="FILA" localSheetId="2">'[1]Otras inversiones'!#REF!</definedName>
    <definedName name="FILA" localSheetId="10">'[1]Otras inversiones'!#REF!</definedName>
    <definedName name="FILA" localSheetId="4">'[1]Otras inversiones'!#REF!</definedName>
    <definedName name="FILA" localSheetId="8">'[1]Otras inversiones'!#REF!</definedName>
    <definedName name="FILA" localSheetId="7">'[1]Otras inversiones'!#REF!</definedName>
    <definedName name="FILA" localSheetId="1">'[1]Otras inversiones'!#REF!</definedName>
    <definedName name="FILA" localSheetId="3">'[1]Otras inversiones'!#REF!</definedName>
    <definedName name="FILA" localSheetId="11">'[1]Otras inversiones'!#REF!</definedName>
    <definedName name="FILA" localSheetId="5">'[1]Otras inversiones'!#REF!</definedName>
    <definedName name="FILA" localSheetId="9">'[1]Otras inversiones'!#REF!</definedName>
    <definedName name="FILA">'[1]Otras inversiones'!#REF!</definedName>
    <definedName name="FlujoInicial" localSheetId="6">#REF!</definedName>
    <definedName name="FlujoInicial" localSheetId="0">#REF!</definedName>
    <definedName name="FlujoInicial" localSheetId="2">#REF!</definedName>
    <definedName name="FlujoInicial" localSheetId="10">#REF!</definedName>
    <definedName name="FlujoInicial" localSheetId="4">#REF!</definedName>
    <definedName name="FlujoInicial" localSheetId="8">#REF!</definedName>
    <definedName name="FlujoInicial" localSheetId="7">#REF!</definedName>
    <definedName name="FlujoInicial" localSheetId="1">#REF!</definedName>
    <definedName name="FlujoInicial" localSheetId="3">#REF!</definedName>
    <definedName name="FlujoInicial" localSheetId="11">#REF!</definedName>
    <definedName name="FlujoInicial" localSheetId="5">#REF!</definedName>
    <definedName name="FlujoInicial" localSheetId="9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6">#REF!</definedName>
    <definedName name="formato3" localSheetId="0">#REF!</definedName>
    <definedName name="formato3" localSheetId="2">#REF!</definedName>
    <definedName name="formato3" localSheetId="10">#REF!</definedName>
    <definedName name="formato3" localSheetId="4">#REF!</definedName>
    <definedName name="formato3" localSheetId="8">#REF!</definedName>
    <definedName name="formato3" localSheetId="7">#REF!</definedName>
    <definedName name="formato3" localSheetId="1">#REF!</definedName>
    <definedName name="formato3" localSheetId="3">#REF!</definedName>
    <definedName name="formato3" localSheetId="11">#REF!</definedName>
    <definedName name="formato3" localSheetId="5">#REF!</definedName>
    <definedName name="formato3" localSheetId="9">#REF!</definedName>
    <definedName name="formato3">#REF!</definedName>
    <definedName name="formato4" localSheetId="6">#REF!</definedName>
    <definedName name="formato4" localSheetId="0">#REF!</definedName>
    <definedName name="formato4" localSheetId="2">#REF!</definedName>
    <definedName name="formato4" localSheetId="10">#REF!</definedName>
    <definedName name="formato4" localSheetId="4">#REF!</definedName>
    <definedName name="formato4" localSheetId="8">#REF!</definedName>
    <definedName name="formato4" localSheetId="7">#REF!</definedName>
    <definedName name="formato4" localSheetId="1">#REF!</definedName>
    <definedName name="formato4" localSheetId="3">#REF!</definedName>
    <definedName name="formato4" localSheetId="11">#REF!</definedName>
    <definedName name="formato4" localSheetId="5">#REF!</definedName>
    <definedName name="formato4" localSheetId="9">#REF!</definedName>
    <definedName name="formato4">#REF!</definedName>
    <definedName name="FUENTES">[16]EFAF!$I$37:$J$96</definedName>
    <definedName name="GRABAR" localSheetId="6">'[1]Otras inversiones'!#REF!</definedName>
    <definedName name="GRABAR" localSheetId="0">'[1]Otras inversiones'!#REF!</definedName>
    <definedName name="GRABAR" localSheetId="2">'[1]Otras inversiones'!#REF!</definedName>
    <definedName name="GRABAR" localSheetId="10">'[1]Otras inversiones'!#REF!</definedName>
    <definedName name="GRABAR" localSheetId="4">'[1]Otras inversiones'!#REF!</definedName>
    <definedName name="GRABAR" localSheetId="8">'[1]Otras inversiones'!#REF!</definedName>
    <definedName name="GRABAR" localSheetId="7">'[1]Otras inversiones'!#REF!</definedName>
    <definedName name="GRABAR" localSheetId="1">'[1]Otras inversiones'!#REF!</definedName>
    <definedName name="GRABAR" localSheetId="3">'[1]Otras inversiones'!#REF!</definedName>
    <definedName name="GRABAR" localSheetId="11">'[1]Otras inversiones'!#REF!</definedName>
    <definedName name="GRABAR" localSheetId="5">'[1]Otras inversiones'!#REF!</definedName>
    <definedName name="GRABAR" localSheetId="9">'[1]Otras inversiones'!#REF!</definedName>
    <definedName name="GRABAR">'[1]Otras inversiones'!#REF!</definedName>
    <definedName name="HORA" localSheetId="6">'[1]Otras inversiones'!#REF!</definedName>
    <definedName name="HORA" localSheetId="0">'[1]Otras inversiones'!#REF!</definedName>
    <definedName name="HORA" localSheetId="2">'[1]Otras inversiones'!#REF!</definedName>
    <definedName name="HORA" localSheetId="10">'[1]Otras inversiones'!#REF!</definedName>
    <definedName name="HORA" localSheetId="4">'[1]Otras inversiones'!#REF!</definedName>
    <definedName name="HORA" localSheetId="8">'[1]Otras inversiones'!#REF!</definedName>
    <definedName name="HORA" localSheetId="7">'[1]Otras inversiones'!#REF!</definedName>
    <definedName name="HORA" localSheetId="1">'[1]Otras inversiones'!#REF!</definedName>
    <definedName name="HORA" localSheetId="3">'[1]Otras inversiones'!#REF!</definedName>
    <definedName name="HORA" localSheetId="11">'[1]Otras inversiones'!#REF!</definedName>
    <definedName name="HORA" localSheetId="5">'[1]Otras inversiones'!#REF!</definedName>
    <definedName name="HORA" localSheetId="9">'[1]Otras inversiones'!#REF!</definedName>
    <definedName name="HORA">'[1]Otras inversiones'!#REF!</definedName>
    <definedName name="I" localSheetId="6">[1]Acciones!#REF!</definedName>
    <definedName name="I" localSheetId="0">[1]Acciones!#REF!</definedName>
    <definedName name="I" localSheetId="2">[1]Acciones!#REF!</definedName>
    <definedName name="I" localSheetId="10">[1]Acciones!#REF!</definedName>
    <definedName name="I" localSheetId="4">[1]Acciones!#REF!</definedName>
    <definedName name="I" localSheetId="8">[1]Acciones!#REF!</definedName>
    <definedName name="I" localSheetId="7">[1]Acciones!#REF!</definedName>
    <definedName name="I" localSheetId="1">[1]Acciones!#REF!</definedName>
    <definedName name="I" localSheetId="3">[1]Acciones!#REF!</definedName>
    <definedName name="I" localSheetId="11">[1]Acciones!#REF!</definedName>
    <definedName name="I" localSheetId="5">[1]Acciones!#REF!</definedName>
    <definedName name="I" localSheetId="9">[1]Acciones!#REF!</definedName>
    <definedName name="I">[1]Acciones!#REF!</definedName>
    <definedName name="iii" localSheetId="6">'[1]Otras inversiones'!#REF!</definedName>
    <definedName name="iii" localSheetId="0">'[1]Otras inversiones'!#REF!</definedName>
    <definedName name="iii" localSheetId="2">'[1]Otras inversiones'!#REF!</definedName>
    <definedName name="iii" localSheetId="10">'[1]Otras inversiones'!#REF!</definedName>
    <definedName name="iii" localSheetId="4">'[1]Otras inversiones'!#REF!</definedName>
    <definedName name="iii" localSheetId="8">'[1]Otras inversiones'!#REF!</definedName>
    <definedName name="iii" localSheetId="7">'[1]Otras inversiones'!#REF!</definedName>
    <definedName name="iii" localSheetId="1">'[1]Otras inversiones'!#REF!</definedName>
    <definedName name="iii" localSheetId="3">'[1]Otras inversiones'!#REF!</definedName>
    <definedName name="iii" localSheetId="11">'[1]Otras inversiones'!#REF!</definedName>
    <definedName name="iii" localSheetId="5">'[1]Otras inversiones'!#REF!</definedName>
    <definedName name="iii" localSheetId="9">'[1]Otras inversiones'!#REF!</definedName>
    <definedName name="iii">'[1]Otras inversiones'!#REF!</definedName>
    <definedName name="IIMV" localSheetId="6">#REF!</definedName>
    <definedName name="IIMV" localSheetId="0">#REF!</definedName>
    <definedName name="IIMV" localSheetId="2">#REF!</definedName>
    <definedName name="IIMV" localSheetId="10">#REF!</definedName>
    <definedName name="IIMV" localSheetId="4">#REF!</definedName>
    <definedName name="IIMV" localSheetId="8">#REF!</definedName>
    <definedName name="IIMV" localSheetId="7">#REF!</definedName>
    <definedName name="IIMV" localSheetId="1">#REF!</definedName>
    <definedName name="IIMV" localSheetId="3">#REF!</definedName>
    <definedName name="IIMV" localSheetId="11">#REF!</definedName>
    <definedName name="IIMV" localSheetId="5">#REF!</definedName>
    <definedName name="IIMV" localSheetId="9">#REF!</definedName>
    <definedName name="IIMV">#REF!</definedName>
    <definedName name="IIMVCORACEROS__." localSheetId="6">#REF!</definedName>
    <definedName name="IIMVCORACEROS__." localSheetId="0">#REF!</definedName>
    <definedName name="IIMVCORACEROS__." localSheetId="2">#REF!</definedName>
    <definedName name="IIMVCORACEROS__." localSheetId="10">#REF!</definedName>
    <definedName name="IIMVCORACEROS__." localSheetId="4">#REF!</definedName>
    <definedName name="IIMVCORACEROS__." localSheetId="8">#REF!</definedName>
    <definedName name="IIMVCORACEROS__." localSheetId="7">#REF!</definedName>
    <definedName name="IIMVCORACEROS__." localSheetId="1">#REF!</definedName>
    <definedName name="IIMVCORACEROS__." localSheetId="3">#REF!</definedName>
    <definedName name="IIMVCORACEROS__." localSheetId="11">#REF!</definedName>
    <definedName name="IIMVCORACEROS__." localSheetId="5">#REF!</definedName>
    <definedName name="IIMVCORACEROS__." localSheetId="9">#REF!</definedName>
    <definedName name="IIMVCORACEROS__.">#REF!</definedName>
    <definedName name="IMPRESION" localSheetId="6">'[1]Otras inversiones'!#REF!</definedName>
    <definedName name="IMPRESION" localSheetId="0">'[1]Otras inversiones'!#REF!</definedName>
    <definedName name="IMPRESION" localSheetId="2">'[1]Otras inversiones'!#REF!</definedName>
    <definedName name="IMPRESION" localSheetId="10">'[1]Otras inversiones'!#REF!</definedName>
    <definedName name="IMPRESION" localSheetId="4">'[1]Otras inversiones'!#REF!</definedName>
    <definedName name="IMPRESION" localSheetId="8">'[1]Otras inversiones'!#REF!</definedName>
    <definedName name="IMPRESION" localSheetId="7">'[1]Otras inversiones'!#REF!</definedName>
    <definedName name="IMPRESION" localSheetId="1">'[1]Otras inversiones'!#REF!</definedName>
    <definedName name="IMPRESION" localSheetId="3">'[1]Otras inversiones'!#REF!</definedName>
    <definedName name="IMPRESION" localSheetId="11">'[1]Otras inversiones'!#REF!</definedName>
    <definedName name="IMPRESION" localSheetId="5">'[1]Otras inversiones'!#REF!</definedName>
    <definedName name="IMPRESION" localSheetId="9">'[1]Otras inversiones'!#REF!</definedName>
    <definedName name="IMPRESION">'[1]Otras inversiones'!#REF!</definedName>
    <definedName name="IMPRESION1" localSheetId="6">'[1]Otras inversiones'!#REF!</definedName>
    <definedName name="IMPRESION1" localSheetId="0">'[1]Otras inversiones'!#REF!</definedName>
    <definedName name="IMPRESION1" localSheetId="2">'[1]Otras inversiones'!#REF!</definedName>
    <definedName name="IMPRESION1" localSheetId="10">'[1]Otras inversiones'!#REF!</definedName>
    <definedName name="IMPRESION1" localSheetId="4">'[1]Otras inversiones'!#REF!</definedName>
    <definedName name="IMPRESION1" localSheetId="8">'[1]Otras inversiones'!#REF!</definedName>
    <definedName name="IMPRESION1" localSheetId="7">'[1]Otras inversiones'!#REF!</definedName>
    <definedName name="IMPRESION1" localSheetId="1">'[1]Otras inversiones'!#REF!</definedName>
    <definedName name="IMPRESION1" localSheetId="3">'[1]Otras inversiones'!#REF!</definedName>
    <definedName name="IMPRESION1" localSheetId="11">'[1]Otras inversiones'!#REF!</definedName>
    <definedName name="IMPRESION1" localSheetId="5">'[1]Otras inversiones'!#REF!</definedName>
    <definedName name="IMPRESION1" localSheetId="9">'[1]Otras inversiones'!#REF!</definedName>
    <definedName name="IMPRESION1">'[1]Otras inversiones'!#REF!</definedName>
    <definedName name="IMVLADEHESA" localSheetId="6">#REF!</definedName>
    <definedName name="IMVLADEHESA" localSheetId="0">#REF!</definedName>
    <definedName name="IMVLADEHESA" localSheetId="2">#REF!</definedName>
    <definedName name="IMVLADEHESA" localSheetId="10">#REF!</definedName>
    <definedName name="IMVLADEHESA" localSheetId="4">#REF!</definedName>
    <definedName name="IMVLADEHESA" localSheetId="8">#REF!</definedName>
    <definedName name="IMVLADEHESA" localSheetId="7">#REF!</definedName>
    <definedName name="IMVLADEHESA" localSheetId="1">#REF!</definedName>
    <definedName name="IMVLADEHESA" localSheetId="3">#REF!</definedName>
    <definedName name="IMVLADEHESA" localSheetId="11">#REF!</definedName>
    <definedName name="IMVLADEHESA" localSheetId="5">#REF!</definedName>
    <definedName name="IMVLADEHESA" localSheetId="9">#REF!</definedName>
    <definedName name="IMVLADEHESA">#REF!</definedName>
    <definedName name="INDEM" localSheetId="6">#REF!</definedName>
    <definedName name="INDEM" localSheetId="0">#REF!</definedName>
    <definedName name="INDEM" localSheetId="2">#REF!</definedName>
    <definedName name="INDEM" localSheetId="10">#REF!</definedName>
    <definedName name="INDEM" localSheetId="4">#REF!</definedName>
    <definedName name="INDEM" localSheetId="8">#REF!</definedName>
    <definedName name="INDEM" localSheetId="7">#REF!</definedName>
    <definedName name="INDEM" localSheetId="1">#REF!</definedName>
    <definedName name="INDEM" localSheetId="3">#REF!</definedName>
    <definedName name="INDEM" localSheetId="11">#REF!</definedName>
    <definedName name="INDEM" localSheetId="5">#REF!</definedName>
    <definedName name="INDEM" localSheetId="9">#REF!</definedName>
    <definedName name="INDEM">#REF!</definedName>
    <definedName name="INDICADORES">[16]INDICADORES!$A$1:$R$79</definedName>
    <definedName name="INDYCOMDES" localSheetId="6">#REF!</definedName>
    <definedName name="INDYCOMDES" localSheetId="0">#REF!</definedName>
    <definedName name="INDYCOMDES" localSheetId="2">#REF!</definedName>
    <definedName name="INDYCOMDES" localSheetId="10">#REF!</definedName>
    <definedName name="INDYCOMDES" localSheetId="4">#REF!</definedName>
    <definedName name="INDYCOMDES" localSheetId="8">#REF!</definedName>
    <definedName name="INDYCOMDES" localSheetId="7">#REF!</definedName>
    <definedName name="INDYCOMDES" localSheetId="1">#REF!</definedName>
    <definedName name="INDYCOMDES" localSheetId="3">#REF!</definedName>
    <definedName name="INDYCOMDES" localSheetId="11">#REF!</definedName>
    <definedName name="INDYCOMDES" localSheetId="5">#REF!</definedName>
    <definedName name="INDYCOMDES" localSheetId="9">#REF!</definedName>
    <definedName name="INDYCOMDES">#REF!</definedName>
    <definedName name="INGRESOS" localSheetId="6">[2]CMRESU99!#REF!</definedName>
    <definedName name="INGRESOS" localSheetId="0">[2]CMRESU99!#REF!</definedName>
    <definedName name="INGRESOS" localSheetId="2">[2]CMRESU99!#REF!</definedName>
    <definedName name="INGRESOS" localSheetId="10">[2]CMRESU99!#REF!</definedName>
    <definedName name="INGRESOS" localSheetId="4">[2]CMRESU99!#REF!</definedName>
    <definedName name="INGRESOS" localSheetId="8">[2]CMRESU99!#REF!</definedName>
    <definedName name="INGRESOS" localSheetId="7">[2]CMRESU99!#REF!</definedName>
    <definedName name="INGRESOS" localSheetId="1">[2]CMRESU99!#REF!</definedName>
    <definedName name="INGRESOS" localSheetId="3">[2]CMRESU99!#REF!</definedName>
    <definedName name="INGRESOS" localSheetId="11">[2]CMRESU99!#REF!</definedName>
    <definedName name="INGRESOS" localSheetId="5">[2]CMRESU99!#REF!</definedName>
    <definedName name="INGRESOS" localSheetId="9">[2]CMRESU99!#REF!</definedName>
    <definedName name="INGRESOS">[2]CMRESU99!#REF!</definedName>
    <definedName name="INGRESOSNG" localSheetId="6">#REF!</definedName>
    <definedName name="INGRESOSNG" localSheetId="0">#REF!</definedName>
    <definedName name="INGRESOSNG" localSheetId="2">#REF!</definedName>
    <definedName name="INGRESOSNG" localSheetId="10">#REF!</definedName>
    <definedName name="INGRESOSNG" localSheetId="4">#REF!</definedName>
    <definedName name="INGRESOSNG" localSheetId="8">#REF!</definedName>
    <definedName name="INGRESOSNG" localSheetId="7">#REF!</definedName>
    <definedName name="INGRESOSNG" localSheetId="1">#REF!</definedName>
    <definedName name="INGRESOSNG" localSheetId="3">#REF!</definedName>
    <definedName name="INGRESOSNG" localSheetId="11">#REF!</definedName>
    <definedName name="INGRESOSNG" localSheetId="5">#REF!</definedName>
    <definedName name="INGRESOSNG" localSheetId="9">#REF!</definedName>
    <definedName name="INGRESOSNG">#REF!</definedName>
    <definedName name="INGRESOSNG1" localSheetId="6">#REF!</definedName>
    <definedName name="INGRESOSNG1" localSheetId="0">#REF!</definedName>
    <definedName name="INGRESOSNG1" localSheetId="2">#REF!</definedName>
    <definedName name="INGRESOSNG1" localSheetId="10">#REF!</definedName>
    <definedName name="INGRESOSNG1" localSheetId="4">#REF!</definedName>
    <definedName name="INGRESOSNG1" localSheetId="8">#REF!</definedName>
    <definedName name="INGRESOSNG1" localSheetId="7">#REF!</definedName>
    <definedName name="INGRESOSNG1" localSheetId="1">#REF!</definedName>
    <definedName name="INGRESOSNG1" localSheetId="3">#REF!</definedName>
    <definedName name="INGRESOSNG1" localSheetId="11">#REF!</definedName>
    <definedName name="INGRESOSNG1" localSheetId="5">#REF!</definedName>
    <definedName name="INGRESOSNG1" localSheetId="9">#REF!</definedName>
    <definedName name="INGRESOSNG1">#REF!</definedName>
    <definedName name="INI" localSheetId="6">'[1]Otras inversiones'!#REF!</definedName>
    <definedName name="INI" localSheetId="0">'[1]Otras inversiones'!#REF!</definedName>
    <definedName name="INI" localSheetId="2">'[1]Otras inversiones'!#REF!</definedName>
    <definedName name="INI" localSheetId="10">'[1]Otras inversiones'!#REF!</definedName>
    <definedName name="INI" localSheetId="4">'[1]Otras inversiones'!#REF!</definedName>
    <definedName name="INI" localSheetId="8">'[1]Otras inversiones'!#REF!</definedName>
    <definedName name="INI" localSheetId="7">'[1]Otras inversiones'!#REF!</definedName>
    <definedName name="INI" localSheetId="1">'[1]Otras inversiones'!#REF!</definedName>
    <definedName name="INI" localSheetId="3">'[1]Otras inversiones'!#REF!</definedName>
    <definedName name="INI" localSheetId="11">'[1]Otras inversiones'!#REF!</definedName>
    <definedName name="INI" localSheetId="5">'[1]Otras inversiones'!#REF!</definedName>
    <definedName name="INI" localSheetId="9">'[1]Otras inversiones'!#REF!</definedName>
    <definedName name="INI">'[1]Otras inversiones'!#REF!</definedName>
    <definedName name="INUECON" localSheetId="6">#REF!</definedName>
    <definedName name="INUECON" localSheetId="0">#REF!</definedName>
    <definedName name="INUECON" localSheetId="2">#REF!</definedName>
    <definedName name="INUECON" localSheetId="10">#REF!</definedName>
    <definedName name="INUECON" localSheetId="4">#REF!</definedName>
    <definedName name="INUECON" localSheetId="8">#REF!</definedName>
    <definedName name="INUECON" localSheetId="7">#REF!</definedName>
    <definedName name="INUECON" localSheetId="1">#REF!</definedName>
    <definedName name="INUECON" localSheetId="3">#REF!</definedName>
    <definedName name="INUECON" localSheetId="11">#REF!</definedName>
    <definedName name="INUECON" localSheetId="5">#REF!</definedName>
    <definedName name="INUECON" localSheetId="9">#REF!</definedName>
    <definedName name="INUECON">#REF!</definedName>
    <definedName name="irt" localSheetId="6">#REF!</definedName>
    <definedName name="irt" localSheetId="0">#REF!</definedName>
    <definedName name="irt" localSheetId="2">#REF!</definedName>
    <definedName name="irt" localSheetId="10">#REF!</definedName>
    <definedName name="irt" localSheetId="4">#REF!</definedName>
    <definedName name="irt" localSheetId="8">#REF!</definedName>
    <definedName name="irt" localSheetId="7">#REF!</definedName>
    <definedName name="irt" localSheetId="1">#REF!</definedName>
    <definedName name="irt" localSheetId="3">#REF!</definedName>
    <definedName name="irt" localSheetId="11">#REF!</definedName>
    <definedName name="irt" localSheetId="5">#REF!</definedName>
    <definedName name="irt" localSheetId="9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6">#REF!</definedName>
    <definedName name="LIQFUSTRA" localSheetId="0">#REF!</definedName>
    <definedName name="LIQFUSTRA" localSheetId="2">#REF!</definedName>
    <definedName name="LIQFUSTRA" localSheetId="10">#REF!</definedName>
    <definedName name="LIQFUSTRA" localSheetId="4">#REF!</definedName>
    <definedName name="LIQFUSTRA" localSheetId="8">#REF!</definedName>
    <definedName name="LIQFUSTRA" localSheetId="7">#REF!</definedName>
    <definedName name="LIQFUSTRA" localSheetId="1">#REF!</definedName>
    <definedName name="LIQFUSTRA" localSheetId="3">#REF!</definedName>
    <definedName name="LIQFUSTRA" localSheetId="11">#REF!</definedName>
    <definedName name="LIQFUSTRA" localSheetId="5">#REF!</definedName>
    <definedName name="LIQFUSTRA" localSheetId="9">#REF!</definedName>
    <definedName name="LIQFUSTRA">#REF!</definedName>
    <definedName name="MACRO" localSheetId="6">'[1]Otras inversiones'!#REF!</definedName>
    <definedName name="MACRO" localSheetId="0">'[1]Otras inversiones'!#REF!</definedName>
    <definedName name="MACRO" localSheetId="2">'[1]Otras inversiones'!#REF!</definedName>
    <definedName name="MACRO" localSheetId="10">'[1]Otras inversiones'!#REF!</definedName>
    <definedName name="MACRO" localSheetId="4">'[1]Otras inversiones'!#REF!</definedName>
    <definedName name="MACRO" localSheetId="8">'[1]Otras inversiones'!#REF!</definedName>
    <definedName name="MACRO" localSheetId="7">'[1]Otras inversiones'!#REF!</definedName>
    <definedName name="MACRO" localSheetId="1">'[1]Otras inversiones'!#REF!</definedName>
    <definedName name="MACRO" localSheetId="3">'[1]Otras inversiones'!#REF!</definedName>
    <definedName name="MACRO" localSheetId="11">'[1]Otras inversiones'!#REF!</definedName>
    <definedName name="MACRO" localSheetId="5">'[1]Otras inversiones'!#REF!</definedName>
    <definedName name="MACRO" localSheetId="9">'[1]Otras inversiones'!#REF!</definedName>
    <definedName name="MACRO">'[1]Otras inversiones'!#REF!</definedName>
    <definedName name="MAY.NOV" localSheetId="6">#REF!</definedName>
    <definedName name="MAY.NOV" localSheetId="0">#REF!</definedName>
    <definedName name="MAY.NOV" localSheetId="2">#REF!</definedName>
    <definedName name="MAY.NOV" localSheetId="10">#REF!</definedName>
    <definedName name="MAY.NOV" localSheetId="4">#REF!</definedName>
    <definedName name="MAY.NOV" localSheetId="8">#REF!</definedName>
    <definedName name="MAY.NOV" localSheetId="7">#REF!</definedName>
    <definedName name="MAY.NOV" localSheetId="1">#REF!</definedName>
    <definedName name="MAY.NOV" localSheetId="3">#REF!</definedName>
    <definedName name="MAY.NOV" localSheetId="11">#REF!</definedName>
    <definedName name="MAY.NOV" localSheetId="5">#REF!</definedName>
    <definedName name="MAY.NOV" localSheetId="9">#REF!</definedName>
    <definedName name="MAY.NOV">#REF!</definedName>
    <definedName name="MAYOR.OCT" localSheetId="6">#REF!</definedName>
    <definedName name="MAYOR.OCT" localSheetId="0">#REF!</definedName>
    <definedName name="MAYOR.OCT" localSheetId="2">#REF!</definedName>
    <definedName name="MAYOR.OCT" localSheetId="10">#REF!</definedName>
    <definedName name="MAYOR.OCT" localSheetId="4">#REF!</definedName>
    <definedName name="MAYOR.OCT" localSheetId="8">#REF!</definedName>
    <definedName name="MAYOR.OCT" localSheetId="7">#REF!</definedName>
    <definedName name="MAYOR.OCT" localSheetId="1">#REF!</definedName>
    <definedName name="MAYOR.OCT" localSheetId="3">#REF!</definedName>
    <definedName name="MAYOR.OCT" localSheetId="11">#REF!</definedName>
    <definedName name="MAYOR.OCT" localSheetId="5">#REF!</definedName>
    <definedName name="MAYOR.OCT" localSheetId="9">#REF!</definedName>
    <definedName name="MAYOR.OCT">#REF!</definedName>
    <definedName name="MENSAJE" localSheetId="6">'[1]Otras inversiones'!#REF!</definedName>
    <definedName name="MENSAJE" localSheetId="0">'[1]Otras inversiones'!#REF!</definedName>
    <definedName name="MENSAJE" localSheetId="2">'[1]Otras inversiones'!#REF!</definedName>
    <definedName name="MENSAJE" localSheetId="10">'[1]Otras inversiones'!#REF!</definedName>
    <definedName name="MENSAJE" localSheetId="4">'[1]Otras inversiones'!#REF!</definedName>
    <definedName name="MENSAJE" localSheetId="8">'[1]Otras inversiones'!#REF!</definedName>
    <definedName name="MENSAJE" localSheetId="7">'[1]Otras inversiones'!#REF!</definedName>
    <definedName name="MENSAJE" localSheetId="1">'[1]Otras inversiones'!#REF!</definedName>
    <definedName name="MENSAJE" localSheetId="3">'[1]Otras inversiones'!#REF!</definedName>
    <definedName name="MENSAJE" localSheetId="11">'[1]Otras inversiones'!#REF!</definedName>
    <definedName name="MENSAJE" localSheetId="5">'[1]Otras inversiones'!#REF!</definedName>
    <definedName name="MENSAJE" localSheetId="9">'[1]Otras inversiones'!#REF!</definedName>
    <definedName name="MENSAJE">'[1]Otras inversiones'!#REF!</definedName>
    <definedName name="MENU0" localSheetId="6">'[1]Otras inversiones'!#REF!</definedName>
    <definedName name="MENU0" localSheetId="0">'[1]Otras inversiones'!#REF!</definedName>
    <definedName name="MENU0" localSheetId="2">'[1]Otras inversiones'!#REF!</definedName>
    <definedName name="MENU0" localSheetId="10">'[1]Otras inversiones'!#REF!</definedName>
    <definedName name="MENU0" localSheetId="4">'[1]Otras inversiones'!#REF!</definedName>
    <definedName name="MENU0" localSheetId="8">'[1]Otras inversiones'!#REF!</definedName>
    <definedName name="MENU0" localSheetId="7">'[1]Otras inversiones'!#REF!</definedName>
    <definedName name="MENU0" localSheetId="1">'[1]Otras inversiones'!#REF!</definedName>
    <definedName name="MENU0" localSheetId="3">'[1]Otras inversiones'!#REF!</definedName>
    <definedName name="MENU0" localSheetId="11">'[1]Otras inversiones'!#REF!</definedName>
    <definedName name="MENU0" localSheetId="5">'[1]Otras inversiones'!#REF!</definedName>
    <definedName name="MENU0" localSheetId="9">'[1]Otras inversiones'!#REF!</definedName>
    <definedName name="MENU0">'[1]Otras inversiones'!#REF!</definedName>
    <definedName name="MENU1" localSheetId="6">'[1]Otras inversiones'!#REF!</definedName>
    <definedName name="MENU1" localSheetId="0">'[1]Otras inversiones'!#REF!</definedName>
    <definedName name="MENU1" localSheetId="2">'[1]Otras inversiones'!#REF!</definedName>
    <definedName name="MENU1" localSheetId="10">'[1]Otras inversiones'!#REF!</definedName>
    <definedName name="MENU1" localSheetId="4">'[1]Otras inversiones'!#REF!</definedName>
    <definedName name="MENU1" localSheetId="8">'[1]Otras inversiones'!#REF!</definedName>
    <definedName name="MENU1" localSheetId="7">'[1]Otras inversiones'!#REF!</definedName>
    <definedName name="MENU1" localSheetId="1">'[1]Otras inversiones'!#REF!</definedName>
    <definedName name="MENU1" localSheetId="3">'[1]Otras inversiones'!#REF!</definedName>
    <definedName name="MENU1" localSheetId="11">'[1]Otras inversiones'!#REF!</definedName>
    <definedName name="MENU1" localSheetId="5">'[1]Otras inversiones'!#REF!</definedName>
    <definedName name="MENU1" localSheetId="9">'[1]Otras inversiones'!#REF!</definedName>
    <definedName name="MENU1">'[1]Otras inversiones'!#REF!</definedName>
    <definedName name="MENU1A" localSheetId="6">#REF!</definedName>
    <definedName name="MENU1A" localSheetId="0">#REF!</definedName>
    <definedName name="MENU1A" localSheetId="2">#REF!</definedName>
    <definedName name="MENU1A" localSheetId="10">#REF!</definedName>
    <definedName name="MENU1A" localSheetId="4">#REF!</definedName>
    <definedName name="MENU1A" localSheetId="8">#REF!</definedName>
    <definedName name="MENU1A" localSheetId="7">#REF!</definedName>
    <definedName name="MENU1A" localSheetId="1">#REF!</definedName>
    <definedName name="MENU1A" localSheetId="3">#REF!</definedName>
    <definedName name="MENU1A" localSheetId="11">#REF!</definedName>
    <definedName name="MENU1A" localSheetId="5">#REF!</definedName>
    <definedName name="MENU1A" localSheetId="9">#REF!</definedName>
    <definedName name="MENU1A">#REF!</definedName>
    <definedName name="MENU3" localSheetId="6">#REF!</definedName>
    <definedName name="MENU3" localSheetId="0">#REF!</definedName>
    <definedName name="MENU3" localSheetId="2">#REF!</definedName>
    <definedName name="MENU3" localSheetId="10">#REF!</definedName>
    <definedName name="MENU3" localSheetId="4">#REF!</definedName>
    <definedName name="MENU3" localSheetId="8">#REF!</definedName>
    <definedName name="MENU3" localSheetId="7">#REF!</definedName>
    <definedName name="MENU3" localSheetId="1">#REF!</definedName>
    <definedName name="MENU3" localSheetId="3">#REF!</definedName>
    <definedName name="MENU3" localSheetId="11">#REF!</definedName>
    <definedName name="MENU3" localSheetId="5">#REF!</definedName>
    <definedName name="MENU3" localSheetId="9">#REF!</definedName>
    <definedName name="MENU3">#REF!</definedName>
    <definedName name="MENU4" localSheetId="6">'[1]Otras inversiones'!#REF!</definedName>
    <definedName name="MENU4" localSheetId="0">'[1]Otras inversiones'!#REF!</definedName>
    <definedName name="MENU4" localSheetId="2">'[1]Otras inversiones'!#REF!</definedName>
    <definedName name="MENU4" localSheetId="10">'[1]Otras inversiones'!#REF!</definedName>
    <definedName name="MENU4" localSheetId="4">'[1]Otras inversiones'!#REF!</definedName>
    <definedName name="MENU4" localSheetId="8">'[1]Otras inversiones'!#REF!</definedName>
    <definedName name="MENU4" localSheetId="7">'[1]Otras inversiones'!#REF!</definedName>
    <definedName name="MENU4" localSheetId="1">'[1]Otras inversiones'!#REF!</definedName>
    <definedName name="MENU4" localSheetId="3">'[1]Otras inversiones'!#REF!</definedName>
    <definedName name="MENU4" localSheetId="11">'[1]Otras inversiones'!#REF!</definedName>
    <definedName name="MENU4" localSheetId="5">'[1]Otras inversiones'!#REF!</definedName>
    <definedName name="MENU4" localSheetId="9">'[1]Otras inversiones'!#REF!</definedName>
    <definedName name="MENU4">'[1]Otras inversiones'!#REF!</definedName>
    <definedName name="MENU5" localSheetId="6">[1]Acciones!#REF!</definedName>
    <definedName name="MENU5" localSheetId="0">[1]Acciones!#REF!</definedName>
    <definedName name="MENU5" localSheetId="2">[1]Acciones!#REF!</definedName>
    <definedName name="MENU5" localSheetId="10">[1]Acciones!#REF!</definedName>
    <definedName name="MENU5" localSheetId="4">[1]Acciones!#REF!</definedName>
    <definedName name="MENU5" localSheetId="8">[1]Acciones!#REF!</definedName>
    <definedName name="MENU5" localSheetId="7">[1]Acciones!#REF!</definedName>
    <definedName name="MENU5" localSheetId="1">[1]Acciones!#REF!</definedName>
    <definedName name="MENU5" localSheetId="3">[1]Acciones!#REF!</definedName>
    <definedName name="MENU5" localSheetId="11">[1]Acciones!#REF!</definedName>
    <definedName name="MENU5" localSheetId="5">[1]Acciones!#REF!</definedName>
    <definedName name="MENU5" localSheetId="9">[1]Acciones!#REF!</definedName>
    <definedName name="MENU5">[1]Acciones!#REF!</definedName>
    <definedName name="MIN_CON">[5]PROVI!$AR$3</definedName>
    <definedName name="MIN_RED">[5]PROVI!$AQ$3</definedName>
    <definedName name="NACIONAL" localSheetId="6">#REF!</definedName>
    <definedName name="NACIONAL" localSheetId="0">#REF!</definedName>
    <definedName name="NACIONAL" localSheetId="2">#REF!</definedName>
    <definedName name="NACIONAL" localSheetId="10">#REF!</definedName>
    <definedName name="NACIONAL" localSheetId="4">#REF!</definedName>
    <definedName name="NACIONAL" localSheetId="8">#REF!</definedName>
    <definedName name="NACIONAL" localSheetId="7">#REF!</definedName>
    <definedName name="NACIONAL" localSheetId="1">#REF!</definedName>
    <definedName name="NACIONAL" localSheetId="3">#REF!</definedName>
    <definedName name="NACIONAL" localSheetId="11">#REF!</definedName>
    <definedName name="NACIONAL" localSheetId="5">#REF!</definedName>
    <definedName name="NACIONAL" localSheetId="9">#REF!</definedName>
    <definedName name="NACIONAL">#REF!</definedName>
    <definedName name="NNNNN" localSheetId="6">'[1]Otras inversiones'!#REF!</definedName>
    <definedName name="NNNNN" localSheetId="0">'[1]Otras inversiones'!#REF!</definedName>
    <definedName name="NNNNN" localSheetId="2">'[1]Otras inversiones'!#REF!</definedName>
    <definedName name="NNNNN" localSheetId="10">'[1]Otras inversiones'!#REF!</definedName>
    <definedName name="NNNNN" localSheetId="4">'[1]Otras inversiones'!#REF!</definedName>
    <definedName name="NNNNN" localSheetId="8">'[1]Otras inversiones'!#REF!</definedName>
    <definedName name="NNNNN" localSheetId="7">'[1]Otras inversiones'!#REF!</definedName>
    <definedName name="NNNNN" localSheetId="1">'[1]Otras inversiones'!#REF!</definedName>
    <definedName name="NNNNN" localSheetId="3">'[1]Otras inversiones'!#REF!</definedName>
    <definedName name="NNNNN" localSheetId="11">'[1]Otras inversiones'!#REF!</definedName>
    <definedName name="NNNNN" localSheetId="5">'[1]Otras inversiones'!#REF!</definedName>
    <definedName name="NNNNN" localSheetId="9">'[1]Otras inversiones'!#REF!</definedName>
    <definedName name="NNNNN">'[1]Otras inversiones'!#REF!</definedName>
    <definedName name="Nombre" localSheetId="6">#REF!</definedName>
    <definedName name="Nombre" localSheetId="0">#REF!</definedName>
    <definedName name="Nombre" localSheetId="2">#REF!</definedName>
    <definedName name="Nombre" localSheetId="10">#REF!</definedName>
    <definedName name="Nombre" localSheetId="4">#REF!</definedName>
    <definedName name="Nombre" localSheetId="8">#REF!</definedName>
    <definedName name="Nombre" localSheetId="7">#REF!</definedName>
    <definedName name="Nombre" localSheetId="1">#REF!</definedName>
    <definedName name="Nombre" localSheetId="3">#REF!</definedName>
    <definedName name="Nombre" localSheetId="11">#REF!</definedName>
    <definedName name="Nombre" localSheetId="5">#REF!</definedName>
    <definedName name="Nombre" localSheetId="9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6">#REF!</definedName>
    <definedName name="OTROSING" localSheetId="0">#REF!</definedName>
    <definedName name="OTROSING" localSheetId="2">#REF!</definedName>
    <definedName name="OTROSING" localSheetId="10">#REF!</definedName>
    <definedName name="OTROSING" localSheetId="4">#REF!</definedName>
    <definedName name="OTROSING" localSheetId="8">#REF!</definedName>
    <definedName name="OTROSING" localSheetId="7">#REF!</definedName>
    <definedName name="OTROSING" localSheetId="1">#REF!</definedName>
    <definedName name="OTROSING" localSheetId="3">#REF!</definedName>
    <definedName name="OTROSING" localSheetId="11">#REF!</definedName>
    <definedName name="OTROSING" localSheetId="5">#REF!</definedName>
    <definedName name="OTROSING" localSheetId="9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6">#REF!</definedName>
    <definedName name="PESOS" localSheetId="0">#REF!</definedName>
    <definedName name="PESOS" localSheetId="2">#REF!</definedName>
    <definedName name="PESOS" localSheetId="10">#REF!</definedName>
    <definedName name="PESOS" localSheetId="4">#REF!</definedName>
    <definedName name="PESOS" localSheetId="8">#REF!</definedName>
    <definedName name="PESOS" localSheetId="7">#REF!</definedName>
    <definedName name="PESOS" localSheetId="1">#REF!</definedName>
    <definedName name="PESOS" localSheetId="3">#REF!</definedName>
    <definedName name="PESOS" localSheetId="11">#REF!</definedName>
    <definedName name="PESOS" localSheetId="5">#REF!</definedName>
    <definedName name="PESOS" localSheetId="9">#REF!</definedName>
    <definedName name="PESOS">#REF!</definedName>
    <definedName name="PORTADA" localSheetId="6">'[1]Otras inversiones'!#REF!</definedName>
    <definedName name="PORTADA" localSheetId="0">'[1]Otras inversiones'!#REF!</definedName>
    <definedName name="PORTADA" localSheetId="2">'[1]Otras inversiones'!#REF!</definedName>
    <definedName name="PORTADA" localSheetId="10">'[1]Otras inversiones'!#REF!</definedName>
    <definedName name="PORTADA" localSheetId="4">'[1]Otras inversiones'!#REF!</definedName>
    <definedName name="PORTADA" localSheetId="8">'[1]Otras inversiones'!#REF!</definedName>
    <definedName name="PORTADA" localSheetId="7">'[1]Otras inversiones'!#REF!</definedName>
    <definedName name="PORTADA" localSheetId="1">'[1]Otras inversiones'!#REF!</definedName>
    <definedName name="PORTADA" localSheetId="3">'[1]Otras inversiones'!#REF!</definedName>
    <definedName name="PORTADA" localSheetId="11">'[1]Otras inversiones'!#REF!</definedName>
    <definedName name="PORTADA" localSheetId="5">'[1]Otras inversiones'!#REF!</definedName>
    <definedName name="PORTADA" localSheetId="9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6">'[1]Otras inversiones'!#REF!</definedName>
    <definedName name="PREGUNTA" localSheetId="0">'[1]Otras inversiones'!#REF!</definedName>
    <definedName name="PREGUNTA" localSheetId="2">'[1]Otras inversiones'!#REF!</definedName>
    <definedName name="PREGUNTA" localSheetId="10">'[1]Otras inversiones'!#REF!</definedName>
    <definedName name="PREGUNTA" localSheetId="4">'[1]Otras inversiones'!#REF!</definedName>
    <definedName name="PREGUNTA" localSheetId="8">'[1]Otras inversiones'!#REF!</definedName>
    <definedName name="PREGUNTA" localSheetId="7">'[1]Otras inversiones'!#REF!</definedName>
    <definedName name="PREGUNTA" localSheetId="1">'[1]Otras inversiones'!#REF!</definedName>
    <definedName name="PREGUNTA" localSheetId="3">'[1]Otras inversiones'!#REF!</definedName>
    <definedName name="PREGUNTA" localSheetId="11">'[1]Otras inversiones'!#REF!</definedName>
    <definedName name="PREGUNTA" localSheetId="5">'[1]Otras inversiones'!#REF!</definedName>
    <definedName name="PREGUNTA" localSheetId="9">'[1]Otras inversiones'!#REF!</definedName>
    <definedName name="PREGUNTA">'[1]Otras inversiones'!#REF!</definedName>
    <definedName name="PRIMER" localSheetId="6">#REF!</definedName>
    <definedName name="PRIMER" localSheetId="0">#REF!</definedName>
    <definedName name="PRIMER" localSheetId="2">#REF!</definedName>
    <definedName name="PRIMER" localSheetId="10">#REF!</definedName>
    <definedName name="PRIMER" localSheetId="4">#REF!</definedName>
    <definedName name="PRIMER" localSheetId="8">#REF!</definedName>
    <definedName name="PRIMER" localSheetId="7">#REF!</definedName>
    <definedName name="PRIMER" localSheetId="1">#REF!</definedName>
    <definedName name="PRIMER" localSheetId="3">#REF!</definedName>
    <definedName name="PRIMER" localSheetId="11">#REF!</definedName>
    <definedName name="PRIMER" localSheetId="5">#REF!</definedName>
    <definedName name="PRIMER" localSheetId="9">#REF!</definedName>
    <definedName name="PRIMER">#REF!</definedName>
    <definedName name="PROBLEMA" localSheetId="6">'[1]Otras inversiones'!#REF!</definedName>
    <definedName name="PROBLEMA" localSheetId="0">'[1]Otras inversiones'!#REF!</definedName>
    <definedName name="PROBLEMA" localSheetId="2">'[1]Otras inversiones'!#REF!</definedName>
    <definedName name="PROBLEMA" localSheetId="10">'[1]Otras inversiones'!#REF!</definedName>
    <definedName name="PROBLEMA" localSheetId="4">'[1]Otras inversiones'!#REF!</definedName>
    <definedName name="PROBLEMA" localSheetId="8">'[1]Otras inversiones'!#REF!</definedName>
    <definedName name="PROBLEMA" localSheetId="7">'[1]Otras inversiones'!#REF!</definedName>
    <definedName name="PROBLEMA" localSheetId="1">'[1]Otras inversiones'!#REF!</definedName>
    <definedName name="PROBLEMA" localSheetId="3">'[1]Otras inversiones'!#REF!</definedName>
    <definedName name="PROBLEMA" localSheetId="11">'[1]Otras inversiones'!#REF!</definedName>
    <definedName name="PROBLEMA" localSheetId="5">'[1]Otras inversiones'!#REF!</definedName>
    <definedName name="PROBLEMA" localSheetId="9">'[1]Otras inversiones'!#REF!</definedName>
    <definedName name="PROBLEMA">'[1]Otras inversiones'!#REF!</definedName>
    <definedName name="pRUEBA" localSheetId="6">#REF!</definedName>
    <definedName name="pRUEBA" localSheetId="0">#REF!</definedName>
    <definedName name="pRUEBA" localSheetId="2">#REF!</definedName>
    <definedName name="pRUEBA" localSheetId="10">#REF!</definedName>
    <definedName name="pRUEBA" localSheetId="4">#REF!</definedName>
    <definedName name="pRUEBA" localSheetId="8">#REF!</definedName>
    <definedName name="pRUEBA" localSheetId="7">#REF!</definedName>
    <definedName name="pRUEBA" localSheetId="1">#REF!</definedName>
    <definedName name="pRUEBA" localSheetId="3">#REF!</definedName>
    <definedName name="pRUEBA" localSheetId="11">#REF!</definedName>
    <definedName name="pRUEBA" localSheetId="5">#REF!</definedName>
    <definedName name="pRUEBA" localSheetId="9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6">#REF!</definedName>
    <definedName name="RENTA_EXENTA" localSheetId="0">#REF!</definedName>
    <definedName name="RENTA_EXENTA" localSheetId="2">#REF!</definedName>
    <definedName name="RENTA_EXENTA" localSheetId="10">#REF!</definedName>
    <definedName name="RENTA_EXENTA" localSheetId="4">#REF!</definedName>
    <definedName name="RENTA_EXENTA" localSheetId="8">#REF!</definedName>
    <definedName name="RENTA_EXENTA" localSheetId="7">#REF!</definedName>
    <definedName name="RENTA_EXENTA" localSheetId="1">#REF!</definedName>
    <definedName name="RENTA_EXENTA" localSheetId="3">#REF!</definedName>
    <definedName name="RENTA_EXENTA" localSheetId="11">#REF!</definedName>
    <definedName name="RENTA_EXENTA" localSheetId="5">#REF!</definedName>
    <definedName name="RENTA_EXENTA" localSheetId="9">#REF!</definedName>
    <definedName name="RENTA_EXENTA">#REF!</definedName>
    <definedName name="RERE">[11]PROVI!$B$2:$AN$210</definedName>
    <definedName name="RESUMEN" localSheetId="6">[21]EMGESA!#REF!</definedName>
    <definedName name="RESUMEN" localSheetId="0">[21]EMGESA!#REF!</definedName>
    <definedName name="RESUMEN" localSheetId="2">[21]EMGESA!#REF!</definedName>
    <definedName name="RESUMEN" localSheetId="10">[21]EMGESA!#REF!</definedName>
    <definedName name="RESUMEN" localSheetId="4">[21]EMGESA!#REF!</definedName>
    <definedName name="RESUMEN" localSheetId="8">[21]EMGESA!#REF!</definedName>
    <definedName name="RESUMEN" localSheetId="7">[21]EMGESA!#REF!</definedName>
    <definedName name="RESUMEN" localSheetId="1">[21]EMGESA!#REF!</definedName>
    <definedName name="RESUMEN" localSheetId="3">[21]EMGESA!#REF!</definedName>
    <definedName name="RESUMEN" localSheetId="11">[21]EMGESA!#REF!</definedName>
    <definedName name="RESUMEN" localSheetId="5">[21]EMGESA!#REF!</definedName>
    <definedName name="RESUMEN" localSheetId="9">[21]EMGESA!#REF!</definedName>
    <definedName name="RESUMEN">[21]EMGESA!#REF!</definedName>
    <definedName name="RIOMAIPO" localSheetId="6">#REF!</definedName>
    <definedName name="RIOMAIPO" localSheetId="0">#REF!</definedName>
    <definedName name="RIOMAIPO" localSheetId="2">#REF!</definedName>
    <definedName name="RIOMAIPO" localSheetId="10">#REF!</definedName>
    <definedName name="RIOMAIPO" localSheetId="4">#REF!</definedName>
    <definedName name="RIOMAIPO" localSheetId="8">#REF!</definedName>
    <definedName name="RIOMAIPO" localSheetId="7">#REF!</definedName>
    <definedName name="RIOMAIPO" localSheetId="1">#REF!</definedName>
    <definedName name="RIOMAIPO" localSheetId="3">#REF!</definedName>
    <definedName name="RIOMAIPO" localSheetId="11">#REF!</definedName>
    <definedName name="RIOMAIPO" localSheetId="5">#REF!</definedName>
    <definedName name="RIOMAIPO" localSheetId="9">#REF!</definedName>
    <definedName name="RIOMAIPO">#REF!</definedName>
    <definedName name="rocio" localSheetId="6">#REF!</definedName>
    <definedName name="rocio" localSheetId="0">#REF!</definedName>
    <definedName name="rocio" localSheetId="2">#REF!</definedName>
    <definedName name="rocio" localSheetId="10">#REF!</definedName>
    <definedName name="rocio" localSheetId="4">#REF!</definedName>
    <definedName name="rocio" localSheetId="8">#REF!</definedName>
    <definedName name="rocio" localSheetId="7">#REF!</definedName>
    <definedName name="rocio" localSheetId="1">#REF!</definedName>
    <definedName name="rocio" localSheetId="3">#REF!</definedName>
    <definedName name="rocio" localSheetId="11">#REF!</definedName>
    <definedName name="rocio" localSheetId="5">#REF!</definedName>
    <definedName name="rocio" localSheetId="9">#REF!</definedName>
    <definedName name="rocio">#REF!</definedName>
    <definedName name="rocio2" localSheetId="6">#REF!</definedName>
    <definedName name="rocio2" localSheetId="0">#REF!</definedName>
    <definedName name="rocio2" localSheetId="2">#REF!</definedName>
    <definedName name="rocio2" localSheetId="10">#REF!</definedName>
    <definedName name="rocio2" localSheetId="4">#REF!</definedName>
    <definedName name="rocio2" localSheetId="8">#REF!</definedName>
    <definedName name="rocio2" localSheetId="7">#REF!</definedName>
    <definedName name="rocio2" localSheetId="1">#REF!</definedName>
    <definedName name="rocio2" localSheetId="3">#REF!</definedName>
    <definedName name="rocio2" localSheetId="11">#REF!</definedName>
    <definedName name="rocio2" localSheetId="5">#REF!</definedName>
    <definedName name="rocio2" localSheetId="9">#REF!</definedName>
    <definedName name="rocio2">#REF!</definedName>
    <definedName name="ROCIOB" localSheetId="6">#REF!</definedName>
    <definedName name="ROCIOB" localSheetId="0">#REF!</definedName>
    <definedName name="ROCIOB" localSheetId="2">#REF!</definedName>
    <definedName name="ROCIOB" localSheetId="10">#REF!</definedName>
    <definedName name="ROCIOB" localSheetId="4">#REF!</definedName>
    <definedName name="ROCIOB" localSheetId="8">#REF!</definedName>
    <definedName name="ROCIOB" localSheetId="7">#REF!</definedName>
    <definedName name="ROCIOB" localSheetId="1">#REF!</definedName>
    <definedName name="ROCIOB" localSheetId="3">#REF!</definedName>
    <definedName name="ROCIOB" localSheetId="11">#REF!</definedName>
    <definedName name="ROCIOB" localSheetId="5">#REF!</definedName>
    <definedName name="ROCIOB" localSheetId="9">#REF!</definedName>
    <definedName name="ROCIOB">#REF!</definedName>
    <definedName name="SALECONTRA" localSheetId="6">'[1]Otras inversiones'!#REF!</definedName>
    <definedName name="SALECONTRA" localSheetId="0">'[1]Otras inversiones'!#REF!</definedName>
    <definedName name="SALECONTRA" localSheetId="2">'[1]Otras inversiones'!#REF!</definedName>
    <definedName name="SALECONTRA" localSheetId="10">'[1]Otras inversiones'!#REF!</definedName>
    <definedName name="SALECONTRA" localSheetId="4">'[1]Otras inversiones'!#REF!</definedName>
    <definedName name="SALECONTRA" localSheetId="8">'[1]Otras inversiones'!#REF!</definedName>
    <definedName name="SALECONTRA" localSheetId="7">'[1]Otras inversiones'!#REF!</definedName>
    <definedName name="SALECONTRA" localSheetId="1">'[1]Otras inversiones'!#REF!</definedName>
    <definedName name="SALECONTRA" localSheetId="3">'[1]Otras inversiones'!#REF!</definedName>
    <definedName name="SALECONTRA" localSheetId="11">'[1]Otras inversiones'!#REF!</definedName>
    <definedName name="SALECONTRA" localSheetId="5">'[1]Otras inversiones'!#REF!</definedName>
    <definedName name="SALECONTRA" localSheetId="9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6">#REF!</definedName>
    <definedName name="SEGUNDO" localSheetId="0">#REF!</definedName>
    <definedName name="SEGUNDO" localSheetId="2">#REF!</definedName>
    <definedName name="SEGUNDO" localSheetId="10">#REF!</definedName>
    <definedName name="SEGUNDO" localSheetId="4">#REF!</definedName>
    <definedName name="SEGUNDO" localSheetId="8">#REF!</definedName>
    <definedName name="SEGUNDO" localSheetId="7">#REF!</definedName>
    <definedName name="SEGUNDO" localSheetId="1">#REF!</definedName>
    <definedName name="SEGUNDO" localSheetId="3">#REF!</definedName>
    <definedName name="SEGUNDO" localSheetId="11">#REF!</definedName>
    <definedName name="SEGUNDO" localSheetId="5">#REF!</definedName>
    <definedName name="SEGUNDO" localSheetId="9">#REF!</definedName>
    <definedName name="SEGUNDO">#REF!</definedName>
    <definedName name="SETUP" localSheetId="6">'[1]Otras inversiones'!#REF!</definedName>
    <definedName name="SETUP" localSheetId="0">'[1]Otras inversiones'!#REF!</definedName>
    <definedName name="SETUP" localSheetId="2">'[1]Otras inversiones'!#REF!</definedName>
    <definedName name="SETUP" localSheetId="10">'[1]Otras inversiones'!#REF!</definedName>
    <definedName name="SETUP" localSheetId="4">'[1]Otras inversiones'!#REF!</definedName>
    <definedName name="SETUP" localSheetId="8">'[1]Otras inversiones'!#REF!</definedName>
    <definedName name="SETUP" localSheetId="7">'[1]Otras inversiones'!#REF!</definedName>
    <definedName name="SETUP" localSheetId="1">'[1]Otras inversiones'!#REF!</definedName>
    <definedName name="SETUP" localSheetId="3">'[1]Otras inversiones'!#REF!</definedName>
    <definedName name="SETUP" localSheetId="11">'[1]Otras inversiones'!#REF!</definedName>
    <definedName name="SETUP" localSheetId="5">'[1]Otras inversiones'!#REF!</definedName>
    <definedName name="SETUP" localSheetId="9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6">#REF!</definedName>
    <definedName name="SYNAPSIS" localSheetId="0">#REF!</definedName>
    <definedName name="SYNAPSIS" localSheetId="2">#REF!</definedName>
    <definedName name="SYNAPSIS" localSheetId="10">#REF!</definedName>
    <definedName name="SYNAPSIS" localSheetId="4">#REF!</definedName>
    <definedName name="SYNAPSIS" localSheetId="8">#REF!</definedName>
    <definedName name="SYNAPSIS" localSheetId="7">#REF!</definedName>
    <definedName name="SYNAPSIS" localSheetId="1">#REF!</definedName>
    <definedName name="SYNAPSIS" localSheetId="3">#REF!</definedName>
    <definedName name="SYNAPSIS" localSheetId="11">#REF!</definedName>
    <definedName name="SYNAPSIS" localSheetId="5">#REF!</definedName>
    <definedName name="SYNAPSIS" localSheetId="9">#REF!</definedName>
    <definedName name="SYNAPSIS">#REF!</definedName>
    <definedName name="TCRM">[17]Resumen!$B$68</definedName>
    <definedName name="TERCER" localSheetId="6">#REF!</definedName>
    <definedName name="TERCER" localSheetId="0">#REF!</definedName>
    <definedName name="TERCER" localSheetId="2">#REF!</definedName>
    <definedName name="TERCER" localSheetId="10">#REF!</definedName>
    <definedName name="TERCER" localSheetId="4">#REF!</definedName>
    <definedName name="TERCER" localSheetId="8">#REF!</definedName>
    <definedName name="TERCER" localSheetId="7">#REF!</definedName>
    <definedName name="TERCER" localSheetId="1">#REF!</definedName>
    <definedName name="TERCER" localSheetId="3">#REF!</definedName>
    <definedName name="TERCER" localSheetId="11">#REF!</definedName>
    <definedName name="TERCER" localSheetId="5">#REF!</definedName>
    <definedName name="TERCER" localSheetId="9">#REF!</definedName>
    <definedName name="TERCER">#REF!</definedName>
    <definedName name="TEST0" localSheetId="6">#REF!</definedName>
    <definedName name="TEST0" localSheetId="0">#REF!</definedName>
    <definedName name="TEST0" localSheetId="2">#REF!</definedName>
    <definedName name="TEST0" localSheetId="10">#REF!</definedName>
    <definedName name="TEST0" localSheetId="4">#REF!</definedName>
    <definedName name="TEST0" localSheetId="8">#REF!</definedName>
    <definedName name="TEST0" localSheetId="7">#REF!</definedName>
    <definedName name="TEST0" localSheetId="1">#REF!</definedName>
    <definedName name="TEST0" localSheetId="3">#REF!</definedName>
    <definedName name="TEST0" localSheetId="11">#REF!</definedName>
    <definedName name="TEST0" localSheetId="5">#REF!</definedName>
    <definedName name="TEST0" localSheetId="9">#REF!</definedName>
    <definedName name="TEST0">#REF!</definedName>
    <definedName name="TEST1" localSheetId="6">#REF!</definedName>
    <definedName name="TEST1" localSheetId="0">#REF!</definedName>
    <definedName name="TEST1" localSheetId="2">#REF!</definedName>
    <definedName name="TEST1" localSheetId="10">#REF!</definedName>
    <definedName name="TEST1" localSheetId="4">#REF!</definedName>
    <definedName name="TEST1" localSheetId="8">#REF!</definedName>
    <definedName name="TEST1" localSheetId="7">#REF!</definedName>
    <definedName name="TEST1" localSheetId="1">#REF!</definedName>
    <definedName name="TEST1" localSheetId="3">#REF!</definedName>
    <definedName name="TEST1" localSheetId="11">#REF!</definedName>
    <definedName name="TEST1" localSheetId="5">#REF!</definedName>
    <definedName name="TEST1" localSheetId="9">#REF!</definedName>
    <definedName name="TEST1">#REF!</definedName>
    <definedName name="TEST2" localSheetId="6">#REF!</definedName>
    <definedName name="TEST2" localSheetId="0">#REF!</definedName>
    <definedName name="TEST2" localSheetId="2">#REF!</definedName>
    <definedName name="TEST2" localSheetId="10">#REF!</definedName>
    <definedName name="TEST2" localSheetId="4">#REF!</definedName>
    <definedName name="TEST2" localSheetId="8">#REF!</definedName>
    <definedName name="TEST2" localSheetId="7">#REF!</definedName>
    <definedName name="TEST2" localSheetId="1">#REF!</definedName>
    <definedName name="TEST2" localSheetId="3">#REF!</definedName>
    <definedName name="TEST2" localSheetId="11">#REF!</definedName>
    <definedName name="TEST2" localSheetId="5">#REF!</definedName>
    <definedName name="TEST2" localSheetId="9">#REF!</definedName>
    <definedName name="TEST2">#REF!</definedName>
    <definedName name="TEST3" localSheetId="6">#REF!</definedName>
    <definedName name="TEST3" localSheetId="0">#REF!</definedName>
    <definedName name="TEST3" localSheetId="2">#REF!</definedName>
    <definedName name="TEST3" localSheetId="10">#REF!</definedName>
    <definedName name="TEST3" localSheetId="4">#REF!</definedName>
    <definedName name="TEST3" localSheetId="8">#REF!</definedName>
    <definedName name="TEST3" localSheetId="7">#REF!</definedName>
    <definedName name="TEST3" localSheetId="1">#REF!</definedName>
    <definedName name="TEST3" localSheetId="3">#REF!</definedName>
    <definedName name="TEST3" localSheetId="11">#REF!</definedName>
    <definedName name="TEST3" localSheetId="5">#REF!</definedName>
    <definedName name="TEST3" localSheetId="9">#REF!</definedName>
    <definedName name="TEST3">#REF!</definedName>
    <definedName name="TESTHKEY" localSheetId="6">#REF!</definedName>
    <definedName name="TESTHKEY" localSheetId="0">#REF!</definedName>
    <definedName name="TESTHKEY" localSheetId="2">#REF!</definedName>
    <definedName name="TESTHKEY" localSheetId="10">#REF!</definedName>
    <definedName name="TESTHKEY" localSheetId="4">#REF!</definedName>
    <definedName name="TESTHKEY" localSheetId="8">#REF!</definedName>
    <definedName name="TESTHKEY" localSheetId="7">#REF!</definedName>
    <definedName name="TESTHKEY" localSheetId="1">#REF!</definedName>
    <definedName name="TESTHKEY" localSheetId="3">#REF!</definedName>
    <definedName name="TESTHKEY" localSheetId="11">#REF!</definedName>
    <definedName name="TESTHKEY" localSheetId="5">#REF!</definedName>
    <definedName name="TESTHKEY" localSheetId="9">#REF!</definedName>
    <definedName name="TESTHKEY">#REF!</definedName>
    <definedName name="TESTKEYS" localSheetId="6">#REF!</definedName>
    <definedName name="TESTKEYS" localSheetId="0">#REF!</definedName>
    <definedName name="TESTKEYS" localSheetId="2">#REF!</definedName>
    <definedName name="TESTKEYS" localSheetId="10">#REF!</definedName>
    <definedName name="TESTKEYS" localSheetId="4">#REF!</definedName>
    <definedName name="TESTKEYS" localSheetId="8">#REF!</definedName>
    <definedName name="TESTKEYS" localSheetId="7">#REF!</definedName>
    <definedName name="TESTKEYS" localSheetId="1">#REF!</definedName>
    <definedName name="TESTKEYS" localSheetId="3">#REF!</definedName>
    <definedName name="TESTKEYS" localSheetId="11">#REF!</definedName>
    <definedName name="TESTKEYS" localSheetId="5">#REF!</definedName>
    <definedName name="TESTKEYS" localSheetId="9">#REF!</definedName>
    <definedName name="TESTKEYS">#REF!</definedName>
    <definedName name="TESTVKEY" localSheetId="6">#REF!</definedName>
    <definedName name="TESTVKEY" localSheetId="0">#REF!</definedName>
    <definedName name="TESTVKEY" localSheetId="2">#REF!</definedName>
    <definedName name="TESTVKEY" localSheetId="10">#REF!</definedName>
    <definedName name="TESTVKEY" localSheetId="4">#REF!</definedName>
    <definedName name="TESTVKEY" localSheetId="8">#REF!</definedName>
    <definedName name="TESTVKEY" localSheetId="7">#REF!</definedName>
    <definedName name="TESTVKEY" localSheetId="1">#REF!</definedName>
    <definedName name="TESTVKEY" localSheetId="3">#REF!</definedName>
    <definedName name="TESTVKEY" localSheetId="11">#REF!</definedName>
    <definedName name="TESTVKEY" localSheetId="5">#REF!</definedName>
    <definedName name="TESTVKEY" localSheetId="9">#REF!</definedName>
    <definedName name="TESTVKEY">#REF!</definedName>
    <definedName name="TextRefCopy1" localSheetId="6">#REF!</definedName>
    <definedName name="TextRefCopy1" localSheetId="0">#REF!</definedName>
    <definedName name="TextRefCopy1" localSheetId="2">#REF!</definedName>
    <definedName name="TextRefCopy1" localSheetId="10">#REF!</definedName>
    <definedName name="TextRefCopy1" localSheetId="4">#REF!</definedName>
    <definedName name="TextRefCopy1" localSheetId="8">#REF!</definedName>
    <definedName name="TextRefCopy1" localSheetId="7">#REF!</definedName>
    <definedName name="TextRefCopy1" localSheetId="1">#REF!</definedName>
    <definedName name="TextRefCopy1" localSheetId="3">#REF!</definedName>
    <definedName name="TextRefCopy1" localSheetId="11">#REF!</definedName>
    <definedName name="TextRefCopy1" localSheetId="5">#REF!</definedName>
    <definedName name="TextRefCopy1" localSheetId="9">#REF!</definedName>
    <definedName name="TextRefCopy1">#REF!</definedName>
    <definedName name="TextRefCopy10" localSheetId="6">#REF!</definedName>
    <definedName name="TextRefCopy10" localSheetId="0">#REF!</definedName>
    <definedName name="TextRefCopy10" localSheetId="2">#REF!</definedName>
    <definedName name="TextRefCopy10" localSheetId="10">#REF!</definedName>
    <definedName name="TextRefCopy10" localSheetId="4">#REF!</definedName>
    <definedName name="TextRefCopy10" localSheetId="8">#REF!</definedName>
    <definedName name="TextRefCopy10" localSheetId="7">#REF!</definedName>
    <definedName name="TextRefCopy10" localSheetId="1">#REF!</definedName>
    <definedName name="TextRefCopy10" localSheetId="3">#REF!</definedName>
    <definedName name="TextRefCopy10" localSheetId="11">#REF!</definedName>
    <definedName name="TextRefCopy10" localSheetId="5">#REF!</definedName>
    <definedName name="TextRefCopy10" localSheetId="9">#REF!</definedName>
    <definedName name="TextRefCopy10">#REF!</definedName>
    <definedName name="TextRefCopy15" localSheetId="6">#REF!</definedName>
    <definedName name="TextRefCopy15" localSheetId="0">#REF!</definedName>
    <definedName name="TextRefCopy15" localSheetId="2">#REF!</definedName>
    <definedName name="TextRefCopy15" localSheetId="10">#REF!</definedName>
    <definedName name="TextRefCopy15" localSheetId="4">#REF!</definedName>
    <definedName name="TextRefCopy15" localSheetId="8">#REF!</definedName>
    <definedName name="TextRefCopy15" localSheetId="7">#REF!</definedName>
    <definedName name="TextRefCopy15" localSheetId="1">#REF!</definedName>
    <definedName name="TextRefCopy15" localSheetId="3">#REF!</definedName>
    <definedName name="TextRefCopy15" localSheetId="11">#REF!</definedName>
    <definedName name="TextRefCopy15" localSheetId="5">#REF!</definedName>
    <definedName name="TextRefCopy15" localSheetId="9">#REF!</definedName>
    <definedName name="TextRefCopy15">#REF!</definedName>
    <definedName name="TextRefCopy17" localSheetId="6">#REF!</definedName>
    <definedName name="TextRefCopy17" localSheetId="0">#REF!</definedName>
    <definedName name="TextRefCopy17" localSheetId="2">#REF!</definedName>
    <definedName name="TextRefCopy17" localSheetId="10">#REF!</definedName>
    <definedName name="TextRefCopy17" localSheetId="4">#REF!</definedName>
    <definedName name="TextRefCopy17" localSheetId="8">#REF!</definedName>
    <definedName name="TextRefCopy17" localSheetId="7">#REF!</definedName>
    <definedName name="TextRefCopy17" localSheetId="1">#REF!</definedName>
    <definedName name="TextRefCopy17" localSheetId="3">#REF!</definedName>
    <definedName name="TextRefCopy17" localSheetId="11">#REF!</definedName>
    <definedName name="TextRefCopy17" localSheetId="5">#REF!</definedName>
    <definedName name="TextRefCopy17" localSheetId="9">#REF!</definedName>
    <definedName name="TextRefCopy17">#REF!</definedName>
    <definedName name="TextRefCopy18" localSheetId="6">#REF!</definedName>
    <definedName name="TextRefCopy18" localSheetId="0">#REF!</definedName>
    <definedName name="TextRefCopy18" localSheetId="2">#REF!</definedName>
    <definedName name="TextRefCopy18" localSheetId="10">#REF!</definedName>
    <definedName name="TextRefCopy18" localSheetId="4">#REF!</definedName>
    <definedName name="TextRefCopy18" localSheetId="8">#REF!</definedName>
    <definedName name="TextRefCopy18" localSheetId="7">#REF!</definedName>
    <definedName name="TextRefCopy18" localSheetId="1">#REF!</definedName>
    <definedName name="TextRefCopy18" localSheetId="3">#REF!</definedName>
    <definedName name="TextRefCopy18" localSheetId="11">#REF!</definedName>
    <definedName name="TextRefCopy18" localSheetId="5">#REF!</definedName>
    <definedName name="TextRefCopy18" localSheetId="9">#REF!</definedName>
    <definedName name="TextRefCopy18">#REF!</definedName>
    <definedName name="TextRefCopy19" localSheetId="6">#REF!</definedName>
    <definedName name="TextRefCopy19" localSheetId="0">#REF!</definedName>
    <definedName name="TextRefCopy19" localSheetId="2">#REF!</definedName>
    <definedName name="TextRefCopy19" localSheetId="10">#REF!</definedName>
    <definedName name="TextRefCopy19" localSheetId="4">#REF!</definedName>
    <definedName name="TextRefCopy19" localSheetId="8">#REF!</definedName>
    <definedName name="TextRefCopy19" localSheetId="7">#REF!</definedName>
    <definedName name="TextRefCopy19" localSheetId="1">#REF!</definedName>
    <definedName name="TextRefCopy19" localSheetId="3">#REF!</definedName>
    <definedName name="TextRefCopy19" localSheetId="11">#REF!</definedName>
    <definedName name="TextRefCopy19" localSheetId="5">#REF!</definedName>
    <definedName name="TextRefCopy19" localSheetId="9">#REF!</definedName>
    <definedName name="TextRefCopy19">#REF!</definedName>
    <definedName name="TextRefCopy2" localSheetId="6">#REF!</definedName>
    <definedName name="TextRefCopy2" localSheetId="0">#REF!</definedName>
    <definedName name="TextRefCopy2" localSheetId="2">#REF!</definedName>
    <definedName name="TextRefCopy2" localSheetId="10">#REF!</definedName>
    <definedName name="TextRefCopy2" localSheetId="4">#REF!</definedName>
    <definedName name="TextRefCopy2" localSheetId="8">#REF!</definedName>
    <definedName name="TextRefCopy2" localSheetId="7">#REF!</definedName>
    <definedName name="TextRefCopy2" localSheetId="1">#REF!</definedName>
    <definedName name="TextRefCopy2" localSheetId="3">#REF!</definedName>
    <definedName name="TextRefCopy2" localSheetId="11">#REF!</definedName>
    <definedName name="TextRefCopy2" localSheetId="5">#REF!</definedName>
    <definedName name="TextRefCopy2" localSheetId="9">#REF!</definedName>
    <definedName name="TextRefCopy2">#REF!</definedName>
    <definedName name="TextRefCopy21" localSheetId="6">#REF!</definedName>
    <definedName name="TextRefCopy21" localSheetId="0">#REF!</definedName>
    <definedName name="TextRefCopy21" localSheetId="2">#REF!</definedName>
    <definedName name="TextRefCopy21" localSheetId="10">#REF!</definedName>
    <definedName name="TextRefCopy21" localSheetId="4">#REF!</definedName>
    <definedName name="TextRefCopy21" localSheetId="8">#REF!</definedName>
    <definedName name="TextRefCopy21" localSheetId="7">#REF!</definedName>
    <definedName name="TextRefCopy21" localSheetId="1">#REF!</definedName>
    <definedName name="TextRefCopy21" localSheetId="3">#REF!</definedName>
    <definedName name="TextRefCopy21" localSheetId="11">#REF!</definedName>
    <definedName name="TextRefCopy21" localSheetId="5">#REF!</definedName>
    <definedName name="TextRefCopy21" localSheetId="9">#REF!</definedName>
    <definedName name="TextRefCopy21">#REF!</definedName>
    <definedName name="TextRefCopy22" localSheetId="6">#REF!</definedName>
    <definedName name="TextRefCopy22" localSheetId="0">#REF!</definedName>
    <definedName name="TextRefCopy22" localSheetId="2">#REF!</definedName>
    <definedName name="TextRefCopy22" localSheetId="10">#REF!</definedName>
    <definedName name="TextRefCopy22" localSheetId="4">#REF!</definedName>
    <definedName name="TextRefCopy22" localSheetId="8">#REF!</definedName>
    <definedName name="TextRefCopy22" localSheetId="7">#REF!</definedName>
    <definedName name="TextRefCopy22" localSheetId="1">#REF!</definedName>
    <definedName name="TextRefCopy22" localSheetId="3">#REF!</definedName>
    <definedName name="TextRefCopy22" localSheetId="11">#REF!</definedName>
    <definedName name="TextRefCopy22" localSheetId="5">#REF!</definedName>
    <definedName name="TextRefCopy22" localSheetId="9">#REF!</definedName>
    <definedName name="TextRefCopy22">#REF!</definedName>
    <definedName name="TextRefCopy23" localSheetId="6">#REF!</definedName>
    <definedName name="TextRefCopy23" localSheetId="0">#REF!</definedName>
    <definedName name="TextRefCopy23" localSheetId="2">#REF!</definedName>
    <definedName name="TextRefCopy23" localSheetId="10">#REF!</definedName>
    <definedName name="TextRefCopy23" localSheetId="4">#REF!</definedName>
    <definedName name="TextRefCopy23" localSheetId="8">#REF!</definedName>
    <definedName name="TextRefCopy23" localSheetId="7">#REF!</definedName>
    <definedName name="TextRefCopy23" localSheetId="1">#REF!</definedName>
    <definedName name="TextRefCopy23" localSheetId="3">#REF!</definedName>
    <definedName name="TextRefCopy23" localSheetId="11">#REF!</definedName>
    <definedName name="TextRefCopy23" localSheetId="5">#REF!</definedName>
    <definedName name="TextRefCopy23" localSheetId="9">#REF!</definedName>
    <definedName name="TextRefCopy23">#REF!</definedName>
    <definedName name="TextRefCopy24" localSheetId="6">#REF!</definedName>
    <definedName name="TextRefCopy24" localSheetId="0">#REF!</definedName>
    <definedName name="TextRefCopy24" localSheetId="2">#REF!</definedName>
    <definedName name="TextRefCopy24" localSheetId="10">#REF!</definedName>
    <definedName name="TextRefCopy24" localSheetId="4">#REF!</definedName>
    <definedName name="TextRefCopy24" localSheetId="8">#REF!</definedName>
    <definedName name="TextRefCopy24" localSheetId="7">#REF!</definedName>
    <definedName name="TextRefCopy24" localSheetId="1">#REF!</definedName>
    <definedName name="TextRefCopy24" localSheetId="3">#REF!</definedName>
    <definedName name="TextRefCopy24" localSheetId="11">#REF!</definedName>
    <definedName name="TextRefCopy24" localSheetId="5">#REF!</definedName>
    <definedName name="TextRefCopy24" localSheetId="9">#REF!</definedName>
    <definedName name="TextRefCopy24">#REF!</definedName>
    <definedName name="TextRefCopy3" localSheetId="6">#REF!</definedName>
    <definedName name="TextRefCopy3" localSheetId="0">#REF!</definedName>
    <definedName name="TextRefCopy3" localSheetId="2">#REF!</definedName>
    <definedName name="TextRefCopy3" localSheetId="10">#REF!</definedName>
    <definedName name="TextRefCopy3" localSheetId="4">#REF!</definedName>
    <definedName name="TextRefCopy3" localSheetId="8">#REF!</definedName>
    <definedName name="TextRefCopy3" localSheetId="7">#REF!</definedName>
    <definedName name="TextRefCopy3" localSheetId="1">#REF!</definedName>
    <definedName name="TextRefCopy3" localSheetId="3">#REF!</definedName>
    <definedName name="TextRefCopy3" localSheetId="11">#REF!</definedName>
    <definedName name="TextRefCopy3" localSheetId="5">#REF!</definedName>
    <definedName name="TextRefCopy3" localSheetId="9">#REF!</definedName>
    <definedName name="TextRefCopy3">#REF!</definedName>
    <definedName name="TextRefCopy32" localSheetId="6">#REF!</definedName>
    <definedName name="TextRefCopy32" localSheetId="0">#REF!</definedName>
    <definedName name="TextRefCopy32" localSheetId="2">#REF!</definedName>
    <definedName name="TextRefCopy32" localSheetId="10">#REF!</definedName>
    <definedName name="TextRefCopy32" localSheetId="4">#REF!</definedName>
    <definedName name="TextRefCopy32" localSheetId="8">#REF!</definedName>
    <definedName name="TextRefCopy32" localSheetId="7">#REF!</definedName>
    <definedName name="TextRefCopy32" localSheetId="1">#REF!</definedName>
    <definedName name="TextRefCopy32" localSheetId="3">#REF!</definedName>
    <definedName name="TextRefCopy32" localSheetId="11">#REF!</definedName>
    <definedName name="TextRefCopy32" localSheetId="5">#REF!</definedName>
    <definedName name="TextRefCopy32" localSheetId="9">#REF!</definedName>
    <definedName name="TextRefCopy32">#REF!</definedName>
    <definedName name="TextRefCopy34" localSheetId="6">#REF!</definedName>
    <definedName name="TextRefCopy34" localSheetId="0">#REF!</definedName>
    <definedName name="TextRefCopy34" localSheetId="2">#REF!</definedName>
    <definedName name="TextRefCopy34" localSheetId="10">#REF!</definedName>
    <definedName name="TextRefCopy34" localSheetId="4">#REF!</definedName>
    <definedName name="TextRefCopy34" localSheetId="8">#REF!</definedName>
    <definedName name="TextRefCopy34" localSheetId="7">#REF!</definedName>
    <definedName name="TextRefCopy34" localSheetId="1">#REF!</definedName>
    <definedName name="TextRefCopy34" localSheetId="3">#REF!</definedName>
    <definedName name="TextRefCopy34" localSheetId="11">#REF!</definedName>
    <definedName name="TextRefCopy34" localSheetId="5">#REF!</definedName>
    <definedName name="TextRefCopy34" localSheetId="9">#REF!</definedName>
    <definedName name="TextRefCopy34">#REF!</definedName>
    <definedName name="TextRefCopy35" localSheetId="6">'[24]Bonos 2004'!#REF!</definedName>
    <definedName name="TextRefCopy35" localSheetId="0">'[24]Bonos 2004'!#REF!</definedName>
    <definedName name="TextRefCopy35" localSheetId="2">'[24]Bonos 2004'!#REF!</definedName>
    <definedName name="TextRefCopy35" localSheetId="10">'[24]Bonos 2004'!#REF!</definedName>
    <definedName name="TextRefCopy35" localSheetId="4">'[24]Bonos 2004'!#REF!</definedName>
    <definedName name="TextRefCopy35" localSheetId="8">'[24]Bonos 2004'!#REF!</definedName>
    <definedName name="TextRefCopy35" localSheetId="7">'[24]Bonos 2004'!#REF!</definedName>
    <definedName name="TextRefCopy35" localSheetId="1">'[24]Bonos 2004'!#REF!</definedName>
    <definedName name="TextRefCopy35" localSheetId="3">'[24]Bonos 2004'!#REF!</definedName>
    <definedName name="TextRefCopy35" localSheetId="11">'[24]Bonos 2004'!#REF!</definedName>
    <definedName name="TextRefCopy35" localSheetId="5">'[24]Bonos 2004'!#REF!</definedName>
    <definedName name="TextRefCopy35" localSheetId="9">'[24]Bonos 2004'!#REF!</definedName>
    <definedName name="TextRefCopy35">'[24]Bonos 2004'!#REF!</definedName>
    <definedName name="TextRefCopy38" localSheetId="6">'[25]CxC y CxP Vinculados'!#REF!</definedName>
    <definedName name="TextRefCopy38" localSheetId="0">'[25]CxC y CxP Vinculados'!#REF!</definedName>
    <definedName name="TextRefCopy38" localSheetId="2">'[25]CxC y CxP Vinculados'!#REF!</definedName>
    <definedName name="TextRefCopy38" localSheetId="10">'[25]CxC y CxP Vinculados'!#REF!</definedName>
    <definedName name="TextRefCopy38" localSheetId="4">'[25]CxC y CxP Vinculados'!#REF!</definedName>
    <definedName name="TextRefCopy38" localSheetId="8">'[25]CxC y CxP Vinculados'!#REF!</definedName>
    <definedName name="TextRefCopy38" localSheetId="7">'[25]CxC y CxP Vinculados'!#REF!</definedName>
    <definedName name="TextRefCopy38" localSheetId="1">'[25]CxC y CxP Vinculados'!#REF!</definedName>
    <definedName name="TextRefCopy38" localSheetId="3">'[25]CxC y CxP Vinculados'!#REF!</definedName>
    <definedName name="TextRefCopy38" localSheetId="11">'[25]CxC y CxP Vinculados'!#REF!</definedName>
    <definedName name="TextRefCopy38" localSheetId="5">'[25]CxC y CxP Vinculados'!#REF!</definedName>
    <definedName name="TextRefCopy38" localSheetId="9">'[25]CxC y CxP Vinculados'!#REF!</definedName>
    <definedName name="TextRefCopy38">'[25]CxC y CxP Vinculados'!#REF!</definedName>
    <definedName name="TextRefCopy39" localSheetId="6">'[25]CxC y CxP Vinculados'!#REF!</definedName>
    <definedName name="TextRefCopy39" localSheetId="0">'[25]CxC y CxP Vinculados'!#REF!</definedName>
    <definedName name="TextRefCopy39" localSheetId="2">'[25]CxC y CxP Vinculados'!#REF!</definedName>
    <definedName name="TextRefCopy39" localSheetId="10">'[25]CxC y CxP Vinculados'!#REF!</definedName>
    <definedName name="TextRefCopy39" localSheetId="4">'[25]CxC y CxP Vinculados'!#REF!</definedName>
    <definedName name="TextRefCopy39" localSheetId="8">'[25]CxC y CxP Vinculados'!#REF!</definedName>
    <definedName name="TextRefCopy39" localSheetId="7">'[25]CxC y CxP Vinculados'!#REF!</definedName>
    <definedName name="TextRefCopy39" localSheetId="1">'[25]CxC y CxP Vinculados'!#REF!</definedName>
    <definedName name="TextRefCopy39" localSheetId="3">'[25]CxC y CxP Vinculados'!#REF!</definedName>
    <definedName name="TextRefCopy39" localSheetId="11">'[25]CxC y CxP Vinculados'!#REF!</definedName>
    <definedName name="TextRefCopy39" localSheetId="5">'[25]CxC y CxP Vinculados'!#REF!</definedName>
    <definedName name="TextRefCopy39" localSheetId="9">'[25]CxC y CxP Vinculados'!#REF!</definedName>
    <definedName name="TextRefCopy39">'[25]CxC y CxP Vinculados'!#REF!</definedName>
    <definedName name="TextRefCopy4" localSheetId="6">#REF!</definedName>
    <definedName name="TextRefCopy4" localSheetId="0">#REF!</definedName>
    <definedName name="TextRefCopy4" localSheetId="2">#REF!</definedName>
    <definedName name="TextRefCopy4" localSheetId="10">#REF!</definedName>
    <definedName name="TextRefCopy4" localSheetId="4">#REF!</definedName>
    <definedName name="TextRefCopy4" localSheetId="8">#REF!</definedName>
    <definedName name="TextRefCopy4" localSheetId="7">#REF!</definedName>
    <definedName name="TextRefCopy4" localSheetId="1">#REF!</definedName>
    <definedName name="TextRefCopy4" localSheetId="3">#REF!</definedName>
    <definedName name="TextRefCopy4" localSheetId="11">#REF!</definedName>
    <definedName name="TextRefCopy4" localSheetId="5">#REF!</definedName>
    <definedName name="TextRefCopy4" localSheetId="9">#REF!</definedName>
    <definedName name="TextRefCopy4">#REF!</definedName>
    <definedName name="TextRefCopy5" localSheetId="6">#REF!</definedName>
    <definedName name="TextRefCopy5" localSheetId="0">#REF!</definedName>
    <definedName name="TextRefCopy5" localSheetId="2">#REF!</definedName>
    <definedName name="TextRefCopy5" localSheetId="10">#REF!</definedName>
    <definedName name="TextRefCopy5" localSheetId="4">#REF!</definedName>
    <definedName name="TextRefCopy5" localSheetId="8">#REF!</definedName>
    <definedName name="TextRefCopy5" localSheetId="7">#REF!</definedName>
    <definedName name="TextRefCopy5" localSheetId="1">#REF!</definedName>
    <definedName name="TextRefCopy5" localSheetId="3">#REF!</definedName>
    <definedName name="TextRefCopy5" localSheetId="11">#REF!</definedName>
    <definedName name="TextRefCopy5" localSheetId="5">#REF!</definedName>
    <definedName name="TextRefCopy5" localSheetId="9">#REF!</definedName>
    <definedName name="TextRefCopy5">#REF!</definedName>
    <definedName name="TextRefCopy6" localSheetId="6">'[26]Time-Deposit'!#REF!</definedName>
    <definedName name="TextRefCopy6" localSheetId="0">'[26]Time-Deposit'!#REF!</definedName>
    <definedName name="TextRefCopy6" localSheetId="2">'[26]Time-Deposit'!#REF!</definedName>
    <definedName name="TextRefCopy6" localSheetId="10">'[26]Time-Deposit'!#REF!</definedName>
    <definedName name="TextRefCopy6" localSheetId="4">'[26]Time-Deposit'!#REF!</definedName>
    <definedName name="TextRefCopy6" localSheetId="8">'[26]Time-Deposit'!#REF!</definedName>
    <definedName name="TextRefCopy6" localSheetId="7">'[26]Time-Deposit'!#REF!</definedName>
    <definedName name="TextRefCopy6" localSheetId="1">'[26]Time-Deposit'!#REF!</definedName>
    <definedName name="TextRefCopy6" localSheetId="3">'[26]Time-Deposit'!#REF!</definedName>
    <definedName name="TextRefCopy6" localSheetId="11">'[26]Time-Deposit'!#REF!</definedName>
    <definedName name="TextRefCopy6" localSheetId="5">'[26]Time-Deposit'!#REF!</definedName>
    <definedName name="TextRefCopy6" localSheetId="9">'[26]Time-Deposit'!#REF!</definedName>
    <definedName name="TextRefCopy6">'[26]Time-Deposit'!#REF!</definedName>
    <definedName name="TextRefCopy7" localSheetId="6">'[26]Time-Deposit'!#REF!</definedName>
    <definedName name="TextRefCopy7" localSheetId="0">'[26]Time-Deposit'!#REF!</definedName>
    <definedName name="TextRefCopy7" localSheetId="2">'[26]Time-Deposit'!#REF!</definedName>
    <definedName name="TextRefCopy7" localSheetId="10">'[26]Time-Deposit'!#REF!</definedName>
    <definedName name="TextRefCopy7" localSheetId="4">'[26]Time-Deposit'!#REF!</definedName>
    <definedName name="TextRefCopy7" localSheetId="8">'[26]Time-Deposit'!#REF!</definedName>
    <definedName name="TextRefCopy7" localSheetId="7">'[26]Time-Deposit'!#REF!</definedName>
    <definedName name="TextRefCopy7" localSheetId="1">'[26]Time-Deposit'!#REF!</definedName>
    <definedName name="TextRefCopy7" localSheetId="3">'[26]Time-Deposit'!#REF!</definedName>
    <definedName name="TextRefCopy7" localSheetId="11">'[26]Time-Deposit'!#REF!</definedName>
    <definedName name="TextRefCopy7" localSheetId="5">'[26]Time-Deposit'!#REF!</definedName>
    <definedName name="TextRefCopy7" localSheetId="9">'[26]Time-Deposit'!#REF!</definedName>
    <definedName name="TextRefCopy7">'[26]Time-Deposit'!#REF!</definedName>
    <definedName name="TextRefCopy8" localSheetId="6">#REF!</definedName>
    <definedName name="TextRefCopy8" localSheetId="0">#REF!</definedName>
    <definedName name="TextRefCopy8" localSheetId="2">#REF!</definedName>
    <definedName name="TextRefCopy8" localSheetId="10">#REF!</definedName>
    <definedName name="TextRefCopy8" localSheetId="4">#REF!</definedName>
    <definedName name="TextRefCopy8" localSheetId="8">#REF!</definedName>
    <definedName name="TextRefCopy8" localSheetId="7">#REF!</definedName>
    <definedName name="TextRefCopy8" localSheetId="1">#REF!</definedName>
    <definedName name="TextRefCopy8" localSheetId="3">#REF!</definedName>
    <definedName name="TextRefCopy8" localSheetId="11">#REF!</definedName>
    <definedName name="TextRefCopy8" localSheetId="5">#REF!</definedName>
    <definedName name="TextRefCopy8" localSheetId="9">#REF!</definedName>
    <definedName name="TextRefCopy8">#REF!</definedName>
    <definedName name="TextRefCopyRangeCount" hidden="1">39</definedName>
    <definedName name="_xlnm.Print_Titles" localSheetId="6">'ER Abril'!$8:$10</definedName>
    <definedName name="_xlnm.Print_Titles" localSheetId="0">'ER Enero'!$8:$10</definedName>
    <definedName name="_xlnm.Print_Titles" localSheetId="2">'ER Febrero'!$8:$10</definedName>
    <definedName name="_xlnm.Print_Titles" localSheetId="10">'ER Junio'!$8:$10</definedName>
    <definedName name="_xlnm.Print_Titles" localSheetId="4">'ER Marzo'!$8:$10</definedName>
    <definedName name="_xlnm.Print_Titles" localSheetId="8">'ER Mayo'!$8:$10</definedName>
    <definedName name="_xlnm.Print_Titles">[5]PROVI!$2:$12</definedName>
    <definedName name="TOTAL" localSheetId="6">#REF!</definedName>
    <definedName name="TOTAL" localSheetId="0">#REF!</definedName>
    <definedName name="TOTAL" localSheetId="2">#REF!</definedName>
    <definedName name="TOTAL" localSheetId="10">#REF!</definedName>
    <definedName name="TOTAL" localSheetId="4">#REF!</definedName>
    <definedName name="TOTAL" localSheetId="8">#REF!</definedName>
    <definedName name="TOTAL" localSheetId="7">#REF!</definedName>
    <definedName name="TOTAL" localSheetId="1">#REF!</definedName>
    <definedName name="TOTAL" localSheetId="3">#REF!</definedName>
    <definedName name="TOTAL" localSheetId="11">#REF!</definedName>
    <definedName name="TOTAL" localSheetId="5">#REF!</definedName>
    <definedName name="TOTAL" localSheetId="9">#REF!</definedName>
    <definedName name="TOTAL">#REF!</definedName>
    <definedName name="TRANSINM" localSheetId="6">#REF!</definedName>
    <definedName name="TRANSINM" localSheetId="0">#REF!</definedName>
    <definedName name="TRANSINM" localSheetId="2">#REF!</definedName>
    <definedName name="TRANSINM" localSheetId="10">#REF!</definedName>
    <definedName name="TRANSINM" localSheetId="4">#REF!</definedName>
    <definedName name="TRANSINM" localSheetId="8">#REF!</definedName>
    <definedName name="TRANSINM" localSheetId="7">#REF!</definedName>
    <definedName name="TRANSINM" localSheetId="1">#REF!</definedName>
    <definedName name="TRANSINM" localSheetId="3">#REF!</definedName>
    <definedName name="TRANSINM" localSheetId="11">#REF!</definedName>
    <definedName name="TRANSINM" localSheetId="5">#REF!</definedName>
    <definedName name="TRANSINM" localSheetId="9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6">'[1]Otras inversiones'!#REF!</definedName>
    <definedName name="UNO" localSheetId="0">'[1]Otras inversiones'!#REF!</definedName>
    <definedName name="UNO" localSheetId="2">'[1]Otras inversiones'!#REF!</definedName>
    <definedName name="UNO" localSheetId="10">'[1]Otras inversiones'!#REF!</definedName>
    <definedName name="UNO" localSheetId="4">'[1]Otras inversiones'!#REF!</definedName>
    <definedName name="UNO" localSheetId="8">'[1]Otras inversiones'!#REF!</definedName>
    <definedName name="UNO" localSheetId="7">'[1]Otras inversiones'!#REF!</definedName>
    <definedName name="UNO" localSheetId="1">'[1]Otras inversiones'!#REF!</definedName>
    <definedName name="UNO" localSheetId="3">'[1]Otras inversiones'!#REF!</definedName>
    <definedName name="UNO" localSheetId="11">'[1]Otras inversiones'!#REF!</definedName>
    <definedName name="UNO" localSheetId="5">'[1]Otras inversiones'!#REF!</definedName>
    <definedName name="UNO" localSheetId="9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6">[1]Acciones!#REF!</definedName>
    <definedName name="VALACCIONES" localSheetId="0">[1]Acciones!#REF!</definedName>
    <definedName name="VALACCIONES" localSheetId="2">[1]Acciones!#REF!</definedName>
    <definedName name="VALACCIONES" localSheetId="10">[1]Acciones!#REF!</definedName>
    <definedName name="VALACCIONES" localSheetId="4">[1]Acciones!#REF!</definedName>
    <definedName name="VALACCIONES" localSheetId="8">[1]Acciones!#REF!</definedName>
    <definedName name="VALACCIONES" localSheetId="7">[1]Acciones!#REF!</definedName>
    <definedName name="VALACCIONES" localSheetId="1">[1]Acciones!#REF!</definedName>
    <definedName name="VALACCIONES" localSheetId="3">[1]Acciones!#REF!</definedName>
    <definedName name="VALACCIONES" localSheetId="11">[1]Acciones!#REF!</definedName>
    <definedName name="VALACCIONES" localSheetId="5">[1]Acciones!#REF!</definedName>
    <definedName name="VALACCIONES" localSheetId="9">[1]Acciones!#REF!</definedName>
    <definedName name="VALACCIONES">[1]Acciones!#REF!</definedName>
    <definedName name="VALACCIONESA" localSheetId="6">[1]Acciones!#REF!</definedName>
    <definedName name="VALACCIONESA" localSheetId="0">[1]Acciones!#REF!</definedName>
    <definedName name="VALACCIONESA" localSheetId="2">[1]Acciones!#REF!</definedName>
    <definedName name="VALACCIONESA" localSheetId="10">[1]Acciones!#REF!</definedName>
    <definedName name="VALACCIONESA" localSheetId="4">[1]Acciones!#REF!</definedName>
    <definedName name="VALACCIONESA" localSheetId="8">[1]Acciones!#REF!</definedName>
    <definedName name="VALACCIONESA" localSheetId="7">[1]Acciones!#REF!</definedName>
    <definedName name="VALACCIONESA" localSheetId="1">[1]Acciones!#REF!</definedName>
    <definedName name="VALACCIONESA" localSheetId="3">[1]Acciones!#REF!</definedName>
    <definedName name="VALACCIONESA" localSheetId="11">[1]Acciones!#REF!</definedName>
    <definedName name="VALACCIONESA" localSheetId="5">[1]Acciones!#REF!</definedName>
    <definedName name="VALACCIONESA" localSheetId="9">[1]Acciones!#REF!</definedName>
    <definedName name="VALACCIONESA">[1]Acciones!#REF!</definedName>
    <definedName name="VALOR" localSheetId="6">#REF!</definedName>
    <definedName name="VALOR" localSheetId="0">#REF!</definedName>
    <definedName name="VALOR" localSheetId="2">#REF!</definedName>
    <definedName name="VALOR" localSheetId="10">#REF!</definedName>
    <definedName name="VALOR" localSheetId="4">#REF!</definedName>
    <definedName name="VALOR" localSheetId="8">#REF!</definedName>
    <definedName name="VALOR" localSheetId="7">#REF!</definedName>
    <definedName name="VALOR" localSheetId="1">#REF!</definedName>
    <definedName name="VALOR" localSheetId="3">#REF!</definedName>
    <definedName name="VALOR" localSheetId="11">#REF!</definedName>
    <definedName name="VALOR" localSheetId="5">#REF!</definedName>
    <definedName name="VALOR" localSheetId="9">#REF!</definedName>
    <definedName name="VALOR">#REF!</definedName>
    <definedName name="ValorEnLetras">[17]Resumen!$B$81</definedName>
    <definedName name="VENTA_AF" localSheetId="6">#REF!</definedName>
    <definedName name="VENTA_AF" localSheetId="0">#REF!</definedName>
    <definedName name="VENTA_AF" localSheetId="2">#REF!</definedName>
    <definedName name="VENTA_AF" localSheetId="10">#REF!</definedName>
    <definedName name="VENTA_AF" localSheetId="4">#REF!</definedName>
    <definedName name="VENTA_AF" localSheetId="8">#REF!</definedName>
    <definedName name="VENTA_AF" localSheetId="7">#REF!</definedName>
    <definedName name="VENTA_AF" localSheetId="1">#REF!</definedName>
    <definedName name="VENTA_AF" localSheetId="3">#REF!</definedName>
    <definedName name="VENTA_AF" localSheetId="11">#REF!</definedName>
    <definedName name="VENTA_AF" localSheetId="5">#REF!</definedName>
    <definedName name="VENTA_AF" localSheetId="9">#REF!</definedName>
    <definedName name="VENTA_AF">#REF!</definedName>
    <definedName name="vivian">[1]Acciones!#REF!</definedName>
    <definedName name="Volatilidad">[17]Resumen!$H$69</definedName>
    <definedName name="VPP" localSheetId="6">#REF!</definedName>
    <definedName name="VPP" localSheetId="0">#REF!</definedName>
    <definedName name="VPP" localSheetId="2">#REF!</definedName>
    <definedName name="VPP" localSheetId="10">#REF!</definedName>
    <definedName name="VPP" localSheetId="4">#REF!</definedName>
    <definedName name="VPP" localSheetId="8">#REF!</definedName>
    <definedName name="VPP" localSheetId="7">#REF!</definedName>
    <definedName name="VPP" localSheetId="1">#REF!</definedName>
    <definedName name="VPP" localSheetId="3">#REF!</definedName>
    <definedName name="VPP" localSheetId="11">#REF!</definedName>
    <definedName name="VPP" localSheetId="5">#REF!</definedName>
    <definedName name="VPP" localSheetId="9">#REF!</definedName>
    <definedName name="VPP">#REF!</definedName>
    <definedName name="VVV" localSheetId="6">'[24]Bonos 2004'!#REF!</definedName>
    <definedName name="VVV" localSheetId="0">'[24]Bonos 2004'!#REF!</definedName>
    <definedName name="VVV" localSheetId="2">'[24]Bonos 2004'!#REF!</definedName>
    <definedName name="VVV" localSheetId="10">'[24]Bonos 2004'!#REF!</definedName>
    <definedName name="VVV" localSheetId="4">'[24]Bonos 2004'!#REF!</definedName>
    <definedName name="VVV" localSheetId="8">'[24]Bonos 2004'!#REF!</definedName>
    <definedName name="VVV" localSheetId="7">'[24]Bonos 2004'!#REF!</definedName>
    <definedName name="VVV" localSheetId="1">'[24]Bonos 2004'!#REF!</definedName>
    <definedName name="VVV" localSheetId="3">'[24]Bonos 2004'!#REF!</definedName>
    <definedName name="VVV" localSheetId="11">'[24]Bonos 2004'!#REF!</definedName>
    <definedName name="VVV" localSheetId="5">'[24]Bonos 2004'!#REF!</definedName>
    <definedName name="VVV" localSheetId="9">'[24]Bonos 2004'!#REF!</definedName>
    <definedName name="VVV">'[24]Bonos 2004'!#REF!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22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8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6">[1]Acciones!#REF!</definedName>
    <definedName name="xxxxxxxxx" localSheetId="0">[1]Acciones!#REF!</definedName>
    <definedName name="xxxxxxxxx" localSheetId="2">[1]Acciones!#REF!</definedName>
    <definedName name="xxxxxxxxx" localSheetId="10">[1]Acciones!#REF!</definedName>
    <definedName name="xxxxxxxxx" localSheetId="4">[1]Acciones!#REF!</definedName>
    <definedName name="xxxxxxxxx" localSheetId="8">[1]Acciones!#REF!</definedName>
    <definedName name="xxxxxxxxx" localSheetId="7">[1]Acciones!#REF!</definedName>
    <definedName name="xxxxxxxxx" localSheetId="1">[1]Acciones!#REF!</definedName>
    <definedName name="xxxxxxxxx" localSheetId="3">[1]Acciones!#REF!</definedName>
    <definedName name="xxxxxxxxx" localSheetId="11">[1]Acciones!#REF!</definedName>
    <definedName name="xxxxxxxxx" localSheetId="5">[1]Acciones!#REF!</definedName>
    <definedName name="xxxxxxxxx" localSheetId="9">[1]Acciones!#REF!</definedName>
    <definedName name="xxxxxxxxx">[1]Acciones!#REF!</definedName>
    <definedName name="Z" localSheetId="6">[1]Acciones!#REF!</definedName>
    <definedName name="Z" localSheetId="0">[1]Acciones!#REF!</definedName>
    <definedName name="Z" localSheetId="2">[1]Acciones!#REF!</definedName>
    <definedName name="Z" localSheetId="10">[1]Acciones!#REF!</definedName>
    <definedName name="Z" localSheetId="4">[1]Acciones!#REF!</definedName>
    <definedName name="Z" localSheetId="8">[1]Acciones!#REF!</definedName>
    <definedName name="Z" localSheetId="7">[1]Acciones!#REF!</definedName>
    <definedName name="Z" localSheetId="1">[1]Acciones!#REF!</definedName>
    <definedName name="Z" localSheetId="3">[1]Acciones!#REF!</definedName>
    <definedName name="Z" localSheetId="11">[1]Acciones!#REF!</definedName>
    <definedName name="Z" localSheetId="5">[1]Acciones!#REF!</definedName>
    <definedName name="Z" localSheetId="9">[1]Acciones!#REF!</definedName>
    <definedName name="Z">[1]Acciones!#REF!</definedName>
    <definedName name="zzzzzzzzz" localSheetId="6">[1]Acciones!#REF!</definedName>
    <definedName name="zzzzzzzzz" localSheetId="0">[1]Acciones!#REF!</definedName>
    <definedName name="zzzzzzzzz" localSheetId="2">[1]Acciones!#REF!</definedName>
    <definedName name="zzzzzzzzz" localSheetId="10">[1]Acciones!#REF!</definedName>
    <definedName name="zzzzzzzzz" localSheetId="4">[1]Acciones!#REF!</definedName>
    <definedName name="zzzzzzzzz" localSheetId="8">[1]Acciones!#REF!</definedName>
    <definedName name="zzzzzzzzz" localSheetId="7">[1]Acciones!#REF!</definedName>
    <definedName name="zzzzzzzzz" localSheetId="1">[1]Acciones!#REF!</definedName>
    <definedName name="zzzzzzzzz" localSheetId="3">[1]Acciones!#REF!</definedName>
    <definedName name="zzzzzzzzz" localSheetId="11">[1]Acciones!#REF!</definedName>
    <definedName name="zzzzzzzzz" localSheetId="5">[1]Acciones!#REF!</definedName>
    <definedName name="zzzzzzzzz" localSheetId="9">[1]Acciones!#REF!</definedName>
    <definedName name="zzzzzzzzz">[1]Acciones!#REF!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5" l="1"/>
  <c r="C41" i="25"/>
  <c r="C40" i="25"/>
  <c r="C39" i="25"/>
  <c r="C36" i="25"/>
  <c r="C34" i="25"/>
  <c r="C33" i="25"/>
  <c r="C27" i="25"/>
  <c r="C21" i="25"/>
  <c r="C20" i="25"/>
  <c r="C19" i="25"/>
  <c r="C15" i="25"/>
  <c r="C14" i="25"/>
  <c r="C13" i="25"/>
  <c r="C12" i="25"/>
  <c r="H38" i="45"/>
  <c r="G38" i="45"/>
  <c r="I36" i="45"/>
  <c r="D36" i="45"/>
  <c r="I35" i="45"/>
  <c r="I34" i="45"/>
  <c r="D34" i="45"/>
  <c r="I33" i="45"/>
  <c r="I32" i="45"/>
  <c r="D32" i="45"/>
  <c r="I31" i="45"/>
  <c r="D30" i="45"/>
  <c r="D27" i="45"/>
  <c r="I25" i="45"/>
  <c r="D25" i="45"/>
  <c r="I23" i="45"/>
  <c r="D23" i="45"/>
  <c r="I21" i="45"/>
  <c r="C21" i="45"/>
  <c r="B21" i="45"/>
  <c r="D21" i="45" s="1"/>
  <c r="I19" i="45"/>
  <c r="D19" i="45"/>
  <c r="D18" i="45"/>
  <c r="I17" i="45"/>
  <c r="D17" i="45"/>
  <c r="D16" i="45"/>
  <c r="I15" i="45"/>
  <c r="D13" i="45"/>
  <c r="C13" i="45"/>
  <c r="B13" i="45"/>
  <c r="H11" i="45"/>
  <c r="H27" i="45" s="1"/>
  <c r="G11" i="45"/>
  <c r="G27" i="45" s="1"/>
  <c r="D11" i="45"/>
  <c r="C43" i="44"/>
  <c r="C22" i="44"/>
  <c r="C16" i="44"/>
  <c r="H38" i="43"/>
  <c r="I38" i="43" s="1"/>
  <c r="G38" i="43"/>
  <c r="I36" i="43"/>
  <c r="D36" i="43"/>
  <c r="I35" i="43"/>
  <c r="I34" i="43"/>
  <c r="D34" i="43"/>
  <c r="I33" i="43"/>
  <c r="I32" i="43"/>
  <c r="D32" i="43"/>
  <c r="I31" i="43"/>
  <c r="D30" i="43"/>
  <c r="D27" i="43"/>
  <c r="I25" i="43"/>
  <c r="D25" i="43"/>
  <c r="I23" i="43"/>
  <c r="D23" i="43"/>
  <c r="I21" i="43"/>
  <c r="C21" i="43"/>
  <c r="C39" i="43" s="1"/>
  <c r="B21" i="43"/>
  <c r="D21" i="43" s="1"/>
  <c r="I19" i="43"/>
  <c r="D19" i="43"/>
  <c r="D18" i="43"/>
  <c r="I17" i="43"/>
  <c r="D17" i="43"/>
  <c r="D16" i="43"/>
  <c r="I15" i="43"/>
  <c r="C13" i="43"/>
  <c r="B13" i="43"/>
  <c r="D13" i="43" s="1"/>
  <c r="H11" i="43"/>
  <c r="H27" i="43" s="1"/>
  <c r="H39" i="43" s="1"/>
  <c r="G11" i="43"/>
  <c r="G27" i="43" s="1"/>
  <c r="D11" i="43"/>
  <c r="C43" i="42"/>
  <c r="C22" i="42"/>
  <c r="C16" i="42"/>
  <c r="H38" i="41"/>
  <c r="G38" i="41"/>
  <c r="I36" i="41"/>
  <c r="D36" i="41"/>
  <c r="I35" i="41"/>
  <c r="I34" i="41"/>
  <c r="D34" i="41"/>
  <c r="I33" i="41"/>
  <c r="I32" i="41"/>
  <c r="D32" i="41"/>
  <c r="I31" i="41"/>
  <c r="D30" i="41"/>
  <c r="D27" i="41"/>
  <c r="I25" i="41"/>
  <c r="D25" i="41"/>
  <c r="I23" i="41"/>
  <c r="D23" i="41"/>
  <c r="I21" i="41"/>
  <c r="C21" i="41"/>
  <c r="C39" i="41" s="1"/>
  <c r="B21" i="41"/>
  <c r="B39" i="41" s="1"/>
  <c r="I19" i="41"/>
  <c r="D19" i="41"/>
  <c r="D18" i="41"/>
  <c r="I17" i="41"/>
  <c r="D17" i="41"/>
  <c r="D16" i="41"/>
  <c r="I15" i="41"/>
  <c r="C13" i="41"/>
  <c r="D13" i="41" s="1"/>
  <c r="B13" i="41"/>
  <c r="H11" i="41"/>
  <c r="H27" i="41" s="1"/>
  <c r="G11" i="41"/>
  <c r="G27" i="41" s="1"/>
  <c r="D11" i="41"/>
  <c r="C43" i="40"/>
  <c r="C22" i="40"/>
  <c r="C16" i="40"/>
  <c r="C24" i="40" s="1"/>
  <c r="C29" i="40" s="1"/>
  <c r="H38" i="39"/>
  <c r="G38" i="39"/>
  <c r="I36" i="39"/>
  <c r="D36" i="39"/>
  <c r="I35" i="39"/>
  <c r="I34" i="39"/>
  <c r="D34" i="39"/>
  <c r="I33" i="39"/>
  <c r="I32" i="39"/>
  <c r="D32" i="39"/>
  <c r="I31" i="39"/>
  <c r="D30" i="39"/>
  <c r="D27" i="39"/>
  <c r="I25" i="39"/>
  <c r="D25" i="39"/>
  <c r="I23" i="39"/>
  <c r="D23" i="39"/>
  <c r="I21" i="39"/>
  <c r="C21" i="39"/>
  <c r="C39" i="39" s="1"/>
  <c r="B21" i="39"/>
  <c r="D21" i="39" s="1"/>
  <c r="I19" i="39"/>
  <c r="D19" i="39"/>
  <c r="D18" i="39"/>
  <c r="I17" i="39"/>
  <c r="D17" i="39"/>
  <c r="D16" i="39"/>
  <c r="I15" i="39"/>
  <c r="D13" i="39"/>
  <c r="C13" i="39"/>
  <c r="B13" i="39"/>
  <c r="H11" i="39"/>
  <c r="H27" i="39" s="1"/>
  <c r="H39" i="39" s="1"/>
  <c r="G11" i="39"/>
  <c r="G27" i="39" s="1"/>
  <c r="D11" i="39"/>
  <c r="C43" i="38"/>
  <c r="C22" i="38"/>
  <c r="C16" i="38"/>
  <c r="H38" i="37"/>
  <c r="G38" i="37"/>
  <c r="I36" i="37"/>
  <c r="D36" i="37"/>
  <c r="I35" i="37"/>
  <c r="I34" i="37"/>
  <c r="D34" i="37"/>
  <c r="I33" i="37"/>
  <c r="I32" i="37"/>
  <c r="D32" i="37"/>
  <c r="I31" i="37"/>
  <c r="D30" i="37"/>
  <c r="D27" i="37"/>
  <c r="I25" i="37"/>
  <c r="D25" i="37"/>
  <c r="I23" i="37"/>
  <c r="D23" i="37"/>
  <c r="I21" i="37"/>
  <c r="C21" i="37"/>
  <c r="C39" i="37" s="1"/>
  <c r="B21" i="37"/>
  <c r="I19" i="37"/>
  <c r="D19" i="37"/>
  <c r="D18" i="37"/>
  <c r="I17" i="37"/>
  <c r="D17" i="37"/>
  <c r="D16" i="37"/>
  <c r="I15" i="37"/>
  <c r="C13" i="37"/>
  <c r="B13" i="37"/>
  <c r="D13" i="37" s="1"/>
  <c r="H11" i="37"/>
  <c r="H27" i="37" s="1"/>
  <c r="H39" i="37" s="1"/>
  <c r="G11" i="37"/>
  <c r="I11" i="37" s="1"/>
  <c r="D11" i="37"/>
  <c r="C43" i="36"/>
  <c r="C22" i="36"/>
  <c r="C16" i="36"/>
  <c r="H39" i="35"/>
  <c r="G39" i="35"/>
  <c r="I37" i="35"/>
  <c r="D37" i="35"/>
  <c r="I36" i="35"/>
  <c r="I35" i="35"/>
  <c r="D35" i="35"/>
  <c r="I34" i="35"/>
  <c r="I33" i="35"/>
  <c r="D33" i="35"/>
  <c r="I32" i="35"/>
  <c r="D31" i="35"/>
  <c r="D28" i="35"/>
  <c r="I26" i="35"/>
  <c r="D26" i="35"/>
  <c r="I24" i="35"/>
  <c r="D24" i="35"/>
  <c r="I22" i="35"/>
  <c r="C22" i="35"/>
  <c r="C40" i="35" s="1"/>
  <c r="B22" i="35"/>
  <c r="I20" i="35"/>
  <c r="D20" i="35"/>
  <c r="D19" i="35"/>
  <c r="I18" i="35"/>
  <c r="D18" i="35"/>
  <c r="D17" i="35"/>
  <c r="I16" i="35"/>
  <c r="D14" i="35"/>
  <c r="C14" i="35"/>
  <c r="B14" i="35"/>
  <c r="H12" i="35"/>
  <c r="H28" i="35" s="1"/>
  <c r="H40" i="35" s="1"/>
  <c r="G12" i="35"/>
  <c r="G28" i="35" s="1"/>
  <c r="D12" i="35"/>
  <c r="C43" i="34"/>
  <c r="C22" i="34"/>
  <c r="C16" i="34"/>
  <c r="C24" i="34" s="1"/>
  <c r="C29" i="34" s="1"/>
  <c r="H38" i="33"/>
  <c r="G38" i="33"/>
  <c r="I36" i="33"/>
  <c r="D36" i="33"/>
  <c r="I35" i="33"/>
  <c r="I34" i="33"/>
  <c r="D34" i="33"/>
  <c r="I33" i="33"/>
  <c r="I32" i="33"/>
  <c r="D32" i="33"/>
  <c r="I31" i="33"/>
  <c r="D30" i="33"/>
  <c r="D27" i="33"/>
  <c r="I25" i="33"/>
  <c r="D25" i="33"/>
  <c r="I23" i="33"/>
  <c r="D23" i="33"/>
  <c r="I21" i="33"/>
  <c r="C21" i="33"/>
  <c r="B21" i="33"/>
  <c r="I19" i="33"/>
  <c r="D19" i="33"/>
  <c r="D18" i="33"/>
  <c r="I17" i="33"/>
  <c r="D17" i="33"/>
  <c r="D16" i="33"/>
  <c r="I15" i="33"/>
  <c r="C13" i="33"/>
  <c r="B13" i="33"/>
  <c r="B39" i="33" s="1"/>
  <c r="H11" i="33"/>
  <c r="H27" i="33" s="1"/>
  <c r="H39" i="33" s="1"/>
  <c r="G11" i="33"/>
  <c r="D11" i="33"/>
  <c r="C43" i="32"/>
  <c r="C22" i="32"/>
  <c r="C16" i="32"/>
  <c r="H39" i="31"/>
  <c r="G39" i="31"/>
  <c r="I37" i="31"/>
  <c r="D37" i="31"/>
  <c r="I36" i="31"/>
  <c r="I35" i="31"/>
  <c r="D35" i="31"/>
  <c r="I34" i="31"/>
  <c r="I33" i="31"/>
  <c r="D33" i="31"/>
  <c r="I32" i="31"/>
  <c r="D31" i="31"/>
  <c r="D28" i="31"/>
  <c r="I26" i="31"/>
  <c r="D26" i="31"/>
  <c r="I24" i="31"/>
  <c r="D24" i="31"/>
  <c r="I22" i="31"/>
  <c r="C22" i="31"/>
  <c r="B22" i="31"/>
  <c r="I20" i="31"/>
  <c r="D20" i="31"/>
  <c r="D19" i="31"/>
  <c r="I18" i="31"/>
  <c r="D18" i="31"/>
  <c r="D17" i="31"/>
  <c r="I16" i="31"/>
  <c r="D14" i="31"/>
  <c r="C14" i="31"/>
  <c r="B14" i="31"/>
  <c r="H12" i="31"/>
  <c r="H28" i="31" s="1"/>
  <c r="H40" i="31" s="1"/>
  <c r="G12" i="31"/>
  <c r="G28" i="31" s="1"/>
  <c r="D12" i="31"/>
  <c r="C43" i="30"/>
  <c r="C22" i="30"/>
  <c r="C16" i="30"/>
  <c r="C24" i="30" s="1"/>
  <c r="C29" i="30" s="1"/>
  <c r="H39" i="29"/>
  <c r="G39" i="29"/>
  <c r="I37" i="29"/>
  <c r="D37" i="29"/>
  <c r="I36" i="29"/>
  <c r="I35" i="29"/>
  <c r="D35" i="29"/>
  <c r="I34" i="29"/>
  <c r="I33" i="29"/>
  <c r="D33" i="29"/>
  <c r="I32" i="29"/>
  <c r="D31" i="29"/>
  <c r="D28" i="29"/>
  <c r="I26" i="29"/>
  <c r="D26" i="29"/>
  <c r="I24" i="29"/>
  <c r="D24" i="29"/>
  <c r="I22" i="29"/>
  <c r="C22" i="29"/>
  <c r="B22" i="29"/>
  <c r="I20" i="29"/>
  <c r="D20" i="29"/>
  <c r="D19" i="29"/>
  <c r="I18" i="29"/>
  <c r="D18" i="29"/>
  <c r="D17" i="29"/>
  <c r="I16" i="29"/>
  <c r="C14" i="29"/>
  <c r="B14" i="29"/>
  <c r="H12" i="29"/>
  <c r="G12" i="29"/>
  <c r="G28" i="29" s="1"/>
  <c r="G40" i="29" s="1"/>
  <c r="D12" i="29"/>
  <c r="I38" i="45" l="1"/>
  <c r="C24" i="44"/>
  <c r="H39" i="45"/>
  <c r="C39" i="45"/>
  <c r="G39" i="45"/>
  <c r="I27" i="45"/>
  <c r="I13" i="45"/>
  <c r="B39" i="45"/>
  <c r="D39" i="45" s="1"/>
  <c r="I11" i="45"/>
  <c r="I27" i="43"/>
  <c r="G39" i="43"/>
  <c r="I39" i="43" s="1"/>
  <c r="I13" i="43"/>
  <c r="B39" i="43"/>
  <c r="D39" i="43" s="1"/>
  <c r="I11" i="43"/>
  <c r="C24" i="42"/>
  <c r="C29" i="42" s="1"/>
  <c r="C45" i="42" s="1"/>
  <c r="C50" i="42" s="1"/>
  <c r="H39" i="41"/>
  <c r="I38" i="41"/>
  <c r="D21" i="41"/>
  <c r="I27" i="41"/>
  <c r="G39" i="41"/>
  <c r="I39" i="41" s="1"/>
  <c r="D39" i="41"/>
  <c r="I11" i="41"/>
  <c r="I13" i="41"/>
  <c r="C45" i="40"/>
  <c r="C50" i="40" s="1"/>
  <c r="I38" i="39"/>
  <c r="G39" i="39"/>
  <c r="I39" i="39" s="1"/>
  <c r="I27" i="39"/>
  <c r="I11" i="39"/>
  <c r="B39" i="39"/>
  <c r="D39" i="39" s="1"/>
  <c r="I13" i="39"/>
  <c r="C24" i="38"/>
  <c r="C29" i="38" s="1"/>
  <c r="C45" i="38" s="1"/>
  <c r="C50" i="38" s="1"/>
  <c r="I13" i="37"/>
  <c r="D21" i="37"/>
  <c r="I38" i="37"/>
  <c r="I13" i="33"/>
  <c r="G27" i="37"/>
  <c r="B39" i="37"/>
  <c r="D39" i="37" s="1"/>
  <c r="C24" i="36"/>
  <c r="C29" i="36" s="1"/>
  <c r="C45" i="36" s="1"/>
  <c r="C50" i="36" s="1"/>
  <c r="I39" i="35"/>
  <c r="D22" i="35"/>
  <c r="C45" i="34"/>
  <c r="C50" i="34" s="1"/>
  <c r="I28" i="35"/>
  <c r="G40" i="35"/>
  <c r="I40" i="35" s="1"/>
  <c r="I14" i="35"/>
  <c r="B40" i="35"/>
  <c r="D40" i="35" s="1"/>
  <c r="I12" i="35"/>
  <c r="G27" i="33"/>
  <c r="G39" i="33" s="1"/>
  <c r="I39" i="33" s="1"/>
  <c r="I38" i="33"/>
  <c r="C39" i="33"/>
  <c r="D39" i="33" s="1"/>
  <c r="C24" i="32"/>
  <c r="C29" i="32" s="1"/>
  <c r="C45" i="32" s="1"/>
  <c r="C50" i="32" s="1"/>
  <c r="D13" i="33"/>
  <c r="I11" i="33"/>
  <c r="D21" i="33"/>
  <c r="I39" i="31"/>
  <c r="D22" i="31"/>
  <c r="C40" i="31"/>
  <c r="C45" i="30"/>
  <c r="C50" i="30" s="1"/>
  <c r="I28" i="31"/>
  <c r="G40" i="31"/>
  <c r="I40" i="31" s="1"/>
  <c r="I14" i="31"/>
  <c r="B40" i="31"/>
  <c r="I12" i="31"/>
  <c r="C40" i="29"/>
  <c r="I39" i="29"/>
  <c r="I12" i="29"/>
  <c r="D14" i="29"/>
  <c r="D22" i="29"/>
  <c r="I14" i="29"/>
  <c r="B40" i="29"/>
  <c r="H28" i="29"/>
  <c r="C29" i="44" l="1"/>
  <c r="C45" i="44" s="1"/>
  <c r="C50" i="44" s="1"/>
  <c r="I39" i="45"/>
  <c r="G39" i="37"/>
  <c r="I39" i="37" s="1"/>
  <c r="I27" i="37"/>
  <c r="I27" i="33"/>
  <c r="D40" i="31"/>
  <c r="D40" i="29"/>
  <c r="H40" i="29"/>
  <c r="I40" i="29" s="1"/>
  <c r="I28" i="29"/>
  <c r="C43" i="28" l="1"/>
  <c r="C22" i="28"/>
  <c r="C16" i="28"/>
  <c r="C24" i="28" l="1"/>
  <c r="C29" i="28" s="1"/>
  <c r="C45" i="28" s="1"/>
  <c r="C50" i="28" s="1"/>
  <c r="H39" i="27"/>
  <c r="G39" i="27"/>
  <c r="I37" i="27"/>
  <c r="D37" i="27"/>
  <c r="I36" i="27"/>
  <c r="I35" i="27"/>
  <c r="D35" i="27"/>
  <c r="I34" i="27"/>
  <c r="I33" i="27"/>
  <c r="D33" i="27"/>
  <c r="I32" i="27"/>
  <c r="D31" i="27"/>
  <c r="D28" i="27"/>
  <c r="I26" i="27"/>
  <c r="D26" i="27"/>
  <c r="I24" i="27"/>
  <c r="D24" i="27"/>
  <c r="I22" i="27"/>
  <c r="C22" i="27"/>
  <c r="B22" i="27"/>
  <c r="I20" i="27"/>
  <c r="D20" i="27"/>
  <c r="D19" i="27"/>
  <c r="I18" i="27"/>
  <c r="D18" i="27"/>
  <c r="D17" i="27"/>
  <c r="I16" i="27"/>
  <c r="C14" i="27"/>
  <c r="B14" i="27"/>
  <c r="H12" i="27"/>
  <c r="G12" i="27"/>
  <c r="G28" i="27" s="1"/>
  <c r="D12" i="27"/>
  <c r="C43" i="26"/>
  <c r="C22" i="26"/>
  <c r="C16" i="26"/>
  <c r="C24" i="26" l="1"/>
  <c r="C29" i="26" s="1"/>
  <c r="C45" i="26" s="1"/>
  <c r="C50" i="26" s="1"/>
  <c r="I39" i="27"/>
  <c r="I12" i="27"/>
  <c r="B40" i="27"/>
  <c r="D40" i="27" s="1"/>
  <c r="D14" i="27"/>
  <c r="D22" i="27"/>
  <c r="C40" i="27"/>
  <c r="I14" i="27"/>
  <c r="H28" i="27"/>
  <c r="H40" i="27" s="1"/>
  <c r="G40" i="27"/>
  <c r="I40" i="27" l="1"/>
  <c r="I28" i="27"/>
  <c r="G12" i="3" l="1"/>
  <c r="H12" i="3"/>
  <c r="H28" i="3" s="1"/>
  <c r="D18" i="3"/>
  <c r="G28" i="3" l="1"/>
  <c r="I12" i="3"/>
  <c r="C43" i="25"/>
  <c r="C37" i="25"/>
  <c r="C35" i="25"/>
  <c r="C32" i="25"/>
  <c r="C22" i="25"/>
  <c r="C16" i="25"/>
  <c r="C24" i="25" l="1"/>
  <c r="C29" i="25" s="1"/>
  <c r="C45" i="25" s="1"/>
  <c r="C50" i="25" s="1"/>
  <c r="C43" i="2"/>
  <c r="C22" i="2"/>
  <c r="C16" i="2"/>
  <c r="C24" i="2" l="1"/>
  <c r="C29" i="2" s="1"/>
  <c r="C45" i="2" s="1"/>
  <c r="C50" i="2" s="1"/>
  <c r="I26" i="3"/>
  <c r="I24" i="3"/>
  <c r="I22" i="3"/>
  <c r="I20" i="3"/>
  <c r="I18" i="3"/>
  <c r="I16" i="3"/>
  <c r="I14" i="3" l="1"/>
  <c r="D20" i="3"/>
  <c r="D19" i="3"/>
  <c r="H39" i="3" l="1"/>
  <c r="C22" i="3" l="1"/>
  <c r="C14" i="3"/>
  <c r="C40" i="3" l="1"/>
  <c r="G39" i="3" l="1"/>
  <c r="D37" i="3"/>
  <c r="I37" i="3"/>
  <c r="I36" i="3"/>
  <c r="D35" i="3"/>
  <c r="I35" i="3"/>
  <c r="I34" i="3"/>
  <c r="D33" i="3"/>
  <c r="I33" i="3"/>
  <c r="I32" i="3"/>
  <c r="D31" i="3"/>
  <c r="D28" i="3"/>
  <c r="D26" i="3"/>
  <c r="D24" i="3"/>
  <c r="B22" i="3"/>
  <c r="D22" i="3" s="1"/>
  <c r="D17" i="3"/>
  <c r="B14" i="3"/>
  <c r="D14" i="3" s="1"/>
  <c r="D12" i="3"/>
  <c r="G40" i="3" l="1"/>
  <c r="I28" i="3"/>
  <c r="B40" i="3"/>
  <c r="I39" i="3"/>
  <c r="H40" i="3"/>
  <c r="I40" i="3" l="1"/>
  <c r="D40" i="3"/>
</calcChain>
</file>

<file path=xl/sharedStrings.xml><?xml version="1.0" encoding="utf-8"?>
<sst xmlns="http://schemas.openxmlformats.org/spreadsheetml/2006/main" count="899" uniqueCount="107">
  <si>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</si>
  <si>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</si>
  <si>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</si>
  <si>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</si>
  <si>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</si>
  <si>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</si>
  <si>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</si>
  <si>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</si>
  <si>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</si>
  <si>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</si>
  <si>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>Obligaciones financieras</t>
  </si>
  <si>
    <t>Titulos emitidos</t>
  </si>
  <si>
    <t>Cuentas inactivas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</si>
  <si>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</si>
  <si>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</si>
  <si>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</si>
  <si>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</si>
  <si>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</si>
  <si>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</si>
  <si>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</si>
  <si>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</si>
  <si>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>Beneficios a Empleados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</si>
  <si>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</si>
  <si>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</si>
  <si>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</si>
  <si>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</si>
  <si>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</si>
  <si>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</si>
  <si>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</si>
  <si>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</si>
  <si>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</si>
  <si>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</si>
  <si>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</si>
  <si>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</si>
  <si>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</si>
  <si>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</si>
  <si>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TÍTULOS DE INVERSIÓN EN CIRCULACIÓN</t>
  </si>
  <si>
    <t>ACTIVOS FINANCIEROS DE INVERSIÓN</t>
  </si>
  <si>
    <t>Títulos de Ahorro Educativo TAE</t>
  </si>
  <si>
    <t>Depósitos Especiales</t>
  </si>
  <si>
    <t>Inversiones negociables</t>
  </si>
  <si>
    <t>Bonos Sociales</t>
  </si>
  <si>
    <t>Inversiones hasta el vencimiento</t>
  </si>
  <si>
    <t>Inversiones Costo Amortizado</t>
  </si>
  <si>
    <t>OBLIGACIONES FINANCIERAS</t>
  </si>
  <si>
    <t>Inversiones disponible para la venta</t>
  </si>
  <si>
    <t>Provisión inversiones disponibles para la venta</t>
  </si>
  <si>
    <t xml:space="preserve">CUENTAS POR PAGAR </t>
  </si>
  <si>
    <t>CARTERA DE CRÉDITO Y OPERACIONES DE LEASING FINANCIERO</t>
  </si>
  <si>
    <t>BENEFICIOS A EMPLEADOS</t>
  </si>
  <si>
    <t xml:space="preserve">   Créditos y operaciones de leasing financiero de consumo, otras garantías</t>
  </si>
  <si>
    <t>PASIVOS ESTIMADOS</t>
  </si>
  <si>
    <t>Menos: Deterioro</t>
  </si>
  <si>
    <t>OTROS PASIVOS NO FINANCIEROS</t>
  </si>
  <si>
    <t>OTRAS CUENTAS POR COBRAR, NETO</t>
  </si>
  <si>
    <t>Total pasivos</t>
  </si>
  <si>
    <t>PATRIMONIO</t>
  </si>
  <si>
    <t>PROPIEDADES, PLANTA Y EQUIPO, NETO</t>
  </si>
  <si>
    <t>CAPITAL FISCAL</t>
  </si>
  <si>
    <t>PROPIEDADES DE INVERSION, NETO</t>
  </si>
  <si>
    <t>RESERVAS LEGALES</t>
  </si>
  <si>
    <t>AJUSTES EN LA APLICACIÓN POR PRIMERA VEZ</t>
  </si>
  <si>
    <t>ACTIVOS INTANGIBLES</t>
  </si>
  <si>
    <t>OTRO RESULTADO INTEGRAL</t>
  </si>
  <si>
    <t>RESULTADO EJERCICIOS ANTERIORES</t>
  </si>
  <si>
    <t>OTROS ACTIVOS NO FINANCIEROS, NETO</t>
  </si>
  <si>
    <t>Total patrimonio</t>
  </si>
  <si>
    <t>Total de activos</t>
  </si>
  <si>
    <t>Total pasivo y patrimonio</t>
  </si>
  <si>
    <t xml:space="preserve">Obligaciones financieras </t>
  </si>
  <si>
    <t xml:space="preserve">Titulos emitidos </t>
  </si>
  <si>
    <t>DEL 01 AL 31 DE ENERO DE 2025</t>
  </si>
  <si>
    <t>ESTADO DE SITUACIÓN FINANCIERA AL 31 DE ENERO DE  2025 Y 31 DE DICIEMBRE DE 2024</t>
  </si>
  <si>
    <t>Enero 31
de  2025</t>
  </si>
  <si>
    <t>Diciembre 31
de  2024</t>
  </si>
  <si>
    <t>DEL 01 AL 28 DE FEBRERO DE 2025</t>
  </si>
  <si>
    <t xml:space="preserve">ESTADO DE SITUACIÓN FINANCIERA AL 28 DE FEBRERO Y 31 DE ENERO DE  2025 </t>
  </si>
  <si>
    <t>Febrero 28
de  2025</t>
  </si>
  <si>
    <t>DEL 01 AL 31 DE MARZO DE 2025</t>
  </si>
  <si>
    <t>Marzo 31
de  2025</t>
  </si>
  <si>
    <t xml:space="preserve">ESTADO DE SITUACIÓN FINANCIERA AL 30 DE ABRIL Y 31 DE MARZO DE  2025 </t>
  </si>
  <si>
    <t>Abril 30
de  2025</t>
  </si>
  <si>
    <t>DEL 01 AL 30 DE ABRIL DE 2025</t>
  </si>
  <si>
    <t>DEL 01 AL 31 DE MAYO DE 2025</t>
  </si>
  <si>
    <t xml:space="preserve">ESTADO DE SITUACIÓN FINANCIERA AL 31 DE MAYO Y 30 DE ABRIL DE  2025 </t>
  </si>
  <si>
    <t>Mayo 31
de  2025</t>
  </si>
  <si>
    <t>DEL 01 AL 30 DE JUNIO DE 2025</t>
  </si>
  <si>
    <t xml:space="preserve">ESTADO DE SITUACIÓN FINANCIERA AL 30 DE JUNIO Y 31 DE MAYO DE  2025 </t>
  </si>
  <si>
    <t>Junio 30
de  2025</t>
  </si>
  <si>
    <t>DEL 01 AL 31 DE JULIO DE 2025</t>
  </si>
  <si>
    <t xml:space="preserve">ESTADO DE SITUACIÓN FINANCIERA AL 31 DE JULIO Y 30 DE JUNIO DE  2025 </t>
  </si>
  <si>
    <t>Julio 31
de  2025</t>
  </si>
  <si>
    <t>DEL 01 AL 31 DE AGOSTO DE 2025</t>
  </si>
  <si>
    <t xml:space="preserve">ESTADO DE SITUACIÓN FINANCIERA AL 31 DE AGOSTO Y 31 DE JULIO DE  2025 </t>
  </si>
  <si>
    <t>Agosto 31
de  2025</t>
  </si>
  <si>
    <t>CUENTAS POR COBRAR, NETO</t>
  </si>
  <si>
    <t xml:space="preserve">ESTADO DE SITUACIÓN FINANCIERA AL 31 DE MARZO Y 28 DE FEBRERO DE  2025 </t>
  </si>
  <si>
    <t>DEL 01 AL 30 DE SEPTIEMBRE DE 2025</t>
  </si>
  <si>
    <t xml:space="preserve">ESTADO DE SITUACIÓN FINANCIERA AL 30 DE SEPTIEMBRE Y 31 DE AGOSTO DE  2025 </t>
  </si>
  <si>
    <t>Septiembre 30
de  2025</t>
  </si>
  <si>
    <t>DEL 01 AL 31 DE OCTUBRE DE 2025</t>
  </si>
  <si>
    <t xml:space="preserve">ESTADO DE SITUACIÓN FINANCIERA AL 31 DE OCTUBRE Y 30 DE SEPTIEMBRE DE  2025 </t>
  </si>
  <si>
    <t>Octubre 31
de  2025</t>
  </si>
  <si>
    <t>DEL 01 DE ENERO AL 30 DE NOVIEMBRE DE 2025</t>
  </si>
  <si>
    <t>Noviembre 30
de  2025</t>
  </si>
  <si>
    <t>DEL 01 AL 30 DE NOVIEMBRE DE 2025</t>
  </si>
  <si>
    <t>Variación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</si>
</sst>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&quot;$&quot;#,##0.00;[Red]\-&quot;$&quot;#,##0.00"/>
    <numFmt numFmtId="165" formatCode="_-&quot;$&quot;* #,##0_-;\-&quot;$&quot;* #,##0_-;_-&quot;$&quot;* &quot;-&quot;_-;_-@_-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._.* #,##0_)_%;_._.* \(#,##0\)_%;_._.* \ _)_%"/>
    <numFmt numFmtId="169" formatCode="_._.* #,##0.0_)_%;_._.* \(#,##0.0\)_%;_._.* \ _)_%"/>
    <numFmt numFmtId="170" formatCode="_._.&quot;$&quot;* #,##0_)_%;_._.&quot;$&quot;* \(#,##0\)_%;_._.&quot;$&quot;* \ _)_%"/>
    <numFmt numFmtId="171" formatCode="_._.&quot;$&quot;* #,##0.0_)_%;_._.&quot;$&quot;* \(#,##0.0\)_%;_._.&quot;$&quot;* \ _)_%"/>
    <numFmt numFmtId="172" formatCode="_(* #,##0.0_);_(* \(#,##0.0\);_(* &quot;-&quot;?_);_(@_)"/>
    <numFmt numFmtId="173" formatCode="_-* #,##0.0_-;\-* #,##0.0_-;_-* &quot;-&quot;?_-;_-@_-"/>
    <numFmt numFmtId="174" formatCode="_._.* #,##0_)_%;_._.* \(#,##0\)_%;_._.* 0_)_%;_._.@_)_%"/>
    <numFmt numFmtId="175" formatCode="_._.* #,###\-_)_%;_._.* \(#,###\-\)_%;_._.* \-_)_%;_._.@_)_%"/>
    <numFmt numFmtId="176" formatCode="_._.* #,###\-_)_%;_._.* \(#,###\-\)_%;_._.* \-\ \ \ \ \ \ \ \ _)_%;_._.@_)_%"/>
    <numFmt numFmtId="177" formatCode="_(* #,##0.0_);_(* \(#,##0.0\);_(* &quot;-&quot;??_);_(@_)"/>
    <numFmt numFmtId="178" formatCode="_(&quot;$&quot;\ * #,##0.0_);_(&quot;$&quot;\ * \(#,##0.0\);_(&quot;$&quot;\ * &quot;-&quot;?_);_(@_)"/>
    <numFmt numFmtId="179" formatCode="#,##0.0_);\(#,##0.0\)"/>
    <numFmt numFmtId="180" formatCode="_-&quot;$&quot;\ * #,##0.0_-;\-&quot;$&quot;\ * #,##0.0_-;_-&quot;$&quot;\ * &quot;-&quot;?_-;_-@_-"/>
    <numFmt numFmtId="181" formatCode="_-&quot;$&quot;\ * #,##0.0_-;\-&quot;$&quot;\ * #,##0.0_-;_-&quot;$&quot;\ * &quot;-&quot;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 applyFill="0" applyBorder="0" applyAlignment="0" applyProtection="0">
      <protection locked="0"/>
    </xf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3" fillId="0" borderId="0"/>
    <xf numFmtId="175" fontId="4" fillId="0" borderId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7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9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71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9" fontId="10" fillId="0" borderId="0" xfId="2" applyNumberFormat="1" applyFont="1" applyAlignment="1">
      <alignment horizontal="right" vertical="center"/>
    </xf>
    <xf numFmtId="168" fontId="10" fillId="0" borderId="0" xfId="2" applyFont="1" applyAlignment="1">
      <alignment horizontal="right" vertical="center"/>
    </xf>
    <xf numFmtId="169" fontId="10" fillId="0" borderId="0" xfId="3" applyNumberFormat="1" applyFont="1" applyAlignment="1">
      <alignment vertical="center"/>
    </xf>
    <xf numFmtId="179" fontId="10" fillId="0" borderId="0" xfId="3" applyNumberFormat="1" applyFont="1" applyAlignment="1" applyProtection="1">
      <alignment vertical="center"/>
      <protection locked="0"/>
    </xf>
    <xf numFmtId="174" fontId="10" fillId="0" borderId="0" xfId="4" applyFont="1" applyAlignment="1">
      <alignment vertical="center"/>
    </xf>
    <xf numFmtId="179" fontId="10" fillId="0" borderId="0" xfId="2" applyNumberFormat="1" applyFont="1" applyAlignment="1">
      <alignment vertical="center"/>
    </xf>
    <xf numFmtId="169" fontId="10" fillId="0" borderId="0" xfId="2" applyNumberFormat="1" applyFont="1" applyFill="1" applyAlignment="1">
      <alignment vertical="center"/>
    </xf>
    <xf numFmtId="177" fontId="10" fillId="0" borderId="0" xfId="6" applyNumberFormat="1" applyFont="1" applyAlignment="1">
      <alignment vertical="center"/>
    </xf>
    <xf numFmtId="169" fontId="13" fillId="0" borderId="0" xfId="2" applyNumberFormat="1" applyFont="1" applyAlignment="1">
      <alignment vertical="center"/>
    </xf>
    <xf numFmtId="177" fontId="13" fillId="0" borderId="0" xfId="6" applyNumberFormat="1" applyFont="1" applyAlignment="1">
      <alignment vertical="center"/>
    </xf>
    <xf numFmtId="168" fontId="14" fillId="0" borderId="0" xfId="1" applyNumberFormat="1" applyFont="1" applyAlignment="1" applyProtection="1">
      <alignment vertical="center"/>
    </xf>
    <xf numFmtId="169" fontId="14" fillId="0" borderId="0" xfId="2" applyNumberFormat="1" applyFont="1" applyAlignment="1">
      <alignment vertical="center"/>
    </xf>
    <xf numFmtId="169" fontId="13" fillId="0" borderId="0" xfId="2" applyNumberFormat="1" applyFont="1" applyAlignment="1">
      <alignment horizontal="right" vertical="center"/>
    </xf>
    <xf numFmtId="179" fontId="13" fillId="0" borderId="0" xfId="2" applyNumberFormat="1" applyFont="1" applyAlignment="1">
      <alignment vertical="center"/>
    </xf>
    <xf numFmtId="169" fontId="10" fillId="0" borderId="0" xfId="1" applyNumberFormat="1" applyFont="1" applyAlignment="1" applyProtection="1">
      <alignment vertical="center"/>
    </xf>
    <xf numFmtId="169" fontId="15" fillId="0" borderId="0" xfId="2" applyNumberFormat="1" applyFont="1" applyAlignment="1">
      <alignment vertical="center"/>
    </xf>
    <xf numFmtId="166" fontId="10" fillId="0" borderId="0" xfId="1" applyNumberFormat="1" applyFont="1" applyAlignment="1" applyProtection="1">
      <alignment vertical="center"/>
    </xf>
    <xf numFmtId="168" fontId="10" fillId="0" borderId="0" xfId="2" applyFont="1" applyAlignment="1">
      <alignment vertical="center"/>
    </xf>
    <xf numFmtId="179" fontId="10" fillId="0" borderId="0" xfId="2" applyNumberFormat="1" applyFont="1" applyAlignment="1">
      <alignment horizontal="right" vertical="center"/>
    </xf>
    <xf numFmtId="176" fontId="10" fillId="0" borderId="0" xfId="5" applyNumberFormat="1" applyFont="1" applyAlignment="1">
      <alignment vertical="center"/>
    </xf>
    <xf numFmtId="179" fontId="10" fillId="0" borderId="0" xfId="5" applyNumberFormat="1" applyFont="1" applyAlignment="1">
      <alignment vertical="center"/>
    </xf>
    <xf numFmtId="169" fontId="16" fillId="0" borderId="0" xfId="2" applyNumberFormat="1" applyFont="1" applyAlignment="1">
      <alignment vertical="center"/>
    </xf>
    <xf numFmtId="170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9" fontId="17" fillId="0" borderId="0" xfId="2" applyNumberFormat="1" applyFont="1" applyAlignment="1">
      <alignment horizontal="right" vertical="center"/>
    </xf>
    <xf numFmtId="171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9" fontId="13" fillId="0" borderId="0" xfId="2" applyNumberFormat="1" applyFont="1" applyFill="1" applyAlignment="1">
      <alignment vertical="center"/>
    </xf>
    <xf numFmtId="169" fontId="10" fillId="0" borderId="0" xfId="1" applyNumberFormat="1" applyFont="1" applyAlignment="1" applyProtection="1">
      <alignment horizontal="left" vertical="center"/>
    </xf>
    <xf numFmtId="171" fontId="10" fillId="0" borderId="0" xfId="3" applyNumberFormat="1" applyFont="1" applyFill="1" applyAlignment="1" applyProtection="1">
      <alignment vertical="center"/>
      <protection locked="0"/>
    </xf>
    <xf numFmtId="172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71" fontId="10" fillId="0" borderId="0" xfId="1" applyNumberFormat="1" applyFont="1" applyAlignment="1" applyProtection="1">
      <alignment horizontal="left" vertical="center"/>
    </xf>
    <xf numFmtId="178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3" fontId="10" fillId="0" borderId="0" xfId="1" applyNumberFormat="1" applyFont="1" applyAlignment="1" applyProtection="1">
      <alignment vertical="center"/>
    </xf>
    <xf numFmtId="170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164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164" fontId="23" fillId="3" borderId="0" xfId="1" applyNumberFormat="1" applyFont="1" applyFill="1" applyAlignment="1" applyProtection="1">
      <alignment horizontal="right" vertical="center"/>
    </xf>
    <xf numFmtId="169" fontId="20" fillId="3" borderId="0" xfId="1" applyNumberFormat="1" applyFont="1" applyFill="1" applyAlignment="1" applyProtection="1">
      <alignment horizontal="justify" vertical="center" wrapText="1"/>
    </xf>
    <xf numFmtId="173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71" fontId="24" fillId="0" borderId="0" xfId="3" applyNumberFormat="1" applyFont="1" applyAlignment="1" applyProtection="1">
      <alignment vertical="center"/>
      <protection locked="0"/>
    </xf>
    <xf numFmtId="178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180" fontId="10" fillId="0" borderId="0" xfId="1" applyNumberFormat="1" applyFont="1" applyAlignment="1" applyProtection="1">
      <alignment vertical="center"/>
    </xf>
    <xf numFmtId="181" fontId="10" fillId="0" borderId="0" xfId="7" applyNumberFormat="1" applyFont="1" applyAlignment="1" applyProtection="1">
      <alignment vertical="center"/>
    </xf>
    <xf numFmtId="165" fontId="10" fillId="0" borderId="0" xfId="7" applyFont="1" applyFill="1" applyAlignment="1" applyProtection="1">
      <alignment vertical="center"/>
    </xf>
    <xf numFmtId="171" fontId="24" fillId="0" borderId="0" xfId="3" applyNumberFormat="1" applyFont="1" applyFill="1" applyAlignment="1" applyProtection="1">
      <alignment vertical="center"/>
      <protection locked="0"/>
    </xf>
    <xf numFmtId="173" fontId="10" fillId="0" borderId="0" xfId="1" applyNumberFormat="1" applyFont="1" applyFill="1" applyAlignment="1" applyProtection="1">
      <alignment vertical="center" wrapText="1"/>
    </xf>
    <xf numFmtId="173" fontId="10" fillId="0" borderId="0" xfId="1" applyNumberFormat="1" applyFont="1" applyFill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</cellXfs>
  <cellStyles count="9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illares 2 2" xfId="8" xr:uid="{12082FB7-5751-4B79-9677-1AA714AC70DD}"/>
    <cellStyle name="Moneda [0]" xfId="7" builtinId="7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9" Type="http://schemas.openxmlformats.org/officeDocument/2006/relationships/externalLink" Target="externalLinks/externalLink1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19.xml"/><Relationship Id="rId47" Type="http://schemas.openxmlformats.org/officeDocument/2006/relationships/externalLink" Target="externalLinks/externalLink24.xml"/><Relationship Id="rId50" Type="http://schemas.openxmlformats.org/officeDocument/2006/relationships/externalLink" Target="externalLinks/externalLink27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externalLink" Target="externalLinks/externalLink14.xml"/><Relationship Id="rId40" Type="http://schemas.openxmlformats.org/officeDocument/2006/relationships/externalLink" Target="externalLinks/externalLink17.xml"/><Relationship Id="rId45" Type="http://schemas.openxmlformats.org/officeDocument/2006/relationships/externalLink" Target="externalLinks/externalLink22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Relationship Id="rId43" Type="http://schemas.openxmlformats.org/officeDocument/2006/relationships/externalLink" Target="externalLinks/externalLink20.xml"/><Relationship Id="rId48" Type="http://schemas.openxmlformats.org/officeDocument/2006/relationships/externalLink" Target="externalLinks/externalLink25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15.xml"/><Relationship Id="rId46" Type="http://schemas.openxmlformats.org/officeDocument/2006/relationships/externalLink" Target="externalLinks/externalLink2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8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49" Type="http://schemas.openxmlformats.org/officeDocument/2006/relationships/externalLink" Target="externalLinks/externalLink26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8.xml"/><Relationship Id="rId44" Type="http://schemas.openxmlformats.org/officeDocument/2006/relationships/externalLink" Target="externalLinks/externalLink21.xml"/><Relationship Id="rId5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F4F6115-8A12-4B22-8115-BE0C5568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0E7CB8E-9E7B-4BAA-BC08-E5B658A7C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A4947A62-88C1-48DA-88B2-FB86E5051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89CCD7F-DE1F-48C6-9827-B595202B7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01961CA-7A87-43D5-B1F6-5042FDDA5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A2B88CE-5B48-4298-8BEA-862A4F8B6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539E2C25-2CA8-43AC-B32C-0FB7E449F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9866E10-F73E-433B-9502-C74310785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4A393DA-DCDB-43A6-BC4A-53095763C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CD9A7FC-9F67-49C3-8505-E28D5E325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734F357-78BE-42C3-9B0D-73B24EAD0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C1414E1-9924-4EBD-8AD4-C2B464454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7F8F18B6-5860-4FD4-A472-828C0776C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4238034-7BBC-4BCC-8431-D809C8862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2174B33-55C8-4BCB-AED2-3747DF0AF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820BCA8D-9E62-4265-8593-50AB00992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9BFFA39-55B7-4EA8-903A-1DCF93307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463E8AD7-FB04-49B1-9F06-2085A248C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1FD26B52-634C-46F8-9CAE-1B2E410C4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A2026240-2F76-456C-8513-7D77B9B30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6420D3B-D961-486A-A451-6E307C26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38A67C7F-2E1A-428D-AF36-B674F52C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7BF2E994-0AA7-48B9-A6EF-E95481F7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D370EA98-5DD5-47BB-89E7-EF37CB26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42BCC17A-50A3-4B5B-81B7-D07B6D40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0C09CB4-BFD1-408B-A451-26BB67433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B083CF7-91A8-4270-9433-5439DE42C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13E0D96-62DE-45A6-8C13-81D5F498A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4085538E-11A3-4F57-AE48-95DCA06EE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487F49C5-8726-4165-B49D-9E6AC7259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1D804CA-D537-436B-9973-94E952735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D81E3B2-24C6-42A1-8A07-5E1A55839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E8DFBC1E-E4C5-49E5-A385-42C989CF0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820179D-5877-4524-B756-00B4868CB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EA29CAA-305D-488B-ABD9-F0A5053F8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45EFDDD-F08A-4324-BE36-95C4751F7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cetex-my.sharepoint.com/personal/vamaya_icetex_gov_co/Documents/BACKUP%202025/BALANCES%20DE%20PUBLICACION/Formulacion%20EF%20publicacion.xlsx" TargetMode="External"/><Relationship Id="rId1" Type="http://schemas.openxmlformats.org/officeDocument/2006/relationships/externalLinkPath" Target="Formulacion%20EF%20publicac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S ACTUAL"/>
      <sheetName val="MES ANTERIOR"/>
      <sheetName val="ER"/>
      <sheetName val="SF"/>
      <sheetName val="ER Enero"/>
      <sheetName val="ESF Enero"/>
      <sheetName val="ER Febrero"/>
      <sheetName val="ESF Febrero"/>
      <sheetName val="ER Marzo"/>
      <sheetName val="ESF Marzo"/>
      <sheetName val="ER Abril"/>
      <sheetName val="ESF Abril"/>
      <sheetName val="ER Acumu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5"/>
  <sheetViews>
    <sheetView view="pageBreakPreview" topLeftCell="A27" zoomScaleNormal="90" zoomScaleSheetLayoutView="100" workbookViewId="0">
      <selection activeCell="A47" sqref="A47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71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45658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83354</v>
      </c>
    </row>
    <row r="13" spans="1:9" x14ac:dyDescent="0.25">
      <c r="A13" s="54" t="s">
        <v>6</v>
      </c>
      <c r="C13" s="10">
        <v>0</v>
      </c>
      <c r="G13" s="60"/>
      <c r="I13" s="61"/>
    </row>
    <row r="14" spans="1:9" x14ac:dyDescent="0.25">
      <c r="A14" s="54" t="s">
        <v>7</v>
      </c>
      <c r="C14" s="10">
        <v>7731.7</v>
      </c>
    </row>
    <row r="15" spans="1:9" ht="13.5" customHeight="1" x14ac:dyDescent="0.25">
      <c r="A15" s="54" t="s">
        <v>8</v>
      </c>
      <c r="C15" s="22">
        <v>1013.2</v>
      </c>
      <c r="G15" s="60"/>
    </row>
    <row r="16" spans="1:9" ht="13.5" customHeight="1" x14ac:dyDescent="0.25">
      <c r="A16" s="51"/>
      <c r="C16" s="12">
        <f>SUM(C12:C15)</f>
        <v>92098.9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10</v>
      </c>
      <c r="C19" s="10">
        <v>10008.799999999999</v>
      </c>
    </row>
    <row r="20" spans="1:7" x14ac:dyDescent="0.25">
      <c r="A20" s="54" t="s">
        <v>11</v>
      </c>
      <c r="C20" s="10">
        <v>5687.7999999999993</v>
      </c>
    </row>
    <row r="21" spans="1:7" ht="17.25" x14ac:dyDescent="0.25">
      <c r="A21" s="54" t="s">
        <v>12</v>
      </c>
      <c r="C21" s="22">
        <v>40.700000000000003</v>
      </c>
      <c r="G21" s="60"/>
    </row>
    <row r="22" spans="1:7" x14ac:dyDescent="0.25">
      <c r="A22" s="11"/>
      <c r="C22" s="12">
        <f>SUM(C19:C21)</f>
        <v>15737.3</v>
      </c>
      <c r="G22" s="60"/>
    </row>
    <row r="23" spans="1:7" x14ac:dyDescent="0.25">
      <c r="A23" s="11"/>
      <c r="C23" s="10"/>
    </row>
    <row r="24" spans="1:7" x14ac:dyDescent="0.25">
      <c r="A24" s="11" t="s">
        <v>13</v>
      </c>
      <c r="C24" s="10">
        <f>SUM(C16-C22)</f>
        <v>76361.599999999991</v>
      </c>
      <c r="D24" s="62"/>
    </row>
    <row r="25" spans="1:7" x14ac:dyDescent="0.25">
      <c r="A25" s="11"/>
      <c r="C25" s="10"/>
      <c r="G25" s="85"/>
    </row>
    <row r="26" spans="1:7" x14ac:dyDescent="0.25">
      <c r="A26" s="11" t="s">
        <v>14</v>
      </c>
      <c r="C26" s="10"/>
      <c r="G26" s="85"/>
    </row>
    <row r="27" spans="1:7" ht="17.25" x14ac:dyDescent="0.25">
      <c r="A27" s="11" t="s">
        <v>15</v>
      </c>
      <c r="C27" s="22">
        <v>68592.3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16</v>
      </c>
      <c r="C29" s="10">
        <f>+C24-C27</f>
        <v>7769.2999999999884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17</v>
      </c>
      <c r="C33" s="10">
        <v>33131.4</v>
      </c>
      <c r="E33" s="66"/>
      <c r="F33" s="67"/>
      <c r="G33" s="67"/>
    </row>
    <row r="34" spans="1:7" x14ac:dyDescent="0.25">
      <c r="A34" s="11" t="s">
        <v>18</v>
      </c>
      <c r="C34" s="10">
        <v>-348.3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19</v>
      </c>
      <c r="C36" s="10">
        <v>3687.6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20</v>
      </c>
      <c r="E38" s="66"/>
      <c r="F38" s="68"/>
      <c r="G38" s="68"/>
    </row>
    <row r="39" spans="1:7" x14ac:dyDescent="0.25">
      <c r="A39" s="11" t="s">
        <v>21</v>
      </c>
      <c r="C39" s="10">
        <v>2125</v>
      </c>
      <c r="E39" s="66"/>
      <c r="F39" s="68"/>
      <c r="G39" s="68"/>
    </row>
    <row r="40" spans="1:7" x14ac:dyDescent="0.25">
      <c r="A40" s="11" t="s">
        <v>22</v>
      </c>
      <c r="C40" s="10">
        <v>1275.7</v>
      </c>
      <c r="E40" s="66"/>
      <c r="F40" s="67"/>
      <c r="G40" s="68"/>
    </row>
    <row r="41" spans="1:7" x14ac:dyDescent="0.25">
      <c r="A41" s="11" t="s">
        <v>23</v>
      </c>
      <c r="C41" s="10">
        <v>9311.4</v>
      </c>
      <c r="E41" s="66"/>
      <c r="F41" s="67"/>
      <c r="G41" s="67"/>
    </row>
    <row r="42" spans="1:7" ht="17.25" x14ac:dyDescent="0.25">
      <c r="A42" s="11" t="s">
        <v>24</v>
      </c>
      <c r="C42" s="50">
        <v>7249.6</v>
      </c>
      <c r="D42" s="28"/>
      <c r="E42" s="66"/>
      <c r="F42" s="69"/>
      <c r="G42" s="69"/>
    </row>
    <row r="43" spans="1:7" x14ac:dyDescent="0.25">
      <c r="A43" s="11"/>
      <c r="C43" s="10">
        <f>SUM(C39:C42)</f>
        <v>19961.699999999997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25</v>
      </c>
      <c r="C45" s="10">
        <f>+C29+C33+C34+C36-C43</f>
        <v>24278.299999999988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26</v>
      </c>
      <c r="B47" s="77"/>
      <c r="C47" s="10"/>
    </row>
    <row r="48" spans="1:7" s="11" customFormat="1" ht="17.25" x14ac:dyDescent="0.25">
      <c r="A48" s="11" t="s">
        <v>27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24278.299999999988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DEA8-6D4A-45B3-81CD-2FFCF0B25DDF}">
  <dimension ref="A1:I42"/>
  <sheetViews>
    <sheetView topLeftCell="A11" zoomScale="85" zoomScaleNormal="85" zoomScaleSheetLayoutView="100" workbookViewId="0">
      <selection activeCell="A27" sqref="A27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s="7" customFormat="1" ht="16.5" x14ac:dyDescent="0.25">
      <c r="A3" s="38" t="s">
        <v>84</v>
      </c>
      <c r="B3" s="6"/>
      <c r="C3" s="6"/>
      <c r="D3" s="6"/>
      <c r="E3" s="6"/>
      <c r="F3" s="6"/>
      <c r="G3" s="6"/>
      <c r="H3" s="6"/>
      <c r="I3" s="6"/>
    </row>
    <row r="4" spans="1:9" s="6" customFormat="1" ht="16.5" x14ac:dyDescent="0.25">
      <c r="A4" s="8" t="s">
        <v>3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25"/>
    <row r="6" spans="1:9" s="2" customFormat="1" x14ac:dyDescent="0.25"/>
    <row r="8" spans="1:9" x14ac:dyDescent="0.25">
      <c r="B8" s="86" t="s">
        <v>31</v>
      </c>
      <c r="C8" s="86"/>
      <c r="D8" s="86"/>
      <c r="G8" s="86" t="s">
        <v>31</v>
      </c>
      <c r="H8" s="86"/>
      <c r="I8" s="86"/>
    </row>
    <row r="9" spans="1:9" s="2" customFormat="1" ht="33" x14ac:dyDescent="0.25">
      <c r="A9" s="37" t="s">
        <v>32</v>
      </c>
      <c r="B9" s="42" t="s">
        <v>85</v>
      </c>
      <c r="C9" s="42" t="s">
        <v>81</v>
      </c>
      <c r="D9" s="42" t="s">
        <v>33</v>
      </c>
      <c r="F9" s="37" t="s">
        <v>34</v>
      </c>
      <c r="G9" s="42" t="s">
        <v>85</v>
      </c>
      <c r="H9" s="42" t="s">
        <v>81</v>
      </c>
      <c r="I9" s="42" t="s">
        <v>33</v>
      </c>
    </row>
    <row r="10" spans="1:9" x14ac:dyDescent="0.25">
      <c r="D10" s="10"/>
    </row>
    <row r="11" spans="1:9" x14ac:dyDescent="0.25">
      <c r="A11" s="11" t="s">
        <v>35</v>
      </c>
      <c r="B11" s="12">
        <v>180424.4</v>
      </c>
      <c r="C11" s="12">
        <v>105053.6</v>
      </c>
      <c r="D11" s="12">
        <f>+B11-C11</f>
        <v>75370.799999999988</v>
      </c>
      <c r="F11" s="13" t="s">
        <v>36</v>
      </c>
      <c r="G11" s="14">
        <f>+G13+G14+G15</f>
        <v>938113.2</v>
      </c>
      <c r="H11" s="14">
        <f>+H13+H14+H15</f>
        <v>932703.9</v>
      </c>
      <c r="I11" s="17">
        <f>+G11-H11</f>
        <v>5409.2999999999302</v>
      </c>
    </row>
    <row r="12" spans="1:9" x14ac:dyDescent="0.25">
      <c r="A12" s="11"/>
      <c r="B12" s="10"/>
      <c r="C12" s="10"/>
      <c r="D12" s="10"/>
    </row>
    <row r="13" spans="1:9" x14ac:dyDescent="0.25">
      <c r="A13" s="11" t="s">
        <v>37</v>
      </c>
      <c r="B13" s="16">
        <f>SUM(B15:B19)</f>
        <v>944003.79999999993</v>
      </c>
      <c r="C13" s="16">
        <f>SUM(C15:C19)</f>
        <v>941867.6</v>
      </c>
      <c r="D13" s="16">
        <f>+B13-C13</f>
        <v>2136.1999999999534</v>
      </c>
      <c r="F13" s="13" t="s">
        <v>38</v>
      </c>
      <c r="G13" s="12">
        <v>1001.3</v>
      </c>
      <c r="H13" s="12">
        <v>1001.3</v>
      </c>
      <c r="I13" s="17">
        <f>+G11-H11</f>
        <v>5409.2999999999302</v>
      </c>
    </row>
    <row r="14" spans="1:9" x14ac:dyDescent="0.25">
      <c r="A14" s="11"/>
      <c r="B14" s="16"/>
      <c r="C14" s="16"/>
      <c r="D14" s="10"/>
      <c r="E14" s="18"/>
      <c r="F14" s="5" t="s">
        <v>39</v>
      </c>
      <c r="G14" s="14">
        <v>84642.7</v>
      </c>
      <c r="H14" s="14">
        <v>84597.1</v>
      </c>
      <c r="I14" s="15"/>
    </row>
    <row r="15" spans="1:9" x14ac:dyDescent="0.25">
      <c r="A15" s="11" t="s">
        <v>40</v>
      </c>
      <c r="B15" s="33">
        <v>0</v>
      </c>
      <c r="C15" s="33">
        <v>0</v>
      </c>
      <c r="D15" s="33">
        <v>0</v>
      </c>
      <c r="E15" s="18"/>
      <c r="F15" s="5" t="s">
        <v>41</v>
      </c>
      <c r="G15" s="10">
        <v>852469.2</v>
      </c>
      <c r="H15" s="10">
        <v>847105.5</v>
      </c>
      <c r="I15" s="17">
        <f>+G15-H15</f>
        <v>5363.6999999999534</v>
      </c>
    </row>
    <row r="16" spans="1:9" x14ac:dyDescent="0.25">
      <c r="A16" s="11" t="s">
        <v>42</v>
      </c>
      <c r="B16" s="20">
        <v>1023.2</v>
      </c>
      <c r="C16" s="20">
        <v>1016.7</v>
      </c>
      <c r="D16" s="10">
        <f t="shared" ref="D16:D17" si="0">+B16-C16</f>
        <v>6.5</v>
      </c>
      <c r="E16" s="18"/>
      <c r="G16" s="10"/>
      <c r="H16" s="10"/>
      <c r="I16" s="19"/>
    </row>
    <row r="17" spans="1:9" ht="16.5" x14ac:dyDescent="0.25">
      <c r="A17" s="5" t="s">
        <v>43</v>
      </c>
      <c r="B17" s="20">
        <v>942980.6</v>
      </c>
      <c r="C17" s="20">
        <v>940850.9</v>
      </c>
      <c r="D17" s="10">
        <f t="shared" si="0"/>
        <v>2129.6999999999534</v>
      </c>
      <c r="E17" s="18"/>
      <c r="F17" s="1" t="s">
        <v>44</v>
      </c>
      <c r="G17" s="10">
        <v>1543332.5</v>
      </c>
      <c r="H17" s="10">
        <v>1531447.3</v>
      </c>
      <c r="I17" s="10">
        <f>+G17-H17</f>
        <v>11885.199999999953</v>
      </c>
    </row>
    <row r="18" spans="1:9" x14ac:dyDescent="0.25">
      <c r="A18" s="11" t="s">
        <v>45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9"/>
    </row>
    <row r="19" spans="1:9" ht="17.25" x14ac:dyDescent="0.25">
      <c r="A19" s="11" t="s">
        <v>46</v>
      </c>
      <c r="B19" s="22">
        <v>-236.8</v>
      </c>
      <c r="C19" s="22">
        <v>-236.8</v>
      </c>
      <c r="D19" s="23">
        <f>+B19-C19</f>
        <v>0</v>
      </c>
      <c r="E19" s="18"/>
      <c r="F19" s="1" t="s">
        <v>47</v>
      </c>
      <c r="G19" s="10">
        <v>49239.3</v>
      </c>
      <c r="H19" s="10">
        <v>114938.7</v>
      </c>
      <c r="I19" s="10">
        <f>+G19-H19</f>
        <v>-65699.399999999994</v>
      </c>
    </row>
    <row r="20" spans="1:9" ht="14.25" customHeight="1" x14ac:dyDescent="0.25">
      <c r="A20" s="11"/>
      <c r="B20" s="16"/>
      <c r="C20" s="16"/>
      <c r="D20" s="25"/>
      <c r="G20" s="10"/>
      <c r="H20" s="10"/>
      <c r="I20" s="10"/>
    </row>
    <row r="21" spans="1:9" ht="16.5" x14ac:dyDescent="0.25">
      <c r="A21" s="11" t="s">
        <v>48</v>
      </c>
      <c r="B21" s="10">
        <f>+B23+B25</f>
        <v>9346141</v>
      </c>
      <c r="C21" s="10">
        <f>SUM(C23:C25)</f>
        <v>9354522.9000000004</v>
      </c>
      <c r="D21" s="10">
        <f>+B21-C21</f>
        <v>-8381.9000000003725</v>
      </c>
      <c r="E21" s="18"/>
      <c r="F21" s="1" t="s">
        <v>49</v>
      </c>
      <c r="G21" s="14">
        <v>3775.3</v>
      </c>
      <c r="H21" s="14">
        <v>3597.8</v>
      </c>
      <c r="I21" s="10">
        <f>+G21-H21</f>
        <v>177.5</v>
      </c>
    </row>
    <row r="22" spans="1:9" x14ac:dyDescent="0.25">
      <c r="A22" s="11"/>
      <c r="B22" s="10"/>
      <c r="C22" s="10"/>
      <c r="D22" s="10"/>
      <c r="G22" s="10"/>
      <c r="H22" s="10"/>
      <c r="I22" s="10"/>
    </row>
    <row r="23" spans="1:9" x14ac:dyDescent="0.25">
      <c r="A23" s="13" t="s">
        <v>50</v>
      </c>
      <c r="B23" s="10">
        <v>11846613.699999999</v>
      </c>
      <c r="C23" s="10">
        <v>11795370.4</v>
      </c>
      <c r="D23" s="10">
        <f>+B23-C23</f>
        <v>51243.299999998882</v>
      </c>
      <c r="E23" s="18"/>
      <c r="F23" s="11" t="s">
        <v>51</v>
      </c>
      <c r="G23" s="10">
        <v>1126.4000000000001</v>
      </c>
      <c r="H23" s="10">
        <v>1126.5</v>
      </c>
      <c r="I23" s="10">
        <f>+G23-H23</f>
        <v>-9.9999999999909051E-2</v>
      </c>
    </row>
    <row r="24" spans="1:9" x14ac:dyDescent="0.25">
      <c r="A24" s="11"/>
      <c r="B24" s="10"/>
      <c r="C24" s="10"/>
      <c r="D24" s="10"/>
      <c r="F24" s="11"/>
      <c r="G24" s="10"/>
      <c r="H24" s="10"/>
      <c r="I24" s="10"/>
    </row>
    <row r="25" spans="1:9" ht="17.25" x14ac:dyDescent="0.25">
      <c r="A25" s="11" t="s">
        <v>52</v>
      </c>
      <c r="B25" s="10">
        <v>-2500472.7000000002</v>
      </c>
      <c r="C25" s="10">
        <v>-2440847.5</v>
      </c>
      <c r="D25" s="10">
        <f>+B25-C25</f>
        <v>-59625.200000000186</v>
      </c>
      <c r="E25" s="18"/>
      <c r="F25" s="11" t="s">
        <v>53</v>
      </c>
      <c r="G25" s="26">
        <v>1648350.6</v>
      </c>
      <c r="H25" s="26">
        <v>1584052.7</v>
      </c>
      <c r="I25" s="27">
        <f>+G25-H25</f>
        <v>64297.90000000014</v>
      </c>
    </row>
    <row r="26" spans="1:9" x14ac:dyDescent="0.25">
      <c r="A26" s="11"/>
      <c r="B26" s="10"/>
      <c r="C26" s="10"/>
      <c r="D26" s="10"/>
      <c r="E26" s="18"/>
      <c r="G26" s="28"/>
      <c r="H26" s="28"/>
      <c r="I26" s="10"/>
    </row>
    <row r="27" spans="1:9" ht="18.75" x14ac:dyDescent="0.25">
      <c r="A27" s="11" t="s">
        <v>95</v>
      </c>
      <c r="B27" s="29">
        <v>254097</v>
      </c>
      <c r="C27" s="29">
        <v>295456.90000000002</v>
      </c>
      <c r="D27" s="10">
        <f>+B27-C27</f>
        <v>-41359.900000000023</v>
      </c>
      <c r="E27" s="18"/>
      <c r="F27" s="39" t="s">
        <v>55</v>
      </c>
      <c r="G27" s="40">
        <f>+G11+G17+G19+G21+G23+G25</f>
        <v>4183937.3</v>
      </c>
      <c r="H27" s="40">
        <f>+H11+H17+H19+H21+H23+H25</f>
        <v>4167866.9000000004</v>
      </c>
      <c r="I27" s="40">
        <f>+G27-H27</f>
        <v>16070.399999999441</v>
      </c>
    </row>
    <row r="28" spans="1:9" x14ac:dyDescent="0.25">
      <c r="A28" s="11"/>
      <c r="B28" s="10"/>
      <c r="C28" s="10"/>
      <c r="D28" s="29"/>
      <c r="E28" s="18"/>
      <c r="G28" s="30"/>
      <c r="H28" s="30"/>
      <c r="I28" s="31"/>
    </row>
    <row r="29" spans="1:9" ht="16.5" x14ac:dyDescent="0.25">
      <c r="A29" s="11"/>
      <c r="B29" s="29"/>
      <c r="C29" s="29"/>
      <c r="D29" s="29"/>
      <c r="E29" s="18"/>
      <c r="F29" s="37" t="s">
        <v>56</v>
      </c>
      <c r="G29" s="18"/>
      <c r="H29" s="18"/>
      <c r="I29" s="18"/>
    </row>
    <row r="30" spans="1:9" x14ac:dyDescent="0.25">
      <c r="A30" s="11" t="s">
        <v>57</v>
      </c>
      <c r="B30" s="29">
        <v>42310.8</v>
      </c>
      <c r="C30" s="29">
        <v>42424.9</v>
      </c>
      <c r="D30" s="10">
        <f>+B30-C30</f>
        <v>-114.09999999999854</v>
      </c>
      <c r="E30" s="18"/>
    </row>
    <row r="31" spans="1:9" x14ac:dyDescent="0.25">
      <c r="A31" s="11"/>
      <c r="B31" s="29"/>
      <c r="C31" s="29"/>
      <c r="D31" s="29"/>
      <c r="E31" s="18"/>
      <c r="F31" s="11" t="s">
        <v>58</v>
      </c>
      <c r="G31" s="14">
        <v>2813091.1</v>
      </c>
      <c r="H31" s="14">
        <v>2813091.1</v>
      </c>
      <c r="I31" s="32">
        <f t="shared" ref="I31:I36" si="1">+G31-H31</f>
        <v>0</v>
      </c>
    </row>
    <row r="32" spans="1:9" x14ac:dyDescent="0.25">
      <c r="A32" s="11" t="s">
        <v>59</v>
      </c>
      <c r="B32" s="33">
        <v>0</v>
      </c>
      <c r="C32" s="33">
        <v>0</v>
      </c>
      <c r="D32" s="10">
        <f>+B32-C32</f>
        <v>0</v>
      </c>
      <c r="E32" s="18"/>
      <c r="F32" s="11" t="s">
        <v>60</v>
      </c>
      <c r="G32" s="14">
        <v>2981181.2</v>
      </c>
      <c r="H32" s="14">
        <v>2981181.2</v>
      </c>
      <c r="I32" s="32">
        <f t="shared" si="1"/>
        <v>0</v>
      </c>
    </row>
    <row r="33" spans="1:9" x14ac:dyDescent="0.25">
      <c r="A33" s="11"/>
      <c r="B33" s="29"/>
      <c r="C33" s="29"/>
      <c r="D33" s="29"/>
      <c r="E33" s="18"/>
      <c r="F33" s="11" t="s">
        <v>61</v>
      </c>
      <c r="G33" s="14">
        <v>113389.2</v>
      </c>
      <c r="H33" s="14">
        <v>113389.2</v>
      </c>
      <c r="I33" s="32">
        <f t="shared" si="1"/>
        <v>0</v>
      </c>
    </row>
    <row r="34" spans="1:9" x14ac:dyDescent="0.25">
      <c r="A34" s="11" t="s">
        <v>62</v>
      </c>
      <c r="B34" s="29">
        <v>4645.6000000000004</v>
      </c>
      <c r="C34" s="29">
        <v>5427.4</v>
      </c>
      <c r="D34" s="10">
        <f>+B34-C34</f>
        <v>-781.79999999999927</v>
      </c>
      <c r="E34" s="18"/>
      <c r="F34" s="11" t="s">
        <v>63</v>
      </c>
      <c r="G34" s="14">
        <v>18943.400000000001</v>
      </c>
      <c r="H34" s="14">
        <v>18943.400000000001</v>
      </c>
      <c r="I34" s="34">
        <f t="shared" si="1"/>
        <v>0</v>
      </c>
    </row>
    <row r="35" spans="1:9" x14ac:dyDescent="0.25">
      <c r="A35" s="11"/>
      <c r="B35" s="29"/>
      <c r="C35" s="29"/>
      <c r="D35" s="29"/>
      <c r="E35" s="18"/>
      <c r="F35" s="11" t="s">
        <v>64</v>
      </c>
      <c r="G35" s="14">
        <v>586690.4</v>
      </c>
      <c r="H35" s="14">
        <v>586690.4</v>
      </c>
      <c r="I35" s="32">
        <f t="shared" si="1"/>
        <v>0</v>
      </c>
    </row>
    <row r="36" spans="1:9" ht="17.25" x14ac:dyDescent="0.25">
      <c r="A36" s="11" t="s">
        <v>65</v>
      </c>
      <c r="B36" s="35">
        <v>2591.1</v>
      </c>
      <c r="C36" s="35">
        <v>2698.7</v>
      </c>
      <c r="D36" s="35">
        <f>+B36-C36</f>
        <v>-107.59999999999991</v>
      </c>
      <c r="E36" s="18"/>
      <c r="F36" s="11" t="s">
        <v>25</v>
      </c>
      <c r="G36" s="26">
        <v>76981.100000000006</v>
      </c>
      <c r="H36" s="26">
        <v>66289.8</v>
      </c>
      <c r="I36" s="27">
        <f t="shared" si="1"/>
        <v>10691.300000000003</v>
      </c>
    </row>
    <row r="37" spans="1:9" x14ac:dyDescent="0.25">
      <c r="A37" s="11"/>
      <c r="B37" s="29"/>
      <c r="C37" s="29"/>
      <c r="D37" s="29"/>
      <c r="E37" s="18"/>
      <c r="G37" s="28"/>
    </row>
    <row r="38" spans="1:9" ht="18.75" x14ac:dyDescent="0.25">
      <c r="A38" s="11"/>
      <c r="B38" s="29"/>
      <c r="C38" s="29"/>
      <c r="D38" s="29"/>
      <c r="E38" s="18"/>
      <c r="F38" s="39" t="s">
        <v>66</v>
      </c>
      <c r="G38" s="40">
        <f>SUM(G31:G37)</f>
        <v>6590276.4000000013</v>
      </c>
      <c r="H38" s="40">
        <f>SUM(H31:H37)</f>
        <v>6579585.1000000015</v>
      </c>
      <c r="I38" s="40">
        <f>+G38-H38</f>
        <v>10691.299999999814</v>
      </c>
    </row>
    <row r="39" spans="1:9" ht="18.75" x14ac:dyDescent="0.25">
      <c r="A39" s="39" t="s">
        <v>67</v>
      </c>
      <c r="B39" s="41">
        <f>+B36+B34+B32+B30+B27+B21+B13+B11</f>
        <v>10774213.700000001</v>
      </c>
      <c r="C39" s="41">
        <f>+C36+C34+C32+C30+C27+C21+C13+C11</f>
        <v>10747452</v>
      </c>
      <c r="D39" s="41">
        <f>+B39-C39</f>
        <v>26761.700000001118</v>
      </c>
      <c r="E39" s="18"/>
      <c r="F39" s="39" t="s">
        <v>68</v>
      </c>
      <c r="G39" s="41">
        <f>+G27+G38</f>
        <v>10774213.700000001</v>
      </c>
      <c r="H39" s="41">
        <f>+H27+H38</f>
        <v>10747452.000000002</v>
      </c>
      <c r="I39" s="41">
        <f>+G39-H39</f>
        <v>26761.699999999255</v>
      </c>
    </row>
    <row r="40" spans="1:9" x14ac:dyDescent="0.25">
      <c r="E40" s="18"/>
    </row>
    <row r="41" spans="1:9" x14ac:dyDescent="0.25">
      <c r="B41" s="21"/>
    </row>
    <row r="42" spans="1:9" x14ac:dyDescent="0.25">
      <c r="B42" s="21"/>
    </row>
  </sheetData>
  <mergeCells count="2">
    <mergeCell ref="B8:D8"/>
    <mergeCell ref="G8:I8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10C06-BF4C-4781-A5F9-A84C75B410E5}">
  <dimension ref="A1:I145"/>
  <sheetViews>
    <sheetView view="pageBreakPreview" topLeftCell="A24" zoomScaleNormal="90" zoomScaleSheetLayoutView="100" workbookViewId="0">
      <selection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86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45809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75512.399999999994</v>
      </c>
    </row>
    <row r="13" spans="1:9" x14ac:dyDescent="0.25">
      <c r="A13" s="54" t="s">
        <v>6</v>
      </c>
      <c r="C13" s="10">
        <v>0</v>
      </c>
      <c r="G13" s="60"/>
      <c r="I13" s="61"/>
    </row>
    <row r="14" spans="1:9" x14ac:dyDescent="0.25">
      <c r="A14" s="54" t="s">
        <v>7</v>
      </c>
      <c r="C14" s="10">
        <v>7318.3</v>
      </c>
    </row>
    <row r="15" spans="1:9" ht="13.5" customHeight="1" x14ac:dyDescent="0.25">
      <c r="A15" s="54" t="s">
        <v>8</v>
      </c>
      <c r="C15" s="22">
        <v>729.1</v>
      </c>
      <c r="G15" s="60"/>
    </row>
    <row r="16" spans="1:9" ht="13.5" customHeight="1" x14ac:dyDescent="0.25">
      <c r="A16" s="51"/>
      <c r="C16" s="12">
        <f>SUM(C12:C15)</f>
        <v>83559.8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10</v>
      </c>
      <c r="C19" s="10">
        <v>12603.5</v>
      </c>
    </row>
    <row r="20" spans="1:7" x14ac:dyDescent="0.25">
      <c r="A20" s="54" t="s">
        <v>11</v>
      </c>
      <c r="C20" s="10">
        <v>6200.3</v>
      </c>
    </row>
    <row r="21" spans="1:7" ht="17.25" x14ac:dyDescent="0.25">
      <c r="A21" s="54" t="s">
        <v>12</v>
      </c>
      <c r="C21" s="22">
        <v>53</v>
      </c>
      <c r="G21" s="60"/>
    </row>
    <row r="22" spans="1:7" x14ac:dyDescent="0.25">
      <c r="A22" s="11"/>
      <c r="C22" s="12">
        <f>SUM(C19:C21)</f>
        <v>18856.8</v>
      </c>
      <c r="G22" s="60"/>
    </row>
    <row r="23" spans="1:7" x14ac:dyDescent="0.25">
      <c r="A23" s="11"/>
      <c r="C23" s="10"/>
    </row>
    <row r="24" spans="1:7" x14ac:dyDescent="0.25">
      <c r="A24" s="11" t="s">
        <v>13</v>
      </c>
      <c r="C24" s="10">
        <f>SUM(C16-C22)</f>
        <v>64703</v>
      </c>
      <c r="D24" s="62"/>
    </row>
    <row r="25" spans="1:7" x14ac:dyDescent="0.25">
      <c r="A25" s="11"/>
      <c r="C25" s="10"/>
      <c r="G25" s="85"/>
    </row>
    <row r="26" spans="1:7" x14ac:dyDescent="0.25">
      <c r="A26" s="11" t="s">
        <v>14</v>
      </c>
      <c r="C26" s="10"/>
      <c r="G26" s="85"/>
    </row>
    <row r="27" spans="1:7" ht="17.25" x14ac:dyDescent="0.25">
      <c r="A27" s="11" t="s">
        <v>15</v>
      </c>
      <c r="C27" s="22">
        <v>21911.8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16</v>
      </c>
      <c r="C29" s="10">
        <f>+C24-C27</f>
        <v>42791.199999999997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17</v>
      </c>
      <c r="C33" s="10">
        <v>19526.2</v>
      </c>
      <c r="E33" s="66"/>
      <c r="F33" s="67"/>
      <c r="G33" s="67"/>
    </row>
    <row r="34" spans="1:7" x14ac:dyDescent="0.25">
      <c r="A34" s="11" t="s">
        <v>18</v>
      </c>
      <c r="C34" s="10">
        <v>-47.9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19</v>
      </c>
      <c r="C36" s="10">
        <v>6975.4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20</v>
      </c>
      <c r="E38" s="66"/>
      <c r="F38" s="68"/>
      <c r="G38" s="68"/>
    </row>
    <row r="39" spans="1:7" x14ac:dyDescent="0.25">
      <c r="A39" s="11" t="s">
        <v>21</v>
      </c>
      <c r="C39" s="10">
        <v>2560.6999999999998</v>
      </c>
      <c r="E39" s="66"/>
      <c r="F39" s="68"/>
      <c r="G39" s="68"/>
    </row>
    <row r="40" spans="1:7" x14ac:dyDescent="0.25">
      <c r="A40" s="11" t="s">
        <v>22</v>
      </c>
      <c r="C40" s="10">
        <v>1048.7</v>
      </c>
      <c r="E40" s="66"/>
      <c r="F40" s="67"/>
      <c r="G40" s="68"/>
    </row>
    <row r="41" spans="1:7" x14ac:dyDescent="0.25">
      <c r="A41" s="11" t="s">
        <v>23</v>
      </c>
      <c r="C41" s="10">
        <v>13713.5</v>
      </c>
      <c r="E41" s="66"/>
      <c r="F41" s="67"/>
      <c r="G41" s="67"/>
    </row>
    <row r="42" spans="1:7" ht="17.25" x14ac:dyDescent="0.25">
      <c r="A42" s="11" t="s">
        <v>24</v>
      </c>
      <c r="C42" s="50">
        <v>14089.3</v>
      </c>
      <c r="D42" s="28"/>
      <c r="E42" s="66"/>
      <c r="F42" s="69"/>
      <c r="G42" s="69"/>
    </row>
    <row r="43" spans="1:7" x14ac:dyDescent="0.25">
      <c r="A43" s="11"/>
      <c r="C43" s="10">
        <f>SUM(C39:C42)</f>
        <v>31412.2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25</v>
      </c>
      <c r="C45" s="10">
        <f>+C29+C33+C34+C36-C43</f>
        <v>37832.699999999997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26</v>
      </c>
      <c r="B47" s="77"/>
      <c r="C47" s="10"/>
    </row>
    <row r="48" spans="1:7" s="11" customFormat="1" ht="17.25" x14ac:dyDescent="0.25">
      <c r="A48" s="11" t="s">
        <v>27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37832.699999999997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A1AE5-A1E2-4225-AA1A-5A7F3F7832BE}">
  <dimension ref="A1:I144"/>
  <sheetViews>
    <sheetView topLeftCell="A20" zoomScale="85" zoomScaleNormal="85" zoomScaleSheetLayoutView="100" workbookViewId="0">
      <selection activeCell="D28" sqref="D28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87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6" t="s">
        <v>31</v>
      </c>
      <c r="C9" s="86"/>
      <c r="D9" s="86"/>
      <c r="G9" s="86" t="s">
        <v>31</v>
      </c>
      <c r="H9" s="86"/>
      <c r="I9" s="86"/>
    </row>
    <row r="10" spans="1:9" s="2" customFormat="1" ht="33" x14ac:dyDescent="0.25">
      <c r="A10" s="37" t="s">
        <v>32</v>
      </c>
      <c r="B10" s="42" t="s">
        <v>88</v>
      </c>
      <c r="C10" s="42" t="s">
        <v>85</v>
      </c>
      <c r="D10" s="42" t="s">
        <v>33</v>
      </c>
      <c r="F10" s="37" t="s">
        <v>34</v>
      </c>
      <c r="G10" s="42" t="s">
        <v>88</v>
      </c>
      <c r="H10" s="42" t="s">
        <v>85</v>
      </c>
      <c r="I10" s="42" t="s">
        <v>33</v>
      </c>
    </row>
    <row r="11" spans="1:9" x14ac:dyDescent="0.25">
      <c r="D11" s="10"/>
    </row>
    <row r="12" spans="1:9" x14ac:dyDescent="0.25">
      <c r="A12" s="11" t="s">
        <v>35</v>
      </c>
      <c r="B12" s="12">
        <v>176244.1</v>
      </c>
      <c r="C12" s="12">
        <v>180424.4</v>
      </c>
      <c r="D12" s="12">
        <f>+B12-C12</f>
        <v>-4180.2999999999884</v>
      </c>
      <c r="F12" s="13" t="s">
        <v>36</v>
      </c>
      <c r="G12" s="14">
        <f>+G14+G15+G16</f>
        <v>937014.5</v>
      </c>
      <c r="H12" s="14">
        <f>+H14+H15+H16</f>
        <v>938113.2</v>
      </c>
      <c r="I12" s="17">
        <f>+G12-H12</f>
        <v>-1098.6999999999534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37</v>
      </c>
      <c r="B14" s="16">
        <f>SUM(B16:B20)</f>
        <v>965872.9</v>
      </c>
      <c r="C14" s="16">
        <f>SUM(C16:C20)</f>
        <v>944003.79999999993</v>
      </c>
      <c r="D14" s="16">
        <f>+B14-C14</f>
        <v>21869.100000000093</v>
      </c>
      <c r="F14" s="13" t="s">
        <v>38</v>
      </c>
      <c r="G14" s="12">
        <v>1001.3</v>
      </c>
      <c r="H14" s="12">
        <v>1001.3</v>
      </c>
      <c r="I14" s="17">
        <f>+G12-H12</f>
        <v>-1098.6999999999534</v>
      </c>
    </row>
    <row r="15" spans="1:9" x14ac:dyDescent="0.25">
      <c r="A15" s="11"/>
      <c r="B15" s="16"/>
      <c r="C15" s="16"/>
      <c r="D15" s="10"/>
      <c r="E15" s="18"/>
      <c r="F15" s="5" t="s">
        <v>39</v>
      </c>
      <c r="G15" s="14">
        <v>84695.7</v>
      </c>
      <c r="H15" s="14">
        <v>84642.7</v>
      </c>
      <c r="I15" s="15"/>
    </row>
    <row r="16" spans="1:9" x14ac:dyDescent="0.25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851317.5</v>
      </c>
      <c r="H16" s="10">
        <v>852469.2</v>
      </c>
      <c r="I16" s="17">
        <f>+G16-H16</f>
        <v>-1151.6999999999534</v>
      </c>
    </row>
    <row r="17" spans="1:9" x14ac:dyDescent="0.25">
      <c r="A17" s="11" t="s">
        <v>42</v>
      </c>
      <c r="B17" s="20">
        <v>1028.8</v>
      </c>
      <c r="C17" s="20">
        <v>1023.2</v>
      </c>
      <c r="D17" s="10">
        <f t="shared" ref="D17:D18" si="0">+B17-C17</f>
        <v>5.5999999999999091</v>
      </c>
      <c r="E17" s="18"/>
      <c r="G17" s="10"/>
      <c r="H17" s="10"/>
      <c r="I17" s="19"/>
    </row>
    <row r="18" spans="1:9" ht="16.5" x14ac:dyDescent="0.25">
      <c r="A18" s="5" t="s">
        <v>43</v>
      </c>
      <c r="B18" s="20">
        <v>964844.1</v>
      </c>
      <c r="C18" s="20">
        <v>942980.6</v>
      </c>
      <c r="D18" s="10">
        <f t="shared" si="0"/>
        <v>21863.5</v>
      </c>
      <c r="E18" s="18"/>
      <c r="F18" s="1" t="s">
        <v>44</v>
      </c>
      <c r="G18" s="10">
        <v>1554869.9</v>
      </c>
      <c r="H18" s="10">
        <v>1543332.5</v>
      </c>
      <c r="I18" s="10">
        <f>+G18-H18</f>
        <v>11537.399999999907</v>
      </c>
    </row>
    <row r="19" spans="1:9" x14ac:dyDescent="0.25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70396.2</v>
      </c>
      <c r="H20" s="10">
        <v>49239.3</v>
      </c>
      <c r="I20" s="10">
        <f>+G20-H20</f>
        <v>21156.899999999994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48</v>
      </c>
      <c r="B22" s="10">
        <f>+B24+B26</f>
        <v>9392578</v>
      </c>
      <c r="C22" s="10">
        <f>SUM(C24:C26)</f>
        <v>9346141</v>
      </c>
      <c r="D22" s="10">
        <f>+B22-C22</f>
        <v>46437</v>
      </c>
      <c r="E22" s="18"/>
      <c r="F22" s="1" t="s">
        <v>49</v>
      </c>
      <c r="G22" s="14">
        <v>3011.7</v>
      </c>
      <c r="H22" s="14">
        <v>3775.3</v>
      </c>
      <c r="I22" s="10">
        <f>+G22-H22</f>
        <v>-763.60000000000036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50</v>
      </c>
      <c r="B24" s="10">
        <v>11820321</v>
      </c>
      <c r="C24" s="10">
        <v>11846613.699999999</v>
      </c>
      <c r="D24" s="10">
        <f>+B24-C24</f>
        <v>-26292.699999999255</v>
      </c>
      <c r="E24" s="18"/>
      <c r="F24" s="11" t="s">
        <v>51</v>
      </c>
      <c r="G24" s="10">
        <v>1107</v>
      </c>
      <c r="H24" s="10">
        <v>1126.4000000000001</v>
      </c>
      <c r="I24" s="10">
        <f>+G24-H24</f>
        <v>-19.400000000000091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52</v>
      </c>
      <c r="B26" s="10">
        <v>-2427743</v>
      </c>
      <c r="C26" s="10">
        <v>-2500472.7000000002</v>
      </c>
      <c r="D26" s="10">
        <f>+B26-C26</f>
        <v>72729.700000000186</v>
      </c>
      <c r="E26" s="18"/>
      <c r="F26" s="11" t="s">
        <v>53</v>
      </c>
      <c r="G26" s="26">
        <v>1660332.2</v>
      </c>
      <c r="H26" s="26">
        <v>1648350.6</v>
      </c>
      <c r="I26" s="27">
        <f>+G26-H26</f>
        <v>11981.59999999986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95</v>
      </c>
      <c r="B28" s="29">
        <v>271614.59999999998</v>
      </c>
      <c r="C28" s="29">
        <v>254097</v>
      </c>
      <c r="D28" s="10">
        <f>+B28-C28</f>
        <v>17517.599999999977</v>
      </c>
      <c r="E28" s="18"/>
      <c r="F28" s="39" t="s">
        <v>55</v>
      </c>
      <c r="G28" s="40">
        <f>+G12+G18+G20+G22+G24+G26</f>
        <v>4226731.5</v>
      </c>
      <c r="H28" s="40">
        <f>+H12+H18+H20+H22+H24+H26</f>
        <v>4183937.3</v>
      </c>
      <c r="I28" s="40">
        <f>+G28-H28</f>
        <v>42794.200000000186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25">
      <c r="A31" s="11" t="s">
        <v>57</v>
      </c>
      <c r="B31" s="29">
        <v>42193.200000000004</v>
      </c>
      <c r="C31" s="29">
        <v>42310.8</v>
      </c>
      <c r="D31" s="10">
        <f>+B31-C31</f>
        <v>-117.59999999999854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2813091.1</v>
      </c>
      <c r="H32" s="14">
        <v>2813091.1</v>
      </c>
      <c r="I32" s="32">
        <f t="shared" ref="I32:I37" si="1">+G32-H32</f>
        <v>0</v>
      </c>
    </row>
    <row r="33" spans="1:9" x14ac:dyDescent="0.25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2981181.2</v>
      </c>
      <c r="H33" s="14">
        <v>2981181.2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61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62</v>
      </c>
      <c r="B35" s="29">
        <v>3864</v>
      </c>
      <c r="C35" s="29">
        <v>4645.6000000000004</v>
      </c>
      <c r="D35" s="10">
        <f>+B35-C35</f>
        <v>-781.60000000000036</v>
      </c>
      <c r="E35" s="18"/>
      <c r="F35" s="11" t="s">
        <v>63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64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65</v>
      </c>
      <c r="B37" s="35">
        <v>2473.8000000000002</v>
      </c>
      <c r="C37" s="35">
        <v>2591.1</v>
      </c>
      <c r="D37" s="35">
        <f>+B37-C37</f>
        <v>-117.29999999999973</v>
      </c>
      <c r="E37" s="18"/>
      <c r="F37" s="11" t="s">
        <v>25</v>
      </c>
      <c r="G37" s="26">
        <v>114813.8</v>
      </c>
      <c r="H37" s="26">
        <v>76981.100000000006</v>
      </c>
      <c r="I37" s="27">
        <f t="shared" si="1"/>
        <v>37832.699999999997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66</v>
      </c>
      <c r="G39" s="40">
        <f>SUM(G32:G38)</f>
        <v>6628109.1000000015</v>
      </c>
      <c r="H39" s="40">
        <f>SUM(H32:H38)</f>
        <v>6590276.4000000013</v>
      </c>
      <c r="I39" s="40">
        <f>+G39-H39</f>
        <v>37832.700000000186</v>
      </c>
    </row>
    <row r="40" spans="1:9" ht="18.75" x14ac:dyDescent="0.25">
      <c r="A40" s="39" t="s">
        <v>67</v>
      </c>
      <c r="B40" s="41">
        <f>+B37+B35+B33+B31+B28+B22+B14+B12</f>
        <v>10854840.6</v>
      </c>
      <c r="C40" s="41">
        <f>+C37+C35+C33+C31+C28+C22+C14+C12</f>
        <v>10774213.700000001</v>
      </c>
      <c r="D40" s="41">
        <f>+B40-C40</f>
        <v>80626.89999999851</v>
      </c>
      <c r="E40" s="18"/>
      <c r="F40" s="39" t="s">
        <v>68</v>
      </c>
      <c r="G40" s="41">
        <f>+G28+G39</f>
        <v>10854840.600000001</v>
      </c>
      <c r="H40" s="41">
        <f>+H28+H39</f>
        <v>10774213.700000001</v>
      </c>
      <c r="I40" s="41">
        <f>+G40-H40</f>
        <v>80626.900000000373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E04EE-0440-4D30-B1D4-3B7A95D8B983}">
  <dimension ref="A1:D145"/>
  <sheetViews>
    <sheetView topLeftCell="A33" workbookViewId="0">
      <selection activeCell="L30" sqref="L30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16384" width="8" style="5"/>
  </cols>
  <sheetData>
    <row r="1" spans="1:3" s="4" customFormat="1" ht="18" x14ac:dyDescent="0.25">
      <c r="A1" s="2" t="s">
        <v>0</v>
      </c>
      <c r="B1" s="3"/>
      <c r="C1" s="3"/>
    </row>
    <row r="2" spans="1:3" s="4" customFormat="1" ht="18" x14ac:dyDescent="0.25">
      <c r="A2" s="2" t="s">
        <v>1</v>
      </c>
      <c r="B2" s="3"/>
      <c r="C2" s="3"/>
    </row>
    <row r="3" spans="1:3" x14ac:dyDescent="0.25">
      <c r="A3" s="2"/>
      <c r="B3" s="2"/>
      <c r="C3" s="2"/>
    </row>
    <row r="4" spans="1:3" s="7" customFormat="1" ht="16.5" x14ac:dyDescent="0.25">
      <c r="A4" s="2" t="s">
        <v>2</v>
      </c>
      <c r="B4" s="6"/>
      <c r="C4" s="6"/>
    </row>
    <row r="5" spans="1:3" s="7" customFormat="1" ht="16.5" x14ac:dyDescent="0.25">
      <c r="A5" s="2" t="s">
        <v>89</v>
      </c>
      <c r="B5" s="6"/>
      <c r="C5" s="6"/>
    </row>
    <row r="6" spans="1:3" s="6" customFormat="1" ht="16.5" x14ac:dyDescent="0.25">
      <c r="A6" s="46" t="s">
        <v>3</v>
      </c>
      <c r="B6" s="9"/>
      <c r="C6" s="9"/>
    </row>
    <row r="7" spans="1:3" s="2" customFormat="1" x14ac:dyDescent="0.25">
      <c r="B7" s="48"/>
    </row>
    <row r="8" spans="1:3" s="2" customFormat="1" x14ac:dyDescent="0.25">
      <c r="B8" s="48"/>
    </row>
    <row r="9" spans="1:3" x14ac:dyDescent="0.25">
      <c r="B9" s="48"/>
      <c r="C9" s="59">
        <v>45839</v>
      </c>
    </row>
    <row r="11" spans="1:3" x14ac:dyDescent="0.25">
      <c r="A11" s="5" t="s">
        <v>4</v>
      </c>
    </row>
    <row r="12" spans="1:3" x14ac:dyDescent="0.25">
      <c r="A12" s="54" t="s">
        <v>5</v>
      </c>
      <c r="C12" s="10">
        <v>88676.3</v>
      </c>
    </row>
    <row r="13" spans="1:3" x14ac:dyDescent="0.25">
      <c r="A13" s="54" t="s">
        <v>6</v>
      </c>
      <c r="C13" s="10">
        <v>0</v>
      </c>
    </row>
    <row r="14" spans="1:3" x14ac:dyDescent="0.25">
      <c r="A14" s="54" t="s">
        <v>7</v>
      </c>
      <c r="C14" s="10">
        <v>7538.4</v>
      </c>
    </row>
    <row r="15" spans="1:3" ht="13.5" customHeight="1" x14ac:dyDescent="0.25">
      <c r="A15" s="54" t="s">
        <v>8</v>
      </c>
      <c r="C15" s="22">
        <v>654</v>
      </c>
    </row>
    <row r="16" spans="1:3" ht="13.5" customHeight="1" x14ac:dyDescent="0.25">
      <c r="A16" s="51"/>
      <c r="C16" s="12">
        <f>SUM(C12:C15)</f>
        <v>96868.7</v>
      </c>
    </row>
    <row r="17" spans="1:4" x14ac:dyDescent="0.25">
      <c r="A17" s="53"/>
      <c r="C17" s="10"/>
    </row>
    <row r="18" spans="1:4" x14ac:dyDescent="0.25">
      <c r="A18" s="11" t="s">
        <v>9</v>
      </c>
    </row>
    <row r="19" spans="1:4" x14ac:dyDescent="0.25">
      <c r="A19" s="54" t="s">
        <v>10</v>
      </c>
      <c r="C19" s="10">
        <v>12989.1</v>
      </c>
    </row>
    <row r="20" spans="1:4" x14ac:dyDescent="0.25">
      <c r="A20" s="54" t="s">
        <v>11</v>
      </c>
      <c r="C20" s="10">
        <v>5099.7</v>
      </c>
    </row>
    <row r="21" spans="1:4" ht="17.25" x14ac:dyDescent="0.25">
      <c r="A21" s="54" t="s">
        <v>12</v>
      </c>
      <c r="C21" s="22">
        <v>48</v>
      </c>
    </row>
    <row r="22" spans="1:4" x14ac:dyDescent="0.25">
      <c r="A22" s="11"/>
      <c r="C22" s="12">
        <f>SUM(C19:C21)</f>
        <v>18136.8</v>
      </c>
    </row>
    <row r="23" spans="1:4" x14ac:dyDescent="0.25">
      <c r="A23" s="11"/>
      <c r="C23" s="10"/>
    </row>
    <row r="24" spans="1:4" x14ac:dyDescent="0.25">
      <c r="A24" s="11" t="s">
        <v>13</v>
      </c>
      <c r="C24" s="10">
        <f>SUM(C16-C22)</f>
        <v>78731.899999999994</v>
      </c>
      <c r="D24" s="62"/>
    </row>
    <row r="25" spans="1:4" x14ac:dyDescent="0.25">
      <c r="A25" s="11"/>
      <c r="C25" s="10"/>
    </row>
    <row r="26" spans="1:4" x14ac:dyDescent="0.25">
      <c r="A26" s="11" t="s">
        <v>14</v>
      </c>
      <c r="C26" s="10"/>
    </row>
    <row r="27" spans="1:4" ht="17.25" x14ac:dyDescent="0.25">
      <c r="A27" s="11" t="s">
        <v>15</v>
      </c>
      <c r="C27" s="22">
        <v>24390.7</v>
      </c>
    </row>
    <row r="28" spans="1:4" x14ac:dyDescent="0.25">
      <c r="A28" s="11"/>
      <c r="C28" s="10"/>
    </row>
    <row r="29" spans="1:4" x14ac:dyDescent="0.25">
      <c r="A29" s="11" t="s">
        <v>16</v>
      </c>
      <c r="C29" s="10">
        <f>+C24-C27</f>
        <v>54341.2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4" x14ac:dyDescent="0.25">
      <c r="A33" s="11" t="s">
        <v>17</v>
      </c>
      <c r="C33" s="10">
        <v>18961</v>
      </c>
    </row>
    <row r="34" spans="1:4" x14ac:dyDescent="0.25">
      <c r="A34" s="11" t="s">
        <v>18</v>
      </c>
      <c r="C34" s="10">
        <v>101.1</v>
      </c>
    </row>
    <row r="35" spans="1:4" x14ac:dyDescent="0.25">
      <c r="A35" s="11"/>
      <c r="C35" s="10"/>
    </row>
    <row r="36" spans="1:4" x14ac:dyDescent="0.25">
      <c r="A36" s="11" t="s">
        <v>19</v>
      </c>
      <c r="C36" s="10">
        <v>20063.8</v>
      </c>
    </row>
    <row r="37" spans="1:4" x14ac:dyDescent="0.25">
      <c r="A37" s="11"/>
      <c r="C37" s="10"/>
    </row>
    <row r="38" spans="1:4" x14ac:dyDescent="0.25">
      <c r="A38" s="11" t="s">
        <v>20</v>
      </c>
    </row>
    <row r="39" spans="1:4" x14ac:dyDescent="0.25">
      <c r="A39" s="11" t="s">
        <v>21</v>
      </c>
      <c r="C39" s="10">
        <v>2757</v>
      </c>
    </row>
    <row r="40" spans="1:4" x14ac:dyDescent="0.25">
      <c r="A40" s="11" t="s">
        <v>22</v>
      </c>
      <c r="C40" s="10">
        <v>1424.5</v>
      </c>
    </row>
    <row r="41" spans="1:4" x14ac:dyDescent="0.25">
      <c r="A41" s="11" t="s">
        <v>23</v>
      </c>
      <c r="C41" s="10">
        <v>10814</v>
      </c>
    </row>
    <row r="42" spans="1:4" ht="17.25" x14ac:dyDescent="0.25">
      <c r="A42" s="11" t="s">
        <v>24</v>
      </c>
      <c r="C42" s="50">
        <v>13359.2</v>
      </c>
      <c r="D42" s="28"/>
    </row>
    <row r="43" spans="1:4" x14ac:dyDescent="0.25">
      <c r="A43" s="11"/>
      <c r="C43" s="10">
        <f>SUM(C39:C42)</f>
        <v>28354.7</v>
      </c>
    </row>
    <row r="44" spans="1:4" x14ac:dyDescent="0.25">
      <c r="A44" s="11"/>
      <c r="C44" s="10"/>
    </row>
    <row r="45" spans="1:4" x14ac:dyDescent="0.25">
      <c r="A45" s="11" t="s">
        <v>25</v>
      </c>
      <c r="C45" s="10">
        <f>+C29+C33+C34+C36-C43</f>
        <v>65112.400000000009</v>
      </c>
      <c r="D45" s="11"/>
    </row>
    <row r="46" spans="1:4" s="11" customFormat="1" x14ac:dyDescent="0.25">
      <c r="B46" s="77"/>
      <c r="C46" s="10"/>
    </row>
    <row r="47" spans="1:4" s="11" customFormat="1" x14ac:dyDescent="0.25">
      <c r="A47" s="11" t="s">
        <v>26</v>
      </c>
      <c r="B47" s="77"/>
      <c r="C47" s="10"/>
    </row>
    <row r="48" spans="1:4" s="11" customFormat="1" ht="17.25" x14ac:dyDescent="0.25">
      <c r="A48" s="11" t="s">
        <v>27</v>
      </c>
      <c r="B48" s="77"/>
      <c r="C48" s="22">
        <v>0</v>
      </c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65112.400000000009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D3BE-C4A6-4A25-A10C-8CA27DB72244}">
  <dimension ref="A1:I42"/>
  <sheetViews>
    <sheetView topLeftCell="A11" workbookViewId="0">
      <selection activeCell="A31" sqref="A31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s="7" customFormat="1" ht="16.5" x14ac:dyDescent="0.25">
      <c r="A3" s="38" t="s">
        <v>90</v>
      </c>
      <c r="B3" s="6"/>
      <c r="C3" s="6"/>
      <c r="D3" s="6"/>
      <c r="E3" s="6"/>
      <c r="F3" s="6"/>
      <c r="G3" s="6"/>
      <c r="H3" s="6"/>
      <c r="I3" s="6"/>
    </row>
    <row r="4" spans="1:9" s="6" customFormat="1" ht="16.5" x14ac:dyDescent="0.25">
      <c r="A4" s="8" t="s">
        <v>3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25"/>
    <row r="6" spans="1:9" s="2" customFormat="1" x14ac:dyDescent="0.25"/>
    <row r="8" spans="1:9" x14ac:dyDescent="0.25">
      <c r="B8" s="86" t="s">
        <v>31</v>
      </c>
      <c r="C8" s="86"/>
      <c r="D8" s="86"/>
      <c r="G8" s="86" t="s">
        <v>31</v>
      </c>
      <c r="H8" s="86"/>
      <c r="I8" s="86"/>
    </row>
    <row r="9" spans="1:9" s="2" customFormat="1" ht="33" x14ac:dyDescent="0.25">
      <c r="A9" s="37" t="s">
        <v>32</v>
      </c>
      <c r="B9" s="42" t="s">
        <v>91</v>
      </c>
      <c r="C9" s="42" t="s">
        <v>88</v>
      </c>
      <c r="D9" s="42" t="s">
        <v>33</v>
      </c>
      <c r="F9" s="37" t="s">
        <v>34</v>
      </c>
      <c r="G9" s="42" t="s">
        <v>91</v>
      </c>
      <c r="H9" s="42" t="s">
        <v>88</v>
      </c>
      <c r="I9" s="42" t="s">
        <v>33</v>
      </c>
    </row>
    <row r="10" spans="1:9" x14ac:dyDescent="0.25">
      <c r="D10" s="10"/>
    </row>
    <row r="11" spans="1:9" x14ac:dyDescent="0.25">
      <c r="A11" s="11" t="s">
        <v>35</v>
      </c>
      <c r="B11" s="12">
        <v>165251.4</v>
      </c>
      <c r="C11" s="12">
        <v>176244.1</v>
      </c>
      <c r="D11" s="12">
        <f>+B11-C11</f>
        <v>-10992.700000000012</v>
      </c>
      <c r="F11" s="13" t="s">
        <v>36</v>
      </c>
      <c r="G11" s="14">
        <f>+G13+G14+G15</f>
        <v>948278.2</v>
      </c>
      <c r="H11" s="14">
        <f>+H13+H14+H15</f>
        <v>937014.5</v>
      </c>
      <c r="I11" s="17">
        <f>+G11-H11</f>
        <v>11263.699999999953</v>
      </c>
    </row>
    <row r="12" spans="1:9" x14ac:dyDescent="0.25">
      <c r="A12" s="11"/>
      <c r="B12" s="10"/>
      <c r="C12" s="10"/>
      <c r="D12" s="10"/>
    </row>
    <row r="13" spans="1:9" x14ac:dyDescent="0.25">
      <c r="A13" s="11" t="s">
        <v>37</v>
      </c>
      <c r="B13" s="16">
        <f>SUM(B15:B19)</f>
        <v>963957.3</v>
      </c>
      <c r="C13" s="16">
        <f>SUM(C15:C19)</f>
        <v>965872.9</v>
      </c>
      <c r="D13" s="16">
        <f>+B13-C13</f>
        <v>-1915.5999999999767</v>
      </c>
      <c r="F13" s="13" t="s">
        <v>38</v>
      </c>
      <c r="G13" s="12">
        <v>1001.3</v>
      </c>
      <c r="H13" s="12">
        <v>1001.3</v>
      </c>
      <c r="I13" s="17">
        <f>+G11-H11</f>
        <v>11263.699999999953</v>
      </c>
    </row>
    <row r="14" spans="1:9" x14ac:dyDescent="0.25">
      <c r="A14" s="11"/>
      <c r="B14" s="16"/>
      <c r="C14" s="16"/>
      <c r="D14" s="10"/>
      <c r="E14" s="18"/>
      <c r="F14" s="5" t="s">
        <v>39</v>
      </c>
      <c r="G14" s="14">
        <v>90859.7</v>
      </c>
      <c r="H14" s="14">
        <v>84695.7</v>
      </c>
      <c r="I14" s="15"/>
    </row>
    <row r="15" spans="1:9" x14ac:dyDescent="0.25">
      <c r="A15" s="11" t="s">
        <v>40</v>
      </c>
      <c r="B15" s="33">
        <v>0</v>
      </c>
      <c r="C15" s="33">
        <v>0</v>
      </c>
      <c r="D15" s="33">
        <v>0</v>
      </c>
      <c r="E15" s="18"/>
      <c r="F15" s="5" t="s">
        <v>41</v>
      </c>
      <c r="G15" s="10">
        <v>856417.2</v>
      </c>
      <c r="H15" s="10">
        <v>851317.5</v>
      </c>
      <c r="I15" s="17">
        <f>+G15-H15</f>
        <v>5099.6999999999534</v>
      </c>
    </row>
    <row r="16" spans="1:9" x14ac:dyDescent="0.25">
      <c r="A16" s="11" t="s">
        <v>42</v>
      </c>
      <c r="B16" s="20">
        <v>1035.9000000000001</v>
      </c>
      <c r="C16" s="20">
        <v>1028.8</v>
      </c>
      <c r="D16" s="10">
        <f t="shared" ref="D16:D17" si="0">+B16-C16</f>
        <v>7.1000000000001364</v>
      </c>
      <c r="E16" s="18"/>
      <c r="G16" s="10"/>
      <c r="H16" s="10"/>
      <c r="I16" s="19"/>
    </row>
    <row r="17" spans="1:9" ht="16.5" x14ac:dyDescent="0.25">
      <c r="A17" s="5" t="s">
        <v>43</v>
      </c>
      <c r="B17" s="20">
        <v>962921.4</v>
      </c>
      <c r="C17" s="20">
        <v>964844.1</v>
      </c>
      <c r="D17" s="10">
        <f t="shared" si="0"/>
        <v>-1922.6999999999534</v>
      </c>
      <c r="E17" s="18"/>
      <c r="F17" s="1" t="s">
        <v>44</v>
      </c>
      <c r="G17" s="10">
        <v>1566827.3</v>
      </c>
      <c r="H17" s="10">
        <v>1554869.9</v>
      </c>
      <c r="I17" s="10">
        <f>+G17-H17</f>
        <v>11957.40000000014</v>
      </c>
    </row>
    <row r="18" spans="1:9" x14ac:dyDescent="0.25">
      <c r="A18" s="11" t="s">
        <v>45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9"/>
    </row>
    <row r="19" spans="1:9" ht="17.25" x14ac:dyDescent="0.25">
      <c r="A19" s="11" t="s">
        <v>46</v>
      </c>
      <c r="B19" s="22">
        <v>-236.8</v>
      </c>
      <c r="C19" s="22">
        <v>-236.8</v>
      </c>
      <c r="D19" s="23">
        <f>+B19-C19</f>
        <v>0</v>
      </c>
      <c r="E19" s="18"/>
      <c r="F19" s="1" t="s">
        <v>47</v>
      </c>
      <c r="G19" s="10">
        <v>58799.1</v>
      </c>
      <c r="H19" s="10">
        <v>70396.2</v>
      </c>
      <c r="I19" s="10">
        <f>+G19-H19</f>
        <v>-11597.099999999999</v>
      </c>
    </row>
    <row r="20" spans="1:9" ht="14.25" customHeight="1" x14ac:dyDescent="0.25">
      <c r="A20" s="11"/>
      <c r="B20" s="16"/>
      <c r="C20" s="16"/>
      <c r="D20" s="25"/>
      <c r="G20" s="10"/>
      <c r="H20" s="10"/>
      <c r="I20" s="10"/>
    </row>
    <row r="21" spans="1:9" ht="16.5" x14ac:dyDescent="0.25">
      <c r="A21" s="11" t="s">
        <v>48</v>
      </c>
      <c r="B21" s="10">
        <f>+B23+B25</f>
        <v>9473607.9000000004</v>
      </c>
      <c r="C21" s="10">
        <f>SUM(C23:C25)</f>
        <v>9392578</v>
      </c>
      <c r="D21" s="10">
        <f>+B21-C21</f>
        <v>81029.900000000373</v>
      </c>
      <c r="E21" s="18"/>
      <c r="F21" s="1" t="s">
        <v>49</v>
      </c>
      <c r="G21" s="14">
        <v>3135.1</v>
      </c>
      <c r="H21" s="14">
        <v>3011.7</v>
      </c>
      <c r="I21" s="10">
        <f>+G21-H21</f>
        <v>123.40000000000009</v>
      </c>
    </row>
    <row r="22" spans="1:9" x14ac:dyDescent="0.25">
      <c r="A22" s="11"/>
      <c r="B22" s="10"/>
      <c r="C22" s="10"/>
      <c r="D22" s="10"/>
      <c r="G22" s="10"/>
      <c r="H22" s="10"/>
      <c r="I22" s="10"/>
    </row>
    <row r="23" spans="1:9" x14ac:dyDescent="0.25">
      <c r="A23" s="13" t="s">
        <v>50</v>
      </c>
      <c r="B23" s="10">
        <v>11925261.4</v>
      </c>
      <c r="C23" s="10">
        <v>11820321</v>
      </c>
      <c r="D23" s="10">
        <f>+B23-C23</f>
        <v>104940.40000000037</v>
      </c>
      <c r="E23" s="18"/>
      <c r="F23" s="11" t="s">
        <v>51</v>
      </c>
      <c r="G23" s="10">
        <v>1239.5999999999999</v>
      </c>
      <c r="H23" s="10">
        <v>1107</v>
      </c>
      <c r="I23" s="10">
        <f>+G23-H23</f>
        <v>132.59999999999991</v>
      </c>
    </row>
    <row r="24" spans="1:9" x14ac:dyDescent="0.25">
      <c r="A24" s="11"/>
      <c r="B24" s="10"/>
      <c r="C24" s="10"/>
      <c r="D24" s="10"/>
      <c r="F24" s="11"/>
      <c r="G24" s="10"/>
      <c r="H24" s="10"/>
      <c r="I24" s="10"/>
    </row>
    <row r="25" spans="1:9" ht="17.25" x14ac:dyDescent="0.25">
      <c r="A25" s="11" t="s">
        <v>52</v>
      </c>
      <c r="B25" s="10">
        <v>-2451653.5</v>
      </c>
      <c r="C25" s="10">
        <v>-2427743</v>
      </c>
      <c r="D25" s="10">
        <f>+B25-C25</f>
        <v>-23910.5</v>
      </c>
      <c r="E25" s="18"/>
      <c r="F25" s="11" t="s">
        <v>53</v>
      </c>
      <c r="G25" s="26">
        <v>1667791.8</v>
      </c>
      <c r="H25" s="26">
        <v>1660332.2</v>
      </c>
      <c r="I25" s="27">
        <f>+G25-H25</f>
        <v>7459.6000000000931</v>
      </c>
    </row>
    <row r="26" spans="1:9" x14ac:dyDescent="0.25">
      <c r="A26" s="11"/>
      <c r="B26" s="10"/>
      <c r="C26" s="10"/>
      <c r="D26" s="10"/>
      <c r="E26" s="18"/>
      <c r="G26" s="28"/>
      <c r="H26" s="28"/>
      <c r="I26" s="10"/>
    </row>
    <row r="27" spans="1:9" ht="18.75" x14ac:dyDescent="0.25">
      <c r="A27" s="11" t="s">
        <v>95</v>
      </c>
      <c r="B27" s="29">
        <v>286465.09999999998</v>
      </c>
      <c r="C27" s="29">
        <v>271614.59999999998</v>
      </c>
      <c r="D27" s="10">
        <f>+B27-C27</f>
        <v>14850.5</v>
      </c>
      <c r="E27" s="18"/>
      <c r="F27" s="39" t="s">
        <v>55</v>
      </c>
      <c r="G27" s="40">
        <f>+G11+G17+G19+G21+G23+G25</f>
        <v>4246071.1000000006</v>
      </c>
      <c r="H27" s="40">
        <f>+H11+H17+H19+H21+H23+H25</f>
        <v>4226731.5</v>
      </c>
      <c r="I27" s="40">
        <f>+G27-H27</f>
        <v>19339.600000000559</v>
      </c>
    </row>
    <row r="28" spans="1:9" x14ac:dyDescent="0.25">
      <c r="A28" s="11"/>
      <c r="B28" s="10"/>
      <c r="C28" s="10"/>
      <c r="D28" s="29"/>
      <c r="E28" s="18"/>
      <c r="G28" s="30"/>
      <c r="H28" s="30"/>
      <c r="I28" s="31"/>
    </row>
    <row r="29" spans="1:9" ht="16.5" x14ac:dyDescent="0.25">
      <c r="A29" s="11"/>
      <c r="B29" s="29"/>
      <c r="C29" s="29"/>
      <c r="D29" s="29"/>
      <c r="E29" s="18"/>
      <c r="F29" s="37" t="s">
        <v>56</v>
      </c>
      <c r="G29" s="18"/>
      <c r="H29" s="18"/>
      <c r="I29" s="18"/>
    </row>
    <row r="30" spans="1:9" x14ac:dyDescent="0.25">
      <c r="A30" s="11" t="s">
        <v>57</v>
      </c>
      <c r="B30" s="29">
        <v>42075.7</v>
      </c>
      <c r="C30" s="29">
        <v>42193.200000000004</v>
      </c>
      <c r="D30" s="10">
        <f>+B30-C30</f>
        <v>-117.50000000000728</v>
      </c>
      <c r="E30" s="18"/>
    </row>
    <row r="31" spans="1:9" x14ac:dyDescent="0.25">
      <c r="A31" s="11"/>
      <c r="B31" s="29"/>
      <c r="C31" s="29"/>
      <c r="D31" s="29"/>
      <c r="E31" s="18"/>
      <c r="F31" s="11" t="s">
        <v>58</v>
      </c>
      <c r="G31" s="14">
        <v>2813091.1</v>
      </c>
      <c r="H31" s="14">
        <v>2813091.1</v>
      </c>
      <c r="I31" s="32">
        <f t="shared" ref="I31:I36" si="1">+G31-H31</f>
        <v>0</v>
      </c>
    </row>
    <row r="32" spans="1:9" x14ac:dyDescent="0.25">
      <c r="A32" s="11" t="s">
        <v>59</v>
      </c>
      <c r="B32" s="33">
        <v>0</v>
      </c>
      <c r="C32" s="33">
        <v>0</v>
      </c>
      <c r="D32" s="10">
        <f>+B32-C32</f>
        <v>0</v>
      </c>
      <c r="E32" s="18"/>
      <c r="F32" s="11" t="s">
        <v>60</v>
      </c>
      <c r="G32" s="14">
        <v>2981181.2</v>
      </c>
      <c r="H32" s="14">
        <v>2981181.2</v>
      </c>
      <c r="I32" s="32">
        <f t="shared" si="1"/>
        <v>0</v>
      </c>
    </row>
    <row r="33" spans="1:9" x14ac:dyDescent="0.25">
      <c r="A33" s="11"/>
      <c r="B33" s="29"/>
      <c r="C33" s="29"/>
      <c r="D33" s="29"/>
      <c r="E33" s="18"/>
      <c r="F33" s="11" t="s">
        <v>61</v>
      </c>
      <c r="G33" s="14">
        <v>113389.2</v>
      </c>
      <c r="H33" s="14">
        <v>113389.2</v>
      </c>
      <c r="I33" s="32">
        <f t="shared" si="1"/>
        <v>0</v>
      </c>
    </row>
    <row r="34" spans="1:9" x14ac:dyDescent="0.25">
      <c r="A34" s="11" t="s">
        <v>62</v>
      </c>
      <c r="B34" s="29">
        <v>5587.5</v>
      </c>
      <c r="C34" s="29">
        <v>3864</v>
      </c>
      <c r="D34" s="10">
        <f>+B34-C34</f>
        <v>1723.5</v>
      </c>
      <c r="E34" s="18"/>
      <c r="F34" s="11" t="s">
        <v>63</v>
      </c>
      <c r="G34" s="14">
        <v>18943.400000000001</v>
      </c>
      <c r="H34" s="14">
        <v>18943.400000000001</v>
      </c>
      <c r="I34" s="34">
        <f t="shared" si="1"/>
        <v>0</v>
      </c>
    </row>
    <row r="35" spans="1:9" x14ac:dyDescent="0.25">
      <c r="A35" s="11"/>
      <c r="B35" s="29"/>
      <c r="C35" s="29"/>
      <c r="D35" s="29"/>
      <c r="E35" s="18"/>
      <c r="F35" s="11" t="s">
        <v>64</v>
      </c>
      <c r="G35" s="14">
        <v>586690.4</v>
      </c>
      <c r="H35" s="14">
        <v>586690.4</v>
      </c>
      <c r="I35" s="32">
        <f t="shared" si="1"/>
        <v>0</v>
      </c>
    </row>
    <row r="36" spans="1:9" ht="17.25" x14ac:dyDescent="0.25">
      <c r="A36" s="11" t="s">
        <v>65</v>
      </c>
      <c r="B36" s="35">
        <v>2347.6999999999998</v>
      </c>
      <c r="C36" s="35">
        <v>2473.8000000000002</v>
      </c>
      <c r="D36" s="35">
        <f>+B36-C36</f>
        <v>-126.10000000000036</v>
      </c>
      <c r="E36" s="18"/>
      <c r="F36" s="11" t="s">
        <v>25</v>
      </c>
      <c r="G36" s="26">
        <v>179926.2</v>
      </c>
      <c r="H36" s="26">
        <v>114813.8</v>
      </c>
      <c r="I36" s="27">
        <f t="shared" si="1"/>
        <v>65112.400000000009</v>
      </c>
    </row>
    <row r="37" spans="1:9" x14ac:dyDescent="0.25">
      <c r="A37" s="11"/>
      <c r="B37" s="29"/>
      <c r="C37" s="29"/>
      <c r="D37" s="29"/>
      <c r="E37" s="18"/>
      <c r="G37" s="28"/>
    </row>
    <row r="38" spans="1:9" ht="18.75" x14ac:dyDescent="0.25">
      <c r="A38" s="11"/>
      <c r="B38" s="29"/>
      <c r="C38" s="29"/>
      <c r="D38" s="29"/>
      <c r="E38" s="18"/>
      <c r="F38" s="39" t="s">
        <v>66</v>
      </c>
      <c r="G38" s="40">
        <f>SUM(G31:G37)</f>
        <v>6693221.5000000019</v>
      </c>
      <c r="H38" s="40">
        <f>SUM(H31:H37)</f>
        <v>6628109.1000000015</v>
      </c>
      <c r="I38" s="40">
        <f>+G38-H38</f>
        <v>65112.400000000373</v>
      </c>
    </row>
    <row r="39" spans="1:9" ht="18.75" x14ac:dyDescent="0.25">
      <c r="A39" s="39" t="s">
        <v>67</v>
      </c>
      <c r="B39" s="41">
        <f>+B36+B34+B32+B30+B27+B21+B13+B11</f>
        <v>10939292.600000001</v>
      </c>
      <c r="C39" s="41">
        <f>+C36+C34+C32+C30+C27+C21+C13+C11</f>
        <v>10854840.6</v>
      </c>
      <c r="D39" s="41">
        <f>+B39-C39</f>
        <v>84452.000000001863</v>
      </c>
      <c r="E39" s="18"/>
      <c r="F39" s="39" t="s">
        <v>68</v>
      </c>
      <c r="G39" s="41">
        <f>+G27+G38</f>
        <v>10939292.600000001</v>
      </c>
      <c r="H39" s="41">
        <f>+H27+H38</f>
        <v>10854840.600000001</v>
      </c>
      <c r="I39" s="41">
        <f>+G39-H39</f>
        <v>84452</v>
      </c>
    </row>
    <row r="40" spans="1:9" x14ac:dyDescent="0.25">
      <c r="E40" s="18"/>
    </row>
    <row r="41" spans="1:9" x14ac:dyDescent="0.25">
      <c r="B41" s="21"/>
    </row>
    <row r="42" spans="1:9" x14ac:dyDescent="0.25">
      <c r="B42" s="21"/>
    </row>
  </sheetData>
  <mergeCells count="2">
    <mergeCell ref="B8:D8"/>
    <mergeCell ref="G8:I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D32F5-23B6-44AE-A602-95A0BDA11158}">
  <dimension ref="A1:D145"/>
  <sheetViews>
    <sheetView topLeftCell="A12" workbookViewId="0">
      <selection activeCell="A12"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16384" width="8" style="5"/>
  </cols>
  <sheetData>
    <row r="1" spans="1:3" s="4" customFormat="1" ht="18" x14ac:dyDescent="0.25">
      <c r="A1" s="2" t="s">
        <v>0</v>
      </c>
      <c r="B1" s="3"/>
      <c r="C1" s="3"/>
    </row>
    <row r="2" spans="1:3" s="4" customFormat="1" ht="18" x14ac:dyDescent="0.25">
      <c r="A2" s="2" t="s">
        <v>1</v>
      </c>
      <c r="B2" s="3"/>
      <c r="C2" s="3"/>
    </row>
    <row r="3" spans="1:3" x14ac:dyDescent="0.25">
      <c r="A3" s="2"/>
      <c r="B3" s="2"/>
      <c r="C3" s="2"/>
    </row>
    <row r="4" spans="1:3" s="7" customFormat="1" ht="16.5" x14ac:dyDescent="0.25">
      <c r="A4" s="2" t="s">
        <v>2</v>
      </c>
      <c r="B4" s="6"/>
      <c r="C4" s="6"/>
    </row>
    <row r="5" spans="1:3" s="7" customFormat="1" ht="16.5" x14ac:dyDescent="0.25">
      <c r="A5" s="2" t="s">
        <v>92</v>
      </c>
      <c r="B5" s="6"/>
      <c r="C5" s="6"/>
    </row>
    <row r="6" spans="1:3" s="6" customFormat="1" ht="16.5" x14ac:dyDescent="0.25">
      <c r="A6" s="46" t="s">
        <v>3</v>
      </c>
      <c r="B6" s="9"/>
      <c r="C6" s="9"/>
    </row>
    <row r="7" spans="1:3" s="2" customFormat="1" x14ac:dyDescent="0.25">
      <c r="B7" s="48"/>
    </row>
    <row r="8" spans="1:3" s="2" customFormat="1" x14ac:dyDescent="0.25">
      <c r="B8" s="48"/>
    </row>
    <row r="9" spans="1:3" x14ac:dyDescent="0.25">
      <c r="B9" s="48"/>
      <c r="C9" s="59">
        <v>45870</v>
      </c>
    </row>
    <row r="11" spans="1:3" x14ac:dyDescent="0.25">
      <c r="A11" s="5" t="s">
        <v>4</v>
      </c>
    </row>
    <row r="12" spans="1:3" x14ac:dyDescent="0.25">
      <c r="A12" s="54" t="s">
        <v>5</v>
      </c>
      <c r="C12" s="10">
        <v>68615.199999999997</v>
      </c>
    </row>
    <row r="13" spans="1:3" x14ac:dyDescent="0.25">
      <c r="A13" s="54" t="s">
        <v>6</v>
      </c>
      <c r="C13" s="10">
        <v>0</v>
      </c>
    </row>
    <row r="14" spans="1:3" x14ac:dyDescent="0.25">
      <c r="A14" s="54" t="s">
        <v>7</v>
      </c>
      <c r="C14" s="10">
        <v>7475.2</v>
      </c>
    </row>
    <row r="15" spans="1:3" ht="13.5" customHeight="1" x14ac:dyDescent="0.25">
      <c r="A15" s="54" t="s">
        <v>8</v>
      </c>
      <c r="C15" s="22">
        <v>1105.4000000000001</v>
      </c>
    </row>
    <row r="16" spans="1:3" ht="13.5" customHeight="1" x14ac:dyDescent="0.25">
      <c r="A16" s="51"/>
      <c r="C16" s="12">
        <f>SUM(C12:C15)</f>
        <v>77195.799999999988</v>
      </c>
    </row>
    <row r="17" spans="1:4" x14ac:dyDescent="0.25">
      <c r="A17" s="53"/>
      <c r="C17" s="10"/>
    </row>
    <row r="18" spans="1:4" x14ac:dyDescent="0.25">
      <c r="A18" s="11" t="s">
        <v>9</v>
      </c>
    </row>
    <row r="19" spans="1:4" x14ac:dyDescent="0.25">
      <c r="A19" s="54" t="s">
        <v>10</v>
      </c>
      <c r="C19" s="10">
        <v>12947.7</v>
      </c>
    </row>
    <row r="20" spans="1:4" x14ac:dyDescent="0.25">
      <c r="A20" s="54" t="s">
        <v>11</v>
      </c>
      <c r="C20" s="10">
        <v>5040.1000000000004</v>
      </c>
    </row>
    <row r="21" spans="1:4" ht="17.25" x14ac:dyDescent="0.25">
      <c r="A21" s="54" t="s">
        <v>12</v>
      </c>
      <c r="C21" s="22">
        <v>49.6</v>
      </c>
    </row>
    <row r="22" spans="1:4" x14ac:dyDescent="0.25">
      <c r="A22" s="11"/>
      <c r="C22" s="12">
        <f>SUM(C19:C21)</f>
        <v>18037.400000000001</v>
      </c>
    </row>
    <row r="23" spans="1:4" x14ac:dyDescent="0.25">
      <c r="A23" s="11"/>
      <c r="C23" s="10"/>
    </row>
    <row r="24" spans="1:4" x14ac:dyDescent="0.25">
      <c r="A24" s="11" t="s">
        <v>13</v>
      </c>
      <c r="C24" s="10">
        <f>SUM(C16-C22)</f>
        <v>59158.399999999987</v>
      </c>
      <c r="D24" s="62"/>
    </row>
    <row r="25" spans="1:4" x14ac:dyDescent="0.25">
      <c r="A25" s="11"/>
      <c r="C25" s="10"/>
    </row>
    <row r="26" spans="1:4" x14ac:dyDescent="0.25">
      <c r="A26" s="11" t="s">
        <v>14</v>
      </c>
      <c r="C26" s="10"/>
    </row>
    <row r="27" spans="1:4" ht="17.25" x14ac:dyDescent="0.25">
      <c r="A27" s="11" t="s">
        <v>15</v>
      </c>
      <c r="C27" s="22">
        <v>74491.399999999994</v>
      </c>
    </row>
    <row r="28" spans="1:4" x14ac:dyDescent="0.25">
      <c r="A28" s="11"/>
      <c r="C28" s="10"/>
    </row>
    <row r="29" spans="1:4" x14ac:dyDescent="0.25">
      <c r="A29" s="11" t="s">
        <v>16</v>
      </c>
      <c r="C29" s="10">
        <f>+C24-C27</f>
        <v>-15333.000000000007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4" x14ac:dyDescent="0.25">
      <c r="A33" s="11" t="s">
        <v>17</v>
      </c>
      <c r="C33" s="10">
        <v>19635.3</v>
      </c>
    </row>
    <row r="34" spans="1:4" x14ac:dyDescent="0.25">
      <c r="A34" s="11" t="s">
        <v>18</v>
      </c>
      <c r="C34" s="10">
        <v>-159.80000000000001</v>
      </c>
    </row>
    <row r="35" spans="1:4" x14ac:dyDescent="0.25">
      <c r="A35" s="11"/>
      <c r="C35" s="10"/>
    </row>
    <row r="36" spans="1:4" x14ac:dyDescent="0.25">
      <c r="A36" s="11" t="s">
        <v>19</v>
      </c>
      <c r="C36" s="10">
        <v>11256.8</v>
      </c>
    </row>
    <row r="37" spans="1:4" x14ac:dyDescent="0.25">
      <c r="A37" s="11"/>
      <c r="C37" s="10"/>
    </row>
    <row r="38" spans="1:4" x14ac:dyDescent="0.25">
      <c r="A38" s="11" t="s">
        <v>20</v>
      </c>
    </row>
    <row r="39" spans="1:4" x14ac:dyDescent="0.25">
      <c r="A39" s="11" t="s">
        <v>21</v>
      </c>
      <c r="C39" s="10">
        <v>3021</v>
      </c>
    </row>
    <row r="40" spans="1:4" x14ac:dyDescent="0.25">
      <c r="A40" s="11" t="s">
        <v>22</v>
      </c>
      <c r="C40" s="10">
        <v>1328.7</v>
      </c>
    </row>
    <row r="41" spans="1:4" x14ac:dyDescent="0.25">
      <c r="A41" s="11" t="s">
        <v>23</v>
      </c>
      <c r="C41" s="10">
        <v>18976.5</v>
      </c>
    </row>
    <row r="42" spans="1:4" ht="17.25" x14ac:dyDescent="0.25">
      <c r="A42" s="11" t="s">
        <v>24</v>
      </c>
      <c r="C42" s="50">
        <v>11624.1</v>
      </c>
      <c r="D42" s="28"/>
    </row>
    <row r="43" spans="1:4" x14ac:dyDescent="0.25">
      <c r="A43" s="11"/>
      <c r="C43" s="10">
        <f>SUM(C39:C42)</f>
        <v>34950.300000000003</v>
      </c>
    </row>
    <row r="44" spans="1:4" x14ac:dyDescent="0.25">
      <c r="A44" s="11"/>
      <c r="C44" s="10"/>
    </row>
    <row r="45" spans="1:4" x14ac:dyDescent="0.25">
      <c r="A45" s="11" t="s">
        <v>25</v>
      </c>
      <c r="C45" s="10">
        <f>+C29+C33+C34+C36-C43</f>
        <v>-19551.000000000011</v>
      </c>
      <c r="D45" s="11"/>
    </row>
    <row r="46" spans="1:4" s="11" customFormat="1" x14ac:dyDescent="0.25">
      <c r="B46" s="77"/>
      <c r="C46" s="10"/>
    </row>
    <row r="47" spans="1:4" s="11" customFormat="1" x14ac:dyDescent="0.25">
      <c r="A47" s="11" t="s">
        <v>26</v>
      </c>
      <c r="B47" s="77"/>
      <c r="C47" s="10"/>
    </row>
    <row r="48" spans="1:4" s="11" customFormat="1" ht="17.25" x14ac:dyDescent="0.25">
      <c r="A48" s="11" t="s">
        <v>27</v>
      </c>
      <c r="B48" s="77"/>
      <c r="C48" s="22">
        <v>0</v>
      </c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-19551.000000000011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D7C0C-F98A-4A34-99B0-991996A07DF9}">
  <dimension ref="A1:I42"/>
  <sheetViews>
    <sheetView workbookViewId="0">
      <selection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s="7" customFormat="1" ht="16.5" x14ac:dyDescent="0.25">
      <c r="A3" s="38" t="s">
        <v>93</v>
      </c>
      <c r="B3" s="6"/>
      <c r="C3" s="6"/>
      <c r="D3" s="6"/>
      <c r="E3" s="6"/>
      <c r="F3" s="6"/>
      <c r="G3" s="6"/>
      <c r="H3" s="6"/>
      <c r="I3" s="6"/>
    </row>
    <row r="4" spans="1:9" s="6" customFormat="1" ht="16.5" x14ac:dyDescent="0.25">
      <c r="A4" s="8" t="s">
        <v>3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25"/>
    <row r="6" spans="1:9" s="2" customFormat="1" x14ac:dyDescent="0.25"/>
    <row r="8" spans="1:9" x14ac:dyDescent="0.25">
      <c r="B8" s="86" t="s">
        <v>31</v>
      </c>
      <c r="C8" s="86"/>
      <c r="D8" s="86"/>
      <c r="G8" s="86" t="s">
        <v>31</v>
      </c>
      <c r="H8" s="86"/>
      <c r="I8" s="86"/>
    </row>
    <row r="9" spans="1:9" s="2" customFormat="1" ht="33" x14ac:dyDescent="0.25">
      <c r="A9" s="37" t="s">
        <v>32</v>
      </c>
      <c r="B9" s="42" t="s">
        <v>94</v>
      </c>
      <c r="C9" s="42" t="s">
        <v>91</v>
      </c>
      <c r="D9" s="42" t="s">
        <v>33</v>
      </c>
      <c r="F9" s="37" t="s">
        <v>34</v>
      </c>
      <c r="G9" s="42" t="s">
        <v>94</v>
      </c>
      <c r="H9" s="42" t="s">
        <v>91</v>
      </c>
      <c r="I9" s="42" t="s">
        <v>33</v>
      </c>
    </row>
    <row r="10" spans="1:9" x14ac:dyDescent="0.25">
      <c r="D10" s="10"/>
    </row>
    <row r="11" spans="1:9" x14ac:dyDescent="0.25">
      <c r="A11" s="11" t="s">
        <v>35</v>
      </c>
      <c r="B11" s="12">
        <v>259289.2</v>
      </c>
      <c r="C11" s="12">
        <v>165251.4</v>
      </c>
      <c r="D11" s="12">
        <f>+B11-C11</f>
        <v>94037.800000000017</v>
      </c>
      <c r="F11" s="13" t="s">
        <v>36</v>
      </c>
      <c r="G11" s="14">
        <f>+G13+G14+G15</f>
        <v>951895</v>
      </c>
      <c r="H11" s="14">
        <f>+H13+H14+H15</f>
        <v>948278.2</v>
      </c>
      <c r="I11" s="17">
        <f>+G11-H11</f>
        <v>3616.8000000000466</v>
      </c>
    </row>
    <row r="12" spans="1:9" x14ac:dyDescent="0.25">
      <c r="A12" s="11"/>
      <c r="B12" s="10"/>
      <c r="C12" s="10"/>
      <c r="D12" s="10"/>
    </row>
    <row r="13" spans="1:9" x14ac:dyDescent="0.25">
      <c r="A13" s="11" t="s">
        <v>37</v>
      </c>
      <c r="B13" s="16">
        <f>SUM(B15:B19)</f>
        <v>957487.1</v>
      </c>
      <c r="C13" s="16">
        <f>SUM(C15:C19)</f>
        <v>963957.3</v>
      </c>
      <c r="D13" s="16">
        <f>+B13-C13</f>
        <v>-6470.2000000000698</v>
      </c>
      <c r="F13" s="13" t="s">
        <v>38</v>
      </c>
      <c r="G13" s="12">
        <v>1001.3</v>
      </c>
      <c r="H13" s="12">
        <v>1001.3</v>
      </c>
      <c r="I13" s="17">
        <f>+G11-H11</f>
        <v>3616.8000000000466</v>
      </c>
    </row>
    <row r="14" spans="1:9" x14ac:dyDescent="0.25">
      <c r="A14" s="11"/>
      <c r="B14" s="16"/>
      <c r="C14" s="16"/>
      <c r="D14" s="10"/>
      <c r="E14" s="18"/>
      <c r="F14" s="5" t="s">
        <v>39</v>
      </c>
      <c r="G14" s="14">
        <v>90909.4</v>
      </c>
      <c r="H14" s="14">
        <v>90859.7</v>
      </c>
      <c r="I14" s="15"/>
    </row>
    <row r="15" spans="1:9" x14ac:dyDescent="0.25">
      <c r="A15" s="11" t="s">
        <v>40</v>
      </c>
      <c r="B15" s="33">
        <v>0</v>
      </c>
      <c r="C15" s="33">
        <v>0</v>
      </c>
      <c r="D15" s="33">
        <v>0</v>
      </c>
      <c r="E15" s="18"/>
      <c r="F15" s="5" t="s">
        <v>41</v>
      </c>
      <c r="G15" s="10">
        <v>859984.3</v>
      </c>
      <c r="H15" s="10">
        <v>856417.2</v>
      </c>
      <c r="I15" s="17">
        <f>+G15-H15</f>
        <v>3567.1000000000931</v>
      </c>
    </row>
    <row r="16" spans="1:9" x14ac:dyDescent="0.25">
      <c r="A16" s="11" t="s">
        <v>42</v>
      </c>
      <c r="B16" s="20">
        <v>1041.5999999999999</v>
      </c>
      <c r="C16" s="20">
        <v>1035.9000000000001</v>
      </c>
      <c r="D16" s="10">
        <f t="shared" ref="D16:D17" si="0">+B16-C16</f>
        <v>5.6999999999998181</v>
      </c>
      <c r="E16" s="18"/>
      <c r="G16" s="10"/>
      <c r="H16" s="10"/>
      <c r="I16" s="19"/>
    </row>
    <row r="17" spans="1:9" ht="16.5" x14ac:dyDescent="0.25">
      <c r="A17" s="5" t="s">
        <v>43</v>
      </c>
      <c r="B17" s="20">
        <v>956445.5</v>
      </c>
      <c r="C17" s="20">
        <v>962921.4</v>
      </c>
      <c r="D17" s="10">
        <f t="shared" si="0"/>
        <v>-6475.9000000000233</v>
      </c>
      <c r="E17" s="18"/>
      <c r="F17" s="1" t="s">
        <v>44</v>
      </c>
      <c r="G17" s="10">
        <v>1578743.4</v>
      </c>
      <c r="H17" s="10">
        <v>1566827.3</v>
      </c>
      <c r="I17" s="10">
        <f>+G17-H17</f>
        <v>11916.09999999986</v>
      </c>
    </row>
    <row r="18" spans="1:9" x14ac:dyDescent="0.25">
      <c r="A18" s="11" t="s">
        <v>45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9"/>
    </row>
    <row r="19" spans="1:9" ht="17.25" x14ac:dyDescent="0.25">
      <c r="A19" s="11" t="s">
        <v>46</v>
      </c>
      <c r="B19" s="22">
        <v>-236.8</v>
      </c>
      <c r="C19" s="22">
        <v>-236.8</v>
      </c>
      <c r="D19" s="23">
        <f>+B19-C19</f>
        <v>0</v>
      </c>
      <c r="E19" s="18"/>
      <c r="F19" s="1" t="s">
        <v>47</v>
      </c>
      <c r="G19" s="10">
        <v>64256.7</v>
      </c>
      <c r="H19" s="10">
        <v>58799.1</v>
      </c>
      <c r="I19" s="10">
        <f>+G19-H19</f>
        <v>5457.5999999999985</v>
      </c>
    </row>
    <row r="20" spans="1:9" ht="14.25" customHeight="1" x14ac:dyDescent="0.25">
      <c r="A20" s="11"/>
      <c r="B20" s="16"/>
      <c r="C20" s="16"/>
      <c r="D20" s="25"/>
      <c r="G20" s="10"/>
      <c r="H20" s="10"/>
      <c r="I20" s="10"/>
    </row>
    <row r="21" spans="1:9" ht="16.5" x14ac:dyDescent="0.25">
      <c r="A21" s="11" t="s">
        <v>48</v>
      </c>
      <c r="B21" s="10">
        <f>+B23+B25</f>
        <v>9617088.1999999993</v>
      </c>
      <c r="C21" s="10">
        <f>SUM(C23:C25)</f>
        <v>9473607.9000000004</v>
      </c>
      <c r="D21" s="10">
        <f>+B21-C21</f>
        <v>143480.29999999888</v>
      </c>
      <c r="E21" s="18"/>
      <c r="F21" s="1" t="s">
        <v>49</v>
      </c>
      <c r="G21" s="14">
        <v>3453.9</v>
      </c>
      <c r="H21" s="14">
        <v>3135.1</v>
      </c>
      <c r="I21" s="10">
        <f>+G21-H21</f>
        <v>318.80000000000018</v>
      </c>
    </row>
    <row r="22" spans="1:9" x14ac:dyDescent="0.25">
      <c r="A22" s="11"/>
      <c r="B22" s="10"/>
      <c r="C22" s="10"/>
      <c r="D22" s="10"/>
      <c r="G22" s="10"/>
      <c r="H22" s="10"/>
      <c r="I22" s="10"/>
    </row>
    <row r="23" spans="1:9" x14ac:dyDescent="0.25">
      <c r="A23" s="13" t="s">
        <v>50</v>
      </c>
      <c r="B23" s="10">
        <v>12139912.1</v>
      </c>
      <c r="C23" s="10">
        <v>11925261.4</v>
      </c>
      <c r="D23" s="10">
        <f>+B23-C23</f>
        <v>214650.69999999925</v>
      </c>
      <c r="E23" s="18"/>
      <c r="F23" s="11" t="s">
        <v>51</v>
      </c>
      <c r="G23" s="10">
        <v>1239.5999999999999</v>
      </c>
      <c r="H23" s="10">
        <v>1239.5999999999999</v>
      </c>
      <c r="I23" s="10">
        <f>+G23-H23</f>
        <v>0</v>
      </c>
    </row>
    <row r="24" spans="1:9" x14ac:dyDescent="0.25">
      <c r="A24" s="11"/>
      <c r="B24" s="10"/>
      <c r="C24" s="10"/>
      <c r="D24" s="10"/>
      <c r="F24" s="11"/>
      <c r="G24" s="10"/>
      <c r="H24" s="10"/>
      <c r="I24" s="10"/>
    </row>
    <row r="25" spans="1:9" ht="17.25" x14ac:dyDescent="0.25">
      <c r="A25" s="11" t="s">
        <v>52</v>
      </c>
      <c r="B25" s="10">
        <v>-2522823.9</v>
      </c>
      <c r="C25" s="10">
        <v>-2451653.5</v>
      </c>
      <c r="D25" s="10">
        <f>+B25-C25</f>
        <v>-71170.399999999907</v>
      </c>
      <c r="E25" s="18"/>
      <c r="F25" s="11" t="s">
        <v>53</v>
      </c>
      <c r="G25" s="26">
        <v>1697578.2</v>
      </c>
      <c r="H25" s="26">
        <v>1667791.8</v>
      </c>
      <c r="I25" s="27">
        <f>+G25-H25</f>
        <v>29786.399999999907</v>
      </c>
    </row>
    <row r="26" spans="1:9" x14ac:dyDescent="0.25">
      <c r="A26" s="11"/>
      <c r="B26" s="10"/>
      <c r="C26" s="10"/>
      <c r="D26" s="10"/>
      <c r="E26" s="18"/>
      <c r="G26" s="28"/>
      <c r="H26" s="28"/>
      <c r="I26" s="10"/>
    </row>
    <row r="27" spans="1:9" ht="18.75" x14ac:dyDescent="0.25">
      <c r="A27" s="11" t="s">
        <v>95</v>
      </c>
      <c r="B27" s="29">
        <v>86873.4</v>
      </c>
      <c r="C27" s="29">
        <v>286465.09999999998</v>
      </c>
      <c r="D27" s="10">
        <f>+B27-C27</f>
        <v>-199591.69999999998</v>
      </c>
      <c r="E27" s="18"/>
      <c r="F27" s="39" t="s">
        <v>55</v>
      </c>
      <c r="G27" s="40">
        <f>+G11+G17+G19+G21+G23+G25</f>
        <v>4297166.8</v>
      </c>
      <c r="H27" s="40">
        <f>+H11+H17+H19+H21+H23+H25</f>
        <v>4246071.1000000006</v>
      </c>
      <c r="I27" s="40">
        <f>+G27-H27</f>
        <v>51095.699999999255</v>
      </c>
    </row>
    <row r="28" spans="1:9" x14ac:dyDescent="0.25">
      <c r="A28" s="11"/>
      <c r="B28" s="10"/>
      <c r="C28" s="10"/>
      <c r="D28" s="29"/>
      <c r="E28" s="18"/>
      <c r="G28" s="30"/>
      <c r="H28" s="30"/>
      <c r="I28" s="31"/>
    </row>
    <row r="29" spans="1:9" ht="16.5" x14ac:dyDescent="0.25">
      <c r="A29" s="11"/>
      <c r="B29" s="29"/>
      <c r="C29" s="29"/>
      <c r="D29" s="29"/>
      <c r="E29" s="18"/>
      <c r="F29" s="37" t="s">
        <v>56</v>
      </c>
      <c r="G29" s="18"/>
      <c r="H29" s="18"/>
      <c r="I29" s="18"/>
    </row>
    <row r="30" spans="1:9" x14ac:dyDescent="0.25">
      <c r="A30" s="11" t="s">
        <v>57</v>
      </c>
      <c r="B30" s="29">
        <v>41958</v>
      </c>
      <c r="C30" s="29">
        <v>42075.7</v>
      </c>
      <c r="D30" s="10">
        <f>+B30-C30</f>
        <v>-117.69999999999709</v>
      </c>
      <c r="E30" s="18"/>
    </row>
    <row r="31" spans="1:9" x14ac:dyDescent="0.25">
      <c r="A31" s="11"/>
      <c r="B31" s="29"/>
      <c r="C31" s="29"/>
      <c r="D31" s="29"/>
      <c r="E31" s="18"/>
      <c r="F31" s="11" t="s">
        <v>58</v>
      </c>
      <c r="G31" s="14">
        <v>2813091.1</v>
      </c>
      <c r="H31" s="14">
        <v>2813091.1</v>
      </c>
      <c r="I31" s="32">
        <f t="shared" ref="I31:I36" si="1">+G31-H31</f>
        <v>0</v>
      </c>
    </row>
    <row r="32" spans="1:9" x14ac:dyDescent="0.25">
      <c r="A32" s="11" t="s">
        <v>59</v>
      </c>
      <c r="B32" s="33">
        <v>0</v>
      </c>
      <c r="C32" s="33">
        <v>0</v>
      </c>
      <c r="D32" s="10">
        <f>+B32-C32</f>
        <v>0</v>
      </c>
      <c r="E32" s="18"/>
      <c r="F32" s="11" t="s">
        <v>60</v>
      </c>
      <c r="G32" s="14">
        <v>2981181.2</v>
      </c>
      <c r="H32" s="14">
        <v>2981181.2</v>
      </c>
      <c r="I32" s="32">
        <f t="shared" si="1"/>
        <v>0</v>
      </c>
    </row>
    <row r="33" spans="1:9" x14ac:dyDescent="0.25">
      <c r="A33" s="11"/>
      <c r="B33" s="29"/>
      <c r="C33" s="29"/>
      <c r="D33" s="29"/>
      <c r="E33" s="18"/>
      <c r="F33" s="11" t="s">
        <v>61</v>
      </c>
      <c r="G33" s="14">
        <v>113389.2</v>
      </c>
      <c r="H33" s="14">
        <v>113389.2</v>
      </c>
      <c r="I33" s="32">
        <f t="shared" si="1"/>
        <v>0</v>
      </c>
    </row>
    <row r="34" spans="1:9" x14ac:dyDescent="0.25">
      <c r="A34" s="11" t="s">
        <v>62</v>
      </c>
      <c r="B34" s="29">
        <v>5911</v>
      </c>
      <c r="C34" s="29">
        <v>5587.5</v>
      </c>
      <c r="D34" s="10">
        <f>+B34-C34</f>
        <v>323.5</v>
      </c>
      <c r="E34" s="18"/>
      <c r="F34" s="11" t="s">
        <v>63</v>
      </c>
      <c r="G34" s="14">
        <v>18943.400000000001</v>
      </c>
      <c r="H34" s="14">
        <v>18943.400000000001</v>
      </c>
      <c r="I34" s="34">
        <f t="shared" si="1"/>
        <v>0</v>
      </c>
    </row>
    <row r="35" spans="1:9" x14ac:dyDescent="0.25">
      <c r="A35" s="11"/>
      <c r="B35" s="29"/>
      <c r="C35" s="29"/>
      <c r="D35" s="29"/>
      <c r="E35" s="18"/>
      <c r="F35" s="11" t="s">
        <v>64</v>
      </c>
      <c r="G35" s="14">
        <v>586690.4</v>
      </c>
      <c r="H35" s="14">
        <v>586690.4</v>
      </c>
      <c r="I35" s="32">
        <f t="shared" si="1"/>
        <v>0</v>
      </c>
    </row>
    <row r="36" spans="1:9" ht="17.25" x14ac:dyDescent="0.25">
      <c r="A36" s="11" t="s">
        <v>65</v>
      </c>
      <c r="B36" s="35">
        <v>2230.4</v>
      </c>
      <c r="C36" s="35">
        <v>2347.6999999999998</v>
      </c>
      <c r="D36" s="35">
        <f>+B36-C36</f>
        <v>-117.29999999999973</v>
      </c>
      <c r="E36" s="18"/>
      <c r="F36" s="11" t="s">
        <v>25</v>
      </c>
      <c r="G36" s="26">
        <v>160375.20000000001</v>
      </c>
      <c r="H36" s="26">
        <v>179926.2</v>
      </c>
      <c r="I36" s="27">
        <f t="shared" si="1"/>
        <v>-19551</v>
      </c>
    </row>
    <row r="37" spans="1:9" x14ac:dyDescent="0.25">
      <c r="A37" s="11"/>
      <c r="B37" s="29"/>
      <c r="C37" s="29"/>
      <c r="D37" s="29"/>
      <c r="E37" s="18"/>
      <c r="G37" s="28"/>
    </row>
    <row r="38" spans="1:9" ht="18.75" x14ac:dyDescent="0.25">
      <c r="A38" s="11"/>
      <c r="B38" s="29"/>
      <c r="C38" s="29"/>
      <c r="D38" s="29"/>
      <c r="E38" s="18"/>
      <c r="F38" s="39" t="s">
        <v>66</v>
      </c>
      <c r="G38" s="40">
        <f>SUM(G31:G37)</f>
        <v>6673670.5000000019</v>
      </c>
      <c r="H38" s="40">
        <f>SUM(H31:H37)</f>
        <v>6693221.5000000019</v>
      </c>
      <c r="I38" s="40">
        <f>+G38-H38</f>
        <v>-19551</v>
      </c>
    </row>
    <row r="39" spans="1:9" ht="18.75" x14ac:dyDescent="0.25">
      <c r="A39" s="39" t="s">
        <v>67</v>
      </c>
      <c r="B39" s="41">
        <f>+B36+B34+B32+B30+B27+B21+B13+B11</f>
        <v>10970837.299999999</v>
      </c>
      <c r="C39" s="41">
        <f>+C36+C34+C32+C30+C27+C21+C13+C11</f>
        <v>10939292.600000001</v>
      </c>
      <c r="D39" s="41">
        <f>+B39-C39</f>
        <v>31544.699999997392</v>
      </c>
      <c r="E39" s="18"/>
      <c r="F39" s="39" t="s">
        <v>68</v>
      </c>
      <c r="G39" s="41">
        <f>+G27+G38</f>
        <v>10970837.300000001</v>
      </c>
      <c r="H39" s="41">
        <f>+H27+H38</f>
        <v>10939292.600000001</v>
      </c>
      <c r="I39" s="41">
        <f>+G39-H39</f>
        <v>31544.699999999255</v>
      </c>
    </row>
    <row r="40" spans="1:9" x14ac:dyDescent="0.25">
      <c r="E40" s="18"/>
    </row>
    <row r="41" spans="1:9" x14ac:dyDescent="0.25">
      <c r="B41" s="21"/>
    </row>
    <row r="42" spans="1:9" x14ac:dyDescent="0.25">
      <c r="B42" s="21"/>
    </row>
  </sheetData>
  <mergeCells count="2">
    <mergeCell ref="B8:D8"/>
    <mergeCell ref="G8:I8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24CEA-5D8D-4CF0-88A8-3824784623AF}">
  <dimension ref="A1:D145"/>
  <sheetViews>
    <sheetView topLeftCell="A21" workbookViewId="0">
      <selection activeCell="C29" sqref="C29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16384" width="8" style="5"/>
  </cols>
  <sheetData>
    <row r="1" spans="1:3" s="4" customFormat="1" ht="18" x14ac:dyDescent="0.25">
      <c r="A1" s="2" t="s">
        <v>0</v>
      </c>
      <c r="B1" s="3"/>
      <c r="C1" s="3"/>
    </row>
    <row r="2" spans="1:3" s="4" customFormat="1" ht="18" x14ac:dyDescent="0.25">
      <c r="A2" s="2" t="s">
        <v>1</v>
      </c>
      <c r="B2" s="3"/>
      <c r="C2" s="3"/>
    </row>
    <row r="3" spans="1:3" x14ac:dyDescent="0.25">
      <c r="A3" s="2"/>
      <c r="B3" s="2"/>
      <c r="C3" s="2"/>
    </row>
    <row r="4" spans="1:3" s="7" customFormat="1" ht="16.5" x14ac:dyDescent="0.25">
      <c r="A4" s="2" t="s">
        <v>2</v>
      </c>
      <c r="B4" s="6"/>
      <c r="C4" s="6"/>
    </row>
    <row r="5" spans="1:3" s="7" customFormat="1" ht="16.5" x14ac:dyDescent="0.25">
      <c r="A5" s="2" t="s">
        <v>97</v>
      </c>
      <c r="B5" s="6"/>
      <c r="C5" s="6"/>
    </row>
    <row r="6" spans="1:3" s="6" customFormat="1" ht="16.5" x14ac:dyDescent="0.25">
      <c r="A6" s="46" t="s">
        <v>3</v>
      </c>
      <c r="B6" s="9"/>
      <c r="C6" s="9"/>
    </row>
    <row r="7" spans="1:3" s="2" customFormat="1" x14ac:dyDescent="0.25">
      <c r="B7" s="48"/>
    </row>
    <row r="8" spans="1:3" s="2" customFormat="1" x14ac:dyDescent="0.25">
      <c r="B8" s="48"/>
    </row>
    <row r="9" spans="1:3" x14ac:dyDescent="0.25">
      <c r="B9" s="48"/>
      <c r="C9" s="59">
        <v>45901</v>
      </c>
    </row>
    <row r="11" spans="1:3" x14ac:dyDescent="0.25">
      <c r="A11" s="5" t="s">
        <v>4</v>
      </c>
    </row>
    <row r="12" spans="1:3" x14ac:dyDescent="0.25">
      <c r="A12" s="54" t="s">
        <v>5</v>
      </c>
      <c r="C12" s="10">
        <v>82486.8</v>
      </c>
    </row>
    <row r="13" spans="1:3" x14ac:dyDescent="0.25">
      <c r="A13" s="54" t="s">
        <v>6</v>
      </c>
      <c r="C13" s="10">
        <v>0</v>
      </c>
    </row>
    <row r="14" spans="1:3" x14ac:dyDescent="0.25">
      <c r="A14" s="54" t="s">
        <v>7</v>
      </c>
      <c r="C14" s="10">
        <v>7199.6</v>
      </c>
    </row>
    <row r="15" spans="1:3" ht="13.5" customHeight="1" x14ac:dyDescent="0.25">
      <c r="A15" s="54" t="s">
        <v>8</v>
      </c>
      <c r="C15" s="22">
        <v>915.3</v>
      </c>
    </row>
    <row r="16" spans="1:3" ht="13.5" customHeight="1" x14ac:dyDescent="0.25">
      <c r="A16" s="51"/>
      <c r="C16" s="12">
        <f>SUM(C12:C15)</f>
        <v>90601.700000000012</v>
      </c>
    </row>
    <row r="17" spans="1:4" x14ac:dyDescent="0.25">
      <c r="A17" s="53"/>
      <c r="C17" s="10"/>
    </row>
    <row r="18" spans="1:4" x14ac:dyDescent="0.25">
      <c r="A18" s="11" t="s">
        <v>9</v>
      </c>
    </row>
    <row r="19" spans="1:4" x14ac:dyDescent="0.25">
      <c r="A19" s="54" t="s">
        <v>10</v>
      </c>
      <c r="C19" s="10">
        <v>12569</v>
      </c>
    </row>
    <row r="20" spans="1:4" x14ac:dyDescent="0.25">
      <c r="A20" s="54" t="s">
        <v>11</v>
      </c>
      <c r="C20" s="10">
        <v>5125</v>
      </c>
    </row>
    <row r="21" spans="1:4" ht="17.25" x14ac:dyDescent="0.25">
      <c r="A21" s="54" t="s">
        <v>12</v>
      </c>
      <c r="C21" s="22">
        <v>51.1</v>
      </c>
    </row>
    <row r="22" spans="1:4" x14ac:dyDescent="0.25">
      <c r="A22" s="11"/>
      <c r="C22" s="12">
        <f>SUM(C19:C21)</f>
        <v>17745.099999999999</v>
      </c>
    </row>
    <row r="23" spans="1:4" x14ac:dyDescent="0.25">
      <c r="A23" s="11"/>
      <c r="C23" s="10"/>
    </row>
    <row r="24" spans="1:4" x14ac:dyDescent="0.25">
      <c r="A24" s="11" t="s">
        <v>13</v>
      </c>
      <c r="C24" s="10">
        <f>SUM(C16-C22)</f>
        <v>72856.600000000006</v>
      </c>
      <c r="D24" s="62"/>
    </row>
    <row r="25" spans="1:4" x14ac:dyDescent="0.25">
      <c r="A25" s="11"/>
      <c r="C25" s="10"/>
    </row>
    <row r="26" spans="1:4" x14ac:dyDescent="0.25">
      <c r="A26" s="11" t="s">
        <v>14</v>
      </c>
      <c r="C26" s="10"/>
    </row>
    <row r="27" spans="1:4" ht="17.25" x14ac:dyDescent="0.25">
      <c r="A27" s="11" t="s">
        <v>15</v>
      </c>
      <c r="C27" s="22">
        <v>72141.600000000006</v>
      </c>
    </row>
    <row r="28" spans="1:4" x14ac:dyDescent="0.25">
      <c r="A28" s="11"/>
      <c r="C28" s="10"/>
    </row>
    <row r="29" spans="1:4" x14ac:dyDescent="0.25">
      <c r="A29" s="11" t="s">
        <v>16</v>
      </c>
      <c r="C29" s="10">
        <f>+C24-C27</f>
        <v>715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4" x14ac:dyDescent="0.25">
      <c r="A33" s="11" t="s">
        <v>17</v>
      </c>
      <c r="C33" s="10">
        <v>19794</v>
      </c>
    </row>
    <row r="34" spans="1:4" x14ac:dyDescent="0.25">
      <c r="A34" s="11" t="s">
        <v>18</v>
      </c>
      <c r="C34" s="10">
        <v>-86.6</v>
      </c>
    </row>
    <row r="35" spans="1:4" x14ac:dyDescent="0.25">
      <c r="A35" s="11"/>
      <c r="C35" s="10"/>
    </row>
    <row r="36" spans="1:4" x14ac:dyDescent="0.25">
      <c r="A36" s="11" t="s">
        <v>19</v>
      </c>
      <c r="C36" s="10">
        <v>30260.2</v>
      </c>
    </row>
    <row r="37" spans="1:4" x14ac:dyDescent="0.25">
      <c r="A37" s="11"/>
      <c r="C37" s="10"/>
    </row>
    <row r="38" spans="1:4" x14ac:dyDescent="0.25">
      <c r="A38" s="11" t="s">
        <v>20</v>
      </c>
    </row>
    <row r="39" spans="1:4" x14ac:dyDescent="0.25">
      <c r="A39" s="11" t="s">
        <v>21</v>
      </c>
      <c r="C39" s="10">
        <v>1949.7</v>
      </c>
    </row>
    <row r="40" spans="1:4" x14ac:dyDescent="0.25">
      <c r="A40" s="11" t="s">
        <v>22</v>
      </c>
      <c r="C40" s="10">
        <v>2248.1999999999998</v>
      </c>
    </row>
    <row r="41" spans="1:4" x14ac:dyDescent="0.25">
      <c r="A41" s="11" t="s">
        <v>23</v>
      </c>
      <c r="C41" s="10">
        <v>15261.4</v>
      </c>
    </row>
    <row r="42" spans="1:4" ht="17.25" x14ac:dyDescent="0.25">
      <c r="A42" s="11" t="s">
        <v>24</v>
      </c>
      <c r="C42" s="50">
        <v>20197</v>
      </c>
      <c r="D42" s="28"/>
    </row>
    <row r="43" spans="1:4" x14ac:dyDescent="0.25">
      <c r="A43" s="11"/>
      <c r="C43" s="10">
        <f>SUM(C39:C42)</f>
        <v>39656.300000000003</v>
      </c>
    </row>
    <row r="44" spans="1:4" x14ac:dyDescent="0.25">
      <c r="A44" s="11"/>
      <c r="C44" s="10"/>
    </row>
    <row r="45" spans="1:4" x14ac:dyDescent="0.25">
      <c r="A45" s="11" t="s">
        <v>25</v>
      </c>
      <c r="C45" s="10">
        <f>+C29+C33+C34+C36-C43</f>
        <v>11026.300000000003</v>
      </c>
      <c r="D45" s="11"/>
    </row>
    <row r="46" spans="1:4" s="11" customFormat="1" x14ac:dyDescent="0.25">
      <c r="B46" s="77"/>
      <c r="C46" s="10"/>
    </row>
    <row r="47" spans="1:4" s="11" customFormat="1" x14ac:dyDescent="0.25">
      <c r="A47" s="11" t="s">
        <v>26</v>
      </c>
      <c r="B47" s="77"/>
      <c r="C47" s="10"/>
    </row>
    <row r="48" spans="1:4" s="11" customFormat="1" ht="17.25" x14ac:dyDescent="0.25">
      <c r="A48" s="11" t="s">
        <v>27</v>
      </c>
      <c r="B48" s="77"/>
      <c r="C48" s="22">
        <v>0</v>
      </c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11026.300000000003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212BE-4373-4B06-9B95-AB8E96C10944}">
  <dimension ref="A1:I42"/>
  <sheetViews>
    <sheetView zoomScale="85" zoomScaleNormal="85" workbookViewId="0">
      <selection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s="7" customFormat="1" ht="16.5" x14ac:dyDescent="0.25">
      <c r="A3" s="38" t="s">
        <v>98</v>
      </c>
      <c r="B3" s="6"/>
      <c r="C3" s="6"/>
      <c r="D3" s="6"/>
      <c r="E3" s="6"/>
      <c r="F3" s="6"/>
      <c r="G3" s="6"/>
      <c r="H3" s="6"/>
      <c r="I3" s="6"/>
    </row>
    <row r="4" spans="1:9" s="6" customFormat="1" ht="16.5" x14ac:dyDescent="0.25">
      <c r="A4" s="8" t="s">
        <v>3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25"/>
    <row r="6" spans="1:9" s="2" customFormat="1" x14ac:dyDescent="0.25"/>
    <row r="8" spans="1:9" x14ac:dyDescent="0.25">
      <c r="B8" s="86" t="s">
        <v>31</v>
      </c>
      <c r="C8" s="86"/>
      <c r="D8" s="86"/>
      <c r="G8" s="86" t="s">
        <v>31</v>
      </c>
      <c r="H8" s="86"/>
      <c r="I8" s="86"/>
    </row>
    <row r="9" spans="1:9" s="2" customFormat="1" ht="33" x14ac:dyDescent="0.25">
      <c r="A9" s="37" t="s">
        <v>32</v>
      </c>
      <c r="B9" s="42" t="s">
        <v>99</v>
      </c>
      <c r="C9" s="42" t="s">
        <v>94</v>
      </c>
      <c r="D9" s="42" t="s">
        <v>33</v>
      </c>
      <c r="F9" s="37" t="s">
        <v>34</v>
      </c>
      <c r="G9" s="42" t="s">
        <v>99</v>
      </c>
      <c r="H9" s="42" t="s">
        <v>94</v>
      </c>
      <c r="I9" s="42" t="s">
        <v>33</v>
      </c>
    </row>
    <row r="10" spans="1:9" x14ac:dyDescent="0.25">
      <c r="D10" s="10"/>
    </row>
    <row r="11" spans="1:9" x14ac:dyDescent="0.25">
      <c r="A11" s="11" t="s">
        <v>35</v>
      </c>
      <c r="B11" s="12">
        <v>402186.7</v>
      </c>
      <c r="C11" s="12">
        <v>259289.2</v>
      </c>
      <c r="D11" s="12">
        <f>+B11-C11</f>
        <v>142897.5</v>
      </c>
      <c r="F11" s="13" t="s">
        <v>36</v>
      </c>
      <c r="G11" s="14">
        <f>+G13+G14+G15</f>
        <v>949922.2</v>
      </c>
      <c r="H11" s="14">
        <f>+H13+H14+H15</f>
        <v>951895</v>
      </c>
      <c r="I11" s="17">
        <f>+G11-H11</f>
        <v>-1972.8000000000466</v>
      </c>
    </row>
    <row r="12" spans="1:9" x14ac:dyDescent="0.25">
      <c r="A12" s="11"/>
      <c r="B12" s="10"/>
      <c r="C12" s="10"/>
      <c r="D12" s="10"/>
    </row>
    <row r="13" spans="1:9" x14ac:dyDescent="0.25">
      <c r="A13" s="11" t="s">
        <v>37</v>
      </c>
      <c r="B13" s="16">
        <f>SUM(B15:B19)</f>
        <v>975213.1</v>
      </c>
      <c r="C13" s="16">
        <f>SUM(C15:C19)</f>
        <v>957487.1</v>
      </c>
      <c r="D13" s="16">
        <f>+B13-C13</f>
        <v>17726</v>
      </c>
      <c r="F13" s="13" t="s">
        <v>38</v>
      </c>
      <c r="G13" s="12">
        <v>1001.3</v>
      </c>
      <c r="H13" s="12">
        <v>1001.3</v>
      </c>
      <c r="I13" s="17">
        <f>+G11-H11</f>
        <v>-1972.8000000000466</v>
      </c>
    </row>
    <row r="14" spans="1:9" x14ac:dyDescent="0.25">
      <c r="A14" s="11"/>
      <c r="B14" s="16"/>
      <c r="C14" s="16"/>
      <c r="D14" s="10"/>
      <c r="E14" s="18"/>
      <c r="F14" s="5" t="s">
        <v>39</v>
      </c>
      <c r="G14" s="14">
        <v>90960.4</v>
      </c>
      <c r="H14" s="14">
        <v>90909.4</v>
      </c>
      <c r="I14" s="15"/>
    </row>
    <row r="15" spans="1:9" x14ac:dyDescent="0.25">
      <c r="A15" s="11" t="s">
        <v>40</v>
      </c>
      <c r="B15" s="33">
        <v>0</v>
      </c>
      <c r="C15" s="33">
        <v>0</v>
      </c>
      <c r="D15" s="33">
        <v>0</v>
      </c>
      <c r="E15" s="18"/>
      <c r="F15" s="5" t="s">
        <v>41</v>
      </c>
      <c r="G15" s="10">
        <v>857960.5</v>
      </c>
      <c r="H15" s="10">
        <v>859984.3</v>
      </c>
      <c r="I15" s="17">
        <f>+G15-H15</f>
        <v>-2023.8000000000466</v>
      </c>
    </row>
    <row r="16" spans="1:9" x14ac:dyDescent="0.25">
      <c r="A16" s="11" t="s">
        <v>42</v>
      </c>
      <c r="B16" s="20">
        <v>1047</v>
      </c>
      <c r="C16" s="20">
        <v>1041.5999999999999</v>
      </c>
      <c r="D16" s="10">
        <f t="shared" ref="D16:D17" si="0">+B16-C16</f>
        <v>5.4000000000000909</v>
      </c>
      <c r="E16" s="18"/>
      <c r="G16" s="10"/>
      <c r="H16" s="10"/>
      <c r="I16" s="19"/>
    </row>
    <row r="17" spans="1:9" ht="16.5" x14ac:dyDescent="0.25">
      <c r="A17" s="5" t="s">
        <v>43</v>
      </c>
      <c r="B17" s="20">
        <v>974166.1</v>
      </c>
      <c r="C17" s="20">
        <v>956445.5</v>
      </c>
      <c r="D17" s="10">
        <f t="shared" si="0"/>
        <v>17720.599999999977</v>
      </c>
      <c r="E17" s="18"/>
      <c r="F17" s="1" t="s">
        <v>44</v>
      </c>
      <c r="G17" s="10">
        <v>1590280.7</v>
      </c>
      <c r="H17" s="10">
        <v>1578743.4</v>
      </c>
      <c r="I17" s="10">
        <f>+G17-H17</f>
        <v>11537.300000000047</v>
      </c>
    </row>
    <row r="18" spans="1:9" x14ac:dyDescent="0.25">
      <c r="A18" s="11" t="s">
        <v>45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9"/>
    </row>
    <row r="19" spans="1:9" ht="17.25" x14ac:dyDescent="0.25">
      <c r="A19" s="11" t="s">
        <v>46</v>
      </c>
      <c r="B19" s="22">
        <v>-236.8</v>
      </c>
      <c r="C19" s="22">
        <v>-236.8</v>
      </c>
      <c r="D19" s="23">
        <f>+B19-C19</f>
        <v>0</v>
      </c>
      <c r="E19" s="18"/>
      <c r="F19" s="1" t="s">
        <v>47</v>
      </c>
      <c r="G19" s="10">
        <v>46032.6</v>
      </c>
      <c r="H19" s="10">
        <v>64256.7</v>
      </c>
      <c r="I19" s="10">
        <f>+G19-H19</f>
        <v>-18224.099999999999</v>
      </c>
    </row>
    <row r="20" spans="1:9" ht="14.25" customHeight="1" x14ac:dyDescent="0.25">
      <c r="A20" s="11"/>
      <c r="B20" s="16"/>
      <c r="C20" s="16"/>
      <c r="D20" s="25"/>
      <c r="G20" s="10"/>
      <c r="H20" s="10"/>
      <c r="I20" s="10"/>
    </row>
    <row r="21" spans="1:9" ht="16.5" x14ac:dyDescent="0.25">
      <c r="A21" s="11" t="s">
        <v>48</v>
      </c>
      <c r="B21" s="10">
        <f>+B23+B25</f>
        <v>9640530.5</v>
      </c>
      <c r="C21" s="10">
        <f>SUM(C23:C25)</f>
        <v>9617088.1999999993</v>
      </c>
      <c r="D21" s="10">
        <f>+B21-C21</f>
        <v>23442.300000000745</v>
      </c>
      <c r="E21" s="18"/>
      <c r="F21" s="1" t="s">
        <v>49</v>
      </c>
      <c r="G21" s="14">
        <v>3771.3</v>
      </c>
      <c r="H21" s="14">
        <v>3453.9</v>
      </c>
      <c r="I21" s="10">
        <f>+G21-H21</f>
        <v>317.40000000000009</v>
      </c>
    </row>
    <row r="22" spans="1:9" x14ac:dyDescent="0.25">
      <c r="A22" s="11"/>
      <c r="B22" s="10"/>
      <c r="C22" s="10"/>
      <c r="D22" s="10"/>
      <c r="G22" s="10"/>
      <c r="H22" s="10"/>
      <c r="I22" s="10"/>
    </row>
    <row r="23" spans="1:9" x14ac:dyDescent="0.25">
      <c r="A23" s="13" t="s">
        <v>50</v>
      </c>
      <c r="B23" s="10">
        <v>12232730.1</v>
      </c>
      <c r="C23" s="10">
        <v>12139912.1</v>
      </c>
      <c r="D23" s="10">
        <f>+B23-C23</f>
        <v>92818</v>
      </c>
      <c r="E23" s="18"/>
      <c r="F23" s="11" t="s">
        <v>51</v>
      </c>
      <c r="G23" s="10">
        <v>1239.5999999999999</v>
      </c>
      <c r="H23" s="10">
        <v>1239.5999999999999</v>
      </c>
      <c r="I23" s="10">
        <f>+G23-H23</f>
        <v>0</v>
      </c>
    </row>
    <row r="24" spans="1:9" x14ac:dyDescent="0.25">
      <c r="A24" s="11"/>
      <c r="B24" s="10"/>
      <c r="C24" s="10"/>
      <c r="D24" s="10"/>
      <c r="F24" s="11"/>
      <c r="G24" s="10"/>
      <c r="H24" s="10"/>
      <c r="I24" s="10"/>
    </row>
    <row r="25" spans="1:9" ht="17.25" x14ac:dyDescent="0.25">
      <c r="A25" s="11" t="s">
        <v>52</v>
      </c>
      <c r="B25" s="10">
        <v>-2592199.6</v>
      </c>
      <c r="C25" s="10">
        <v>-2522823.9</v>
      </c>
      <c r="D25" s="10">
        <f>+B25-C25</f>
        <v>-69375.700000000186</v>
      </c>
      <c r="E25" s="18"/>
      <c r="F25" s="11" t="s">
        <v>53</v>
      </c>
      <c r="G25" s="26">
        <v>1890871.8</v>
      </c>
      <c r="H25" s="26">
        <v>1697578.2</v>
      </c>
      <c r="I25" s="27">
        <f>+G25-H25</f>
        <v>193293.60000000009</v>
      </c>
    </row>
    <row r="26" spans="1:9" x14ac:dyDescent="0.25">
      <c r="A26" s="11"/>
      <c r="B26" s="10"/>
      <c r="C26" s="10"/>
      <c r="D26" s="10"/>
      <c r="E26" s="18"/>
      <c r="G26" s="28"/>
      <c r="H26" s="28"/>
      <c r="I26" s="10"/>
    </row>
    <row r="27" spans="1:9" ht="18.75" x14ac:dyDescent="0.25">
      <c r="A27" s="11" t="s">
        <v>95</v>
      </c>
      <c r="B27" s="29">
        <v>99983.2</v>
      </c>
      <c r="C27" s="29">
        <v>86873.4</v>
      </c>
      <c r="D27" s="10">
        <f>+B27-C27</f>
        <v>13109.800000000003</v>
      </c>
      <c r="E27" s="18"/>
      <c r="F27" s="39" t="s">
        <v>55</v>
      </c>
      <c r="G27" s="40">
        <f>+G11+G17+G19+G21+G23+G25</f>
        <v>4482118.2</v>
      </c>
      <c r="H27" s="40">
        <f>+H11+H17+H19+H21+H23+H25</f>
        <v>4297166.8</v>
      </c>
      <c r="I27" s="40">
        <f>+G27-H27</f>
        <v>184951.40000000037</v>
      </c>
    </row>
    <row r="28" spans="1:9" x14ac:dyDescent="0.25">
      <c r="A28" s="11"/>
      <c r="B28" s="10"/>
      <c r="C28" s="10"/>
      <c r="D28" s="29"/>
      <c r="E28" s="18"/>
      <c r="G28" s="30"/>
      <c r="H28" s="30"/>
      <c r="I28" s="31"/>
    </row>
    <row r="29" spans="1:9" ht="16.5" x14ac:dyDescent="0.25">
      <c r="A29" s="11"/>
      <c r="B29" s="29"/>
      <c r="C29" s="29"/>
      <c r="D29" s="29"/>
      <c r="E29" s="18"/>
      <c r="F29" s="37" t="s">
        <v>56</v>
      </c>
      <c r="G29" s="18"/>
      <c r="H29" s="18"/>
      <c r="I29" s="18"/>
    </row>
    <row r="30" spans="1:9" x14ac:dyDescent="0.25">
      <c r="A30" s="11" t="s">
        <v>57</v>
      </c>
      <c r="B30" s="29">
        <v>41840.300000000003</v>
      </c>
      <c r="C30" s="29">
        <v>41958</v>
      </c>
      <c r="D30" s="10">
        <f>+B30-C30</f>
        <v>-117.69999999999709</v>
      </c>
      <c r="E30" s="18"/>
    </row>
    <row r="31" spans="1:9" x14ac:dyDescent="0.25">
      <c r="A31" s="11"/>
      <c r="B31" s="29"/>
      <c r="C31" s="29"/>
      <c r="D31" s="29"/>
      <c r="E31" s="18"/>
      <c r="F31" s="11" t="s">
        <v>58</v>
      </c>
      <c r="G31" s="14">
        <v>2813091.1</v>
      </c>
      <c r="H31" s="14">
        <v>2813091.1</v>
      </c>
      <c r="I31" s="32">
        <f t="shared" ref="I31:I36" si="1">+G31-H31</f>
        <v>0</v>
      </c>
    </row>
    <row r="32" spans="1:9" x14ac:dyDescent="0.25">
      <c r="A32" s="11" t="s">
        <v>59</v>
      </c>
      <c r="B32" s="33">
        <v>0</v>
      </c>
      <c r="C32" s="33">
        <v>0</v>
      </c>
      <c r="D32" s="10">
        <f>+B32-C32</f>
        <v>0</v>
      </c>
      <c r="E32" s="18"/>
      <c r="F32" s="11" t="s">
        <v>60</v>
      </c>
      <c r="G32" s="14">
        <v>2981181.2</v>
      </c>
      <c r="H32" s="14">
        <v>2981181.2</v>
      </c>
      <c r="I32" s="32">
        <f t="shared" si="1"/>
        <v>0</v>
      </c>
    </row>
    <row r="33" spans="1:9" x14ac:dyDescent="0.25">
      <c r="A33" s="11"/>
      <c r="B33" s="29"/>
      <c r="C33" s="29"/>
      <c r="D33" s="29"/>
      <c r="E33" s="18"/>
      <c r="F33" s="11" t="s">
        <v>61</v>
      </c>
      <c r="G33" s="14">
        <v>113389.2</v>
      </c>
      <c r="H33" s="14">
        <v>113389.2</v>
      </c>
      <c r="I33" s="32">
        <f t="shared" si="1"/>
        <v>0</v>
      </c>
    </row>
    <row r="34" spans="1:9" x14ac:dyDescent="0.25">
      <c r="A34" s="11" t="s">
        <v>62</v>
      </c>
      <c r="B34" s="29">
        <v>4948</v>
      </c>
      <c r="C34" s="29">
        <v>5911</v>
      </c>
      <c r="D34" s="10">
        <f>+B34-C34</f>
        <v>-963</v>
      </c>
      <c r="E34" s="18"/>
      <c r="F34" s="11" t="s">
        <v>63</v>
      </c>
      <c r="G34" s="14">
        <v>18943.400000000001</v>
      </c>
      <c r="H34" s="14">
        <v>18943.400000000001</v>
      </c>
      <c r="I34" s="34">
        <f t="shared" si="1"/>
        <v>0</v>
      </c>
    </row>
    <row r="35" spans="1:9" x14ac:dyDescent="0.25">
      <c r="A35" s="11"/>
      <c r="B35" s="29"/>
      <c r="C35" s="29"/>
      <c r="D35" s="29"/>
      <c r="E35" s="18"/>
      <c r="F35" s="11" t="s">
        <v>64</v>
      </c>
      <c r="G35" s="14">
        <v>586690.4</v>
      </c>
      <c r="H35" s="14">
        <v>586690.4</v>
      </c>
      <c r="I35" s="32">
        <f t="shared" si="1"/>
        <v>0</v>
      </c>
    </row>
    <row r="36" spans="1:9" ht="17.25" x14ac:dyDescent="0.25">
      <c r="A36" s="11" t="s">
        <v>65</v>
      </c>
      <c r="B36" s="35">
        <v>2113.2000000000003</v>
      </c>
      <c r="C36" s="35">
        <v>2230.4</v>
      </c>
      <c r="D36" s="35">
        <f>+B36-C36</f>
        <v>-117.19999999999982</v>
      </c>
      <c r="E36" s="18"/>
      <c r="F36" s="11" t="s">
        <v>25</v>
      </c>
      <c r="G36" s="26">
        <v>171401.5</v>
      </c>
      <c r="H36" s="26">
        <v>160375.20000000001</v>
      </c>
      <c r="I36" s="27">
        <f t="shared" si="1"/>
        <v>11026.299999999988</v>
      </c>
    </row>
    <row r="37" spans="1:9" x14ac:dyDescent="0.25">
      <c r="A37" s="11"/>
      <c r="B37" s="29"/>
      <c r="C37" s="29"/>
      <c r="D37" s="29"/>
      <c r="E37" s="18"/>
      <c r="G37" s="28"/>
    </row>
    <row r="38" spans="1:9" ht="18.75" x14ac:dyDescent="0.25">
      <c r="A38" s="11"/>
      <c r="B38" s="29"/>
      <c r="C38" s="29"/>
      <c r="D38" s="29"/>
      <c r="E38" s="18"/>
      <c r="F38" s="39" t="s">
        <v>66</v>
      </c>
      <c r="G38" s="40">
        <f>SUM(G31:G37)</f>
        <v>6684696.8000000017</v>
      </c>
      <c r="H38" s="40">
        <f>SUM(H31:H37)</f>
        <v>6673670.5000000019</v>
      </c>
      <c r="I38" s="40">
        <f>+G38-H38</f>
        <v>11026.299999999814</v>
      </c>
    </row>
    <row r="39" spans="1:9" ht="18.75" x14ac:dyDescent="0.25">
      <c r="A39" s="39" t="s">
        <v>67</v>
      </c>
      <c r="B39" s="41">
        <f>+B36+B34+B32+B30+B27+B21+B13+B11</f>
        <v>11166814.999999998</v>
      </c>
      <c r="C39" s="41">
        <f>+C36+C34+C32+C30+C27+C21+C13+C11</f>
        <v>10970837.299999999</v>
      </c>
      <c r="D39" s="41">
        <f>+B39-C39</f>
        <v>195977.69999999925</v>
      </c>
      <c r="E39" s="18"/>
      <c r="F39" s="39" t="s">
        <v>68</v>
      </c>
      <c r="G39" s="41">
        <f>+G27+G38</f>
        <v>11166815.000000002</v>
      </c>
      <c r="H39" s="41">
        <f>+H27+H38</f>
        <v>10970837.300000001</v>
      </c>
      <c r="I39" s="41">
        <f>+G39-H39</f>
        <v>195977.70000000112</v>
      </c>
    </row>
    <row r="40" spans="1:9" x14ac:dyDescent="0.25">
      <c r="E40" s="18"/>
    </row>
    <row r="41" spans="1:9" x14ac:dyDescent="0.25">
      <c r="B41" s="21"/>
    </row>
    <row r="42" spans="1:9" x14ac:dyDescent="0.25">
      <c r="B42" s="21"/>
    </row>
  </sheetData>
  <mergeCells count="2">
    <mergeCell ref="B8:D8"/>
    <mergeCell ref="G8:I8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1C068-042F-4681-B47B-5411FBD1B4B9}">
  <dimension ref="A1:D145"/>
  <sheetViews>
    <sheetView topLeftCell="A15" workbookViewId="0">
      <selection activeCell="C29" sqref="C29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16384" width="8" style="5"/>
  </cols>
  <sheetData>
    <row r="1" spans="1:3" s="4" customFormat="1" ht="18" x14ac:dyDescent="0.25">
      <c r="A1" s="2" t="s">
        <v>0</v>
      </c>
      <c r="B1" s="3"/>
      <c r="C1" s="3"/>
    </row>
    <row r="2" spans="1:3" s="4" customFormat="1" ht="18" x14ac:dyDescent="0.25">
      <c r="A2" s="2" t="s">
        <v>1</v>
      </c>
      <c r="B2" s="3"/>
      <c r="C2" s="3"/>
    </row>
    <row r="3" spans="1:3" x14ac:dyDescent="0.25">
      <c r="A3" s="2"/>
      <c r="B3" s="2"/>
      <c r="C3" s="2"/>
    </row>
    <row r="4" spans="1:3" s="7" customFormat="1" ht="16.5" x14ac:dyDescent="0.25">
      <c r="A4" s="2" t="s">
        <v>2</v>
      </c>
      <c r="B4" s="6"/>
      <c r="C4" s="6"/>
    </row>
    <row r="5" spans="1:3" s="7" customFormat="1" ht="16.5" x14ac:dyDescent="0.25">
      <c r="A5" s="2" t="s">
        <v>100</v>
      </c>
      <c r="B5" s="6"/>
      <c r="C5" s="6"/>
    </row>
    <row r="6" spans="1:3" s="6" customFormat="1" ht="16.5" x14ac:dyDescent="0.25">
      <c r="A6" s="46" t="s">
        <v>3</v>
      </c>
      <c r="B6" s="9"/>
      <c r="C6" s="9"/>
    </row>
    <row r="7" spans="1:3" s="2" customFormat="1" x14ac:dyDescent="0.25">
      <c r="B7" s="48"/>
    </row>
    <row r="8" spans="1:3" s="2" customFormat="1" x14ac:dyDescent="0.25">
      <c r="B8" s="48"/>
    </row>
    <row r="9" spans="1:3" x14ac:dyDescent="0.25">
      <c r="B9" s="48"/>
      <c r="C9" s="59">
        <v>45931</v>
      </c>
    </row>
    <row r="11" spans="1:3" x14ac:dyDescent="0.25">
      <c r="A11" s="5" t="s">
        <v>4</v>
      </c>
    </row>
    <row r="12" spans="1:3" x14ac:dyDescent="0.25">
      <c r="A12" s="54" t="s">
        <v>5</v>
      </c>
      <c r="C12" s="10">
        <v>270017.90000000002</v>
      </c>
    </row>
    <row r="13" spans="1:3" x14ac:dyDescent="0.25">
      <c r="A13" s="54" t="s">
        <v>6</v>
      </c>
      <c r="C13" s="10">
        <v>0</v>
      </c>
    </row>
    <row r="14" spans="1:3" x14ac:dyDescent="0.25">
      <c r="A14" s="54" t="s">
        <v>7</v>
      </c>
      <c r="C14" s="10">
        <v>7620.1</v>
      </c>
    </row>
    <row r="15" spans="1:3" ht="13.5" customHeight="1" x14ac:dyDescent="0.25">
      <c r="A15" s="54" t="s">
        <v>8</v>
      </c>
      <c r="C15" s="22">
        <v>1210.8</v>
      </c>
    </row>
    <row r="16" spans="1:3" ht="13.5" customHeight="1" x14ac:dyDescent="0.25">
      <c r="A16" s="51"/>
      <c r="C16" s="12">
        <f>SUM(C12:C15)</f>
        <v>278848.8</v>
      </c>
    </row>
    <row r="17" spans="1:4" x14ac:dyDescent="0.25">
      <c r="A17" s="53"/>
      <c r="C17" s="10"/>
    </row>
    <row r="18" spans="1:4" x14ac:dyDescent="0.25">
      <c r="A18" s="11" t="s">
        <v>9</v>
      </c>
    </row>
    <row r="19" spans="1:4" x14ac:dyDescent="0.25">
      <c r="A19" s="54" t="s">
        <v>10</v>
      </c>
      <c r="C19" s="10">
        <v>12432</v>
      </c>
    </row>
    <row r="20" spans="1:4" x14ac:dyDescent="0.25">
      <c r="A20" s="54" t="s">
        <v>11</v>
      </c>
      <c r="C20" s="10">
        <v>5334.5</v>
      </c>
    </row>
    <row r="21" spans="1:4" ht="17.25" x14ac:dyDescent="0.25">
      <c r="A21" s="54" t="s">
        <v>12</v>
      </c>
      <c r="C21" s="22">
        <v>46.9</v>
      </c>
    </row>
    <row r="22" spans="1:4" x14ac:dyDescent="0.25">
      <c r="A22" s="11"/>
      <c r="C22" s="12">
        <f>SUM(C19:C21)</f>
        <v>17813.400000000001</v>
      </c>
    </row>
    <row r="23" spans="1:4" x14ac:dyDescent="0.25">
      <c r="A23" s="11"/>
      <c r="C23" s="10"/>
    </row>
    <row r="24" spans="1:4" x14ac:dyDescent="0.25">
      <c r="A24" s="11" t="s">
        <v>13</v>
      </c>
      <c r="C24" s="10">
        <f>SUM(C16-C22)</f>
        <v>261035.4</v>
      </c>
      <c r="D24" s="62"/>
    </row>
    <row r="25" spans="1:4" x14ac:dyDescent="0.25">
      <c r="A25" s="11"/>
      <c r="C25" s="10"/>
    </row>
    <row r="26" spans="1:4" x14ac:dyDescent="0.25">
      <c r="A26" s="11" t="s">
        <v>14</v>
      </c>
      <c r="C26" s="10"/>
    </row>
    <row r="27" spans="1:4" ht="17.25" x14ac:dyDescent="0.25">
      <c r="A27" s="11" t="s">
        <v>15</v>
      </c>
      <c r="C27" s="22">
        <v>33054.400000000001</v>
      </c>
    </row>
    <row r="28" spans="1:4" x14ac:dyDescent="0.25">
      <c r="A28" s="11"/>
      <c r="C28" s="10"/>
    </row>
    <row r="29" spans="1:4" x14ac:dyDescent="0.25">
      <c r="A29" s="11" t="s">
        <v>16</v>
      </c>
      <c r="C29" s="10">
        <f>+C24-C27</f>
        <v>227981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4" x14ac:dyDescent="0.25">
      <c r="A33" s="11" t="s">
        <v>17</v>
      </c>
      <c r="C33" s="10">
        <v>19593.400000000001</v>
      </c>
    </row>
    <row r="34" spans="1:4" x14ac:dyDescent="0.25">
      <c r="A34" s="11" t="s">
        <v>18</v>
      </c>
      <c r="C34" s="10">
        <v>-11.2</v>
      </c>
    </row>
    <row r="35" spans="1:4" x14ac:dyDescent="0.25">
      <c r="A35" s="11"/>
      <c r="C35" s="10"/>
    </row>
    <row r="36" spans="1:4" x14ac:dyDescent="0.25">
      <c r="A36" s="11" t="s">
        <v>19</v>
      </c>
      <c r="C36" s="10">
        <v>5583.6</v>
      </c>
    </row>
    <row r="37" spans="1:4" x14ac:dyDescent="0.25">
      <c r="A37" s="11"/>
      <c r="C37" s="10"/>
    </row>
    <row r="38" spans="1:4" x14ac:dyDescent="0.25">
      <c r="A38" s="11" t="s">
        <v>20</v>
      </c>
    </row>
    <row r="39" spans="1:4" x14ac:dyDescent="0.25">
      <c r="A39" s="11" t="s">
        <v>21</v>
      </c>
      <c r="C39" s="10">
        <v>2369.3000000000002</v>
      </c>
    </row>
    <row r="40" spans="1:4" x14ac:dyDescent="0.25">
      <c r="A40" s="11" t="s">
        <v>22</v>
      </c>
      <c r="C40" s="10">
        <v>1295.5</v>
      </c>
    </row>
    <row r="41" spans="1:4" x14ac:dyDescent="0.25">
      <c r="A41" s="11" t="s">
        <v>23</v>
      </c>
      <c r="C41" s="10">
        <v>16221.7</v>
      </c>
    </row>
    <row r="42" spans="1:4" ht="17.25" x14ac:dyDescent="0.25">
      <c r="A42" s="11" t="s">
        <v>24</v>
      </c>
      <c r="C42" s="50">
        <v>25455</v>
      </c>
      <c r="D42" s="28"/>
    </row>
    <row r="43" spans="1:4" x14ac:dyDescent="0.25">
      <c r="A43" s="11"/>
      <c r="C43" s="10">
        <f>SUM(C39:C42)</f>
        <v>45341.5</v>
      </c>
    </row>
    <row r="44" spans="1:4" x14ac:dyDescent="0.25">
      <c r="A44" s="11"/>
      <c r="C44" s="10"/>
    </row>
    <row r="45" spans="1:4" x14ac:dyDescent="0.25">
      <c r="A45" s="11" t="s">
        <v>25</v>
      </c>
      <c r="C45" s="10">
        <f>+C29+C33+C34+C36-C43</f>
        <v>207805.3</v>
      </c>
      <c r="D45" s="11"/>
    </row>
    <row r="46" spans="1:4" s="11" customFormat="1" x14ac:dyDescent="0.25">
      <c r="B46" s="77"/>
      <c r="C46" s="10"/>
    </row>
    <row r="47" spans="1:4" s="11" customFormat="1" x14ac:dyDescent="0.25">
      <c r="A47" s="11" t="s">
        <v>26</v>
      </c>
      <c r="B47" s="77"/>
      <c r="C47" s="10"/>
    </row>
    <row r="48" spans="1:4" s="11" customFormat="1" ht="17.25" x14ac:dyDescent="0.25">
      <c r="A48" s="11" t="s">
        <v>27</v>
      </c>
      <c r="B48" s="77"/>
      <c r="C48" s="22">
        <v>0</v>
      </c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207805.3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topLeftCell="A14" zoomScale="85" zoomScaleNormal="85" zoomScaleSheetLayoutView="100" workbookViewId="0">
      <selection activeCell="A29" sqref="A29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72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6" t="s">
        <v>31</v>
      </c>
      <c r="C9" s="86"/>
      <c r="D9" s="86"/>
      <c r="G9" s="86" t="s">
        <v>31</v>
      </c>
      <c r="H9" s="86"/>
      <c r="I9" s="86"/>
    </row>
    <row r="10" spans="1:9" s="2" customFormat="1" ht="33" x14ac:dyDescent="0.25">
      <c r="A10" s="37" t="s">
        <v>32</v>
      </c>
      <c r="B10" s="42" t="s">
        <v>73</v>
      </c>
      <c r="C10" s="42" t="s">
        <v>74</v>
      </c>
      <c r="D10" s="42" t="s">
        <v>33</v>
      </c>
      <c r="F10" s="37" t="s">
        <v>34</v>
      </c>
      <c r="G10" s="42" t="s">
        <v>73</v>
      </c>
      <c r="H10" s="42" t="s">
        <v>74</v>
      </c>
      <c r="I10" s="42" t="s">
        <v>33</v>
      </c>
    </row>
    <row r="11" spans="1:9" x14ac:dyDescent="0.25">
      <c r="D11" s="10"/>
    </row>
    <row r="12" spans="1:9" x14ac:dyDescent="0.25">
      <c r="A12" s="11" t="s">
        <v>35</v>
      </c>
      <c r="B12" s="12">
        <v>162740.29999999999</v>
      </c>
      <c r="C12" s="12">
        <v>259413.5</v>
      </c>
      <c r="D12" s="12">
        <f>+B12-C12</f>
        <v>-96673.200000000012</v>
      </c>
      <c r="F12" s="13" t="s">
        <v>36</v>
      </c>
      <c r="G12" s="14">
        <f>+G14+G15+G16</f>
        <v>911233.7</v>
      </c>
      <c r="H12" s="14">
        <f>+H14+H15+H16</f>
        <v>898637.6</v>
      </c>
      <c r="I12" s="17">
        <f>+G12-H12</f>
        <v>12596.099999999977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37</v>
      </c>
      <c r="B14" s="16">
        <f>SUM(B16:B20)</f>
        <v>934674.4</v>
      </c>
      <c r="C14" s="16">
        <f>SUM(C16:C20)</f>
        <v>926936.1</v>
      </c>
      <c r="D14" s="16">
        <f>+B14-C14</f>
        <v>7738.3000000000466</v>
      </c>
      <c r="F14" s="13" t="s">
        <v>38</v>
      </c>
      <c r="G14" s="12">
        <v>1001.3</v>
      </c>
      <c r="H14" s="12">
        <v>1001.3</v>
      </c>
      <c r="I14" s="17">
        <f>+G12-H12</f>
        <v>12596.099999999977</v>
      </c>
    </row>
    <row r="15" spans="1:9" x14ac:dyDescent="0.25">
      <c r="A15" s="11"/>
      <c r="B15" s="16"/>
      <c r="C15" s="16"/>
      <c r="D15" s="10"/>
      <c r="E15" s="18"/>
      <c r="F15" s="5" t="s">
        <v>39</v>
      </c>
      <c r="G15" s="14">
        <v>77253.899999999994</v>
      </c>
      <c r="H15" s="14">
        <v>70345.7</v>
      </c>
      <c r="I15" s="15"/>
    </row>
    <row r="16" spans="1:9" x14ac:dyDescent="0.25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832978.5</v>
      </c>
      <c r="H16" s="10">
        <v>827290.6</v>
      </c>
      <c r="I16" s="17">
        <f>+G16-H16</f>
        <v>5687.9000000000233</v>
      </c>
    </row>
    <row r="17" spans="1:9" x14ac:dyDescent="0.25">
      <c r="A17" s="11" t="s">
        <v>42</v>
      </c>
      <c r="B17" s="20">
        <v>997.3</v>
      </c>
      <c r="C17" s="20">
        <v>990.6</v>
      </c>
      <c r="D17" s="10">
        <f t="shared" ref="D17:D18" si="0">+B17-C17</f>
        <v>6.6999999999999318</v>
      </c>
      <c r="E17" s="18"/>
      <c r="G17" s="10"/>
      <c r="I17" s="19"/>
    </row>
    <row r="18" spans="1:9" ht="16.5" x14ac:dyDescent="0.25">
      <c r="A18" s="5" t="s">
        <v>43</v>
      </c>
      <c r="B18" s="20">
        <v>933677.1</v>
      </c>
      <c r="C18" s="20">
        <v>925945.5</v>
      </c>
      <c r="D18" s="10">
        <f t="shared" si="0"/>
        <v>7731.5999999999767</v>
      </c>
      <c r="E18" s="18"/>
      <c r="F18" s="1" t="s">
        <v>44</v>
      </c>
      <c r="G18" s="10">
        <v>1340192.5</v>
      </c>
      <c r="H18" s="10">
        <v>1249517.8999999999</v>
      </c>
      <c r="I18" s="10">
        <f>+G18-H18</f>
        <v>90674.600000000093</v>
      </c>
    </row>
    <row r="19" spans="1:9" x14ac:dyDescent="0.25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63003</v>
      </c>
      <c r="H20" s="10">
        <v>55421.8</v>
      </c>
      <c r="I20" s="10">
        <f>+G20-H20</f>
        <v>7581.1999999999971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48</v>
      </c>
      <c r="B22" s="10">
        <f>+B24+B26</f>
        <v>9074333.9000000004</v>
      </c>
      <c r="C22" s="10">
        <f>SUM(C24:C26)</f>
        <v>8844532.8999999985</v>
      </c>
      <c r="D22" s="10">
        <f>+B22-C22</f>
        <v>229801.00000000186</v>
      </c>
      <c r="E22" s="18"/>
      <c r="F22" s="1" t="s">
        <v>49</v>
      </c>
      <c r="G22" s="14">
        <v>3001.8</v>
      </c>
      <c r="H22" s="14">
        <v>2594.8000000000002</v>
      </c>
      <c r="I22" s="10">
        <f>+G22-H22</f>
        <v>407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50</v>
      </c>
      <c r="B24" s="10">
        <v>11347344.9</v>
      </c>
      <c r="C24" s="10">
        <v>11050312.699999999</v>
      </c>
      <c r="D24" s="10">
        <f>+B24-C24</f>
        <v>297032.20000000112</v>
      </c>
      <c r="E24" s="18"/>
      <c r="F24" s="11" t="s">
        <v>51</v>
      </c>
      <c r="G24" s="10">
        <v>1126.4000000000001</v>
      </c>
      <c r="H24" s="10">
        <v>1338.8</v>
      </c>
      <c r="I24" s="10">
        <f>+G24-H24</f>
        <v>-212.39999999999986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52</v>
      </c>
      <c r="B26" s="10">
        <v>-2273011</v>
      </c>
      <c r="C26" s="10">
        <v>-2205779.7999999998</v>
      </c>
      <c r="D26" s="10">
        <f>+B26-C26</f>
        <v>-67231.200000000186</v>
      </c>
      <c r="E26" s="18"/>
      <c r="F26" s="11" t="s">
        <v>53</v>
      </c>
      <c r="G26" s="26">
        <v>1563991.2</v>
      </c>
      <c r="H26" s="26">
        <v>1576508.5</v>
      </c>
      <c r="I26" s="27">
        <f>+G26-H26</f>
        <v>-12517.300000000047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95</v>
      </c>
      <c r="B28" s="29">
        <v>197610.2</v>
      </c>
      <c r="C28" s="29">
        <v>214395.4</v>
      </c>
      <c r="D28" s="10">
        <f>+B28-C28</f>
        <v>-16785.199999999983</v>
      </c>
      <c r="E28" s="18"/>
      <c r="F28" s="39" t="s">
        <v>55</v>
      </c>
      <c r="G28" s="40">
        <f>+G12+G18+G20+G22+G24+G26</f>
        <v>3882548.5999999996</v>
      </c>
      <c r="H28" s="40">
        <f>+H12+H18+H20+H22+H24+H26</f>
        <v>3784019.3999999994</v>
      </c>
      <c r="I28" s="40">
        <f>+G28-H28</f>
        <v>98529.200000000186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25">
      <c r="A31" s="11" t="s">
        <v>57</v>
      </c>
      <c r="B31" s="29">
        <v>42751.6</v>
      </c>
      <c r="C31" s="29">
        <v>42869.1</v>
      </c>
      <c r="D31" s="10">
        <f>+B31-C31</f>
        <v>-117.5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2646591.5</v>
      </c>
      <c r="H32" s="14">
        <v>2646591.5</v>
      </c>
      <c r="I32" s="32">
        <f t="shared" ref="I32:I37" si="1">+G32-H32</f>
        <v>0</v>
      </c>
    </row>
    <row r="33" spans="1:9" x14ac:dyDescent="0.25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2592681.9</v>
      </c>
      <c r="H33" s="14">
        <v>2592681.9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61</v>
      </c>
      <c r="G34" s="14">
        <v>113389.1</v>
      </c>
      <c r="H34" s="14">
        <v>113389.1</v>
      </c>
      <c r="I34" s="32">
        <f t="shared" si="1"/>
        <v>0</v>
      </c>
    </row>
    <row r="35" spans="1:9" x14ac:dyDescent="0.25">
      <c r="A35" s="11" t="s">
        <v>62</v>
      </c>
      <c r="B35" s="29">
        <v>4972.6000000000004</v>
      </c>
      <c r="C35" s="29">
        <v>5933.4</v>
      </c>
      <c r="D35" s="10">
        <f>+B35-C35</f>
        <v>-960.79999999999927</v>
      </c>
      <c r="E35" s="18"/>
      <c r="F35" s="11" t="s">
        <v>63</v>
      </c>
      <c r="G35" s="14">
        <v>18943.5</v>
      </c>
      <c r="H35" s="14">
        <v>18943.5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64</v>
      </c>
      <c r="G36" s="14">
        <v>1141689.3999999999</v>
      </c>
      <c r="H36" s="14">
        <v>586690.4</v>
      </c>
      <c r="I36" s="32">
        <f t="shared" si="1"/>
        <v>554998.99999999988</v>
      </c>
    </row>
    <row r="37" spans="1:9" ht="17.25" x14ac:dyDescent="0.25">
      <c r="A37" s="11" t="s">
        <v>65</v>
      </c>
      <c r="B37" s="35">
        <v>3039.3</v>
      </c>
      <c r="C37" s="35">
        <v>3234.4</v>
      </c>
      <c r="D37" s="35">
        <f>+B37-C37</f>
        <v>-195.09999999999991</v>
      </c>
      <c r="E37" s="18"/>
      <c r="F37" s="11" t="s">
        <v>25</v>
      </c>
      <c r="G37" s="26">
        <v>24278.3</v>
      </c>
      <c r="H37" s="26">
        <v>554999</v>
      </c>
      <c r="I37" s="27">
        <f t="shared" si="1"/>
        <v>-530720.69999999995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66</v>
      </c>
      <c r="G39" s="40">
        <f>SUM(G32:G38)</f>
        <v>6537573.7000000002</v>
      </c>
      <c r="H39" s="40">
        <f>SUM(H32:H38)</f>
        <v>6513295.4000000004</v>
      </c>
      <c r="I39" s="40">
        <f>+G39-H39</f>
        <v>24278.299999999814</v>
      </c>
    </row>
    <row r="40" spans="1:9" ht="18.75" x14ac:dyDescent="0.25">
      <c r="A40" s="39" t="s">
        <v>67</v>
      </c>
      <c r="B40" s="41">
        <f>+B37+B35+B33+B31+B28+B22+B14+B12</f>
        <v>10420122.300000001</v>
      </c>
      <c r="C40" s="41">
        <f>+C37+C35+C33+C31+C28+C22+C14+C12</f>
        <v>10297314.799999999</v>
      </c>
      <c r="D40" s="41">
        <f>+B40-C40</f>
        <v>122807.50000000186</v>
      </c>
      <c r="E40" s="18"/>
      <c r="F40" s="39" t="s">
        <v>68</v>
      </c>
      <c r="G40" s="41">
        <f>+G28+G39</f>
        <v>10420122.300000001</v>
      </c>
      <c r="H40" s="41">
        <f>+H28+H39</f>
        <v>10297314.800000001</v>
      </c>
      <c r="I40" s="41">
        <f>+G40-H40</f>
        <v>122807.5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CF31-62D6-4E84-BACE-B4CA79B9F650}">
  <dimension ref="A1:I42"/>
  <sheetViews>
    <sheetView topLeftCell="B25" workbookViewId="0">
      <selection activeCell="B25"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s="7" customFormat="1" ht="16.5" x14ac:dyDescent="0.25">
      <c r="A3" s="38" t="s">
        <v>101</v>
      </c>
      <c r="B3" s="6"/>
      <c r="C3" s="6"/>
      <c r="D3" s="6"/>
      <c r="E3" s="6"/>
      <c r="F3" s="6"/>
      <c r="G3" s="6"/>
      <c r="H3" s="6"/>
      <c r="I3" s="6"/>
    </row>
    <row r="4" spans="1:9" s="6" customFormat="1" ht="16.5" x14ac:dyDescent="0.25">
      <c r="A4" s="8" t="s">
        <v>3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25"/>
    <row r="6" spans="1:9" s="2" customFormat="1" x14ac:dyDescent="0.25"/>
    <row r="8" spans="1:9" x14ac:dyDescent="0.25">
      <c r="B8" s="86" t="s">
        <v>31</v>
      </c>
      <c r="C8" s="86"/>
      <c r="D8" s="86"/>
      <c r="G8" s="86" t="s">
        <v>31</v>
      </c>
      <c r="H8" s="86"/>
      <c r="I8" s="86"/>
    </row>
    <row r="9" spans="1:9" s="2" customFormat="1" ht="33" x14ac:dyDescent="0.25">
      <c r="A9" s="37" t="s">
        <v>32</v>
      </c>
      <c r="B9" s="42" t="s">
        <v>102</v>
      </c>
      <c r="C9" s="42" t="s">
        <v>99</v>
      </c>
      <c r="D9" s="42" t="s">
        <v>33</v>
      </c>
      <c r="F9" s="37" t="s">
        <v>34</v>
      </c>
      <c r="G9" s="42" t="s">
        <v>102</v>
      </c>
      <c r="H9" s="42" t="s">
        <v>99</v>
      </c>
      <c r="I9" s="42" t="s">
        <v>33</v>
      </c>
    </row>
    <row r="10" spans="1:9" x14ac:dyDescent="0.25">
      <c r="D10" s="10"/>
    </row>
    <row r="11" spans="1:9" x14ac:dyDescent="0.25">
      <c r="A11" s="11" t="s">
        <v>35</v>
      </c>
      <c r="B11" s="12">
        <v>378590</v>
      </c>
      <c r="C11" s="12">
        <v>402186.7</v>
      </c>
      <c r="D11" s="12">
        <f>+B11-C11</f>
        <v>-23596.700000000012</v>
      </c>
      <c r="F11" s="13" t="s">
        <v>36</v>
      </c>
      <c r="G11" s="14">
        <f>+G13+G14+G15</f>
        <v>961479.9</v>
      </c>
      <c r="H11" s="14">
        <f>+H13+H14+H15</f>
        <v>949922.2</v>
      </c>
      <c r="I11" s="17">
        <f>+G11-H11</f>
        <v>11557.70000000007</v>
      </c>
    </row>
    <row r="12" spans="1:9" x14ac:dyDescent="0.25">
      <c r="A12" s="11"/>
      <c r="B12" s="10"/>
      <c r="C12" s="10"/>
      <c r="D12" s="10"/>
    </row>
    <row r="13" spans="1:9" x14ac:dyDescent="0.25">
      <c r="A13" s="11" t="s">
        <v>37</v>
      </c>
      <c r="B13" s="16">
        <f>SUM(B15:B19)</f>
        <v>982593.2</v>
      </c>
      <c r="C13" s="16">
        <f>SUM(C15:C19)</f>
        <v>975213.1</v>
      </c>
      <c r="D13" s="16">
        <f>+B13-C13</f>
        <v>7380.0999999999767</v>
      </c>
      <c r="F13" s="13" t="s">
        <v>38</v>
      </c>
      <c r="G13" s="12">
        <v>1001.3</v>
      </c>
      <c r="H13" s="12">
        <v>1001.3</v>
      </c>
      <c r="I13" s="17">
        <f>+G11-H11</f>
        <v>11557.70000000007</v>
      </c>
    </row>
    <row r="14" spans="1:9" x14ac:dyDescent="0.25">
      <c r="A14" s="11"/>
      <c r="B14" s="16"/>
      <c r="C14" s="16"/>
      <c r="D14" s="10"/>
      <c r="E14" s="18"/>
      <c r="F14" s="5" t="s">
        <v>39</v>
      </c>
      <c r="G14" s="14">
        <v>97183.6</v>
      </c>
      <c r="H14" s="14">
        <v>90960.4</v>
      </c>
      <c r="I14" s="15"/>
    </row>
    <row r="15" spans="1:9" x14ac:dyDescent="0.25">
      <c r="A15" s="11" t="s">
        <v>40</v>
      </c>
      <c r="B15" s="33">
        <v>0</v>
      </c>
      <c r="C15" s="33">
        <v>0</v>
      </c>
      <c r="D15" s="33">
        <v>0</v>
      </c>
      <c r="E15" s="18"/>
      <c r="F15" s="5" t="s">
        <v>41</v>
      </c>
      <c r="G15" s="10">
        <v>863295</v>
      </c>
      <c r="H15" s="10">
        <v>857960.5</v>
      </c>
      <c r="I15" s="17">
        <f>+G15-H15</f>
        <v>5334.5</v>
      </c>
    </row>
    <row r="16" spans="1:9" x14ac:dyDescent="0.25">
      <c r="A16" s="11" t="s">
        <v>42</v>
      </c>
      <c r="B16" s="10">
        <v>1052.5999999999999</v>
      </c>
      <c r="C16" s="20">
        <v>1047</v>
      </c>
      <c r="D16" s="10">
        <f t="shared" ref="D16:D17" si="0">+B16-C16</f>
        <v>5.5999999999999091</v>
      </c>
      <c r="E16" s="18"/>
      <c r="G16" s="10"/>
      <c r="H16" s="10"/>
      <c r="I16" s="19"/>
    </row>
    <row r="17" spans="1:9" x14ac:dyDescent="0.25">
      <c r="A17" s="5" t="s">
        <v>43</v>
      </c>
      <c r="B17" s="10">
        <v>981540.6</v>
      </c>
      <c r="C17" s="20">
        <v>974166.1</v>
      </c>
      <c r="D17" s="10">
        <f t="shared" si="0"/>
        <v>7374.5</v>
      </c>
      <c r="E17" s="18"/>
      <c r="F17" s="84" t="s">
        <v>44</v>
      </c>
      <c r="G17" s="10">
        <v>1504648.7000000002</v>
      </c>
      <c r="H17" s="10">
        <v>1590280.7</v>
      </c>
      <c r="I17" s="10">
        <f>+G17-H17</f>
        <v>-85631.999999999767</v>
      </c>
    </row>
    <row r="18" spans="1:9" x14ac:dyDescent="0.25">
      <c r="A18" s="11" t="s">
        <v>45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9"/>
    </row>
    <row r="19" spans="1:9" ht="17.25" x14ac:dyDescent="0.25">
      <c r="A19" s="11" t="s">
        <v>46</v>
      </c>
      <c r="B19" s="22">
        <v>-236.8</v>
      </c>
      <c r="C19" s="22">
        <v>-236.8</v>
      </c>
      <c r="D19" s="23">
        <f>+B19-C19</f>
        <v>0</v>
      </c>
      <c r="E19" s="18"/>
      <c r="F19" s="84" t="s">
        <v>47</v>
      </c>
      <c r="G19" s="10">
        <v>40892</v>
      </c>
      <c r="H19" s="10">
        <v>46032.6</v>
      </c>
      <c r="I19" s="10">
        <f>+G19-H19</f>
        <v>-5140.5999999999985</v>
      </c>
    </row>
    <row r="20" spans="1:9" ht="14.25" customHeight="1" x14ac:dyDescent="0.25">
      <c r="A20" s="11"/>
      <c r="B20" s="16"/>
      <c r="C20" s="16"/>
      <c r="D20" s="25"/>
      <c r="G20" s="10"/>
      <c r="H20" s="10"/>
      <c r="I20" s="10"/>
    </row>
    <row r="21" spans="1:9" x14ac:dyDescent="0.25">
      <c r="A21" s="11" t="s">
        <v>48</v>
      </c>
      <c r="B21" s="10">
        <f>+B23+B25</f>
        <v>9587688.3999999985</v>
      </c>
      <c r="C21" s="10">
        <f>SUM(C23:C25)</f>
        <v>9640530.5</v>
      </c>
      <c r="D21" s="10">
        <f>+B21-C21</f>
        <v>-52842.10000000149</v>
      </c>
      <c r="E21" s="18"/>
      <c r="F21" s="84" t="s">
        <v>49</v>
      </c>
      <c r="G21" s="14">
        <v>3864.5</v>
      </c>
      <c r="H21" s="14">
        <v>3771.3</v>
      </c>
      <c r="I21" s="10">
        <f>+G21-H21</f>
        <v>93.199999999999818</v>
      </c>
    </row>
    <row r="22" spans="1:9" x14ac:dyDescent="0.25">
      <c r="A22" s="11"/>
      <c r="B22" s="10"/>
      <c r="C22" s="10"/>
      <c r="D22" s="10"/>
      <c r="G22" s="10"/>
      <c r="H22" s="10"/>
      <c r="I22" s="10"/>
    </row>
    <row r="23" spans="1:9" x14ac:dyDescent="0.25">
      <c r="A23" s="13" t="s">
        <v>50</v>
      </c>
      <c r="B23" s="10">
        <v>12212407.6</v>
      </c>
      <c r="C23" s="10">
        <v>12232730.1</v>
      </c>
      <c r="D23" s="10">
        <f>+B23-C23</f>
        <v>-20322.5</v>
      </c>
      <c r="E23" s="18"/>
      <c r="F23" s="11" t="s">
        <v>51</v>
      </c>
      <c r="G23" s="10">
        <v>1239.5999999999999</v>
      </c>
      <c r="H23" s="10">
        <v>1239.5999999999999</v>
      </c>
      <c r="I23" s="10">
        <f>+G23-H23</f>
        <v>0</v>
      </c>
    </row>
    <row r="24" spans="1:9" x14ac:dyDescent="0.25">
      <c r="A24" s="11"/>
      <c r="B24" s="10"/>
      <c r="C24" s="10"/>
      <c r="D24" s="10"/>
      <c r="F24" s="11"/>
      <c r="G24" s="10"/>
      <c r="H24" s="10"/>
      <c r="I24" s="10"/>
    </row>
    <row r="25" spans="1:9" ht="17.25" x14ac:dyDescent="0.25">
      <c r="A25" s="11" t="s">
        <v>52</v>
      </c>
      <c r="B25" s="10">
        <v>-2624719.2000000002</v>
      </c>
      <c r="C25" s="10">
        <v>-2592199.6</v>
      </c>
      <c r="D25" s="10">
        <f>+B25-C25</f>
        <v>-32519.600000000093</v>
      </c>
      <c r="E25" s="18"/>
      <c r="F25" s="11" t="s">
        <v>53</v>
      </c>
      <c r="G25" s="26">
        <v>1712638.2</v>
      </c>
      <c r="H25" s="26">
        <v>1890871.8</v>
      </c>
      <c r="I25" s="27">
        <f>+G25-H25</f>
        <v>-178233.60000000009</v>
      </c>
    </row>
    <row r="26" spans="1:9" x14ac:dyDescent="0.25">
      <c r="A26" s="11"/>
      <c r="B26" s="10"/>
      <c r="C26" s="10"/>
      <c r="D26" s="10"/>
      <c r="E26" s="18"/>
      <c r="G26" s="28"/>
      <c r="H26" s="28"/>
      <c r="I26" s="10"/>
    </row>
    <row r="27" spans="1:9" ht="18.75" x14ac:dyDescent="0.25">
      <c r="A27" s="11" t="s">
        <v>95</v>
      </c>
      <c r="B27" s="29">
        <v>119326.3</v>
      </c>
      <c r="C27" s="29">
        <v>99983.2</v>
      </c>
      <c r="D27" s="10">
        <f>+B27-C27</f>
        <v>19343.100000000006</v>
      </c>
      <c r="E27" s="18"/>
      <c r="F27" s="39" t="s">
        <v>55</v>
      </c>
      <c r="G27" s="40">
        <f>+G11+G17+G19+G21+G23+G25</f>
        <v>4224762.9000000004</v>
      </c>
      <c r="H27" s="40">
        <f>+H11+H17+H19+H21+H23+H25</f>
        <v>4482118.2</v>
      </c>
      <c r="I27" s="40">
        <f>+G27-H27</f>
        <v>-257355.29999999981</v>
      </c>
    </row>
    <row r="28" spans="1:9" x14ac:dyDescent="0.25">
      <c r="A28" s="11"/>
      <c r="B28" s="10"/>
      <c r="C28" s="10"/>
      <c r="D28" s="29"/>
      <c r="E28" s="18"/>
      <c r="G28" s="30"/>
      <c r="H28" s="30"/>
      <c r="I28" s="31"/>
    </row>
    <row r="29" spans="1:9" ht="16.5" x14ac:dyDescent="0.25">
      <c r="A29" s="11"/>
      <c r="B29" s="29"/>
      <c r="C29" s="29"/>
      <c r="D29" s="29"/>
      <c r="E29" s="18"/>
      <c r="F29" s="37" t="s">
        <v>56</v>
      </c>
      <c r="G29" s="18"/>
      <c r="H29" s="18"/>
      <c r="I29" s="18"/>
    </row>
    <row r="30" spans="1:9" x14ac:dyDescent="0.25">
      <c r="A30" s="11" t="s">
        <v>57</v>
      </c>
      <c r="B30" s="29">
        <v>41678.199999999997</v>
      </c>
      <c r="C30" s="29">
        <v>41840.300000000003</v>
      </c>
      <c r="D30" s="10">
        <f>+B30-C30</f>
        <v>-162.10000000000582</v>
      </c>
      <c r="E30" s="18"/>
    </row>
    <row r="31" spans="1:9" x14ac:dyDescent="0.25">
      <c r="A31" s="11"/>
      <c r="B31" s="29"/>
      <c r="C31" s="29"/>
      <c r="D31" s="29"/>
      <c r="E31" s="18"/>
      <c r="F31" s="11" t="s">
        <v>58</v>
      </c>
      <c r="G31" s="14">
        <v>2813091.1</v>
      </c>
      <c r="H31" s="14">
        <v>2813091.1</v>
      </c>
      <c r="I31" s="32">
        <f t="shared" ref="I31:I36" si="1">+G31-H31</f>
        <v>0</v>
      </c>
    </row>
    <row r="32" spans="1:9" x14ac:dyDescent="0.25">
      <c r="A32" s="11" t="s">
        <v>59</v>
      </c>
      <c r="B32" s="33">
        <v>0</v>
      </c>
      <c r="C32" s="33">
        <v>0</v>
      </c>
      <c r="D32" s="10">
        <f>+B32-C32</f>
        <v>0</v>
      </c>
      <c r="E32" s="18"/>
      <c r="F32" s="11" t="s">
        <v>60</v>
      </c>
      <c r="G32" s="14">
        <v>2981181.2</v>
      </c>
      <c r="H32" s="14">
        <v>2981181.2</v>
      </c>
      <c r="I32" s="32">
        <f t="shared" si="1"/>
        <v>0</v>
      </c>
    </row>
    <row r="33" spans="1:9" x14ac:dyDescent="0.25">
      <c r="A33" s="11"/>
      <c r="B33" s="29"/>
      <c r="C33" s="29"/>
      <c r="D33" s="29"/>
      <c r="E33" s="18"/>
      <c r="F33" s="11" t="s">
        <v>61</v>
      </c>
      <c r="G33" s="14">
        <v>113389.2</v>
      </c>
      <c r="H33" s="14">
        <v>113389.2</v>
      </c>
      <c r="I33" s="32">
        <f t="shared" si="1"/>
        <v>0</v>
      </c>
    </row>
    <row r="34" spans="1:9" x14ac:dyDescent="0.25">
      <c r="A34" s="11" t="s">
        <v>62</v>
      </c>
      <c r="B34" s="29">
        <v>5392.9</v>
      </c>
      <c r="C34" s="29">
        <v>4948</v>
      </c>
      <c r="D34" s="10">
        <f>+B34-C34</f>
        <v>444.89999999999964</v>
      </c>
      <c r="E34" s="18"/>
      <c r="F34" s="11" t="s">
        <v>63</v>
      </c>
      <c r="G34" s="14">
        <v>18943.400000000001</v>
      </c>
      <c r="H34" s="14">
        <v>18943.400000000001</v>
      </c>
      <c r="I34" s="34">
        <f t="shared" si="1"/>
        <v>0</v>
      </c>
    </row>
    <row r="35" spans="1:9" x14ac:dyDescent="0.25">
      <c r="A35" s="11"/>
      <c r="B35" s="29"/>
      <c r="C35" s="29"/>
      <c r="D35" s="29"/>
      <c r="E35" s="18"/>
      <c r="F35" s="11" t="s">
        <v>64</v>
      </c>
      <c r="G35" s="14">
        <v>586690.4</v>
      </c>
      <c r="H35" s="14">
        <v>586690.4</v>
      </c>
      <c r="I35" s="32">
        <f t="shared" si="1"/>
        <v>0</v>
      </c>
    </row>
    <row r="36" spans="1:9" ht="17.25" x14ac:dyDescent="0.25">
      <c r="A36" s="11" t="s">
        <v>65</v>
      </c>
      <c r="B36" s="35">
        <v>1996</v>
      </c>
      <c r="C36" s="35">
        <v>2113.2000000000003</v>
      </c>
      <c r="D36" s="35">
        <f>+B36-C36</f>
        <v>-117.20000000000027</v>
      </c>
      <c r="E36" s="18"/>
      <c r="F36" s="11" t="s">
        <v>25</v>
      </c>
      <c r="G36" s="26">
        <v>379206.8</v>
      </c>
      <c r="H36" s="26">
        <v>171401.5</v>
      </c>
      <c r="I36" s="27">
        <f t="shared" si="1"/>
        <v>207805.3</v>
      </c>
    </row>
    <row r="37" spans="1:9" x14ac:dyDescent="0.25">
      <c r="A37" s="11"/>
      <c r="B37" s="29"/>
      <c r="C37" s="29"/>
      <c r="D37" s="29"/>
      <c r="E37" s="18"/>
      <c r="G37" s="28"/>
    </row>
    <row r="38" spans="1:9" ht="18.75" x14ac:dyDescent="0.25">
      <c r="A38" s="11"/>
      <c r="B38" s="29"/>
      <c r="C38" s="29"/>
      <c r="D38" s="29"/>
      <c r="E38" s="18"/>
      <c r="F38" s="39" t="s">
        <v>66</v>
      </c>
      <c r="G38" s="40">
        <f>SUM(G31:G37)</f>
        <v>6892502.1000000015</v>
      </c>
      <c r="H38" s="40">
        <f>SUM(H31:H37)</f>
        <v>6684696.8000000017</v>
      </c>
      <c r="I38" s="40">
        <f>+G38-H38</f>
        <v>207805.29999999981</v>
      </c>
    </row>
    <row r="39" spans="1:9" ht="18.75" x14ac:dyDescent="0.25">
      <c r="A39" s="39" t="s">
        <v>67</v>
      </c>
      <c r="B39" s="41">
        <f>+B36+B34+B32+B30+B27+B21+B13+B11</f>
        <v>11117264.999999998</v>
      </c>
      <c r="C39" s="41">
        <f>+C36+C34+C32+C30+C27+C21+C13+C11</f>
        <v>11166814.999999998</v>
      </c>
      <c r="D39" s="41">
        <f>+B39-C39</f>
        <v>-49550</v>
      </c>
      <c r="E39" s="18"/>
      <c r="F39" s="39" t="s">
        <v>68</v>
      </c>
      <c r="G39" s="41">
        <f>+G27+G38</f>
        <v>11117265.000000002</v>
      </c>
      <c r="H39" s="41">
        <f>+H27+H38</f>
        <v>11166815.000000002</v>
      </c>
      <c r="I39" s="41">
        <f>+G39-H39</f>
        <v>-49550</v>
      </c>
    </row>
    <row r="40" spans="1:9" x14ac:dyDescent="0.25">
      <c r="E40" s="18"/>
    </row>
    <row r="41" spans="1:9" x14ac:dyDescent="0.25">
      <c r="B41" s="21"/>
    </row>
    <row r="42" spans="1:9" x14ac:dyDescent="0.25">
      <c r="B42" s="21"/>
    </row>
  </sheetData>
  <mergeCells count="2">
    <mergeCell ref="B8:D8"/>
    <mergeCell ref="G8:I8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2F122-5404-4D26-A559-3753BCB8CF82}">
  <dimension ref="A1:D145"/>
  <sheetViews>
    <sheetView workbookViewId="0">
      <selection activeCell="C42" sqref="C42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16384" width="8" style="5"/>
  </cols>
  <sheetData>
    <row r="1" spans="1:3" s="4" customFormat="1" ht="18" x14ac:dyDescent="0.25">
      <c r="A1" s="2" t="s">
        <v>0</v>
      </c>
      <c r="B1" s="3"/>
      <c r="C1" s="3"/>
    </row>
    <row r="2" spans="1:3" s="4" customFormat="1" ht="18" x14ac:dyDescent="0.25">
      <c r="A2" s="2" t="s">
        <v>1</v>
      </c>
      <c r="B2" s="3"/>
      <c r="C2" s="3"/>
    </row>
    <row r="3" spans="1:3" x14ac:dyDescent="0.25">
      <c r="A3" s="2"/>
      <c r="B3" s="2"/>
      <c r="C3" s="2"/>
    </row>
    <row r="4" spans="1:3" s="7" customFormat="1" ht="16.5" x14ac:dyDescent="0.25">
      <c r="A4" s="2" t="s">
        <v>2</v>
      </c>
      <c r="B4" s="6"/>
      <c r="C4" s="6"/>
    </row>
    <row r="5" spans="1:3" s="7" customFormat="1" ht="16.5" x14ac:dyDescent="0.25">
      <c r="A5" s="2" t="s">
        <v>105</v>
      </c>
      <c r="B5" s="6"/>
      <c r="C5" s="6"/>
    </row>
    <row r="6" spans="1:3" s="6" customFormat="1" ht="16.5" x14ac:dyDescent="0.25">
      <c r="A6" s="46" t="s">
        <v>3</v>
      </c>
      <c r="B6" s="9"/>
      <c r="C6" s="9"/>
    </row>
    <row r="7" spans="1:3" s="2" customFormat="1" x14ac:dyDescent="0.25">
      <c r="B7" s="48"/>
    </row>
    <row r="8" spans="1:3" s="2" customFormat="1" x14ac:dyDescent="0.25">
      <c r="B8" s="48"/>
    </row>
    <row r="9" spans="1:3" x14ac:dyDescent="0.25">
      <c r="B9" s="48"/>
      <c r="C9" s="59">
        <v>45962</v>
      </c>
    </row>
    <row r="11" spans="1:3" x14ac:dyDescent="0.25">
      <c r="A11" s="5" t="s">
        <v>4</v>
      </c>
    </row>
    <row r="12" spans="1:3" x14ac:dyDescent="0.25">
      <c r="A12" s="54" t="s">
        <v>5</v>
      </c>
      <c r="C12" s="10">
        <v>69736.899999999994</v>
      </c>
    </row>
    <row r="13" spans="1:3" x14ac:dyDescent="0.25">
      <c r="A13" s="54" t="s">
        <v>6</v>
      </c>
      <c r="C13" s="10">
        <v>-0.8</v>
      </c>
    </row>
    <row r="14" spans="1:3" x14ac:dyDescent="0.25">
      <c r="A14" s="54" t="s">
        <v>7</v>
      </c>
      <c r="C14" s="10">
        <v>7400</v>
      </c>
    </row>
    <row r="15" spans="1:3" ht="13.5" customHeight="1" x14ac:dyDescent="0.25">
      <c r="A15" s="54" t="s">
        <v>8</v>
      </c>
      <c r="C15" s="22">
        <v>1470.8</v>
      </c>
    </row>
    <row r="16" spans="1:3" ht="13.5" customHeight="1" x14ac:dyDescent="0.25">
      <c r="A16" s="51"/>
      <c r="C16" s="12">
        <f>SUM(C12:C15)</f>
        <v>78606.899999999994</v>
      </c>
    </row>
    <row r="17" spans="1:4" x14ac:dyDescent="0.25">
      <c r="A17" s="53"/>
      <c r="C17" s="10"/>
    </row>
    <row r="18" spans="1:4" x14ac:dyDescent="0.25">
      <c r="A18" s="11" t="s">
        <v>9</v>
      </c>
    </row>
    <row r="19" spans="1:4" x14ac:dyDescent="0.25">
      <c r="A19" s="54" t="s">
        <v>10</v>
      </c>
      <c r="C19" s="10">
        <v>12371.8</v>
      </c>
    </row>
    <row r="20" spans="1:4" x14ac:dyDescent="0.25">
      <c r="A20" s="54" t="s">
        <v>11</v>
      </c>
      <c r="C20" s="10">
        <v>5164.1000000000004</v>
      </c>
    </row>
    <row r="21" spans="1:4" ht="17.25" x14ac:dyDescent="0.25">
      <c r="A21" s="54" t="s">
        <v>12</v>
      </c>
      <c r="C21" s="22">
        <v>45.9</v>
      </c>
    </row>
    <row r="22" spans="1:4" x14ac:dyDescent="0.25">
      <c r="A22" s="11"/>
      <c r="C22" s="12">
        <f>SUM(C19:C21)</f>
        <v>17581.800000000003</v>
      </c>
    </row>
    <row r="23" spans="1:4" x14ac:dyDescent="0.25">
      <c r="A23" s="11"/>
      <c r="C23" s="10"/>
    </row>
    <row r="24" spans="1:4" x14ac:dyDescent="0.25">
      <c r="A24" s="11" t="s">
        <v>13</v>
      </c>
      <c r="C24" s="10">
        <f>SUM(C16-C22)</f>
        <v>61025.099999999991</v>
      </c>
      <c r="D24" s="62"/>
    </row>
    <row r="25" spans="1:4" x14ac:dyDescent="0.25">
      <c r="A25" s="11"/>
      <c r="C25" s="10"/>
    </row>
    <row r="26" spans="1:4" x14ac:dyDescent="0.25">
      <c r="A26" s="11" t="s">
        <v>14</v>
      </c>
      <c r="C26" s="10"/>
    </row>
    <row r="27" spans="1:4" ht="17.25" x14ac:dyDescent="0.25">
      <c r="A27" s="11" t="s">
        <v>15</v>
      </c>
      <c r="C27" s="22">
        <v>72995.8</v>
      </c>
    </row>
    <row r="28" spans="1:4" x14ac:dyDescent="0.25">
      <c r="A28" s="11"/>
      <c r="C28" s="10"/>
    </row>
    <row r="29" spans="1:4" x14ac:dyDescent="0.25">
      <c r="A29" s="11" t="s">
        <v>16</v>
      </c>
      <c r="C29" s="10">
        <f>+C24-C27</f>
        <v>-11970.700000000012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4" x14ac:dyDescent="0.25">
      <c r="A33" s="11" t="s">
        <v>17</v>
      </c>
      <c r="C33" s="10">
        <v>12136.4</v>
      </c>
    </row>
    <row r="34" spans="1:4" x14ac:dyDescent="0.25">
      <c r="A34" s="11" t="s">
        <v>18</v>
      </c>
      <c r="C34" s="10">
        <v>-53.2</v>
      </c>
    </row>
    <row r="35" spans="1:4" x14ac:dyDescent="0.25">
      <c r="A35" s="11"/>
      <c r="C35" s="10"/>
    </row>
    <row r="36" spans="1:4" x14ac:dyDescent="0.25">
      <c r="A36" s="11" t="s">
        <v>19</v>
      </c>
      <c r="C36" s="10">
        <v>4212.6000000000004</v>
      </c>
    </row>
    <row r="37" spans="1:4" x14ac:dyDescent="0.25">
      <c r="A37" s="11"/>
      <c r="C37" s="10"/>
    </row>
    <row r="38" spans="1:4" x14ac:dyDescent="0.25">
      <c r="A38" s="11" t="s">
        <v>20</v>
      </c>
    </row>
    <row r="39" spans="1:4" x14ac:dyDescent="0.25">
      <c r="A39" s="11" t="s">
        <v>21</v>
      </c>
      <c r="C39" s="10">
        <v>2312.1999999999998</v>
      </c>
    </row>
    <row r="40" spans="1:4" x14ac:dyDescent="0.25">
      <c r="A40" s="11" t="s">
        <v>22</v>
      </c>
      <c r="C40" s="10">
        <v>1141.5</v>
      </c>
    </row>
    <row r="41" spans="1:4" x14ac:dyDescent="0.25">
      <c r="A41" s="11" t="s">
        <v>23</v>
      </c>
      <c r="C41" s="10">
        <v>17275</v>
      </c>
    </row>
    <row r="42" spans="1:4" ht="17.25" x14ac:dyDescent="0.25">
      <c r="A42" s="11" t="s">
        <v>24</v>
      </c>
      <c r="C42" s="50">
        <v>11141.1</v>
      </c>
      <c r="D42" s="28"/>
    </row>
    <row r="43" spans="1:4" x14ac:dyDescent="0.25">
      <c r="A43" s="11"/>
      <c r="C43" s="10">
        <f>SUM(C39:C42)</f>
        <v>31869.800000000003</v>
      </c>
    </row>
    <row r="44" spans="1:4" x14ac:dyDescent="0.25">
      <c r="A44" s="11"/>
      <c r="C44" s="10"/>
    </row>
    <row r="45" spans="1:4" x14ac:dyDescent="0.25">
      <c r="A45" s="11" t="s">
        <v>25</v>
      </c>
      <c r="C45" s="10">
        <f>+C29+C33+C34+C36-C43</f>
        <v>-27544.700000000015</v>
      </c>
      <c r="D45" s="11"/>
    </row>
    <row r="46" spans="1:4" s="11" customFormat="1" x14ac:dyDescent="0.25">
      <c r="B46" s="77"/>
      <c r="C46" s="10"/>
    </row>
    <row r="47" spans="1:4" s="11" customFormat="1" x14ac:dyDescent="0.25">
      <c r="A47" s="11" t="s">
        <v>26</v>
      </c>
      <c r="B47" s="77"/>
      <c r="C47" s="10"/>
    </row>
    <row r="48" spans="1:4" s="11" customFormat="1" ht="17.25" x14ac:dyDescent="0.25">
      <c r="A48" s="11" t="s">
        <v>27</v>
      </c>
      <c r="B48" s="77"/>
      <c r="C48" s="22">
        <v>0</v>
      </c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-27544.700000000015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201B2-C9DE-481E-AFFF-810575E32394}">
  <dimension ref="A1:I42"/>
  <sheetViews>
    <sheetView topLeftCell="B23" workbookViewId="0">
      <selection activeCell="D39" sqref="D39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s="7" customFormat="1" ht="16.5" x14ac:dyDescent="0.25">
      <c r="A3" s="38" t="s">
        <v>101</v>
      </c>
      <c r="B3" s="6"/>
      <c r="C3" s="6"/>
      <c r="D3" s="6"/>
      <c r="E3" s="6"/>
      <c r="F3" s="6"/>
      <c r="G3" s="6"/>
      <c r="H3" s="6"/>
      <c r="I3" s="6"/>
    </row>
    <row r="4" spans="1:9" s="6" customFormat="1" ht="16.5" x14ac:dyDescent="0.25">
      <c r="A4" s="8" t="s">
        <v>3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25"/>
    <row r="6" spans="1:9" s="2" customFormat="1" x14ac:dyDescent="0.25"/>
    <row r="8" spans="1:9" x14ac:dyDescent="0.25">
      <c r="B8" s="86" t="s">
        <v>31</v>
      </c>
      <c r="C8" s="86"/>
      <c r="D8" s="86"/>
      <c r="G8" s="86" t="s">
        <v>31</v>
      </c>
      <c r="H8" s="86"/>
      <c r="I8" s="86"/>
    </row>
    <row r="9" spans="1:9" s="2" customFormat="1" ht="33" x14ac:dyDescent="0.25">
      <c r="A9" s="37" t="s">
        <v>32</v>
      </c>
      <c r="B9" s="42" t="s">
        <v>104</v>
      </c>
      <c r="C9" s="42" t="s">
        <v>102</v>
      </c>
      <c r="D9" s="42" t="s">
        <v>33</v>
      </c>
      <c r="F9" s="37" t="s">
        <v>34</v>
      </c>
      <c r="G9" s="42" t="s">
        <v>104</v>
      </c>
      <c r="H9" s="42" t="s">
        <v>102</v>
      </c>
      <c r="I9" s="42" t="s">
        <v>106</v>
      </c>
    </row>
    <row r="10" spans="1:9" x14ac:dyDescent="0.25">
      <c r="D10" s="10"/>
    </row>
    <row r="11" spans="1:9" x14ac:dyDescent="0.25">
      <c r="A11" s="11" t="s">
        <v>35</v>
      </c>
      <c r="B11" s="12">
        <v>421435</v>
      </c>
      <c r="C11" s="12">
        <v>378590</v>
      </c>
      <c r="D11" s="12">
        <f>+B11-C11</f>
        <v>42845</v>
      </c>
      <c r="F11" s="13" t="s">
        <v>36</v>
      </c>
      <c r="G11" s="14">
        <f>+G13+G14+G15</f>
        <v>965259.3</v>
      </c>
      <c r="H11" s="14">
        <f>+H13+H14+H15</f>
        <v>961479.9</v>
      </c>
      <c r="I11" s="17">
        <f>+G11-H11</f>
        <v>3779.4000000000233</v>
      </c>
    </row>
    <row r="12" spans="1:9" x14ac:dyDescent="0.25">
      <c r="A12" s="11"/>
      <c r="B12" s="10"/>
      <c r="C12" s="10"/>
      <c r="D12" s="10"/>
    </row>
    <row r="13" spans="1:9" x14ac:dyDescent="0.25">
      <c r="A13" s="11" t="s">
        <v>37</v>
      </c>
      <c r="B13" s="16">
        <f>SUM(B15:B19)</f>
        <v>978651.1</v>
      </c>
      <c r="C13" s="16">
        <f>SUM(C15:C19)</f>
        <v>982593.2</v>
      </c>
      <c r="D13" s="16">
        <f>+B13-C13</f>
        <v>-3942.0999999999767</v>
      </c>
      <c r="F13" s="13" t="s">
        <v>38</v>
      </c>
      <c r="G13" s="12">
        <v>1001.3</v>
      </c>
      <c r="H13" s="12">
        <v>1001.3</v>
      </c>
      <c r="I13" s="17">
        <f>+G11-H11</f>
        <v>3779.4000000000233</v>
      </c>
    </row>
    <row r="14" spans="1:9" x14ac:dyDescent="0.25">
      <c r="A14" s="11"/>
      <c r="B14" s="16"/>
      <c r="C14" s="16"/>
      <c r="D14" s="10"/>
      <c r="E14" s="18"/>
      <c r="F14" s="5" t="s">
        <v>39</v>
      </c>
      <c r="G14" s="14">
        <v>97229.5</v>
      </c>
      <c r="H14" s="14">
        <v>97183.6</v>
      </c>
      <c r="I14" s="15"/>
    </row>
    <row r="15" spans="1:9" x14ac:dyDescent="0.25">
      <c r="A15" s="11" t="s">
        <v>40</v>
      </c>
      <c r="B15" s="33">
        <v>0</v>
      </c>
      <c r="C15" s="33">
        <v>0</v>
      </c>
      <c r="D15" s="33">
        <v>0</v>
      </c>
      <c r="E15" s="18"/>
      <c r="F15" s="5" t="s">
        <v>41</v>
      </c>
      <c r="G15" s="10">
        <v>867028.5</v>
      </c>
      <c r="H15" s="10">
        <v>863295</v>
      </c>
      <c r="I15" s="17">
        <f>+G15-H15</f>
        <v>3733.5</v>
      </c>
    </row>
    <row r="16" spans="1:9" x14ac:dyDescent="0.25">
      <c r="A16" s="11" t="s">
        <v>42</v>
      </c>
      <c r="B16" s="10">
        <v>1056.4000000000001</v>
      </c>
      <c r="C16" s="10">
        <v>1052.5999999999999</v>
      </c>
      <c r="D16" s="10">
        <f t="shared" ref="D16:D17" si="0">+B16-C16</f>
        <v>3.8000000000001819</v>
      </c>
      <c r="E16" s="18"/>
      <c r="G16" s="10"/>
      <c r="H16" s="10"/>
      <c r="I16" s="19"/>
    </row>
    <row r="17" spans="1:9" x14ac:dyDescent="0.25">
      <c r="A17" s="5" t="s">
        <v>43</v>
      </c>
      <c r="B17" s="10">
        <v>977594.7</v>
      </c>
      <c r="C17" s="10">
        <v>981540.6</v>
      </c>
      <c r="D17" s="10">
        <f t="shared" si="0"/>
        <v>-3945.9000000000233</v>
      </c>
      <c r="E17" s="18"/>
      <c r="F17" s="84" t="s">
        <v>44</v>
      </c>
      <c r="G17" s="10">
        <v>1515988.7</v>
      </c>
      <c r="H17" s="10">
        <v>1504648.7000000002</v>
      </c>
      <c r="I17" s="10">
        <f>+G17-H17</f>
        <v>11339.999999999767</v>
      </c>
    </row>
    <row r="18" spans="1:9" x14ac:dyDescent="0.25">
      <c r="A18" s="11" t="s">
        <v>45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9"/>
    </row>
    <row r="19" spans="1:9" ht="17.25" x14ac:dyDescent="0.25">
      <c r="A19" s="11" t="s">
        <v>46</v>
      </c>
      <c r="B19" s="22">
        <v>-236.8</v>
      </c>
      <c r="C19" s="22">
        <v>-236.8</v>
      </c>
      <c r="D19" s="23">
        <f>+B19-C19</f>
        <v>0</v>
      </c>
      <c r="E19" s="18"/>
      <c r="F19" s="84" t="s">
        <v>47</v>
      </c>
      <c r="G19" s="10">
        <v>60096.2</v>
      </c>
      <c r="H19" s="10">
        <v>40892</v>
      </c>
      <c r="I19" s="10">
        <f>+G19-H19</f>
        <v>19204.199999999997</v>
      </c>
    </row>
    <row r="20" spans="1:9" ht="14.25" customHeight="1" x14ac:dyDescent="0.25">
      <c r="A20" s="11"/>
      <c r="B20" s="16"/>
      <c r="C20" s="16"/>
      <c r="D20" s="25"/>
      <c r="G20" s="10"/>
      <c r="H20" s="10"/>
      <c r="I20" s="10"/>
    </row>
    <row r="21" spans="1:9" x14ac:dyDescent="0.25">
      <c r="A21" s="11" t="s">
        <v>48</v>
      </c>
      <c r="B21" s="10">
        <f>+B23+B25</f>
        <v>9632175.9000000004</v>
      </c>
      <c r="C21" s="10">
        <f>SUM(C23:C25)</f>
        <v>9587688.3999999985</v>
      </c>
      <c r="D21" s="10">
        <f>+B21-C21</f>
        <v>44487.500000001863</v>
      </c>
      <c r="E21" s="18"/>
      <c r="F21" s="84" t="s">
        <v>49</v>
      </c>
      <c r="G21" s="14">
        <v>3485.8</v>
      </c>
      <c r="H21" s="14">
        <v>3864.5</v>
      </c>
      <c r="I21" s="10">
        <f>+G21-H21</f>
        <v>-378.69999999999982</v>
      </c>
    </row>
    <row r="22" spans="1:9" x14ac:dyDescent="0.25">
      <c r="A22" s="11"/>
      <c r="B22" s="10"/>
      <c r="C22" s="10"/>
      <c r="D22" s="10"/>
      <c r="G22" s="10"/>
      <c r="H22" s="10"/>
      <c r="I22" s="10"/>
    </row>
    <row r="23" spans="1:9" x14ac:dyDescent="0.25">
      <c r="A23" s="13" t="s">
        <v>50</v>
      </c>
      <c r="B23" s="10">
        <v>12327405.9</v>
      </c>
      <c r="C23" s="10">
        <v>12212407.6</v>
      </c>
      <c r="D23" s="10">
        <f>+B23-C23</f>
        <v>114998.30000000075</v>
      </c>
      <c r="E23" s="18"/>
      <c r="F23" s="11" t="s">
        <v>51</v>
      </c>
      <c r="G23" s="10">
        <v>1107</v>
      </c>
      <c r="H23" s="10">
        <v>1239.5999999999999</v>
      </c>
      <c r="I23" s="10">
        <f>+G23-H23</f>
        <v>-132.59999999999991</v>
      </c>
    </row>
    <row r="24" spans="1:9" x14ac:dyDescent="0.25">
      <c r="A24" s="11"/>
      <c r="B24" s="10"/>
      <c r="C24" s="10"/>
      <c r="D24" s="10"/>
      <c r="F24" s="11"/>
      <c r="G24" s="10"/>
      <c r="H24" s="10"/>
      <c r="I24" s="10"/>
    </row>
    <row r="25" spans="1:9" ht="17.25" x14ac:dyDescent="0.25">
      <c r="A25" s="11" t="s">
        <v>52</v>
      </c>
      <c r="B25" s="10">
        <v>-2695230</v>
      </c>
      <c r="C25" s="10">
        <v>-2624719.2000000002</v>
      </c>
      <c r="D25" s="10">
        <f>+B25-C25</f>
        <v>-70510.799999999814</v>
      </c>
      <c r="E25" s="18"/>
      <c r="F25" s="11" t="s">
        <v>53</v>
      </c>
      <c r="G25" s="26">
        <v>1792651.5</v>
      </c>
      <c r="H25" s="26">
        <v>1712638.2</v>
      </c>
      <c r="I25" s="27">
        <f>+G25-H25</f>
        <v>80013.300000000047</v>
      </c>
    </row>
    <row r="26" spans="1:9" x14ac:dyDescent="0.25">
      <c r="A26" s="11"/>
      <c r="B26" s="10"/>
      <c r="C26" s="10"/>
      <c r="D26" s="10"/>
      <c r="E26" s="18"/>
      <c r="G26" s="28"/>
      <c r="H26" s="28"/>
      <c r="I26" s="10"/>
    </row>
    <row r="27" spans="1:9" ht="18.75" x14ac:dyDescent="0.25">
      <c r="A27" s="11" t="s">
        <v>95</v>
      </c>
      <c r="B27" s="29">
        <v>122587.7</v>
      </c>
      <c r="C27" s="29">
        <v>119326.3</v>
      </c>
      <c r="D27" s="10">
        <f>+B27-C27</f>
        <v>3261.3999999999942</v>
      </c>
      <c r="E27" s="18"/>
      <c r="F27" s="39" t="s">
        <v>55</v>
      </c>
      <c r="G27" s="40">
        <f>+G11+G17+G19+G21+G23+G25</f>
        <v>4338588.5</v>
      </c>
      <c r="H27" s="40">
        <f>+H11+H17+H19+H21+H23+H25</f>
        <v>4224762.9000000004</v>
      </c>
      <c r="I27" s="40">
        <f>+G27-H27</f>
        <v>113825.59999999963</v>
      </c>
    </row>
    <row r="28" spans="1:9" x14ac:dyDescent="0.25">
      <c r="A28" s="11"/>
      <c r="B28" s="10"/>
      <c r="C28" s="10"/>
      <c r="D28" s="29"/>
      <c r="E28" s="18"/>
      <c r="G28" s="30"/>
      <c r="H28" s="30"/>
      <c r="I28" s="31"/>
    </row>
    <row r="29" spans="1:9" ht="16.5" x14ac:dyDescent="0.25">
      <c r="A29" s="11"/>
      <c r="B29" s="29"/>
      <c r="C29" s="29"/>
      <c r="D29" s="29"/>
      <c r="E29" s="18"/>
      <c r="F29" s="37" t="s">
        <v>56</v>
      </c>
      <c r="G29" s="18"/>
      <c r="H29" s="18"/>
      <c r="I29" s="18"/>
    </row>
    <row r="30" spans="1:9" x14ac:dyDescent="0.25">
      <c r="A30" s="11" t="s">
        <v>57</v>
      </c>
      <c r="B30" s="29">
        <v>41545.9</v>
      </c>
      <c r="C30" s="29">
        <v>41678.199999999997</v>
      </c>
      <c r="D30" s="10">
        <f>+B30-C30</f>
        <v>-132.29999999999563</v>
      </c>
      <c r="E30" s="18"/>
    </row>
    <row r="31" spans="1:9" x14ac:dyDescent="0.25">
      <c r="A31" s="11"/>
      <c r="B31" s="29"/>
      <c r="C31" s="29"/>
      <c r="D31" s="29"/>
      <c r="E31" s="18"/>
      <c r="F31" s="11" t="s">
        <v>58</v>
      </c>
      <c r="G31" s="14">
        <v>2813091.1</v>
      </c>
      <c r="H31" s="14">
        <v>2813091.1</v>
      </c>
      <c r="I31" s="32">
        <f t="shared" ref="I31:I36" si="1">+G31-H31</f>
        <v>0</v>
      </c>
    </row>
    <row r="32" spans="1:9" x14ac:dyDescent="0.25">
      <c r="A32" s="11" t="s">
        <v>59</v>
      </c>
      <c r="B32" s="33">
        <v>0</v>
      </c>
      <c r="C32" s="33">
        <v>0</v>
      </c>
      <c r="D32" s="10">
        <f>+B32-C32</f>
        <v>0</v>
      </c>
      <c r="E32" s="18"/>
      <c r="F32" s="11" t="s">
        <v>60</v>
      </c>
      <c r="G32" s="14">
        <v>2981181.2</v>
      </c>
      <c r="H32" s="14">
        <v>2981181.2</v>
      </c>
      <c r="I32" s="32">
        <f t="shared" si="1"/>
        <v>0</v>
      </c>
    </row>
    <row r="33" spans="1:9" x14ac:dyDescent="0.25">
      <c r="A33" s="11"/>
      <c r="B33" s="29"/>
      <c r="C33" s="29"/>
      <c r="D33" s="29"/>
      <c r="E33" s="18"/>
      <c r="F33" s="11" t="s">
        <v>61</v>
      </c>
      <c r="G33" s="14">
        <v>113389.2</v>
      </c>
      <c r="H33" s="14">
        <v>113389.2</v>
      </c>
      <c r="I33" s="32">
        <f t="shared" si="1"/>
        <v>0</v>
      </c>
    </row>
    <row r="34" spans="1:9" x14ac:dyDescent="0.25">
      <c r="A34" s="11" t="s">
        <v>62</v>
      </c>
      <c r="B34" s="29">
        <v>5032.2</v>
      </c>
      <c r="C34" s="29">
        <v>5392.9</v>
      </c>
      <c r="D34" s="10">
        <f>+B34-C34</f>
        <v>-360.69999999999982</v>
      </c>
      <c r="E34" s="18"/>
      <c r="F34" s="11" t="s">
        <v>63</v>
      </c>
      <c r="G34" s="14">
        <v>18943.400000000001</v>
      </c>
      <c r="H34" s="14">
        <v>18943.400000000001</v>
      </c>
      <c r="I34" s="34">
        <f t="shared" si="1"/>
        <v>0</v>
      </c>
    </row>
    <row r="35" spans="1:9" x14ac:dyDescent="0.25">
      <c r="A35" s="11"/>
      <c r="B35" s="29"/>
      <c r="C35" s="29"/>
      <c r="D35" s="29"/>
      <c r="E35" s="18"/>
      <c r="F35" s="11" t="s">
        <v>64</v>
      </c>
      <c r="G35" s="14">
        <v>586690.4</v>
      </c>
      <c r="H35" s="14">
        <v>586690.4</v>
      </c>
      <c r="I35" s="32">
        <f t="shared" si="1"/>
        <v>0</v>
      </c>
    </row>
    <row r="36" spans="1:9" ht="17.25" x14ac:dyDescent="0.25">
      <c r="A36" s="11" t="s">
        <v>65</v>
      </c>
      <c r="B36" s="35">
        <v>2118.1</v>
      </c>
      <c r="C36" s="35">
        <v>1996</v>
      </c>
      <c r="D36" s="35">
        <f>+B36-C36</f>
        <v>122.09999999999991</v>
      </c>
      <c r="E36" s="18"/>
      <c r="F36" s="11" t="s">
        <v>25</v>
      </c>
      <c r="G36" s="26">
        <v>351662.1</v>
      </c>
      <c r="H36" s="26">
        <v>379206.8</v>
      </c>
      <c r="I36" s="27">
        <f t="shared" si="1"/>
        <v>-27544.700000000012</v>
      </c>
    </row>
    <row r="37" spans="1:9" x14ac:dyDescent="0.25">
      <c r="A37" s="11"/>
      <c r="B37" s="29"/>
      <c r="C37" s="29"/>
      <c r="D37" s="29"/>
      <c r="E37" s="18"/>
      <c r="G37" s="28"/>
    </row>
    <row r="38" spans="1:9" ht="18.75" x14ac:dyDescent="0.25">
      <c r="A38" s="11"/>
      <c r="B38" s="29"/>
      <c r="C38" s="29"/>
      <c r="D38" s="29"/>
      <c r="E38" s="18"/>
      <c r="F38" s="39" t="s">
        <v>66</v>
      </c>
      <c r="G38" s="40">
        <f>SUM(G31:G37)</f>
        <v>6864957.4000000013</v>
      </c>
      <c r="H38" s="40">
        <f>SUM(H31:H37)</f>
        <v>6892502.1000000015</v>
      </c>
      <c r="I38" s="40">
        <f>+G38-H38</f>
        <v>-27544.700000000186</v>
      </c>
    </row>
    <row r="39" spans="1:9" ht="18.75" x14ac:dyDescent="0.25">
      <c r="A39" s="39" t="s">
        <v>67</v>
      </c>
      <c r="B39" s="41">
        <f>+B36+B34+B32+B30+B27+B21+B13+B11</f>
        <v>11203545.9</v>
      </c>
      <c r="C39" s="41">
        <f>+C36+C34+C32+C30+C27+C21+C13+C11</f>
        <v>11117264.999999998</v>
      </c>
      <c r="D39" s="41">
        <f>+B39-C39</f>
        <v>86280.900000002235</v>
      </c>
      <c r="E39" s="18"/>
      <c r="F39" s="39" t="s">
        <v>68</v>
      </c>
      <c r="G39" s="41">
        <f>+G27+G38</f>
        <v>11203545.900000002</v>
      </c>
      <c r="H39" s="41">
        <f>+H27+H38</f>
        <v>11117265.000000002</v>
      </c>
      <c r="I39" s="41">
        <f>+G39-H39</f>
        <v>86280.900000000373</v>
      </c>
    </row>
    <row r="40" spans="1:9" x14ac:dyDescent="0.25">
      <c r="E40" s="18"/>
    </row>
    <row r="41" spans="1:9" x14ac:dyDescent="0.25">
      <c r="B41" s="21"/>
    </row>
    <row r="42" spans="1:9" x14ac:dyDescent="0.25">
      <c r="B42" s="21"/>
    </row>
  </sheetData>
  <mergeCells count="2">
    <mergeCell ref="B8:D8"/>
    <mergeCell ref="G8:I8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I145"/>
  <sheetViews>
    <sheetView tabSelected="1" topLeftCell="A36" workbookViewId="0">
      <selection activeCell="A53" sqref="A53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49" customWidth="1"/>
    <col min="4" max="4" width="8" style="5"/>
    <col min="5" max="5" width="12.42578125" style="5" bestFit="1" customWidth="1"/>
    <col min="6" max="8" width="8" style="5"/>
    <col min="9" max="9" width="10.42578125" style="5" bestFit="1" customWidth="1"/>
    <col min="10" max="16384" width="8" style="5"/>
  </cols>
  <sheetData>
    <row r="1" spans="1:9" s="4" customFormat="1" ht="18" x14ac:dyDescent="0.25">
      <c r="A1" s="6" t="s">
        <v>0</v>
      </c>
      <c r="B1" s="3"/>
      <c r="C1" s="43"/>
    </row>
    <row r="2" spans="1:9" s="4" customFormat="1" ht="18" x14ac:dyDescent="0.25">
      <c r="A2" s="6" t="s">
        <v>1</v>
      </c>
      <c r="B2" s="3"/>
      <c r="C2" s="43"/>
    </row>
    <row r="3" spans="1:9" ht="16.5" x14ac:dyDescent="0.25">
      <c r="A3" s="6"/>
      <c r="B3" s="2"/>
      <c r="C3" s="44"/>
    </row>
    <row r="4" spans="1:9" s="7" customFormat="1" ht="16.5" x14ac:dyDescent="0.25">
      <c r="A4" s="6" t="s">
        <v>2</v>
      </c>
      <c r="B4" s="6"/>
      <c r="C4" s="45"/>
    </row>
    <row r="5" spans="1:9" s="7" customFormat="1" ht="16.5" x14ac:dyDescent="0.25">
      <c r="A5" s="6" t="s">
        <v>103</v>
      </c>
      <c r="B5" s="6"/>
      <c r="C5" s="45"/>
    </row>
    <row r="6" spans="1:9" s="6" customFormat="1" ht="16.5" x14ac:dyDescent="0.25">
      <c r="A6" s="46" t="s">
        <v>3</v>
      </c>
      <c r="B6" s="9"/>
      <c r="C6" s="47"/>
    </row>
    <row r="7" spans="1:9" s="2" customFormat="1" x14ac:dyDescent="0.25">
      <c r="B7" s="48"/>
      <c r="C7" s="44"/>
    </row>
    <row r="8" spans="1:9" s="2" customFormat="1" x14ac:dyDescent="0.25">
      <c r="B8" s="48"/>
      <c r="C8" s="44"/>
    </row>
    <row r="9" spans="1:9" ht="16.5" x14ac:dyDescent="0.25">
      <c r="B9" s="48"/>
      <c r="C9" s="57">
        <v>45962</v>
      </c>
    </row>
    <row r="11" spans="1:9" x14ac:dyDescent="0.25">
      <c r="A11" s="5" t="s">
        <v>4</v>
      </c>
    </row>
    <row r="12" spans="1:9" x14ac:dyDescent="0.25">
      <c r="A12" s="11" t="s">
        <v>5</v>
      </c>
      <c r="C12" s="20">
        <f>+'ER Enero'!C12+'ER Febrero'!C12+'ER Marzo'!C12+'ER Abril'!C12+'ER Mayo'!C12+'ER Junio'!C12+'ER Julio'!C12+'ER Agosto'!C12+'ER Sept'!C12+'ER Oct'!C12+'ER Nov'!C12</f>
        <v>1028885.5000000001</v>
      </c>
    </row>
    <row r="13" spans="1:9" x14ac:dyDescent="0.25">
      <c r="A13" s="11" t="s">
        <v>6</v>
      </c>
      <c r="C13" s="20">
        <f>+'ER Enero'!C13+'ER Febrero'!C13+'ER Marzo'!C13+'ER Abril'!C13+'ER Mayo'!C13+'ER Junio'!C13+'ER Julio'!C13+'ER Agosto'!C13+'ER Sept'!C13+'ER Oct'!C13+'ER Nov'!C13</f>
        <v>-0.8</v>
      </c>
      <c r="D13" s="28"/>
    </row>
    <row r="14" spans="1:9" x14ac:dyDescent="0.25">
      <c r="A14" s="11" t="s">
        <v>7</v>
      </c>
      <c r="C14" s="20">
        <f>+'ER Enero'!C14+'ER Febrero'!C14+'ER Marzo'!C14+'ER Abril'!C14+'ER Mayo'!C14+'ER Junio'!C14+'ER Julio'!C14+'ER Agosto'!C14+'ER Sept'!C14+'ER Oct'!C14+'ER Nov'!C14</f>
        <v>82575.600000000006</v>
      </c>
    </row>
    <row r="15" spans="1:9" ht="13.5" customHeight="1" x14ac:dyDescent="0.25">
      <c r="A15" s="11" t="s">
        <v>8</v>
      </c>
      <c r="C15" s="50">
        <f>+'ER Enero'!C15+'ER Febrero'!C15+'ER Marzo'!C15+'ER Abril'!C15+'ER Mayo'!C15+'ER Junio'!C15+'ER Julio'!C15+'ER Agosto'!C15+'ER Sept'!C15+'ER Oct'!C15+'ER Nov'!C15</f>
        <v>8824.7999999999993</v>
      </c>
      <c r="I15" s="79"/>
    </row>
    <row r="16" spans="1:9" ht="13.5" customHeight="1" x14ac:dyDescent="0.25">
      <c r="A16" s="51"/>
      <c r="C16" s="52">
        <f>SUM(C12:C15)</f>
        <v>1120285.1000000001</v>
      </c>
      <c r="I16" s="79"/>
    </row>
    <row r="17" spans="1:9" x14ac:dyDescent="0.25">
      <c r="A17" s="53"/>
      <c r="C17" s="20"/>
      <c r="I17" s="79"/>
    </row>
    <row r="18" spans="1:9" x14ac:dyDescent="0.25">
      <c r="A18" s="11" t="s">
        <v>9</v>
      </c>
    </row>
    <row r="19" spans="1:9" x14ac:dyDescent="0.25">
      <c r="A19" s="11" t="s">
        <v>69</v>
      </c>
      <c r="C19" s="20">
        <f>+'ER Enero'!C19+'ER Febrero'!C19+'ER Marzo'!C19+'ER Abril'!C19+'ER Mayo'!C19+'ER Junio'!C19+'ER Julio'!C19+'ER Agosto'!C19+'ER Sept'!C19+'ER Oct'!C19+'ER Nov'!C19</f>
        <v>132126.1</v>
      </c>
    </row>
    <row r="20" spans="1:9" x14ac:dyDescent="0.25">
      <c r="A20" s="11" t="s">
        <v>70</v>
      </c>
      <c r="C20" s="20">
        <f>+'ER Enero'!C20+'ER Febrero'!C20+'ER Marzo'!C20+'ER Abril'!C20+'ER Mayo'!C20+'ER Junio'!C20+'ER Julio'!C20+'ER Agosto'!C20+'ER Sept'!C20+'ER Oct'!C20+'ER Nov'!C20</f>
        <v>67209.099999999991</v>
      </c>
    </row>
    <row r="21" spans="1:9" ht="17.25" x14ac:dyDescent="0.25">
      <c r="A21" s="11" t="s">
        <v>12</v>
      </c>
      <c r="C21" s="50">
        <f>+'ER Enero'!C21+'ER Febrero'!C21+'ER Marzo'!C21+'ER Abril'!C21+'ER Mayo'!C21+'ER Junio'!C21+'ER Julio'!C21+'ER Agosto'!C21+'ER Sept'!C21+'ER Oct'!C21+'ER Nov'!C21</f>
        <v>513.79999999999995</v>
      </c>
    </row>
    <row r="22" spans="1:9" x14ac:dyDescent="0.25">
      <c r="A22" s="11"/>
      <c r="C22" s="52">
        <f>SUM(C19:C21)</f>
        <v>199849</v>
      </c>
    </row>
    <row r="23" spans="1:9" x14ac:dyDescent="0.25">
      <c r="A23" s="11"/>
      <c r="C23" s="20"/>
    </row>
    <row r="24" spans="1:9" x14ac:dyDescent="0.25">
      <c r="A24" s="11" t="s">
        <v>13</v>
      </c>
      <c r="C24" s="20">
        <f>SUM(C16-C22)</f>
        <v>920436.10000000009</v>
      </c>
      <c r="E24" s="78"/>
    </row>
    <row r="25" spans="1:9" x14ac:dyDescent="0.25">
      <c r="A25" s="11"/>
      <c r="C25" s="20"/>
    </row>
    <row r="26" spans="1:9" x14ac:dyDescent="0.25">
      <c r="A26" s="11" t="s">
        <v>14</v>
      </c>
      <c r="C26" s="20"/>
    </row>
    <row r="27" spans="1:9" ht="17.25" x14ac:dyDescent="0.25">
      <c r="A27" s="11" t="s">
        <v>15</v>
      </c>
      <c r="C27" s="50">
        <f>+'ER Enero'!C27+'ER Febrero'!C27+'ER Marzo'!C27+'ER Abril'!C27+'ER Mayo'!C27+'ER Junio'!C27+'ER Julio'!C27+'ER Agosto'!C27+'ER Sept'!C27+'ER Oct'!C27+'ER Nov'!C27</f>
        <v>603605.30000000005</v>
      </c>
      <c r="E27" s="49"/>
      <c r="F27" s="49"/>
    </row>
    <row r="28" spans="1:9" x14ac:dyDescent="0.25">
      <c r="A28" s="11"/>
      <c r="C28" s="20"/>
    </row>
    <row r="29" spans="1:9" x14ac:dyDescent="0.25">
      <c r="A29" s="11" t="s">
        <v>16</v>
      </c>
      <c r="C29" s="20">
        <f>+C24-C27</f>
        <v>316830.80000000005</v>
      </c>
    </row>
    <row r="30" spans="1:9" x14ac:dyDescent="0.25">
      <c r="A30" s="11"/>
      <c r="C30" s="20"/>
    </row>
    <row r="32" spans="1:9" x14ac:dyDescent="0.25">
      <c r="A32" s="11"/>
      <c r="C32" s="20">
        <f>+'[27]ER Enero'!C31</f>
        <v>0</v>
      </c>
    </row>
    <row r="33" spans="1:6" x14ac:dyDescent="0.25">
      <c r="A33" s="11" t="s">
        <v>17</v>
      </c>
      <c r="C33" s="20">
        <f>+'ER Enero'!C33+'ER Febrero'!C33+'ER Marzo'!C33+'ER Abril'!C33+'ER Mayo'!C33+'ER Junio'!C33+'ER Julio'!C33+'ER Agosto'!C33+'ER Sept'!C33+'ER Oct'!C33+'ER Nov'!C33</f>
        <v>226025.99999999997</v>
      </c>
    </row>
    <row r="34" spans="1:6" x14ac:dyDescent="0.25">
      <c r="A34" s="11" t="s">
        <v>18</v>
      </c>
      <c r="C34" s="20">
        <f>+'ER Enero'!C34+'ER Febrero'!C34+'ER Marzo'!C34+'ER Abril'!C34+'ER Mayo'!C34+'ER Junio'!C34+'ER Julio'!C34+'ER Agosto'!C34+'ER Sept'!C34+'ER Oct'!C34+'ER Nov'!C34</f>
        <v>-661.7</v>
      </c>
    </row>
    <row r="35" spans="1:6" x14ac:dyDescent="0.25">
      <c r="A35" s="11"/>
      <c r="C35" s="20">
        <f>+'[27]ER Enero'!C34</f>
        <v>0</v>
      </c>
    </row>
    <row r="36" spans="1:6" x14ac:dyDescent="0.25">
      <c r="A36" s="11" t="s">
        <v>19</v>
      </c>
      <c r="C36" s="20">
        <f>+'ER Enero'!C36+'ER Febrero'!C36+'ER Marzo'!C36+'ER Abril'!C36+'ER Mayo'!C36+'ER Junio'!C36+'ER Julio'!C36+'ER Agosto'!C36+'ER Sept'!C36+'ER Oct'!C36+'ER Nov'!C36</f>
        <v>132186.20000000001</v>
      </c>
      <c r="E36" s="83"/>
      <c r="F36" s="49"/>
    </row>
    <row r="37" spans="1:6" x14ac:dyDescent="0.25">
      <c r="A37" s="11"/>
      <c r="C37" s="20">
        <f>+'[27]ER Enero'!C36</f>
        <v>0</v>
      </c>
    </row>
    <row r="38" spans="1:6" x14ac:dyDescent="0.25">
      <c r="A38" s="11" t="s">
        <v>20</v>
      </c>
    </row>
    <row r="39" spans="1:6" x14ac:dyDescent="0.25">
      <c r="A39" s="54" t="s">
        <v>21</v>
      </c>
      <c r="C39" s="20">
        <f>+'ER Enero'!C39+'ER Febrero'!C39+'ER Marzo'!C39+'ER Abril'!C39+'ER Mayo'!C39+'ER Junio'!C39+'ER Julio'!C39+'ER Agosto'!C39+'ER Sept'!C39+'ER Oct'!C39+'ER Nov'!C39</f>
        <v>25621.600000000002</v>
      </c>
    </row>
    <row r="40" spans="1:6" x14ac:dyDescent="0.25">
      <c r="A40" s="54" t="s">
        <v>22</v>
      </c>
      <c r="C40" s="20">
        <f>+'ER Enero'!C40+'ER Febrero'!C40+'ER Marzo'!C40+'ER Abril'!C40+'ER Mayo'!C40+'ER Junio'!C40+'ER Julio'!C40+'ER Agosto'!C40+'ER Sept'!C40+'ER Oct'!C40+'ER Nov'!C40</f>
        <v>13933.2</v>
      </c>
    </row>
    <row r="41" spans="1:6" x14ac:dyDescent="0.25">
      <c r="A41" s="54" t="s">
        <v>23</v>
      </c>
      <c r="C41" s="20">
        <f>+'ER Enero'!C41+'ER Febrero'!C41+'ER Marzo'!C41+'ER Abril'!C41+'ER Mayo'!C41+'ER Junio'!C41+'ER Julio'!C41+'ER Agosto'!C41+'ER Sept'!C41+'ER Oct'!C41+'ER Nov'!C41</f>
        <v>144424.09999999998</v>
      </c>
    </row>
    <row r="42" spans="1:6" ht="17.25" x14ac:dyDescent="0.25">
      <c r="A42" s="54" t="s">
        <v>24</v>
      </c>
      <c r="C42" s="50">
        <f>+'ER Enero'!C42+'ER Febrero'!C42+'ER Marzo'!C42+'ER Abril'!C42+'ER Mayo'!C42+'ER Junio'!C42+'ER Julio'!C42+'ER Agosto'!C42+'ER Sept'!C42+'ER Oct'!C42+'ER Nov'!C42</f>
        <v>138740.29999999999</v>
      </c>
    </row>
    <row r="43" spans="1:6" x14ac:dyDescent="0.25">
      <c r="A43" s="11"/>
      <c r="C43" s="20">
        <f>SUM(C39:C42)</f>
        <v>322719.19999999995</v>
      </c>
    </row>
    <row r="44" spans="1:6" x14ac:dyDescent="0.25">
      <c r="A44" s="11"/>
      <c r="C44" s="20"/>
    </row>
    <row r="45" spans="1:6" x14ac:dyDescent="0.25">
      <c r="A45" s="11" t="s">
        <v>25</v>
      </c>
      <c r="C45" s="20">
        <f>+C29+C33+C34+C36-C43</f>
        <v>351662.10000000009</v>
      </c>
    </row>
    <row r="46" spans="1:6" s="11" customFormat="1" x14ac:dyDescent="0.25">
      <c r="B46" s="77"/>
      <c r="C46" s="20"/>
    </row>
    <row r="47" spans="1:6" s="11" customFormat="1" x14ac:dyDescent="0.25">
      <c r="A47" s="11" t="s">
        <v>26</v>
      </c>
      <c r="B47" s="77"/>
      <c r="C47" s="20"/>
    </row>
    <row r="48" spans="1:6" s="11" customFormat="1" ht="17.25" x14ac:dyDescent="0.25">
      <c r="A48" s="11" t="s">
        <v>27</v>
      </c>
      <c r="B48" s="77"/>
      <c r="C48" s="50">
        <v>0</v>
      </c>
    </row>
    <row r="49" spans="1:3" s="11" customFormat="1" x14ac:dyDescent="0.25">
      <c r="A49" s="55"/>
      <c r="B49" s="77"/>
      <c r="C49" s="20"/>
    </row>
    <row r="50" spans="1:3" s="11" customFormat="1" ht="17.25" x14ac:dyDescent="0.25">
      <c r="A50" s="11" t="s">
        <v>28</v>
      </c>
      <c r="B50" s="58"/>
      <c r="C50" s="81">
        <f>+C45+C48</f>
        <v>351662.10000000009</v>
      </c>
    </row>
    <row r="51" spans="1:3" s="11" customFormat="1" x14ac:dyDescent="0.25">
      <c r="B51" s="77"/>
      <c r="C51" s="20"/>
    </row>
    <row r="52" spans="1:3" x14ac:dyDescent="0.25">
      <c r="C52" s="82"/>
    </row>
    <row r="53" spans="1:3" x14ac:dyDescent="0.25">
      <c r="C53" s="56"/>
    </row>
    <row r="55" spans="1:3" x14ac:dyDescent="0.25">
      <c r="C55" s="80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pageSetup orientation="portrait" r:id="rId1"/>
  <headerFooter>
    <oddHeader>&amp;C&amp;G</oddHeader>
  </headerFooter>
  <ignoredErrors>
    <ignoredError sqref="C16 C22 C50" unlockedFormula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7A714-6EC3-4D83-95AA-B892630C773A}">
  <dimension ref="A1:I145"/>
  <sheetViews>
    <sheetView view="pageBreakPreview" zoomScaleNormal="90" zoomScaleSheetLayoutView="100" workbookViewId="0">
      <selection activeCell="C42" sqref="C42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75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45689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81684.600000000006</v>
      </c>
    </row>
    <row r="13" spans="1:9" x14ac:dyDescent="0.25">
      <c r="A13" s="54" t="s">
        <v>6</v>
      </c>
      <c r="C13" s="10">
        <v>0</v>
      </c>
      <c r="G13" s="60"/>
      <c r="I13" s="61"/>
    </row>
    <row r="14" spans="1:9" x14ac:dyDescent="0.25">
      <c r="A14" s="54" t="s">
        <v>7</v>
      </c>
      <c r="C14" s="10">
        <v>7042.4</v>
      </c>
    </row>
    <row r="15" spans="1:9" ht="13.5" customHeight="1" x14ac:dyDescent="0.25">
      <c r="A15" s="54" t="s">
        <v>8</v>
      </c>
      <c r="C15" s="22">
        <v>359.4</v>
      </c>
      <c r="G15" s="60"/>
    </row>
    <row r="16" spans="1:9" ht="13.5" customHeight="1" x14ac:dyDescent="0.25">
      <c r="A16" s="51"/>
      <c r="C16" s="12">
        <f>SUM(C12:C15)</f>
        <v>89086.399999999994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10</v>
      </c>
      <c r="C19" s="10">
        <v>9806</v>
      </c>
    </row>
    <row r="20" spans="1:7" x14ac:dyDescent="0.25">
      <c r="A20" s="54" t="s">
        <v>11</v>
      </c>
      <c r="C20" s="10">
        <v>6497.3</v>
      </c>
    </row>
    <row r="21" spans="1:7" ht="17.25" x14ac:dyDescent="0.25">
      <c r="A21" s="54" t="s">
        <v>12</v>
      </c>
      <c r="C21" s="22">
        <v>37.6</v>
      </c>
      <c r="G21" s="60"/>
    </row>
    <row r="22" spans="1:7" x14ac:dyDescent="0.25">
      <c r="A22" s="11"/>
      <c r="C22" s="12">
        <f>SUM(C19:C21)</f>
        <v>16340.9</v>
      </c>
      <c r="G22" s="60"/>
    </row>
    <row r="23" spans="1:7" x14ac:dyDescent="0.25">
      <c r="A23" s="11"/>
      <c r="C23" s="10"/>
    </row>
    <row r="24" spans="1:7" x14ac:dyDescent="0.25">
      <c r="A24" s="11" t="s">
        <v>13</v>
      </c>
      <c r="C24" s="10">
        <f>SUM(C16-C22)</f>
        <v>72745.5</v>
      </c>
      <c r="D24" s="62"/>
    </row>
    <row r="25" spans="1:7" x14ac:dyDescent="0.25">
      <c r="A25" s="11"/>
      <c r="C25" s="10"/>
      <c r="G25" s="85"/>
    </row>
    <row r="26" spans="1:7" x14ac:dyDescent="0.25">
      <c r="A26" s="11" t="s">
        <v>14</v>
      </c>
      <c r="C26" s="10"/>
      <c r="G26" s="85"/>
    </row>
    <row r="27" spans="1:7" ht="17.25" x14ac:dyDescent="0.25">
      <c r="A27" s="11" t="s">
        <v>15</v>
      </c>
      <c r="C27" s="22">
        <v>57047.5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16</v>
      </c>
      <c r="C29" s="10">
        <f>+C24-C27</f>
        <v>15698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17</v>
      </c>
      <c r="C33" s="10">
        <v>15395.3</v>
      </c>
      <c r="E33" s="66"/>
      <c r="F33" s="67"/>
      <c r="G33" s="67"/>
    </row>
    <row r="34" spans="1:7" x14ac:dyDescent="0.25">
      <c r="A34" s="11" t="s">
        <v>18</v>
      </c>
      <c r="C34" s="10">
        <v>-82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19</v>
      </c>
      <c r="C36" s="10">
        <v>12963.8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20</v>
      </c>
      <c r="E38" s="66"/>
      <c r="F38" s="68"/>
      <c r="G38" s="68"/>
    </row>
    <row r="39" spans="1:7" x14ac:dyDescent="0.25">
      <c r="A39" s="11" t="s">
        <v>21</v>
      </c>
      <c r="C39" s="10">
        <v>2100</v>
      </c>
      <c r="E39" s="66"/>
      <c r="F39" s="68"/>
      <c r="G39" s="68"/>
    </row>
    <row r="40" spans="1:7" x14ac:dyDescent="0.25">
      <c r="A40" s="11" t="s">
        <v>22</v>
      </c>
      <c r="C40" s="10">
        <v>1111.5</v>
      </c>
      <c r="E40" s="66"/>
      <c r="F40" s="67"/>
      <c r="G40" s="68"/>
    </row>
    <row r="41" spans="1:7" x14ac:dyDescent="0.25">
      <c r="A41" s="11" t="s">
        <v>23</v>
      </c>
      <c r="C41" s="10">
        <v>7830.8</v>
      </c>
      <c r="E41" s="66"/>
      <c r="F41" s="67"/>
      <c r="G41" s="67"/>
    </row>
    <row r="42" spans="1:7" ht="17.25" x14ac:dyDescent="0.25">
      <c r="A42" s="11" t="s">
        <v>24</v>
      </c>
      <c r="C42" s="50">
        <v>8868.2999999999993</v>
      </c>
      <c r="D42" s="28"/>
      <c r="E42" s="66"/>
      <c r="F42" s="69"/>
      <c r="G42" s="69"/>
    </row>
    <row r="43" spans="1:7" x14ac:dyDescent="0.25">
      <c r="A43" s="11"/>
      <c r="C43" s="10">
        <f>SUM(C39:C42)</f>
        <v>19910.599999999999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25</v>
      </c>
      <c r="C45" s="10">
        <f>+C29+C33+C34+C36-C43</f>
        <v>24064.5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26</v>
      </c>
      <c r="B47" s="77"/>
      <c r="C47" s="10"/>
    </row>
    <row r="48" spans="1:7" s="11" customFormat="1" ht="17.25" x14ac:dyDescent="0.25">
      <c r="A48" s="11" t="s">
        <v>27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24064.5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9534-24DE-4715-AA14-FF440CC55253}">
  <dimension ref="A1:I144"/>
  <sheetViews>
    <sheetView zoomScale="85" zoomScaleNormal="85" zoomScaleSheetLayoutView="100" workbookViewId="0">
      <selection activeCell="A29" sqref="A29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76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6" t="s">
        <v>31</v>
      </c>
      <c r="C9" s="86"/>
      <c r="D9" s="86"/>
      <c r="G9" s="86" t="s">
        <v>31</v>
      </c>
      <c r="H9" s="86"/>
      <c r="I9" s="86"/>
    </row>
    <row r="10" spans="1:9" s="2" customFormat="1" ht="33" x14ac:dyDescent="0.25">
      <c r="A10" s="37" t="s">
        <v>32</v>
      </c>
      <c r="B10" s="42" t="s">
        <v>77</v>
      </c>
      <c r="C10" s="42" t="s">
        <v>73</v>
      </c>
      <c r="D10" s="42" t="s">
        <v>33</v>
      </c>
      <c r="F10" s="37" t="s">
        <v>34</v>
      </c>
      <c r="G10" s="42" t="s">
        <v>77</v>
      </c>
      <c r="H10" s="42" t="s">
        <v>73</v>
      </c>
      <c r="I10" s="42" t="s">
        <v>33</v>
      </c>
    </row>
    <row r="11" spans="1:9" x14ac:dyDescent="0.25">
      <c r="D11" s="10"/>
    </row>
    <row r="12" spans="1:9" x14ac:dyDescent="0.25">
      <c r="A12" s="11" t="s">
        <v>35</v>
      </c>
      <c r="B12" s="12">
        <v>293635.20000000001</v>
      </c>
      <c r="C12" s="12">
        <v>162740.29999999999</v>
      </c>
      <c r="D12" s="12">
        <f>+B12-C12</f>
        <v>130894.90000000002</v>
      </c>
      <c r="F12" s="13" t="s">
        <v>36</v>
      </c>
      <c r="G12" s="14">
        <f>+G14+G15+G16</f>
        <v>916251.4</v>
      </c>
      <c r="H12" s="14">
        <f>+H14+H15+H16</f>
        <v>911233.7</v>
      </c>
      <c r="I12" s="17">
        <f>+G12-H12</f>
        <v>5017.7000000000698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37</v>
      </c>
      <c r="B14" s="16">
        <f>SUM(B16:B20)</f>
        <v>943372.4</v>
      </c>
      <c r="C14" s="16">
        <f>SUM(C16:C20)</f>
        <v>934674.4</v>
      </c>
      <c r="D14" s="16">
        <f>+B14-C14</f>
        <v>8698</v>
      </c>
      <c r="F14" s="13" t="s">
        <v>38</v>
      </c>
      <c r="G14" s="12">
        <v>1001.3</v>
      </c>
      <c r="H14" s="12">
        <v>1001.3</v>
      </c>
      <c r="I14" s="17">
        <f>+G12-H12</f>
        <v>5017.7000000000698</v>
      </c>
    </row>
    <row r="15" spans="1:9" x14ac:dyDescent="0.25">
      <c r="A15" s="11"/>
      <c r="B15" s="16"/>
      <c r="C15" s="16"/>
      <c r="D15" s="10"/>
      <c r="E15" s="18"/>
      <c r="F15" s="5" t="s">
        <v>39</v>
      </c>
      <c r="G15" s="14">
        <v>77291.5</v>
      </c>
      <c r="H15" s="14">
        <v>77253.899999999994</v>
      </c>
      <c r="I15" s="15"/>
    </row>
    <row r="16" spans="1:9" x14ac:dyDescent="0.25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837958.6</v>
      </c>
      <c r="H16" s="10">
        <v>832978.5</v>
      </c>
      <c r="I16" s="17">
        <f>+G16-H16</f>
        <v>4980.0999999999767</v>
      </c>
    </row>
    <row r="17" spans="1:9" x14ac:dyDescent="0.25">
      <c r="A17" s="11" t="s">
        <v>42</v>
      </c>
      <c r="B17" s="20">
        <v>1003</v>
      </c>
      <c r="C17" s="20">
        <v>997.3</v>
      </c>
      <c r="D17" s="10">
        <f t="shared" ref="D17:D18" si="0">+B17-C17</f>
        <v>5.7000000000000455</v>
      </c>
      <c r="E17" s="18"/>
      <c r="G17" s="10"/>
      <c r="I17" s="19"/>
    </row>
    <row r="18" spans="1:9" ht="16.5" x14ac:dyDescent="0.25">
      <c r="A18" s="5" t="s">
        <v>43</v>
      </c>
      <c r="B18" s="20">
        <v>942369.4</v>
      </c>
      <c r="C18" s="20">
        <v>933677.1</v>
      </c>
      <c r="D18" s="10">
        <f t="shared" si="0"/>
        <v>8692.3000000000466</v>
      </c>
      <c r="E18" s="18"/>
      <c r="F18" s="1" t="s">
        <v>44</v>
      </c>
      <c r="G18" s="10">
        <v>1437652.5</v>
      </c>
      <c r="H18" s="10">
        <v>1340192.5</v>
      </c>
      <c r="I18" s="10">
        <f>+G18-H18</f>
        <v>97460</v>
      </c>
    </row>
    <row r="19" spans="1:9" x14ac:dyDescent="0.25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73302.100000000006</v>
      </c>
      <c r="H20" s="10">
        <v>63003</v>
      </c>
      <c r="I20" s="10">
        <f>+G20-H20</f>
        <v>10299.100000000006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48</v>
      </c>
      <c r="B22" s="10">
        <f>+B24+B26</f>
        <v>9052834.3000000007</v>
      </c>
      <c r="C22" s="10">
        <f>SUM(C24:C26)</f>
        <v>9074333.9000000004</v>
      </c>
      <c r="D22" s="10">
        <f>+B22-C22</f>
        <v>-21499.599999999627</v>
      </c>
      <c r="E22" s="18"/>
      <c r="F22" s="1" t="s">
        <v>49</v>
      </c>
      <c r="G22" s="14">
        <v>3274.9</v>
      </c>
      <c r="H22" s="14">
        <v>3001.8</v>
      </c>
      <c r="I22" s="10">
        <f>+G22-H22</f>
        <v>273.09999999999991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50</v>
      </c>
      <c r="B24" s="10">
        <v>11378742.1</v>
      </c>
      <c r="C24" s="10">
        <v>11347344.9</v>
      </c>
      <c r="D24" s="10">
        <f>+B24-C24</f>
        <v>31397.199999999255</v>
      </c>
      <c r="E24" s="18"/>
      <c r="F24" s="11" t="s">
        <v>51</v>
      </c>
      <c r="G24" s="10">
        <v>1126.4000000000001</v>
      </c>
      <c r="H24" s="10">
        <v>1126.4000000000001</v>
      </c>
      <c r="I24" s="10">
        <f>+G24-H24</f>
        <v>0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52</v>
      </c>
      <c r="B26" s="10">
        <v>-2325907.7999999998</v>
      </c>
      <c r="C26" s="10">
        <v>-2273011</v>
      </c>
      <c r="D26" s="10">
        <f>+B26-C26</f>
        <v>-52896.799999999814</v>
      </c>
      <c r="E26" s="18"/>
      <c r="F26" s="11" t="s">
        <v>53</v>
      </c>
      <c r="G26" s="26">
        <v>1543835.7</v>
      </c>
      <c r="H26" s="26">
        <v>1563991.2</v>
      </c>
      <c r="I26" s="27">
        <f>+G26-H26</f>
        <v>-20155.5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95</v>
      </c>
      <c r="B28" s="29">
        <v>197557.6</v>
      </c>
      <c r="C28" s="29">
        <v>197610.2</v>
      </c>
      <c r="D28" s="10">
        <f>+B28-C28</f>
        <v>-52.600000000005821</v>
      </c>
      <c r="E28" s="18"/>
      <c r="F28" s="39" t="s">
        <v>55</v>
      </c>
      <c r="G28" s="40">
        <f>+G12+G18+G20+G22+G24+G26</f>
        <v>3975443</v>
      </c>
      <c r="H28" s="40">
        <f>+H12+H18+H20+H22+H24+H26</f>
        <v>3882548.5999999996</v>
      </c>
      <c r="I28" s="40">
        <f>+G28-H28</f>
        <v>92894.400000000373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25">
      <c r="A31" s="11" t="s">
        <v>57</v>
      </c>
      <c r="B31" s="29">
        <v>42663.5</v>
      </c>
      <c r="C31" s="29">
        <v>42751.6</v>
      </c>
      <c r="D31" s="10">
        <f>+B31-C31</f>
        <v>-88.099999999998545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2813091.1</v>
      </c>
      <c r="H32" s="14">
        <v>2646591.5</v>
      </c>
      <c r="I32" s="32">
        <f t="shared" ref="I32:I37" si="1">+G32-H32</f>
        <v>166499.60000000009</v>
      </c>
    </row>
    <row r="33" spans="1:9" x14ac:dyDescent="0.25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2981181.2</v>
      </c>
      <c r="H33" s="14">
        <v>2592681.9</v>
      </c>
      <c r="I33" s="32">
        <f t="shared" si="1"/>
        <v>388499.30000000028</v>
      </c>
    </row>
    <row r="34" spans="1:9" x14ac:dyDescent="0.25">
      <c r="A34" s="11"/>
      <c r="B34" s="29"/>
      <c r="C34" s="29"/>
      <c r="D34" s="29"/>
      <c r="E34" s="18"/>
      <c r="F34" s="11" t="s">
        <v>61</v>
      </c>
      <c r="G34" s="14">
        <v>113389.2</v>
      </c>
      <c r="H34" s="14">
        <v>113389.1</v>
      </c>
      <c r="I34" s="32">
        <f t="shared" si="1"/>
        <v>9.9999999991268851E-2</v>
      </c>
    </row>
    <row r="35" spans="1:9" x14ac:dyDescent="0.25">
      <c r="A35" s="11" t="s">
        <v>62</v>
      </c>
      <c r="B35" s="29">
        <v>4095.8</v>
      </c>
      <c r="C35" s="29">
        <v>4972.6000000000004</v>
      </c>
      <c r="D35" s="10">
        <f>+B35-C35</f>
        <v>-876.80000000000018</v>
      </c>
      <c r="E35" s="18"/>
      <c r="F35" s="11" t="s">
        <v>63</v>
      </c>
      <c r="G35" s="14">
        <v>18943.400000000001</v>
      </c>
      <c r="H35" s="14">
        <v>18943.5</v>
      </c>
      <c r="I35" s="34">
        <f t="shared" si="1"/>
        <v>-9.9999999998544808E-2</v>
      </c>
    </row>
    <row r="36" spans="1:9" x14ac:dyDescent="0.25">
      <c r="A36" s="11"/>
      <c r="B36" s="29"/>
      <c r="C36" s="29"/>
      <c r="D36" s="29"/>
      <c r="E36" s="18"/>
      <c r="F36" s="11" t="s">
        <v>64</v>
      </c>
      <c r="G36" s="14">
        <v>586690.4</v>
      </c>
      <c r="H36" s="14">
        <v>1141689.3999999999</v>
      </c>
      <c r="I36" s="32">
        <f t="shared" si="1"/>
        <v>-554998.99999999988</v>
      </c>
    </row>
    <row r="37" spans="1:9" ht="17.25" x14ac:dyDescent="0.25">
      <c r="A37" s="11" t="s">
        <v>65</v>
      </c>
      <c r="B37" s="35">
        <v>2922.3</v>
      </c>
      <c r="C37" s="35">
        <v>3039.3</v>
      </c>
      <c r="D37" s="35">
        <f>+B37-C37</f>
        <v>-117</v>
      </c>
      <c r="E37" s="18"/>
      <c r="F37" s="11" t="s">
        <v>25</v>
      </c>
      <c r="G37" s="26">
        <v>48342.8</v>
      </c>
      <c r="H37" s="26">
        <v>24278.3</v>
      </c>
      <c r="I37" s="27">
        <f t="shared" si="1"/>
        <v>24064.500000000004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66</v>
      </c>
      <c r="G39" s="40">
        <f>SUM(G32:G38)</f>
        <v>6561638.1000000015</v>
      </c>
      <c r="H39" s="40">
        <f>SUM(H32:H38)</f>
        <v>6537573.7000000002</v>
      </c>
      <c r="I39" s="40">
        <f>+G39-H39</f>
        <v>24064.400000001304</v>
      </c>
    </row>
    <row r="40" spans="1:9" ht="18.75" x14ac:dyDescent="0.25">
      <c r="A40" s="39" t="s">
        <v>67</v>
      </c>
      <c r="B40" s="41">
        <f>+B37+B35+B33+B31+B28+B22+B14+B12</f>
        <v>10537081.1</v>
      </c>
      <c r="C40" s="41">
        <f>+C37+C35+C33+C31+C28+C22+C14+C12</f>
        <v>10420122.300000001</v>
      </c>
      <c r="D40" s="41">
        <f>+B40-C40</f>
        <v>116958.79999999888</v>
      </c>
      <c r="E40" s="18"/>
      <c r="F40" s="39" t="s">
        <v>68</v>
      </c>
      <c r="G40" s="41">
        <f>+G28+G39</f>
        <v>10537081.100000001</v>
      </c>
      <c r="H40" s="41">
        <f>+H28+H39</f>
        <v>10420122.300000001</v>
      </c>
      <c r="I40" s="41">
        <f>+G40-H40</f>
        <v>116958.80000000075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85C00-F9F6-41DC-A1DA-3938A0B9051A}">
  <dimension ref="A1:I145"/>
  <sheetViews>
    <sheetView view="pageBreakPreview" topLeftCell="A3" zoomScaleNormal="90" zoomScaleSheetLayoutView="100" workbookViewId="0">
      <selection activeCell="C39" sqref="C39:C42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78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45717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65740.600000000006</v>
      </c>
    </row>
    <row r="13" spans="1:9" x14ac:dyDescent="0.25">
      <c r="A13" s="54" t="s">
        <v>6</v>
      </c>
      <c r="C13" s="10">
        <v>0</v>
      </c>
      <c r="G13" s="60"/>
      <c r="I13" s="61"/>
    </row>
    <row r="14" spans="1:9" x14ac:dyDescent="0.25">
      <c r="A14" s="54" t="s">
        <v>7</v>
      </c>
      <c r="C14" s="10">
        <v>7864.7</v>
      </c>
    </row>
    <row r="15" spans="1:9" ht="13.5" customHeight="1" x14ac:dyDescent="0.25">
      <c r="A15" s="54" t="s">
        <v>8</v>
      </c>
      <c r="C15" s="22">
        <v>507</v>
      </c>
      <c r="G15" s="60"/>
    </row>
    <row r="16" spans="1:9" ht="13.5" customHeight="1" x14ac:dyDescent="0.25">
      <c r="A16" s="51"/>
      <c r="C16" s="12">
        <f>SUM(C12:C15)</f>
        <v>74112.3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10</v>
      </c>
      <c r="C19" s="10">
        <v>10920.2</v>
      </c>
    </row>
    <row r="20" spans="1:7" x14ac:dyDescent="0.25">
      <c r="A20" s="54" t="s">
        <v>11</v>
      </c>
      <c r="C20" s="10">
        <v>8778</v>
      </c>
    </row>
    <row r="21" spans="1:7" ht="17.25" x14ac:dyDescent="0.25">
      <c r="A21" s="54" t="s">
        <v>12</v>
      </c>
      <c r="C21" s="22">
        <v>50.7</v>
      </c>
      <c r="G21" s="60"/>
    </row>
    <row r="22" spans="1:7" x14ac:dyDescent="0.25">
      <c r="A22" s="11"/>
      <c r="C22" s="12">
        <f>SUM(C19:C21)</f>
        <v>19748.900000000001</v>
      </c>
      <c r="G22" s="60"/>
    </row>
    <row r="23" spans="1:7" x14ac:dyDescent="0.25">
      <c r="A23" s="11"/>
      <c r="C23" s="10"/>
    </row>
    <row r="24" spans="1:7" x14ac:dyDescent="0.25">
      <c r="A24" s="11" t="s">
        <v>13</v>
      </c>
      <c r="C24" s="10">
        <f>SUM(C16-C22)</f>
        <v>54363.4</v>
      </c>
      <c r="D24" s="62"/>
    </row>
    <row r="25" spans="1:7" x14ac:dyDescent="0.25">
      <c r="A25" s="11"/>
      <c r="C25" s="10"/>
      <c r="G25" s="85"/>
    </row>
    <row r="26" spans="1:7" x14ac:dyDescent="0.25">
      <c r="A26" s="11" t="s">
        <v>14</v>
      </c>
      <c r="C26" s="10"/>
      <c r="G26" s="85"/>
    </row>
    <row r="27" spans="1:7" ht="17.25" x14ac:dyDescent="0.25">
      <c r="A27" s="11" t="s">
        <v>15</v>
      </c>
      <c r="C27" s="22">
        <v>30841.599999999999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16</v>
      </c>
      <c r="C29" s="10">
        <f>+C24-C27</f>
        <v>23521.800000000003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17</v>
      </c>
      <c r="C33" s="10">
        <v>26569.1</v>
      </c>
      <c r="E33" s="66"/>
      <c r="F33" s="67"/>
      <c r="G33" s="67"/>
    </row>
    <row r="34" spans="1:7" x14ac:dyDescent="0.25">
      <c r="A34" s="11" t="s">
        <v>18</v>
      </c>
      <c r="C34" s="10">
        <v>54.7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19</v>
      </c>
      <c r="C36" s="10">
        <v>12684.1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20</v>
      </c>
      <c r="E38" s="66"/>
      <c r="F38" s="68"/>
      <c r="G38" s="68"/>
    </row>
    <row r="39" spans="1:7" x14ac:dyDescent="0.25">
      <c r="A39" s="11" t="s">
        <v>21</v>
      </c>
      <c r="C39" s="10">
        <v>2128.9</v>
      </c>
      <c r="E39" s="66"/>
      <c r="F39" s="68"/>
      <c r="G39" s="68"/>
    </row>
    <row r="40" spans="1:7" x14ac:dyDescent="0.25">
      <c r="A40" s="11" t="s">
        <v>22</v>
      </c>
      <c r="C40" s="10">
        <v>1024.5</v>
      </c>
      <c r="E40" s="66"/>
      <c r="F40" s="67"/>
      <c r="G40" s="68"/>
    </row>
    <row r="41" spans="1:7" x14ac:dyDescent="0.25">
      <c r="A41" s="11" t="s">
        <v>23</v>
      </c>
      <c r="C41" s="10">
        <v>11135.7</v>
      </c>
      <c r="E41" s="66"/>
      <c r="F41" s="67"/>
      <c r="G41" s="67"/>
    </row>
    <row r="42" spans="1:7" ht="17.25" x14ac:dyDescent="0.25">
      <c r="A42" s="11" t="s">
        <v>24</v>
      </c>
      <c r="C42" s="50">
        <v>9536</v>
      </c>
      <c r="D42" s="28"/>
      <c r="E42" s="66"/>
      <c r="F42" s="69"/>
      <c r="G42" s="69"/>
    </row>
    <row r="43" spans="1:7" x14ac:dyDescent="0.25">
      <c r="A43" s="11"/>
      <c r="C43" s="10">
        <f>SUM(C39:C42)</f>
        <v>23825.1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25</v>
      </c>
      <c r="C45" s="10">
        <f>+C29+C33+C34+C36-C43</f>
        <v>39004.6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26</v>
      </c>
      <c r="B47" s="77"/>
      <c r="C47" s="10"/>
    </row>
    <row r="48" spans="1:7" s="11" customFormat="1" ht="17.25" x14ac:dyDescent="0.25">
      <c r="A48" s="11" t="s">
        <v>27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39004.6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92DDC-8FA7-49C0-9CD3-D3587B52E357}">
  <dimension ref="A1:I144"/>
  <sheetViews>
    <sheetView zoomScale="85" zoomScaleNormal="85" zoomScaleSheetLayoutView="100" workbookViewId="0">
      <selection activeCell="A5" sqref="A5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96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6" t="s">
        <v>31</v>
      </c>
      <c r="C9" s="86"/>
      <c r="D9" s="86"/>
      <c r="G9" s="86" t="s">
        <v>31</v>
      </c>
      <c r="H9" s="86"/>
      <c r="I9" s="86"/>
    </row>
    <row r="10" spans="1:9" s="2" customFormat="1" ht="33" x14ac:dyDescent="0.25">
      <c r="A10" s="37" t="s">
        <v>32</v>
      </c>
      <c r="B10" s="42" t="s">
        <v>79</v>
      </c>
      <c r="C10" s="42" t="s">
        <v>77</v>
      </c>
      <c r="D10" s="42" t="s">
        <v>33</v>
      </c>
      <c r="F10" s="37" t="s">
        <v>34</v>
      </c>
      <c r="G10" s="42" t="s">
        <v>79</v>
      </c>
      <c r="H10" s="42" t="s">
        <v>77</v>
      </c>
      <c r="I10" s="42" t="s">
        <v>33</v>
      </c>
    </row>
    <row r="11" spans="1:9" x14ac:dyDescent="0.25">
      <c r="D11" s="10"/>
    </row>
    <row r="12" spans="1:9" x14ac:dyDescent="0.25">
      <c r="A12" s="11" t="s">
        <v>35</v>
      </c>
      <c r="B12" s="12">
        <v>301768.2</v>
      </c>
      <c r="C12" s="12">
        <v>293635.20000000001</v>
      </c>
      <c r="D12" s="12">
        <f>+B12-C12</f>
        <v>8133</v>
      </c>
      <c r="F12" s="13" t="s">
        <v>36</v>
      </c>
      <c r="G12" s="14">
        <f>+G14+G15+G16</f>
        <v>917963.3</v>
      </c>
      <c r="H12" s="14">
        <f>+H14+H15+H16</f>
        <v>916251.4</v>
      </c>
      <c r="I12" s="17">
        <f>+G12-H12</f>
        <v>1711.9000000000233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37</v>
      </c>
      <c r="B14" s="16">
        <f>SUM(B16:B20)</f>
        <v>950979.79999999993</v>
      </c>
      <c r="C14" s="16">
        <f>SUM(C16:C20)</f>
        <v>943372.4</v>
      </c>
      <c r="D14" s="16">
        <f>+B14-C14</f>
        <v>7607.3999999999069</v>
      </c>
      <c r="F14" s="13" t="s">
        <v>38</v>
      </c>
      <c r="G14" s="12">
        <v>1001.3</v>
      </c>
      <c r="H14" s="12">
        <v>1001.3</v>
      </c>
      <c r="I14" s="17">
        <f>+G12-H12</f>
        <v>1711.9000000000233</v>
      </c>
    </row>
    <row r="15" spans="1:9" x14ac:dyDescent="0.25">
      <c r="A15" s="11"/>
      <c r="B15" s="16"/>
      <c r="C15" s="16"/>
      <c r="D15" s="10"/>
      <c r="E15" s="18"/>
      <c r="F15" s="5" t="s">
        <v>39</v>
      </c>
      <c r="G15" s="14">
        <v>77342.2</v>
      </c>
      <c r="H15" s="14">
        <v>77291.5</v>
      </c>
      <c r="I15" s="15"/>
    </row>
    <row r="16" spans="1:9" x14ac:dyDescent="0.25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839619.8</v>
      </c>
      <c r="H16" s="10">
        <v>837958.6</v>
      </c>
      <c r="I16" s="17">
        <f>+G16-H16</f>
        <v>1661.2000000000698</v>
      </c>
    </row>
    <row r="17" spans="1:9" x14ac:dyDescent="0.25">
      <c r="A17" s="11" t="s">
        <v>42</v>
      </c>
      <c r="B17" s="20">
        <v>1009.7</v>
      </c>
      <c r="C17" s="20">
        <v>1003</v>
      </c>
      <c r="D17" s="10">
        <f t="shared" ref="D17:D18" si="0">+B17-C17</f>
        <v>6.7000000000000455</v>
      </c>
      <c r="E17" s="18"/>
      <c r="G17" s="10"/>
      <c r="I17" s="19"/>
    </row>
    <row r="18" spans="1:9" ht="16.5" x14ac:dyDescent="0.25">
      <c r="A18" s="5" t="s">
        <v>43</v>
      </c>
      <c r="B18" s="20">
        <v>949970.1</v>
      </c>
      <c r="C18" s="20">
        <v>942369.4</v>
      </c>
      <c r="D18" s="10">
        <f t="shared" si="0"/>
        <v>7600.6999999999534</v>
      </c>
      <c r="E18" s="18"/>
      <c r="F18" s="1" t="s">
        <v>44</v>
      </c>
      <c r="G18" s="10">
        <v>1451533</v>
      </c>
      <c r="H18" s="10">
        <v>1437652.5</v>
      </c>
      <c r="I18" s="10">
        <f>+G18-H18</f>
        <v>13880.5</v>
      </c>
    </row>
    <row r="19" spans="1:9" x14ac:dyDescent="0.25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61083.1</v>
      </c>
      <c r="H20" s="10">
        <v>73302.100000000006</v>
      </c>
      <c r="I20" s="10">
        <f>+G20-H20</f>
        <v>-12219.000000000007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48</v>
      </c>
      <c r="B22" s="10">
        <f>+B24+B26</f>
        <v>9070999.8999999985</v>
      </c>
      <c r="C22" s="10">
        <f>SUM(C24:C26)</f>
        <v>9052834.3000000007</v>
      </c>
      <c r="D22" s="10">
        <f>+B22-C22</f>
        <v>18165.599999997765</v>
      </c>
      <c r="E22" s="18"/>
      <c r="F22" s="1" t="s">
        <v>49</v>
      </c>
      <c r="G22" s="14">
        <v>3489.5</v>
      </c>
      <c r="H22" s="14">
        <v>3274.9</v>
      </c>
      <c r="I22" s="10">
        <f>+G22-H22</f>
        <v>214.59999999999991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50</v>
      </c>
      <c r="B24" s="10">
        <v>11426651.6</v>
      </c>
      <c r="C24" s="10">
        <v>11378742.1</v>
      </c>
      <c r="D24" s="10">
        <f>+B24-C24</f>
        <v>47909.5</v>
      </c>
      <c r="E24" s="18"/>
      <c r="F24" s="11" t="s">
        <v>51</v>
      </c>
      <c r="G24" s="10">
        <v>1126.4000000000001</v>
      </c>
      <c r="H24" s="10">
        <v>1126.4000000000001</v>
      </c>
      <c r="I24" s="10">
        <f>+G24-H24</f>
        <v>0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52</v>
      </c>
      <c r="B26" s="10">
        <v>-2355651.7000000002</v>
      </c>
      <c r="C26" s="10">
        <v>-2325907.7999999998</v>
      </c>
      <c r="D26" s="10">
        <f>+B26-C26</f>
        <v>-29743.900000000373</v>
      </c>
      <c r="E26" s="18"/>
      <c r="F26" s="11" t="s">
        <v>53</v>
      </c>
      <c r="G26" s="26">
        <v>1554007</v>
      </c>
      <c r="H26" s="26">
        <v>1543835.7</v>
      </c>
      <c r="I26" s="27">
        <f>+G26-H26</f>
        <v>10171.300000000047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54</v>
      </c>
      <c r="B28" s="29">
        <v>214540.4</v>
      </c>
      <c r="C28" s="29">
        <v>197557.6</v>
      </c>
      <c r="D28" s="10">
        <f>+B28-C28</f>
        <v>16982.799999999988</v>
      </c>
      <c r="E28" s="18"/>
      <c r="F28" s="39" t="s">
        <v>55</v>
      </c>
      <c r="G28" s="40">
        <f>+G12+G18+G20+G22+G24+G26</f>
        <v>3989202.3</v>
      </c>
      <c r="H28" s="40">
        <f>+H12+H18+H20+H22+H24+H26</f>
        <v>3975443</v>
      </c>
      <c r="I28" s="40">
        <f>+G28-H28</f>
        <v>13759.299999999814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25">
      <c r="A31" s="11" t="s">
        <v>57</v>
      </c>
      <c r="B31" s="29">
        <v>42545.8</v>
      </c>
      <c r="C31" s="29">
        <v>42663.5</v>
      </c>
      <c r="D31" s="10">
        <f>+B31-C31</f>
        <v>-117.69999999999709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2813091.1</v>
      </c>
      <c r="H32" s="14">
        <v>2813091.1</v>
      </c>
      <c r="I32" s="32">
        <f t="shared" ref="I32:I37" si="1">+G32-H32</f>
        <v>0</v>
      </c>
    </row>
    <row r="33" spans="1:9" x14ac:dyDescent="0.25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2981181.2</v>
      </c>
      <c r="H33" s="14">
        <v>2981181.2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61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62</v>
      </c>
      <c r="B35" s="29">
        <v>6209.3</v>
      </c>
      <c r="C35" s="29">
        <v>4095.8</v>
      </c>
      <c r="D35" s="10">
        <f>+B35-C35</f>
        <v>2113.5</v>
      </c>
      <c r="E35" s="18"/>
      <c r="F35" s="11" t="s">
        <v>63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64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65</v>
      </c>
      <c r="B37" s="35">
        <v>2801.6</v>
      </c>
      <c r="C37" s="35">
        <v>2922.3</v>
      </c>
      <c r="D37" s="35">
        <f>+B37-C37</f>
        <v>-120.70000000000027</v>
      </c>
      <c r="E37" s="18"/>
      <c r="F37" s="11" t="s">
        <v>25</v>
      </c>
      <c r="G37" s="26">
        <v>87347.4</v>
      </c>
      <c r="H37" s="26">
        <v>48342.8</v>
      </c>
      <c r="I37" s="27">
        <f t="shared" si="1"/>
        <v>39004.599999999991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66</v>
      </c>
      <c r="G39" s="40">
        <f>SUM(G32:G38)</f>
        <v>6600642.700000002</v>
      </c>
      <c r="H39" s="40">
        <f>SUM(H32:H38)</f>
        <v>6561638.1000000015</v>
      </c>
      <c r="I39" s="40">
        <f>+G39-H39</f>
        <v>39004.600000000559</v>
      </c>
    </row>
    <row r="40" spans="1:9" ht="18.75" x14ac:dyDescent="0.25">
      <c r="A40" s="39" t="s">
        <v>67</v>
      </c>
      <c r="B40" s="41">
        <f>+B37+B35+B33+B31+B28+B22+B14+B12</f>
        <v>10589844.999999998</v>
      </c>
      <c r="C40" s="41">
        <f>+C37+C35+C33+C31+C28+C22+C14+C12</f>
        <v>10537081.1</v>
      </c>
      <c r="D40" s="41">
        <f>+B40-C40</f>
        <v>52763.89999999851</v>
      </c>
      <c r="E40" s="18"/>
      <c r="F40" s="39" t="s">
        <v>68</v>
      </c>
      <c r="G40" s="41">
        <f>+G28+G39</f>
        <v>10589845.000000002</v>
      </c>
      <c r="H40" s="41">
        <f>+H28+H39</f>
        <v>10537081.100000001</v>
      </c>
      <c r="I40" s="41">
        <f>+G40-H40</f>
        <v>52763.900000000373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6C123-1132-488D-886E-F6BE41BB7936}">
  <dimension ref="A1:I145"/>
  <sheetViews>
    <sheetView view="pageBreakPreview" zoomScaleNormal="90" zoomScaleSheetLayoutView="100" workbookViewId="0">
      <selection activeCell="A5" sqref="A5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82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45748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67445.3</v>
      </c>
    </row>
    <row r="13" spans="1:9" x14ac:dyDescent="0.25">
      <c r="A13" s="54" t="s">
        <v>6</v>
      </c>
      <c r="C13" s="10">
        <v>0</v>
      </c>
      <c r="G13" s="60"/>
      <c r="I13" s="61"/>
    </row>
    <row r="14" spans="1:9" x14ac:dyDescent="0.25">
      <c r="A14" s="54" t="s">
        <v>7</v>
      </c>
      <c r="C14" s="10">
        <v>7600.9</v>
      </c>
    </row>
    <row r="15" spans="1:9" ht="13.5" customHeight="1" x14ac:dyDescent="0.25">
      <c r="A15" s="54" t="s">
        <v>8</v>
      </c>
      <c r="C15" s="22">
        <v>415.7</v>
      </c>
      <c r="G15" s="60"/>
    </row>
    <row r="16" spans="1:9" ht="13.5" customHeight="1" x14ac:dyDescent="0.25">
      <c r="A16" s="51"/>
      <c r="C16" s="12">
        <f>SUM(C12:C15)</f>
        <v>75461.899999999994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10</v>
      </c>
      <c r="C19" s="10">
        <v>12489.8</v>
      </c>
    </row>
    <row r="20" spans="1:7" x14ac:dyDescent="0.25">
      <c r="A20" s="54" t="s">
        <v>11</v>
      </c>
      <c r="C20" s="10">
        <v>7485.6</v>
      </c>
    </row>
    <row r="21" spans="1:7" ht="17.25" x14ac:dyDescent="0.25">
      <c r="A21" s="54" t="s">
        <v>12</v>
      </c>
      <c r="C21" s="22">
        <v>44.7</v>
      </c>
      <c r="G21" s="60"/>
    </row>
    <row r="22" spans="1:7" x14ac:dyDescent="0.25">
      <c r="A22" s="11"/>
      <c r="C22" s="12">
        <f>SUM(C19:C21)</f>
        <v>20020.100000000002</v>
      </c>
      <c r="G22" s="60"/>
    </row>
    <row r="23" spans="1:7" x14ac:dyDescent="0.25">
      <c r="A23" s="11"/>
      <c r="C23" s="10"/>
    </row>
    <row r="24" spans="1:7" x14ac:dyDescent="0.25">
      <c r="A24" s="11" t="s">
        <v>13</v>
      </c>
      <c r="C24" s="10">
        <f>SUM(C16-C22)</f>
        <v>55441.799999999988</v>
      </c>
      <c r="D24" s="62"/>
    </row>
    <row r="25" spans="1:7" x14ac:dyDescent="0.25">
      <c r="A25" s="11"/>
      <c r="C25" s="10"/>
      <c r="G25" s="85"/>
    </row>
    <row r="26" spans="1:7" x14ac:dyDescent="0.25">
      <c r="A26" s="11" t="s">
        <v>14</v>
      </c>
      <c r="C26" s="10"/>
      <c r="G26" s="85"/>
    </row>
    <row r="27" spans="1:7" ht="17.25" x14ac:dyDescent="0.25">
      <c r="A27" s="11" t="s">
        <v>15</v>
      </c>
      <c r="C27" s="22">
        <v>87876.800000000003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16</v>
      </c>
      <c r="C29" s="10">
        <f>+C24-C27</f>
        <v>-32435.000000000015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17</v>
      </c>
      <c r="C33" s="10">
        <v>21373.7</v>
      </c>
      <c r="E33" s="66"/>
      <c r="F33" s="67"/>
      <c r="G33" s="67"/>
    </row>
    <row r="34" spans="1:7" x14ac:dyDescent="0.25">
      <c r="A34" s="11" t="s">
        <v>18</v>
      </c>
      <c r="C34" s="10">
        <v>-3.4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19</v>
      </c>
      <c r="C36" s="10">
        <v>16668.099999999999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20</v>
      </c>
      <c r="E38" s="66"/>
      <c r="F38" s="68"/>
      <c r="G38" s="68"/>
    </row>
    <row r="39" spans="1:7" x14ac:dyDescent="0.25">
      <c r="A39" s="11" t="s">
        <v>21</v>
      </c>
      <c r="C39" s="10">
        <v>2145</v>
      </c>
      <c r="E39" s="66"/>
      <c r="F39" s="68"/>
      <c r="G39" s="68"/>
    </row>
    <row r="40" spans="1:7" x14ac:dyDescent="0.25">
      <c r="A40" s="11" t="s">
        <v>22</v>
      </c>
      <c r="C40" s="10">
        <v>1016.7</v>
      </c>
      <c r="E40" s="66"/>
      <c r="F40" s="67"/>
      <c r="G40" s="68"/>
    </row>
    <row r="41" spans="1:7" x14ac:dyDescent="0.25">
      <c r="A41" s="11" t="s">
        <v>23</v>
      </c>
      <c r="C41" s="10">
        <v>10889.3</v>
      </c>
      <c r="E41" s="66"/>
      <c r="F41" s="67"/>
      <c r="G41" s="67"/>
    </row>
    <row r="42" spans="1:7" ht="17.25" x14ac:dyDescent="0.25">
      <c r="A42" s="11" t="s">
        <v>24</v>
      </c>
      <c r="C42" s="50">
        <v>12610</v>
      </c>
      <c r="D42" s="28"/>
      <c r="E42" s="66"/>
      <c r="F42" s="69"/>
      <c r="G42" s="69"/>
    </row>
    <row r="43" spans="1:7" x14ac:dyDescent="0.25">
      <c r="A43" s="11"/>
      <c r="C43" s="10">
        <f>SUM(C39:C42)</f>
        <v>26661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25</v>
      </c>
      <c r="C45" s="10">
        <f>+C29+C33+C34+C36-C43</f>
        <v>-21057.600000000013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26</v>
      </c>
      <c r="B47" s="77"/>
      <c r="C47" s="10"/>
    </row>
    <row r="48" spans="1:7" s="11" customFormat="1" ht="17.25" x14ac:dyDescent="0.25">
      <c r="A48" s="11" t="s">
        <v>27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-21057.600000000013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799FC-DF49-4A89-BFD2-B0ACFBA61488}">
  <dimension ref="A1:I144"/>
  <sheetViews>
    <sheetView topLeftCell="A6" zoomScale="85" zoomScaleNormal="85" zoomScaleSheetLayoutView="100" workbookViewId="0">
      <selection activeCell="C27" sqref="C27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80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6" t="s">
        <v>31</v>
      </c>
      <c r="C9" s="86"/>
      <c r="D9" s="86"/>
      <c r="G9" s="86" t="s">
        <v>31</v>
      </c>
      <c r="H9" s="86"/>
      <c r="I9" s="86"/>
    </row>
    <row r="10" spans="1:9" s="2" customFormat="1" ht="33" x14ac:dyDescent="0.25">
      <c r="A10" s="37" t="s">
        <v>32</v>
      </c>
      <c r="B10" s="42" t="s">
        <v>81</v>
      </c>
      <c r="C10" s="42" t="s">
        <v>79</v>
      </c>
      <c r="D10" s="42" t="s">
        <v>33</v>
      </c>
      <c r="F10" s="37" t="s">
        <v>34</v>
      </c>
      <c r="G10" s="42" t="s">
        <v>81</v>
      </c>
      <c r="H10" s="42" t="s">
        <v>79</v>
      </c>
      <c r="I10" s="42" t="s">
        <v>33</v>
      </c>
    </row>
    <row r="11" spans="1:9" x14ac:dyDescent="0.25">
      <c r="D11" s="10"/>
    </row>
    <row r="12" spans="1:9" x14ac:dyDescent="0.25">
      <c r="A12" s="11" t="s">
        <v>35</v>
      </c>
      <c r="B12" s="12">
        <v>105053.6</v>
      </c>
      <c r="C12" s="12">
        <v>301768.2</v>
      </c>
      <c r="D12" s="12">
        <f>+B12-C12</f>
        <v>-196714.6</v>
      </c>
      <c r="F12" s="13" t="s">
        <v>36</v>
      </c>
      <c r="G12" s="14">
        <f>+G14+G15+G16</f>
        <v>932703.9</v>
      </c>
      <c r="H12" s="14">
        <f>+H14+H15+H16</f>
        <v>917963.3</v>
      </c>
      <c r="I12" s="17">
        <f>+G12-H12</f>
        <v>14740.599999999977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37</v>
      </c>
      <c r="B14" s="16">
        <f>SUM(B16:B20)</f>
        <v>941867.6</v>
      </c>
      <c r="C14" s="16">
        <f>SUM(C16:C20)</f>
        <v>950979.79999999993</v>
      </c>
      <c r="D14" s="16">
        <f>+B14-C14</f>
        <v>-9112.1999999999534</v>
      </c>
      <c r="F14" s="13" t="s">
        <v>38</v>
      </c>
      <c r="G14" s="12">
        <v>1001.3</v>
      </c>
      <c r="H14" s="12">
        <v>1001.3</v>
      </c>
      <c r="I14" s="17">
        <f>+G12-H12</f>
        <v>14740.599999999977</v>
      </c>
    </row>
    <row r="15" spans="1:9" x14ac:dyDescent="0.25">
      <c r="A15" s="11"/>
      <c r="B15" s="16"/>
      <c r="C15" s="16"/>
      <c r="D15" s="10"/>
      <c r="E15" s="18"/>
      <c r="F15" s="5" t="s">
        <v>39</v>
      </c>
      <c r="G15" s="14">
        <v>84597.1</v>
      </c>
      <c r="H15" s="14">
        <v>77342.2</v>
      </c>
      <c r="I15" s="15"/>
    </row>
    <row r="16" spans="1:9" x14ac:dyDescent="0.25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847105.5</v>
      </c>
      <c r="H16" s="10">
        <v>839619.8</v>
      </c>
      <c r="I16" s="17">
        <f>+G16-H16</f>
        <v>7485.6999999999534</v>
      </c>
    </row>
    <row r="17" spans="1:9" x14ac:dyDescent="0.25">
      <c r="A17" s="11" t="s">
        <v>42</v>
      </c>
      <c r="B17" s="20">
        <v>1016.7</v>
      </c>
      <c r="C17" s="20">
        <v>1009.7</v>
      </c>
      <c r="D17" s="10">
        <f t="shared" ref="D17:D18" si="0">+B17-C17</f>
        <v>7</v>
      </c>
      <c r="E17" s="18"/>
      <c r="G17" s="10"/>
      <c r="I17" s="19"/>
    </row>
    <row r="18" spans="1:9" ht="16.5" x14ac:dyDescent="0.25">
      <c r="A18" s="5" t="s">
        <v>43</v>
      </c>
      <c r="B18" s="20">
        <v>940850.9</v>
      </c>
      <c r="C18" s="20">
        <v>949970.1</v>
      </c>
      <c r="D18" s="10">
        <f t="shared" si="0"/>
        <v>-9119.1999999999534</v>
      </c>
      <c r="E18" s="18"/>
      <c r="F18" s="1" t="s">
        <v>44</v>
      </c>
      <c r="G18" s="10">
        <v>1531447.3</v>
      </c>
      <c r="H18" s="10">
        <v>1451533</v>
      </c>
      <c r="I18" s="10">
        <f>+G18-H18</f>
        <v>79914.300000000047</v>
      </c>
    </row>
    <row r="19" spans="1:9" x14ac:dyDescent="0.25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114938.7</v>
      </c>
      <c r="H20" s="10">
        <v>61083.1</v>
      </c>
      <c r="I20" s="10">
        <f>+G20-H20</f>
        <v>53855.6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48</v>
      </c>
      <c r="B22" s="10">
        <f>+B24+B26</f>
        <v>9354522.9000000004</v>
      </c>
      <c r="C22" s="10">
        <f>SUM(C24:C26)</f>
        <v>9070999.8999999985</v>
      </c>
      <c r="D22" s="10">
        <f>+B22-C22</f>
        <v>283523.00000000186</v>
      </c>
      <c r="E22" s="18"/>
      <c r="F22" s="1" t="s">
        <v>49</v>
      </c>
      <c r="G22" s="14">
        <v>3597.8</v>
      </c>
      <c r="H22" s="14">
        <v>3489.5</v>
      </c>
      <c r="I22" s="10">
        <f>+G22-H22</f>
        <v>108.30000000000018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50</v>
      </c>
      <c r="B24" s="10">
        <v>11795370.4</v>
      </c>
      <c r="C24" s="10">
        <v>11426651.6</v>
      </c>
      <c r="D24" s="10">
        <f>+B24-C24</f>
        <v>368718.80000000075</v>
      </c>
      <c r="E24" s="18"/>
      <c r="F24" s="11" t="s">
        <v>51</v>
      </c>
      <c r="G24" s="10">
        <v>1126.5</v>
      </c>
      <c r="H24" s="10">
        <v>1126.4000000000001</v>
      </c>
      <c r="I24" s="10">
        <f>+G24-H24</f>
        <v>9.9999999999909051E-2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52</v>
      </c>
      <c r="B26" s="10">
        <v>-2440847.5</v>
      </c>
      <c r="C26" s="10">
        <v>-2355651.7000000002</v>
      </c>
      <c r="D26" s="10">
        <f>+B26-C26</f>
        <v>-85195.799999999814</v>
      </c>
      <c r="E26" s="18"/>
      <c r="F26" s="11" t="s">
        <v>53</v>
      </c>
      <c r="G26" s="26">
        <v>1584052.7</v>
      </c>
      <c r="H26" s="26">
        <v>1554007</v>
      </c>
      <c r="I26" s="27">
        <f>+G26-H26</f>
        <v>30045.699999999953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95</v>
      </c>
      <c r="B28" s="29">
        <v>295456.90000000002</v>
      </c>
      <c r="C28" s="29">
        <v>214540.4</v>
      </c>
      <c r="D28" s="10">
        <f>+B28-C28</f>
        <v>80916.500000000029</v>
      </c>
      <c r="E28" s="18"/>
      <c r="F28" s="39" t="s">
        <v>55</v>
      </c>
      <c r="G28" s="40">
        <f>+G12+G18+G20+G22+G24+G26</f>
        <v>4167866.9000000004</v>
      </c>
      <c r="H28" s="40">
        <f>+H12+H18+H20+H22+H24+H26</f>
        <v>3989202.3</v>
      </c>
      <c r="I28" s="40">
        <f>+G28-H28</f>
        <v>178664.60000000056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25">
      <c r="A31" s="11" t="s">
        <v>57</v>
      </c>
      <c r="B31" s="29">
        <v>42424.9</v>
      </c>
      <c r="C31" s="29">
        <v>42545.8</v>
      </c>
      <c r="D31" s="10">
        <f>+B31-C31</f>
        <v>-120.90000000000146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2813091.1</v>
      </c>
      <c r="H32" s="14">
        <v>2813091.1</v>
      </c>
      <c r="I32" s="32">
        <f t="shared" ref="I32:I37" si="1">+G32-H32</f>
        <v>0</v>
      </c>
    </row>
    <row r="33" spans="1:9" x14ac:dyDescent="0.25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2981181.2</v>
      </c>
      <c r="H33" s="14">
        <v>2981181.2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61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62</v>
      </c>
      <c r="B35" s="29">
        <v>5427.4</v>
      </c>
      <c r="C35" s="29">
        <v>6209.3</v>
      </c>
      <c r="D35" s="10">
        <f>+B35-C35</f>
        <v>-781.90000000000055</v>
      </c>
      <c r="E35" s="18"/>
      <c r="F35" s="11" t="s">
        <v>63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64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65</v>
      </c>
      <c r="B37" s="35">
        <v>2698.7</v>
      </c>
      <c r="C37" s="35">
        <v>2801.6</v>
      </c>
      <c r="D37" s="35">
        <f>+B37-C37</f>
        <v>-102.90000000000009</v>
      </c>
      <c r="E37" s="18"/>
      <c r="F37" s="11" t="s">
        <v>25</v>
      </c>
      <c r="G37" s="26">
        <v>66289.8</v>
      </c>
      <c r="H37" s="26">
        <v>87347.4</v>
      </c>
      <c r="I37" s="27">
        <f t="shared" si="1"/>
        <v>-21057.599999999991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66</v>
      </c>
      <c r="G39" s="40">
        <f>SUM(G32:G38)</f>
        <v>6579585.1000000015</v>
      </c>
      <c r="H39" s="40">
        <f>SUM(H32:H38)</f>
        <v>6600642.700000002</v>
      </c>
      <c r="I39" s="40">
        <f>+G39-H39</f>
        <v>-21057.600000000559</v>
      </c>
    </row>
    <row r="40" spans="1:9" ht="18.75" x14ac:dyDescent="0.25">
      <c r="A40" s="39" t="s">
        <v>67</v>
      </c>
      <c r="B40" s="41">
        <f>+B37+B35+B33+B31+B28+B22+B14+B12</f>
        <v>10747452</v>
      </c>
      <c r="C40" s="41">
        <f>+C37+C35+C33+C31+C28+C22+C14+C12</f>
        <v>10589844.999999998</v>
      </c>
      <c r="D40" s="41">
        <f>+B40-C40</f>
        <v>157607.00000000186</v>
      </c>
      <c r="E40" s="18"/>
      <c r="F40" s="39" t="s">
        <v>68</v>
      </c>
      <c r="G40" s="41">
        <f>+G28+G39</f>
        <v>10747452.000000002</v>
      </c>
      <c r="H40" s="41">
        <f>+H28+H39</f>
        <v>10589845.000000002</v>
      </c>
      <c r="I40" s="41">
        <f>+G40-H40</f>
        <v>157607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086DE-29DB-4514-B219-E8D0D56A6959}">
  <dimension ref="A1:I145"/>
  <sheetViews>
    <sheetView view="pageBreakPreview" topLeftCell="A33" zoomScaleNormal="90" zoomScaleSheetLayoutView="100" workbookViewId="0">
      <selection activeCell="C39" sqref="C39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83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45778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75615.5</v>
      </c>
    </row>
    <row r="13" spans="1:9" x14ac:dyDescent="0.25">
      <c r="A13" s="54" t="s">
        <v>6</v>
      </c>
      <c r="C13" s="10">
        <v>0</v>
      </c>
      <c r="G13" s="60"/>
      <c r="I13" s="61"/>
    </row>
    <row r="14" spans="1:9" x14ac:dyDescent="0.25">
      <c r="A14" s="54" t="s">
        <v>7</v>
      </c>
      <c r="C14" s="10">
        <v>7784.3</v>
      </c>
    </row>
    <row r="15" spans="1:9" ht="13.5" customHeight="1" x14ac:dyDescent="0.25">
      <c r="A15" s="54" t="s">
        <v>8</v>
      </c>
      <c r="C15" s="22">
        <v>444.1</v>
      </c>
      <c r="G15" s="60"/>
    </row>
    <row r="16" spans="1:9" ht="13.5" customHeight="1" x14ac:dyDescent="0.25">
      <c r="A16" s="51"/>
      <c r="C16" s="12">
        <f>SUM(C12:C15)</f>
        <v>83843.900000000009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10</v>
      </c>
      <c r="C19" s="10">
        <v>12988.2</v>
      </c>
    </row>
    <row r="20" spans="1:7" x14ac:dyDescent="0.25">
      <c r="A20" s="54" t="s">
        <v>11</v>
      </c>
      <c r="C20" s="10">
        <v>6796.7</v>
      </c>
    </row>
    <row r="21" spans="1:7" ht="17.25" x14ac:dyDescent="0.25">
      <c r="A21" s="54" t="s">
        <v>12</v>
      </c>
      <c r="C21" s="22">
        <v>45.6</v>
      </c>
      <c r="G21" s="60"/>
    </row>
    <row r="22" spans="1:7" x14ac:dyDescent="0.25">
      <c r="A22" s="11"/>
      <c r="C22" s="12">
        <f>SUM(C19:C21)</f>
        <v>19830.5</v>
      </c>
      <c r="G22" s="60"/>
    </row>
    <row r="23" spans="1:7" x14ac:dyDescent="0.25">
      <c r="A23" s="11"/>
      <c r="C23" s="10"/>
    </row>
    <row r="24" spans="1:7" x14ac:dyDescent="0.25">
      <c r="A24" s="11" t="s">
        <v>13</v>
      </c>
      <c r="C24" s="10">
        <f>SUM(C16-C22)</f>
        <v>64013.400000000009</v>
      </c>
      <c r="D24" s="62"/>
    </row>
    <row r="25" spans="1:7" x14ac:dyDescent="0.25">
      <c r="A25" s="11"/>
      <c r="C25" s="10"/>
      <c r="G25" s="85"/>
    </row>
    <row r="26" spans="1:7" x14ac:dyDescent="0.25">
      <c r="A26" s="11" t="s">
        <v>14</v>
      </c>
      <c r="C26" s="10"/>
      <c r="G26" s="85"/>
    </row>
    <row r="27" spans="1:7" ht="17.25" x14ac:dyDescent="0.25">
      <c r="A27" s="11" t="s">
        <v>15</v>
      </c>
      <c r="C27" s="22">
        <v>60261.4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16</v>
      </c>
      <c r="C29" s="10">
        <f>+C24-C27</f>
        <v>3752.0000000000073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17</v>
      </c>
      <c r="C33" s="10">
        <v>19910.2</v>
      </c>
      <c r="E33" s="66"/>
      <c r="F33" s="67"/>
      <c r="G33" s="67"/>
    </row>
    <row r="34" spans="1:7" x14ac:dyDescent="0.25">
      <c r="A34" s="11" t="s">
        <v>18</v>
      </c>
      <c r="C34" s="10">
        <v>-25.1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19</v>
      </c>
      <c r="C36" s="10">
        <v>7830.2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20</v>
      </c>
      <c r="E38" s="66"/>
      <c r="F38" s="68"/>
      <c r="G38" s="68"/>
    </row>
    <row r="39" spans="1:7" x14ac:dyDescent="0.25">
      <c r="A39" s="11" t="s">
        <v>21</v>
      </c>
      <c r="C39" s="10">
        <v>2152.8000000000002</v>
      </c>
      <c r="E39" s="66"/>
      <c r="F39" s="68"/>
      <c r="G39" s="68"/>
    </row>
    <row r="40" spans="1:7" x14ac:dyDescent="0.25">
      <c r="A40" s="11" t="s">
        <v>22</v>
      </c>
      <c r="C40" s="10">
        <v>1017.7</v>
      </c>
      <c r="E40" s="66"/>
      <c r="F40" s="67"/>
      <c r="G40" s="68"/>
    </row>
    <row r="41" spans="1:7" x14ac:dyDescent="0.25">
      <c r="A41" s="11" t="s">
        <v>23</v>
      </c>
      <c r="C41" s="10">
        <v>12994.8</v>
      </c>
      <c r="E41" s="66"/>
      <c r="F41" s="67"/>
      <c r="G41" s="67"/>
    </row>
    <row r="42" spans="1:7" ht="17.25" x14ac:dyDescent="0.25">
      <c r="A42" s="11" t="s">
        <v>24</v>
      </c>
      <c r="C42" s="50">
        <v>4610.7</v>
      </c>
      <c r="D42" s="28"/>
      <c r="E42" s="66"/>
      <c r="F42" s="69"/>
      <c r="G42" s="69"/>
    </row>
    <row r="43" spans="1:7" x14ac:dyDescent="0.25">
      <c r="A43" s="11"/>
      <c r="C43" s="10">
        <f>SUM(C39:C42)</f>
        <v>20776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25</v>
      </c>
      <c r="C45" s="10">
        <f>+C29+C33+C34+C36-C43</f>
        <v>10691.30000000001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26</v>
      </c>
      <c r="B47" s="77"/>
      <c r="C47" s="10"/>
    </row>
    <row r="48" spans="1:7" s="11" customFormat="1" ht="17.25" x14ac:dyDescent="0.25">
      <c r="A48" s="11" t="s">
        <v>27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10691.30000000001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458443-E798-4C91-966A-552F3D20727F}">
  <ds:schemaRefs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eb571210-7c21-4078-a581-288b46caa18c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4f653822-cffa-486b-92eb-1fb7d8f0fe5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18</vt:i4>
      </vt:variant>
    </vt:vector>
  </HeadingPairs>
  <TitlesOfParts>
    <vt:vector size="41" baseType="lpstr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</vt:lpstr>
      <vt:lpstr>ER Mayo</vt:lpstr>
      <vt:lpstr>ESF Mayo</vt:lpstr>
      <vt:lpstr>ER Junio</vt:lpstr>
      <vt:lpstr>ESF Junio</vt:lpstr>
      <vt:lpstr>ER Julio</vt:lpstr>
      <vt:lpstr>ESF Julio</vt:lpstr>
      <vt:lpstr>ER Agosto</vt:lpstr>
      <vt:lpstr>ESF Agosto</vt:lpstr>
      <vt:lpstr>ER Sept</vt:lpstr>
      <vt:lpstr>ESF Sept</vt:lpstr>
      <vt:lpstr>ER Oct</vt:lpstr>
      <vt:lpstr>ESF Oct</vt:lpstr>
      <vt:lpstr>ER Nov</vt:lpstr>
      <vt:lpstr>ESF Nov</vt:lpstr>
      <vt:lpstr>ER Acumulado</vt:lpstr>
      <vt:lpstr>'ER Abril'!Área_de_impresión</vt:lpstr>
      <vt:lpstr>'ER Enero'!Área_de_impresión</vt:lpstr>
      <vt:lpstr>'ER Febrero'!Área_de_impresión</vt:lpstr>
      <vt:lpstr>'ER Junio'!Área_de_impresión</vt:lpstr>
      <vt:lpstr>'ER Marzo'!Área_de_impresión</vt:lpstr>
      <vt:lpstr>'ER Mayo'!Área_de_impresión</vt:lpstr>
      <vt:lpstr>'ESF Abril'!Área_de_impresión</vt:lpstr>
      <vt:lpstr>'ESF Enero'!Área_de_impresión</vt:lpstr>
      <vt:lpstr>'ESF Febrero'!Área_de_impresión</vt:lpstr>
      <vt:lpstr>'ESF Junio'!Área_de_impresión</vt:lpstr>
      <vt:lpstr>'ESF Marzo'!Área_de_impresión</vt:lpstr>
      <vt:lpstr>'ESF Mayo'!Área_de_impresión</vt:lpstr>
      <vt:lpstr>'ER Abril'!Títulos_a_imprimir</vt:lpstr>
      <vt:lpstr>'ER Enero'!Títulos_a_imprimir</vt:lpstr>
      <vt:lpstr>'ER Febrero'!Títulos_a_imprimir</vt:lpstr>
      <vt:lpstr>'ER Junio'!Títulos_a_imprimir</vt:lpstr>
      <vt:lpstr>'ER Marzo'!Títulos_a_imprimir</vt:lpstr>
      <vt:lpstr>'ER Mayo'!Títulos_a_imprimir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Carolina Amaya Bedoya</dc:creator>
  <cp:keywords/>
  <dc:description/>
  <cp:lastModifiedBy>Vivian Carolina Amaya Bedoya</cp:lastModifiedBy>
  <cp:revision/>
  <dcterms:created xsi:type="dcterms:W3CDTF">2017-03-30T16:42:39Z</dcterms:created>
  <dcterms:modified xsi:type="dcterms:W3CDTF">2025-12-10T20:48:29Z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0x010100E2CEA7C94340EF47A8771CE21BE7D4F8</vt:lpwstr>
  </property>
  <property fmtid="{D5CDD505-2E9C-101B-9397-08002B2CF9AE}" pid="3" name="MSIP_Label_5ba29404-f020-4cd6-a1ec-cebf7ea621a4_Enabled">
    <vt:lpwstr>True</vt:lpwstr>
  </property>
  <property fmtid="{D5CDD505-2E9C-101B-9397-08002B2CF9AE}" pid="4" name="MSIP_Label_5ba29404-f020-4cd6-a1ec-cebf7ea621a4_SiteId">
    <vt:lpwstr>5e3d1ca0-7f75-4014-9422-06979167bedc</vt:lpwstr>
  </property>
  <property fmtid="{D5CDD505-2E9C-101B-9397-08002B2CF9AE}" pid="5" name="MSIP_Label_5ba29404-f020-4cd6-a1ec-cebf7ea621a4_Owner">
    <vt:lpwstr>vamaya@icetex.gov.co</vt:lpwstr>
  </property>
  <property fmtid="{D5CDD505-2E9C-101B-9397-08002B2CF9AE}" pid="6" name="MSIP_Label_5ba29404-f020-4cd6-a1ec-cebf7ea621a4_SetDate">
    <vt:lpwstr>2022-09-14T20:48:24.2479162Z</vt:lpwstr>
  </property>
  <property fmtid="{D5CDD505-2E9C-101B-9397-08002B2CF9AE}" pid="7" name="MSIP_Label_5ba29404-f020-4cd6-a1ec-cebf7ea621a4_Name">
    <vt:lpwstr>Pública</vt:lpwstr>
  </property>
  <property fmtid="{D5CDD505-2E9C-101B-9397-08002B2CF9AE}" pid="8" name="MSIP_Label_5ba29404-f020-4cd6-a1ec-cebf7ea621a4_Application">
    <vt:lpwstr>Microsoft Azure Information Protection</vt:lpwstr>
  </property>
  <property fmtid="{D5CDD505-2E9C-101B-9397-08002B2CF9AE}" pid="9" name="MSIP_Label_5ba29404-f020-4cd6-a1ec-cebf7ea621a4_ActionId">
    <vt:lpwstr>2fda7b47-b9dd-415c-91d1-d4b4bf0d7b25</vt:lpwstr>
  </property>
  <property fmtid="{D5CDD505-2E9C-101B-9397-08002B2CF9AE}" pid="10" name="MSIP_Label_5ba29404-f020-4cd6-a1ec-cebf7ea621a4_Extended_MSFT_Method">
    <vt:lpwstr>Manual</vt:lpwstr>
  </property>
  <property fmtid="{D5CDD505-2E9C-101B-9397-08002B2CF9AE}" pid="11" name="Sensitivity">
    <vt:lpwstr>Pública</vt:lpwstr>
  </property>
</Properties>
</file>