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acarbonell\Documents\2023\Línea Territorial Preferencial\"/>
    </mc:Choice>
  </mc:AlternateContent>
  <xr:revisionPtr revIDLastSave="0" documentId="13_ncr:1_{8D423BF3-3E50-4B49-9CF9-FEAB7BA0FCF2}" xr6:coauthVersionLast="47" xr6:coauthVersionMax="47" xr10:uidLastSave="{00000000-0000-0000-0000-000000000000}"/>
  <bookViews>
    <workbookView xWindow="-109" yWindow="-109" windowWidth="18775" windowHeight="10067" activeTab="1" xr2:uid="{567F5FC2-1FB2-475E-A8A1-DD83EF21F910}"/>
  </bookViews>
  <sheets>
    <sheet name="CONSOLIDADO" sheetId="3" r:id="rId1"/>
    <sheet name="Hoja1" sheetId="5" r:id="rId2"/>
    <sheet name="Asignación" sheetId="4" state="hidden" r:id="rId3"/>
    <sheet name="SABER11 UNIFICADO VS CARTER (2)" sheetId="2" state="hidden" r:id="rId4"/>
  </sheets>
  <externalReferences>
    <externalReference r:id="rId5"/>
    <externalReference r:id="rId6"/>
  </externalReferences>
  <definedNames>
    <definedName name="_xlnm._FilterDatabase" localSheetId="2" hidden="1">Asignación!$A$9:$Q$201</definedName>
    <definedName name="_xlnm._FilterDatabase" localSheetId="0" hidden="1">CONSOLIDADO!$A$1:$S$1120</definedName>
    <definedName name="_xlnm._FilterDatabase" localSheetId="1" hidden="1">Hoja1!$A$1:$E$192</definedName>
    <definedName name="_xlnm._FilterDatabase" localSheetId="3" hidden="1">'SABER11 UNIFICADO VS CARTER (2)'!$A$1:$Q$1122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4" l="1"/>
  <c r="B4" i="4" l="1"/>
  <c r="M158" i="4"/>
  <c r="M170" i="4"/>
  <c r="M192" i="4"/>
  <c r="M104" i="4"/>
  <c r="M165" i="4"/>
  <c r="M22" i="4"/>
  <c r="M10" i="4"/>
  <c r="M34" i="4"/>
  <c r="M150" i="4"/>
  <c r="M81" i="4"/>
  <c r="M159" i="4"/>
  <c r="M45" i="4"/>
  <c r="M35" i="4"/>
  <c r="M99" i="4"/>
  <c r="M176" i="4"/>
  <c r="M181" i="4"/>
  <c r="M11" i="4"/>
  <c r="M48" i="4"/>
  <c r="M23" i="4"/>
  <c r="M38" i="4"/>
  <c r="M24" i="4"/>
  <c r="M39" i="4"/>
  <c r="M40" i="4"/>
  <c r="M133" i="4"/>
  <c r="M15" i="4"/>
  <c r="M16" i="4"/>
  <c r="M112" i="4"/>
  <c r="M41" i="4"/>
  <c r="M71" i="4"/>
  <c r="M144" i="4"/>
  <c r="M167" i="4"/>
  <c r="M17" i="4"/>
  <c r="M82" i="4"/>
  <c r="M72" i="4"/>
  <c r="M18" i="4"/>
  <c r="M129" i="4"/>
  <c r="M36" i="4"/>
  <c r="M60" i="4"/>
  <c r="M113" i="4"/>
  <c r="M116" i="4"/>
  <c r="M46" i="4"/>
  <c r="M100" i="4"/>
  <c r="M37" i="4"/>
  <c r="M160" i="4"/>
  <c r="M13" i="4"/>
  <c r="M151" i="4"/>
  <c r="M141" i="4"/>
  <c r="M83" i="4"/>
  <c r="M118" i="4"/>
  <c r="M84" i="4"/>
  <c r="M162" i="4"/>
  <c r="M121" i="4"/>
  <c r="M85" i="4"/>
  <c r="M86" i="4"/>
  <c r="M153" i="4"/>
  <c r="M134" i="4"/>
  <c r="M61" i="4"/>
  <c r="M62" i="4"/>
  <c r="M63" i="4"/>
  <c r="M125" i="4"/>
  <c r="M90" i="4"/>
  <c r="M26" i="4"/>
  <c r="M27" i="4"/>
  <c r="M51" i="4"/>
  <c r="M28" i="4"/>
  <c r="M52" i="4"/>
  <c r="M14" i="4"/>
  <c r="M152" i="4"/>
  <c r="M108" i="4"/>
  <c r="M193" i="4"/>
  <c r="M142" i="4"/>
  <c r="M190" i="4"/>
  <c r="M143" i="4"/>
  <c r="M120" i="4"/>
  <c r="M87" i="4"/>
  <c r="M109" i="4"/>
  <c r="M88" i="4"/>
  <c r="M184" i="4"/>
  <c r="M149" i="4"/>
  <c r="M64" i="4"/>
  <c r="M42" i="4"/>
  <c r="M178" i="4"/>
  <c r="M53" i="4"/>
  <c r="M29" i="4"/>
  <c r="M30" i="4"/>
  <c r="M54" i="4"/>
  <c r="M47" i="4"/>
  <c r="M199" i="4"/>
  <c r="M168" i="4"/>
  <c r="M185" i="4"/>
  <c r="M198" i="4"/>
  <c r="M191" i="4"/>
  <c r="M49" i="4"/>
  <c r="M145" i="4"/>
  <c r="M163" i="4"/>
  <c r="M114" i="4"/>
  <c r="M115" i="4"/>
  <c r="M135" i="4"/>
  <c r="M91" i="4"/>
  <c r="M127" i="4"/>
  <c r="M93" i="4"/>
  <c r="M19" i="4"/>
  <c r="M187" i="4"/>
  <c r="M196" i="4"/>
  <c r="M102" i="4"/>
  <c r="M89" i="4"/>
  <c r="M166" i="4"/>
  <c r="M25" i="4"/>
  <c r="M55" i="4"/>
  <c r="M56" i="4"/>
  <c r="M180" i="4"/>
  <c r="M110" i="4"/>
  <c r="M122" i="4"/>
  <c r="M119" i="4"/>
  <c r="M164" i="4"/>
  <c r="M65" i="4"/>
  <c r="M66" i="4"/>
  <c r="M179" i="4"/>
  <c r="M73" i="4"/>
  <c r="M94" i="4"/>
  <c r="M101" i="4"/>
  <c r="M200" i="4"/>
  <c r="M186" i="4"/>
  <c r="M171" i="4"/>
  <c r="M195" i="4"/>
  <c r="M131" i="4"/>
  <c r="M103" i="4"/>
  <c r="M172" i="4"/>
  <c r="M123" i="4"/>
  <c r="M126" i="4"/>
  <c r="M136" i="4"/>
  <c r="M67" i="4"/>
  <c r="M105" i="4"/>
  <c r="M137" i="4"/>
  <c r="M74" i="4"/>
  <c r="M31" i="4"/>
  <c r="M20" i="4"/>
  <c r="M75" i="4"/>
  <c r="M76" i="4"/>
  <c r="M77" i="4"/>
  <c r="M78" i="4"/>
  <c r="M57" i="4"/>
  <c r="M197" i="4"/>
  <c r="M161" i="4"/>
  <c r="M175" i="4"/>
  <c r="M43" i="4"/>
  <c r="M156" i="4"/>
  <c r="M174" i="4"/>
  <c r="M95" i="4"/>
  <c r="M32" i="4"/>
  <c r="M132" i="4"/>
  <c r="M157" i="4"/>
  <c r="M79" i="4"/>
  <c r="M147" i="4"/>
  <c r="M130" i="4"/>
  <c r="M194" i="4"/>
  <c r="M138" i="4"/>
  <c r="M177" i="4"/>
  <c r="M50" i="4"/>
  <c r="M146" i="4"/>
  <c r="M68" i="4"/>
  <c r="M44" i="4"/>
  <c r="M80" i="4"/>
  <c r="M96" i="4"/>
  <c r="M117" i="4"/>
  <c r="M140" i="4"/>
  <c r="M58" i="4"/>
  <c r="M154" i="4"/>
  <c r="M173" i="4"/>
  <c r="M111" i="4"/>
  <c r="M188" i="4"/>
  <c r="M92" i="4"/>
  <c r="M139" i="4"/>
  <c r="M69" i="4"/>
  <c r="M97" i="4"/>
  <c r="M183" i="4"/>
  <c r="M128" i="4"/>
  <c r="M169" i="4"/>
  <c r="M155" i="4"/>
  <c r="M182" i="4"/>
  <c r="M148" i="4"/>
  <c r="M107" i="4"/>
  <c r="M98" i="4"/>
  <c r="M59" i="4"/>
  <c r="M124" i="4"/>
  <c r="M70" i="4"/>
  <c r="M106" i="4"/>
  <c r="M21" i="4"/>
  <c r="M189" i="4"/>
  <c r="M33" i="4"/>
  <c r="G22" i="4"/>
  <c r="G10" i="4"/>
  <c r="G34" i="4"/>
  <c r="G150" i="4"/>
  <c r="G81" i="4"/>
  <c r="G159" i="4"/>
  <c r="G45" i="4"/>
  <c r="G35" i="4"/>
  <c r="G99" i="4"/>
  <c r="G176" i="4"/>
  <c r="G181" i="4"/>
  <c r="G11" i="4"/>
  <c r="G48" i="4"/>
  <c r="G23" i="4"/>
  <c r="G38" i="4"/>
  <c r="G24" i="4"/>
  <c r="G39" i="4"/>
  <c r="G40" i="4"/>
  <c r="G133" i="4"/>
  <c r="G15" i="4"/>
  <c r="G16" i="4"/>
  <c r="G112" i="4"/>
  <c r="G41" i="4"/>
  <c r="G71" i="4"/>
  <c r="G144" i="4"/>
  <c r="G167" i="4"/>
  <c r="G17" i="4"/>
  <c r="G72" i="4"/>
  <c r="G18" i="4"/>
  <c r="G60" i="4"/>
  <c r="G113" i="4"/>
  <c r="G116" i="4"/>
  <c r="G46" i="4"/>
  <c r="G100" i="4"/>
  <c r="G37" i="4"/>
  <c r="G160" i="4"/>
  <c r="G13" i="4"/>
  <c r="G151" i="4"/>
  <c r="G141" i="4"/>
  <c r="G83" i="4"/>
  <c r="G118" i="4"/>
  <c r="G84" i="4"/>
  <c r="G162" i="4"/>
  <c r="G121" i="4"/>
  <c r="G85" i="4"/>
  <c r="G86" i="4"/>
  <c r="G153" i="4"/>
  <c r="G134" i="4"/>
  <c r="G61" i="4"/>
  <c r="G62" i="4"/>
  <c r="G63" i="4"/>
  <c r="G125" i="4"/>
  <c r="G90" i="4"/>
  <c r="G26" i="4"/>
  <c r="G27" i="4"/>
  <c r="G51" i="4"/>
  <c r="G28" i="4"/>
  <c r="G52" i="4"/>
  <c r="G14" i="4"/>
  <c r="G152" i="4"/>
  <c r="G108" i="4"/>
  <c r="G193" i="4"/>
  <c r="G142" i="4"/>
  <c r="G190" i="4"/>
  <c r="G143" i="4"/>
  <c r="G120" i="4"/>
  <c r="G87" i="4"/>
  <c r="G109" i="4"/>
  <c r="G88" i="4"/>
  <c r="G184" i="4"/>
  <c r="G149" i="4"/>
  <c r="G64" i="4"/>
  <c r="G42" i="4"/>
  <c r="G178" i="4"/>
  <c r="G53" i="4"/>
  <c r="G29" i="4"/>
  <c r="G30" i="4"/>
  <c r="G54" i="4"/>
  <c r="G199" i="4"/>
  <c r="G168" i="4"/>
  <c r="G185" i="4"/>
  <c r="G198" i="4"/>
  <c r="G191" i="4"/>
  <c r="G49" i="4"/>
  <c r="G145" i="4"/>
  <c r="G163" i="4"/>
  <c r="G114" i="4"/>
  <c r="G115" i="4"/>
  <c r="G135" i="4"/>
  <c r="G91" i="4"/>
  <c r="G127" i="4"/>
  <c r="G93" i="4"/>
  <c r="G19" i="4"/>
  <c r="G187" i="4"/>
  <c r="G196" i="4"/>
  <c r="G102" i="4"/>
  <c r="G89" i="4"/>
  <c r="G166" i="4"/>
  <c r="G25" i="4"/>
  <c r="G55" i="4"/>
  <c r="G56" i="4"/>
  <c r="G180" i="4"/>
  <c r="G110" i="4"/>
  <c r="G122" i="4"/>
  <c r="G119" i="4"/>
  <c r="G164" i="4"/>
  <c r="G65" i="4"/>
  <c r="G66" i="4"/>
  <c r="G179" i="4"/>
  <c r="G73" i="4"/>
  <c r="G94" i="4"/>
  <c r="G101" i="4"/>
  <c r="G200" i="4"/>
  <c r="G186" i="4"/>
  <c r="G171" i="4"/>
  <c r="G195" i="4"/>
  <c r="G131" i="4"/>
  <c r="G103" i="4"/>
  <c r="G172" i="4"/>
  <c r="G123" i="4"/>
  <c r="G126" i="4"/>
  <c r="G136" i="4"/>
  <c r="G67" i="4"/>
  <c r="G105" i="4"/>
  <c r="G137" i="4"/>
  <c r="G74" i="4"/>
  <c r="G31" i="4"/>
  <c r="G20" i="4"/>
  <c r="G75" i="4"/>
  <c r="G76" i="4"/>
  <c r="G77" i="4"/>
  <c r="G78" i="4"/>
  <c r="G57" i="4"/>
  <c r="G197" i="4"/>
  <c r="G161" i="4"/>
  <c r="G175" i="4"/>
  <c r="G43" i="4"/>
  <c r="G156" i="4"/>
  <c r="G174" i="4"/>
  <c r="G95" i="4"/>
  <c r="G32" i="4"/>
  <c r="G132" i="4"/>
  <c r="G157" i="4"/>
  <c r="G79" i="4"/>
  <c r="G147" i="4"/>
  <c r="G130" i="4"/>
  <c r="G194" i="4"/>
  <c r="G138" i="4"/>
  <c r="G177" i="4"/>
  <c r="G50" i="4"/>
  <c r="G146" i="4"/>
  <c r="G68" i="4"/>
  <c r="G44" i="4"/>
  <c r="G80" i="4"/>
  <c r="G96" i="4"/>
  <c r="G117" i="4"/>
  <c r="G140" i="4"/>
  <c r="G58" i="4"/>
  <c r="G154" i="4"/>
  <c r="G173" i="4"/>
  <c r="G111" i="4"/>
  <c r="G188" i="4"/>
  <c r="G92" i="4"/>
  <c r="G139" i="4"/>
  <c r="G69" i="4"/>
  <c r="G97" i="4"/>
  <c r="G183" i="4"/>
  <c r="G128" i="4"/>
  <c r="G169" i="4"/>
  <c r="G155" i="4"/>
  <c r="G182" i="4"/>
  <c r="G148" i="4"/>
  <c r="G107" i="4"/>
  <c r="G98" i="4"/>
  <c r="G59" i="4"/>
  <c r="G124" i="4"/>
  <c r="G70" i="4"/>
  <c r="G106" i="4"/>
  <c r="G21" i="4"/>
  <c r="G189" i="4"/>
  <c r="G158" i="4"/>
  <c r="G170" i="4"/>
  <c r="G192" i="4"/>
  <c r="G104" i="4"/>
  <c r="G165" i="4"/>
  <c r="G33" i="4"/>
  <c r="Q165" i="4" l="1"/>
  <c r="Q104" i="4"/>
  <c r="Q192" i="4"/>
  <c r="Q170" i="4"/>
  <c r="Q158" i="4"/>
  <c r="H2" i="4"/>
  <c r="J4" i="4"/>
  <c r="H4" i="4"/>
  <c r="J3" i="4"/>
  <c r="H3" i="4"/>
  <c r="H100" i="4" s="1"/>
  <c r="H123" i="4" l="1"/>
  <c r="H153" i="4"/>
  <c r="H77" i="4"/>
  <c r="H11" i="4"/>
  <c r="H157" i="4"/>
  <c r="H133" i="4"/>
  <c r="H105" i="4"/>
  <c r="H58" i="4"/>
  <c r="H67" i="4"/>
  <c r="H24" i="4"/>
  <c r="H81" i="4"/>
  <c r="H59" i="4"/>
  <c r="H199" i="4"/>
  <c r="H76" i="4"/>
  <c r="H69" i="4"/>
  <c r="H160" i="4"/>
  <c r="H189" i="4"/>
  <c r="H148" i="4"/>
  <c r="H42" i="4"/>
  <c r="H73" i="4"/>
  <c r="H191" i="4"/>
  <c r="H161" i="4"/>
  <c r="H72" i="4"/>
  <c r="H39" i="4"/>
  <c r="H122" i="4"/>
  <c r="H110" i="4"/>
  <c r="H149" i="4"/>
  <c r="H104" i="4"/>
  <c r="H91" i="4"/>
  <c r="H84" i="4"/>
  <c r="H177" i="4"/>
  <c r="H47" i="4"/>
  <c r="H54" i="4"/>
  <c r="H107" i="4"/>
  <c r="H50" i="4"/>
  <c r="H26" i="4"/>
  <c r="H41" i="4"/>
  <c r="H180" i="4"/>
  <c r="H120" i="4"/>
  <c r="H87" i="4"/>
  <c r="H82" i="4"/>
  <c r="H192" i="4"/>
  <c r="H200" i="4"/>
  <c r="H181" i="4"/>
  <c r="H156" i="4"/>
  <c r="H112" i="4"/>
  <c r="H137" i="4"/>
  <c r="H113" i="4"/>
  <c r="H74" i="4"/>
  <c r="H60" i="4"/>
  <c r="H111" i="4"/>
  <c r="H27" i="4"/>
  <c r="H12" i="4"/>
  <c r="H135" i="4"/>
  <c r="H188" i="4"/>
  <c r="H129" i="4"/>
  <c r="H176" i="4"/>
  <c r="H43" i="4"/>
  <c r="H162" i="4"/>
  <c r="H98" i="4"/>
  <c r="H36" i="4"/>
  <c r="H56" i="4"/>
  <c r="H186" i="4"/>
  <c r="H166" i="4"/>
  <c r="H79" i="4"/>
  <c r="H25" i="4"/>
  <c r="H20" i="4"/>
  <c r="H193" i="4"/>
  <c r="H139" i="4"/>
  <c r="H163" i="4"/>
  <c r="H134" i="4"/>
  <c r="H147" i="4"/>
  <c r="H19" i="4"/>
  <c r="H145" i="4"/>
  <c r="H21" i="4"/>
  <c r="H152" i="4"/>
  <c r="H169" i="4"/>
  <c r="H70" i="4"/>
  <c r="H89" i="4"/>
  <c r="H155" i="4"/>
  <c r="H38" i="4"/>
  <c r="H154" i="4"/>
  <c r="H125" i="4"/>
  <c r="H118" i="4"/>
  <c r="H85" i="4"/>
  <c r="H146" i="4"/>
  <c r="H35" i="4"/>
  <c r="H16" i="4"/>
  <c r="H151" i="4"/>
  <c r="H33" i="4"/>
  <c r="H170" i="4"/>
  <c r="H94" i="4"/>
  <c r="H172" i="4"/>
  <c r="H108" i="4"/>
  <c r="H194" i="4"/>
  <c r="H83" i="4"/>
  <c r="H99" i="4"/>
  <c r="H64" i="4"/>
  <c r="H10" i="4"/>
  <c r="H86" i="4"/>
  <c r="H179" i="4"/>
  <c r="H101" i="4"/>
  <c r="H17" i="4"/>
  <c r="H182" i="4"/>
  <c r="H190" i="4"/>
  <c r="H90" i="4"/>
  <c r="H44" i="4"/>
  <c r="H168" i="4"/>
  <c r="H15" i="4"/>
  <c r="H46" i="4"/>
  <c r="H158" i="4"/>
  <c r="H130" i="4"/>
  <c r="H184" i="4"/>
  <c r="H117" i="4"/>
  <c r="H150" i="4"/>
  <c r="H71" i="4"/>
  <c r="H197" i="4"/>
  <c r="H34" i="4"/>
  <c r="H95" i="4"/>
  <c r="H49" i="4"/>
  <c r="H167" i="4"/>
  <c r="H97" i="4"/>
  <c r="H126" i="4"/>
  <c r="H173" i="4"/>
  <c r="H141" i="4"/>
  <c r="H175" i="4"/>
  <c r="H29" i="4"/>
  <c r="H143" i="4"/>
  <c r="H198" i="4"/>
  <c r="H195" i="4"/>
  <c r="H116" i="4"/>
  <c r="H119" i="4"/>
  <c r="H183" i="4"/>
  <c r="H174" i="4"/>
  <c r="H18" i="4"/>
  <c r="H102" i="4"/>
  <c r="H62" i="4"/>
  <c r="H196" i="4"/>
  <c r="H57" i="4"/>
  <c r="H28" i="4"/>
  <c r="H63" i="4"/>
  <c r="H124" i="4"/>
  <c r="H115" i="4"/>
  <c r="H30" i="4"/>
  <c r="H132" i="4"/>
  <c r="H68" i="4"/>
  <c r="H121" i="4"/>
  <c r="H187" i="4"/>
  <c r="H48" i="4"/>
  <c r="H13" i="4"/>
  <c r="H171" i="4"/>
  <c r="H61" i="4"/>
  <c r="H92" i="4"/>
  <c r="H128" i="4"/>
  <c r="H31" i="4"/>
  <c r="H66" i="4"/>
  <c r="H178" i="4"/>
  <c r="H22" i="4"/>
  <c r="H140" i="4"/>
  <c r="H75" i="4"/>
  <c r="H142" i="4"/>
  <c r="H185" i="4"/>
  <c r="H55" i="4"/>
  <c r="H165" i="4"/>
  <c r="H65" i="4"/>
  <c r="H88" i="4"/>
  <c r="H51" i="4"/>
  <c r="H106" i="4"/>
  <c r="H52" i="4"/>
  <c r="H53" i="4"/>
  <c r="H164" i="4"/>
  <c r="H138" i="4"/>
  <c r="H45" i="4"/>
  <c r="H159" i="4"/>
  <c r="H32" i="4"/>
  <c r="H109" i="4"/>
  <c r="H37" i="4"/>
  <c r="H78" i="4"/>
  <c r="H136" i="4"/>
  <c r="H144" i="4"/>
  <c r="H23" i="4"/>
  <c r="H80" i="4"/>
  <c r="H114" i="4"/>
  <c r="H14" i="4"/>
  <c r="H131" i="4"/>
  <c r="H127" i="4"/>
  <c r="H40" i="4"/>
  <c r="H103" i="4"/>
  <c r="H93" i="4"/>
  <c r="H96" i="4"/>
  <c r="I182" i="4" l="1"/>
  <c r="I117" i="4"/>
  <c r="I93" i="4"/>
  <c r="I37" i="4"/>
  <c r="I65" i="4"/>
  <c r="I92" i="4"/>
  <c r="I63" i="4"/>
  <c r="I198" i="4"/>
  <c r="I197" i="4"/>
  <c r="J197" i="4" s="1"/>
  <c r="I190" i="4"/>
  <c r="J190" i="4" s="1"/>
  <c r="I172" i="4"/>
  <c r="J172" i="4" s="1"/>
  <c r="I38" i="4"/>
  <c r="J38" i="4" s="1"/>
  <c r="I139" i="4"/>
  <c r="I176" i="4"/>
  <c r="I156" i="4"/>
  <c r="I54" i="4"/>
  <c r="I191" i="4"/>
  <c r="I67" i="4"/>
  <c r="I94" i="4"/>
  <c r="I73" i="4"/>
  <c r="I58" i="4"/>
  <c r="J58" i="4" s="1"/>
  <c r="I40" i="4"/>
  <c r="J40" i="4" s="1"/>
  <c r="I32" i="4"/>
  <c r="J32" i="4" s="1"/>
  <c r="I55" i="4"/>
  <c r="J55" i="4" s="1"/>
  <c r="I171" i="4"/>
  <c r="I57" i="4"/>
  <c r="I29" i="4"/>
  <c r="I150" i="4"/>
  <c r="I17" i="4"/>
  <c r="I170" i="4"/>
  <c r="I89" i="4"/>
  <c r="J89" i="4" s="1"/>
  <c r="I20" i="4"/>
  <c r="I188" i="4"/>
  <c r="J188" i="4" s="1"/>
  <c r="I200" i="4"/>
  <c r="J200" i="4" s="1"/>
  <c r="I177" i="4"/>
  <c r="J177" i="4" s="1"/>
  <c r="I42" i="4"/>
  <c r="J42" i="4" s="1"/>
  <c r="I105" i="4"/>
  <c r="I71" i="4"/>
  <c r="I127" i="4"/>
  <c r="I185" i="4"/>
  <c r="I13" i="4"/>
  <c r="I196" i="4"/>
  <c r="I33" i="4"/>
  <c r="J33" i="4" s="1"/>
  <c r="I84" i="4"/>
  <c r="I133" i="4"/>
  <c r="J133" i="4" s="1"/>
  <c r="I131" i="4"/>
  <c r="J131" i="4" s="1"/>
  <c r="I45" i="4"/>
  <c r="J45" i="4" s="1"/>
  <c r="I142" i="4"/>
  <c r="J142" i="4" s="1"/>
  <c r="I48" i="4"/>
  <c r="I62" i="4"/>
  <c r="I141" i="4"/>
  <c r="I184" i="4"/>
  <c r="I179" i="4"/>
  <c r="J179" i="4" s="1"/>
  <c r="I151" i="4"/>
  <c r="J151" i="4" s="1"/>
  <c r="I169" i="4"/>
  <c r="J169" i="4" s="1"/>
  <c r="I79" i="4"/>
  <c r="I12" i="4"/>
  <c r="J12" i="4" s="1"/>
  <c r="I82" i="4"/>
  <c r="J82" i="4" s="1"/>
  <c r="I91" i="4"/>
  <c r="J91" i="4" s="1"/>
  <c r="I189" i="4"/>
  <c r="J189" i="4" s="1"/>
  <c r="I157" i="4"/>
  <c r="I28" i="4"/>
  <c r="I148" i="4"/>
  <c r="I14" i="4"/>
  <c r="I138" i="4"/>
  <c r="I75" i="4"/>
  <c r="J75" i="4" s="1"/>
  <c r="I187" i="4"/>
  <c r="J187" i="4" s="1"/>
  <c r="I102" i="4"/>
  <c r="I173" i="4"/>
  <c r="J173" i="4" s="1"/>
  <c r="I130" i="4"/>
  <c r="J130" i="4" s="1"/>
  <c r="I86" i="4"/>
  <c r="J86" i="4" s="1"/>
  <c r="I16" i="4"/>
  <c r="J16" i="4" s="1"/>
  <c r="I152" i="4"/>
  <c r="I166" i="4"/>
  <c r="I27" i="4"/>
  <c r="I87" i="4"/>
  <c r="I104" i="4"/>
  <c r="I160" i="4"/>
  <c r="J160" i="4" s="1"/>
  <c r="I11" i="4"/>
  <c r="J11" i="4" s="1"/>
  <c r="I109" i="4"/>
  <c r="I47" i="4"/>
  <c r="J47" i="4" s="1"/>
  <c r="I101" i="4"/>
  <c r="J101" i="4" s="1"/>
  <c r="I114" i="4"/>
  <c r="J114" i="4" s="1"/>
  <c r="I164" i="4"/>
  <c r="J164" i="4" s="1"/>
  <c r="I140" i="4"/>
  <c r="I121" i="4"/>
  <c r="I18" i="4"/>
  <c r="I126" i="4"/>
  <c r="I158" i="4"/>
  <c r="I10" i="4"/>
  <c r="J10" i="4" s="1"/>
  <c r="I35" i="4"/>
  <c r="J35" i="4" s="1"/>
  <c r="I21" i="4"/>
  <c r="J21" i="4" s="1"/>
  <c r="I186" i="4"/>
  <c r="J186" i="4" s="1"/>
  <c r="I111" i="4"/>
  <c r="J111" i="4" s="1"/>
  <c r="I120" i="4"/>
  <c r="J120" i="4" s="1"/>
  <c r="I149" i="4"/>
  <c r="J149" i="4" s="1"/>
  <c r="I69" i="4"/>
  <c r="I77" i="4"/>
  <c r="J77" i="4" s="1"/>
  <c r="I143" i="4"/>
  <c r="I175" i="4"/>
  <c r="I80" i="4"/>
  <c r="I53" i="4"/>
  <c r="J53" i="4" s="1"/>
  <c r="I22" i="4"/>
  <c r="J22" i="4" s="1"/>
  <c r="I68" i="4"/>
  <c r="J68" i="4" s="1"/>
  <c r="I174" i="4"/>
  <c r="J174" i="4" s="1"/>
  <c r="I97" i="4"/>
  <c r="J97" i="4" s="1"/>
  <c r="I46" i="4"/>
  <c r="J46" i="4" s="1"/>
  <c r="I64" i="4"/>
  <c r="J64" i="4" s="1"/>
  <c r="I146" i="4"/>
  <c r="I145" i="4"/>
  <c r="J145" i="4" s="1"/>
  <c r="I56" i="4"/>
  <c r="I60" i="4"/>
  <c r="J60" i="4" s="1"/>
  <c r="I180" i="4"/>
  <c r="I110" i="4"/>
  <c r="J110" i="4" s="1"/>
  <c r="I76" i="4"/>
  <c r="J76" i="4" s="1"/>
  <c r="I153" i="4"/>
  <c r="J153" i="4" s="1"/>
  <c r="I155" i="4"/>
  <c r="J155" i="4" s="1"/>
  <c r="I25" i="4"/>
  <c r="J25" i="4" s="1"/>
  <c r="I23" i="4"/>
  <c r="J23" i="4" s="1"/>
  <c r="I52" i="4"/>
  <c r="J52" i="4" s="1"/>
  <c r="I178" i="4"/>
  <c r="I132" i="4"/>
  <c r="J132" i="4" s="1"/>
  <c r="I183" i="4"/>
  <c r="J183" i="4" s="1"/>
  <c r="I167" i="4"/>
  <c r="J167" i="4" s="1"/>
  <c r="I15" i="4"/>
  <c r="I99" i="4"/>
  <c r="J99" i="4" s="1"/>
  <c r="I85" i="4"/>
  <c r="J85" i="4" s="1"/>
  <c r="I19" i="4"/>
  <c r="J19" i="4" s="1"/>
  <c r="I36" i="4"/>
  <c r="J36" i="4" s="1"/>
  <c r="I74" i="4"/>
  <c r="J74" i="4" s="1"/>
  <c r="I41" i="4"/>
  <c r="J41" i="4" s="1"/>
  <c r="I122" i="4"/>
  <c r="J122" i="4" s="1"/>
  <c r="I199" i="4"/>
  <c r="I123" i="4"/>
  <c r="J123" i="4" s="1"/>
  <c r="I103" i="4"/>
  <c r="J103" i="4" s="1"/>
  <c r="I181" i="4"/>
  <c r="J181" i="4" s="1"/>
  <c r="I159" i="4"/>
  <c r="I192" i="4"/>
  <c r="J192" i="4" s="1"/>
  <c r="I144" i="4"/>
  <c r="I106" i="4"/>
  <c r="J106" i="4" s="1"/>
  <c r="I66" i="4"/>
  <c r="J66" i="4" s="1"/>
  <c r="I30" i="4"/>
  <c r="J30" i="4" s="1"/>
  <c r="I119" i="4"/>
  <c r="J119" i="4" s="1"/>
  <c r="I49" i="4"/>
  <c r="J49" i="4" s="1"/>
  <c r="I168" i="4"/>
  <c r="J168" i="4" s="1"/>
  <c r="I83" i="4"/>
  <c r="I118" i="4"/>
  <c r="J118" i="4" s="1"/>
  <c r="I147" i="4"/>
  <c r="J147" i="4" s="1"/>
  <c r="I98" i="4"/>
  <c r="J98" i="4" s="1"/>
  <c r="I113" i="4"/>
  <c r="J113" i="4" s="1"/>
  <c r="I26" i="4"/>
  <c r="J26" i="4" s="1"/>
  <c r="I39" i="4"/>
  <c r="J39" i="4" s="1"/>
  <c r="I59" i="4"/>
  <c r="J59" i="4" s="1"/>
  <c r="I165" i="4"/>
  <c r="J165" i="4" s="1"/>
  <c r="I193" i="4"/>
  <c r="J193" i="4" s="1"/>
  <c r="I135" i="4"/>
  <c r="J135" i="4" s="1"/>
  <c r="I136" i="4"/>
  <c r="J136" i="4" s="1"/>
  <c r="I51" i="4"/>
  <c r="J51" i="4" s="1"/>
  <c r="I31" i="4"/>
  <c r="J31" i="4" s="1"/>
  <c r="I115" i="4"/>
  <c r="J115" i="4" s="1"/>
  <c r="I116" i="4"/>
  <c r="I95" i="4"/>
  <c r="J95" i="4" s="1"/>
  <c r="I44" i="4"/>
  <c r="J44" i="4" s="1"/>
  <c r="I194" i="4"/>
  <c r="J194" i="4" s="1"/>
  <c r="I125" i="4"/>
  <c r="J125" i="4" s="1"/>
  <c r="I134" i="4"/>
  <c r="J134" i="4" s="1"/>
  <c r="I162" i="4"/>
  <c r="J162" i="4" s="1"/>
  <c r="I137" i="4"/>
  <c r="J137" i="4" s="1"/>
  <c r="I50" i="4"/>
  <c r="J50" i="4" s="1"/>
  <c r="I72" i="4"/>
  <c r="J72" i="4" s="1"/>
  <c r="I81" i="4"/>
  <c r="J81" i="4" s="1"/>
  <c r="I61" i="4"/>
  <c r="J61" i="4" s="1"/>
  <c r="I129" i="4"/>
  <c r="J129" i="4" s="1"/>
  <c r="I70" i="4"/>
  <c r="J70" i="4" s="1"/>
  <c r="I96" i="4"/>
  <c r="J96" i="4" s="1"/>
  <c r="I78" i="4"/>
  <c r="J78" i="4" s="1"/>
  <c r="I88" i="4"/>
  <c r="J88" i="4" s="1"/>
  <c r="I128" i="4"/>
  <c r="J128" i="4" s="1"/>
  <c r="I124" i="4"/>
  <c r="J124" i="4" s="1"/>
  <c r="I195" i="4"/>
  <c r="J195" i="4" s="1"/>
  <c r="I34" i="4"/>
  <c r="J34" i="4" s="1"/>
  <c r="I90" i="4"/>
  <c r="J90" i="4" s="1"/>
  <c r="I108" i="4"/>
  <c r="J108" i="4" s="1"/>
  <c r="I154" i="4"/>
  <c r="J154" i="4" s="1"/>
  <c r="I163" i="4"/>
  <c r="J163" i="4" s="1"/>
  <c r="I43" i="4"/>
  <c r="J43" i="4" s="1"/>
  <c r="I112" i="4"/>
  <c r="J112" i="4" s="1"/>
  <c r="I107" i="4"/>
  <c r="J107" i="4" s="1"/>
  <c r="I161" i="4"/>
  <c r="J161" i="4" s="1"/>
  <c r="I24" i="4"/>
  <c r="J24" i="4" s="1"/>
  <c r="I100" i="4"/>
  <c r="J100" i="4" s="1"/>
  <c r="J63" i="4"/>
  <c r="J67" i="4"/>
  <c r="J94" i="4"/>
  <c r="J171" i="4"/>
  <c r="J57" i="4"/>
  <c r="J29" i="4"/>
  <c r="J150" i="4"/>
  <c r="J17" i="4"/>
  <c r="J170" i="4"/>
  <c r="J20" i="4"/>
  <c r="J105" i="4"/>
  <c r="J54" i="4"/>
  <c r="J71" i="4"/>
  <c r="J127" i="4"/>
  <c r="J159" i="4"/>
  <c r="J185" i="4"/>
  <c r="J13" i="4"/>
  <c r="J196" i="4"/>
  <c r="J175" i="4"/>
  <c r="J117" i="4"/>
  <c r="J84" i="4"/>
  <c r="J148" i="4"/>
  <c r="J109" i="4"/>
  <c r="J48" i="4"/>
  <c r="J62" i="4"/>
  <c r="J141" i="4"/>
  <c r="J184" i="4"/>
  <c r="J79" i="4"/>
  <c r="J157" i="4"/>
  <c r="J65" i="4"/>
  <c r="J139" i="4"/>
  <c r="J28" i="4"/>
  <c r="J73" i="4"/>
  <c r="J14" i="4"/>
  <c r="J138" i="4"/>
  <c r="J102" i="4"/>
  <c r="J152" i="4"/>
  <c r="J166" i="4"/>
  <c r="J27" i="4"/>
  <c r="J87" i="4"/>
  <c r="J104" i="4"/>
  <c r="J182" i="4"/>
  <c r="J140" i="4"/>
  <c r="J121" i="4"/>
  <c r="J18" i="4"/>
  <c r="J126" i="4"/>
  <c r="J158" i="4"/>
  <c r="J69" i="4"/>
  <c r="J143" i="4"/>
  <c r="J80" i="4"/>
  <c r="J146" i="4"/>
  <c r="J56" i="4"/>
  <c r="J180" i="4"/>
  <c r="J37" i="4"/>
  <c r="J198" i="4"/>
  <c r="J191" i="4"/>
  <c r="J178" i="4"/>
  <c r="J15" i="4"/>
  <c r="J199" i="4"/>
  <c r="J93" i="4"/>
  <c r="J156" i="4"/>
  <c r="J144" i="4"/>
  <c r="J83" i="4"/>
  <c r="J92" i="4"/>
  <c r="J176" i="4"/>
  <c r="J116" i="4"/>
  <c r="Q189" i="4" l="1"/>
  <c r="Q21" i="4"/>
  <c r="Q106" i="4"/>
  <c r="Q70" i="4"/>
  <c r="Q124" i="4"/>
  <c r="Q59" i="4"/>
  <c r="Q98" i="4"/>
  <c r="Q107" i="4"/>
  <c r="Q148" i="4"/>
  <c r="Q182" i="4"/>
  <c r="Q155" i="4"/>
  <c r="Q169" i="4"/>
  <c r="Q128" i="4"/>
  <c r="Q183" i="4"/>
  <c r="Q97" i="4"/>
  <c r="Q69" i="4"/>
  <c r="Q139" i="4"/>
  <c r="Q92" i="4"/>
  <c r="Q188" i="4"/>
  <c r="Q111" i="4"/>
  <c r="Q173" i="4"/>
  <c r="Q154" i="4"/>
  <c r="Q58" i="4"/>
  <c r="Q140" i="4"/>
  <c r="Q117" i="4"/>
  <c r="Q96" i="4"/>
  <c r="Q80" i="4"/>
  <c r="Q44" i="4"/>
  <c r="Q68" i="4"/>
  <c r="Q146" i="4"/>
  <c r="Q50" i="4"/>
  <c r="Q177" i="4"/>
  <c r="Q138" i="4"/>
  <c r="Q194" i="4"/>
  <c r="Q130" i="4"/>
  <c r="Q147" i="4"/>
  <c r="Q79" i="4"/>
  <c r="Q157" i="4"/>
  <c r="Q132" i="4"/>
  <c r="Q32" i="4"/>
  <c r="Q95" i="4"/>
  <c r="Q174" i="4"/>
  <c r="Q156" i="4"/>
  <c r="Q43" i="4"/>
  <c r="Q175" i="4"/>
  <c r="Q161" i="4"/>
  <c r="Q197" i="4"/>
  <c r="Q57" i="4"/>
  <c r="Q78" i="4"/>
  <c r="Q77" i="4"/>
  <c r="Q76" i="4"/>
  <c r="Q75" i="4"/>
  <c r="Q20" i="4"/>
  <c r="Q31" i="4"/>
  <c r="Q74" i="4"/>
  <c r="Q137" i="4"/>
  <c r="Q105" i="4"/>
  <c r="Q67" i="4"/>
  <c r="Q136" i="4"/>
  <c r="Q126" i="4"/>
  <c r="Q123" i="4"/>
  <c r="Q172" i="4"/>
  <c r="Q103" i="4"/>
  <c r="Q131" i="4"/>
  <c r="Q195" i="4"/>
  <c r="Q171" i="4"/>
  <c r="Q186" i="4"/>
  <c r="Q200" i="4"/>
  <c r="Q101" i="4"/>
  <c r="Q94" i="4"/>
  <c r="Q73" i="4"/>
  <c r="Q179" i="4"/>
  <c r="Q66" i="4"/>
  <c r="Q65" i="4"/>
  <c r="Q164" i="4"/>
  <c r="Q119" i="4"/>
  <c r="Q122" i="4"/>
  <c r="Q110" i="4"/>
  <c r="Q180" i="4"/>
  <c r="Q56" i="4"/>
  <c r="Q55" i="4"/>
  <c r="Q25" i="4"/>
  <c r="Q166" i="4"/>
  <c r="Q89" i="4"/>
  <c r="Q102" i="4"/>
  <c r="Q196" i="4"/>
  <c r="Q187" i="4"/>
  <c r="Q19" i="4"/>
  <c r="Q93" i="4"/>
  <c r="Q127" i="4"/>
  <c r="Q91" i="4"/>
  <c r="Q135" i="4"/>
  <c r="Q115" i="4"/>
  <c r="Q114" i="4"/>
  <c r="Q163" i="4"/>
  <c r="Q145" i="4"/>
  <c r="Q49" i="4"/>
  <c r="Q191" i="4"/>
  <c r="Q198" i="4"/>
  <c r="Q185" i="4"/>
  <c r="Q168" i="4"/>
  <c r="Q199" i="4"/>
  <c r="Q47" i="4"/>
  <c r="Q54" i="4"/>
  <c r="Q30" i="4"/>
  <c r="Q29" i="4"/>
  <c r="Q53" i="4"/>
  <c r="Q178" i="4"/>
  <c r="Q42" i="4"/>
  <c r="Q64" i="4"/>
  <c r="Q149" i="4"/>
  <c r="Q184" i="4"/>
  <c r="Q88" i="4"/>
  <c r="Q109" i="4"/>
  <c r="Q87" i="4"/>
  <c r="Q120" i="4"/>
  <c r="Q143" i="4"/>
  <c r="Q190" i="4"/>
  <c r="Q142" i="4"/>
  <c r="Q193" i="4"/>
  <c r="Q108" i="4"/>
  <c r="Q152" i="4"/>
  <c r="Q14" i="4"/>
  <c r="Q52" i="4"/>
  <c r="Q28" i="4"/>
  <c r="Q51" i="4"/>
  <c r="Q27" i="4"/>
  <c r="Q26" i="4"/>
  <c r="Q90" i="4"/>
  <c r="Q125" i="4"/>
  <c r="Q63" i="4"/>
  <c r="Q62" i="4"/>
  <c r="Q61" i="4"/>
  <c r="Q134" i="4"/>
  <c r="Q153" i="4"/>
  <c r="Q86" i="4"/>
  <c r="Q85" i="4"/>
  <c r="Q121" i="4"/>
  <c r="Q162" i="4"/>
  <c r="Q84" i="4"/>
  <c r="Q118" i="4"/>
  <c r="Q83" i="4"/>
  <c r="Q141" i="4"/>
  <c r="Q151" i="4"/>
  <c r="Q13" i="4"/>
  <c r="Q160" i="4"/>
  <c r="Q37" i="4"/>
  <c r="Q100" i="4"/>
  <c r="Q46" i="4"/>
  <c r="Q116" i="4"/>
  <c r="Q113" i="4"/>
  <c r="Q60" i="4"/>
  <c r="Q36" i="4"/>
  <c r="Q129" i="4"/>
  <c r="Q12" i="4"/>
  <c r="Q18" i="4"/>
  <c r="Q72" i="4"/>
  <c r="Q82" i="4"/>
  <c r="Q17" i="4"/>
  <c r="Q167" i="4"/>
  <c r="Q144" i="4"/>
  <c r="Q71" i="4"/>
  <c r="Q41" i="4"/>
  <c r="Q112" i="4"/>
  <c r="Q16" i="4"/>
  <c r="Q15" i="4"/>
  <c r="Q133" i="4"/>
  <c r="Q40" i="4"/>
  <c r="Q39" i="4"/>
  <c r="Q24" i="4"/>
  <c r="Q38" i="4"/>
  <c r="Q23" i="4"/>
  <c r="Q48" i="4"/>
  <c r="Q11" i="4"/>
  <c r="Q181" i="4"/>
  <c r="Q176" i="4"/>
  <c r="Q99" i="4"/>
  <c r="Q35" i="4"/>
  <c r="Q45" i="4"/>
  <c r="Q159" i="4"/>
  <c r="Q81" i="4"/>
  <c r="Q150" i="4"/>
  <c r="Q34" i="4"/>
  <c r="Q10" i="4"/>
  <c r="Q22" i="4"/>
  <c r="Q33" i="4"/>
  <c r="D4" i="4"/>
  <c r="E3" i="4"/>
  <c r="K33" i="4" l="1"/>
  <c r="K71" i="4"/>
  <c r="K189" i="4"/>
  <c r="N12" i="4"/>
  <c r="N179" i="4"/>
  <c r="N77" i="4"/>
  <c r="N89" i="4"/>
  <c r="N76" i="4"/>
  <c r="N169" i="4"/>
  <c r="N195" i="4"/>
  <c r="N117" i="4"/>
  <c r="N127" i="4"/>
  <c r="N184" i="4"/>
  <c r="N27" i="4"/>
  <c r="N111" i="4"/>
  <c r="N16" i="4"/>
  <c r="N55" i="4"/>
  <c r="N67" i="4"/>
  <c r="N83" i="4"/>
  <c r="N63" i="4"/>
  <c r="N170" i="4"/>
  <c r="N10" i="4"/>
  <c r="N131" i="4"/>
  <c r="N190" i="4"/>
  <c r="N39" i="4"/>
  <c r="N172" i="4"/>
  <c r="N72" i="4"/>
  <c r="N103" i="4"/>
  <c r="N193" i="4"/>
  <c r="N122" i="4"/>
  <c r="N44" i="4"/>
  <c r="N199" i="4"/>
  <c r="N48" i="4"/>
  <c r="N162" i="4"/>
  <c r="N177" i="4"/>
  <c r="N99" i="4"/>
  <c r="N115" i="4"/>
  <c r="N25" i="4"/>
  <c r="N45" i="4"/>
  <c r="N141" i="4"/>
  <c r="N20" i="4"/>
  <c r="N107" i="4"/>
  <c r="N78" i="4"/>
  <c r="N65" i="4"/>
  <c r="N123" i="4"/>
  <c r="N164" i="4"/>
  <c r="N128" i="4"/>
  <c r="N93" i="4"/>
  <c r="N19" i="4"/>
  <c r="N109" i="4"/>
  <c r="N98" i="4"/>
  <c r="N113" i="4"/>
  <c r="N43" i="4"/>
  <c r="N145" i="4"/>
  <c r="N30" i="4"/>
  <c r="N29" i="4"/>
  <c r="N155" i="4"/>
  <c r="N18" i="4"/>
  <c r="N158" i="4"/>
  <c r="N132" i="4"/>
  <c r="N101" i="4"/>
  <c r="N66" i="4"/>
  <c r="N196" i="4"/>
  <c r="N102" i="4"/>
  <c r="N187" i="4"/>
  <c r="N32" i="4"/>
  <c r="N168" i="4"/>
  <c r="N52" i="4"/>
  <c r="N51" i="4"/>
  <c r="N188" i="4"/>
  <c r="N112" i="4"/>
  <c r="N137" i="4"/>
  <c r="N151" i="4"/>
  <c r="N143" i="4"/>
  <c r="N125" i="4"/>
  <c r="N58" i="4"/>
  <c r="N40" i="4"/>
  <c r="N34" i="4"/>
  <c r="N87" i="4"/>
  <c r="N49" i="4"/>
  <c r="N191" i="4"/>
  <c r="N42" i="4"/>
  <c r="N198" i="4"/>
  <c r="N185" i="4"/>
  <c r="N88" i="4"/>
  <c r="N144" i="4"/>
  <c r="N121" i="4"/>
  <c r="N50" i="4"/>
  <c r="N176" i="4"/>
  <c r="N200" i="4"/>
  <c r="N79" i="4"/>
  <c r="N90" i="4"/>
  <c r="N129" i="4"/>
  <c r="N130" i="4"/>
  <c r="N159" i="4"/>
  <c r="N157" i="4"/>
  <c r="N108" i="4"/>
  <c r="N64" i="4"/>
  <c r="N61" i="4"/>
  <c r="N149" i="4"/>
  <c r="N86" i="4"/>
  <c r="N28" i="4"/>
  <c r="N59" i="4"/>
  <c r="N116" i="4"/>
  <c r="N156" i="4"/>
  <c r="N57" i="4"/>
  <c r="N56" i="4"/>
  <c r="N75" i="4"/>
  <c r="N118" i="4"/>
  <c r="N133" i="4"/>
  <c r="N197" i="4"/>
  <c r="N13" i="4"/>
  <c r="N152" i="4"/>
  <c r="N82" i="4"/>
  <c r="N14" i="4"/>
  <c r="N22" i="4"/>
  <c r="N85" i="4"/>
  <c r="N92" i="4"/>
  <c r="N41" i="4"/>
  <c r="N74" i="4"/>
  <c r="N62" i="4"/>
  <c r="N135" i="4"/>
  <c r="N148" i="4"/>
  <c r="N36" i="4"/>
  <c r="N147" i="4"/>
  <c r="N136" i="4"/>
  <c r="N165" i="4"/>
  <c r="N150" i="4"/>
  <c r="N134" i="4"/>
  <c r="N24" i="4"/>
  <c r="N153" i="4"/>
  <c r="N124" i="4"/>
  <c r="N46" i="4"/>
  <c r="N146" i="4"/>
  <c r="N181" i="4"/>
  <c r="N186" i="4"/>
  <c r="N189" i="4"/>
  <c r="N54" i="4"/>
  <c r="N173" i="4"/>
  <c r="N15" i="4"/>
  <c r="N154" i="4"/>
  <c r="N73" i="4"/>
  <c r="N21" i="4"/>
  <c r="N160" i="4"/>
  <c r="N106" i="4"/>
  <c r="N37" i="4"/>
  <c r="N139" i="4"/>
  <c r="N71" i="4"/>
  <c r="P71" i="4" s="1"/>
  <c r="N174" i="4"/>
  <c r="N140" i="4"/>
  <c r="N180" i="4"/>
  <c r="N70" i="4"/>
  <c r="N120" i="4"/>
  <c r="N138" i="4"/>
  <c r="N35" i="4"/>
  <c r="N161" i="4"/>
  <c r="N166" i="4"/>
  <c r="N104" i="4"/>
  <c r="N38" i="4"/>
  <c r="N80" i="4"/>
  <c r="N23" i="4"/>
  <c r="N33" i="4"/>
  <c r="N69" i="4"/>
  <c r="N84" i="4"/>
  <c r="N182" i="4"/>
  <c r="N53" i="4"/>
  <c r="N178" i="4"/>
  <c r="N194" i="4"/>
  <c r="N183" i="4"/>
  <c r="N17" i="4"/>
  <c r="N97" i="4"/>
  <c r="N167" i="4"/>
  <c r="N68" i="4"/>
  <c r="N11" i="4"/>
  <c r="N31" i="4"/>
  <c r="N81" i="4"/>
  <c r="N91" i="4"/>
  <c r="N119" i="4"/>
  <c r="N26" i="4"/>
  <c r="N175" i="4"/>
  <c r="N126" i="4"/>
  <c r="N94" i="4"/>
  <c r="N163" i="4"/>
  <c r="N96" i="4"/>
  <c r="N95" i="4"/>
  <c r="N171" i="4"/>
  <c r="N47" i="4"/>
  <c r="N100" i="4"/>
  <c r="N105" i="4"/>
  <c r="N114" i="4"/>
  <c r="N192" i="4"/>
  <c r="N110" i="4"/>
  <c r="N60" i="4"/>
  <c r="N142" i="4"/>
  <c r="Q201" i="4"/>
  <c r="K100" i="4"/>
  <c r="K47" i="4"/>
  <c r="K29" i="4"/>
  <c r="K188" i="4"/>
  <c r="K185" i="4"/>
  <c r="K148" i="4"/>
  <c r="K58" i="4"/>
  <c r="K112" i="4"/>
  <c r="K138" i="4"/>
  <c r="K86" i="4"/>
  <c r="K104" i="4"/>
  <c r="O104" i="4" s="1"/>
  <c r="K182" i="4"/>
  <c r="K111" i="4"/>
  <c r="K190" i="4"/>
  <c r="K174" i="4"/>
  <c r="K56" i="4"/>
  <c r="K23" i="4"/>
  <c r="K15" i="4"/>
  <c r="K41" i="4"/>
  <c r="K93" i="4"/>
  <c r="K118" i="4"/>
  <c r="K59" i="4"/>
  <c r="K95" i="4"/>
  <c r="K137" i="4"/>
  <c r="K147" i="4"/>
  <c r="K136" i="4"/>
  <c r="K44" i="4"/>
  <c r="K145" i="4"/>
  <c r="K153" i="4"/>
  <c r="K167" i="4"/>
  <c r="K108" i="4"/>
  <c r="K128" i="4"/>
  <c r="K24" i="4"/>
  <c r="K141" i="4"/>
  <c r="K12" i="4"/>
  <c r="K126" i="4"/>
  <c r="K34" i="4"/>
  <c r="K66" i="4"/>
  <c r="K193" i="4"/>
  <c r="K43" i="4"/>
  <c r="K200" i="4"/>
  <c r="K54" i="4"/>
  <c r="K70" i="4"/>
  <c r="K131" i="4"/>
  <c r="K16" i="4"/>
  <c r="K114" i="4"/>
  <c r="K158" i="4"/>
  <c r="K120" i="4"/>
  <c r="K143" i="4"/>
  <c r="K97" i="4"/>
  <c r="K60" i="4"/>
  <c r="K161" i="4"/>
  <c r="K52" i="4"/>
  <c r="K99" i="4"/>
  <c r="K122" i="4"/>
  <c r="K156" i="4"/>
  <c r="K30" i="4"/>
  <c r="K107" i="4"/>
  <c r="K50" i="4"/>
  <c r="K36" i="4"/>
  <c r="K195" i="4"/>
  <c r="K144" i="4"/>
  <c r="K168" i="4"/>
  <c r="K176" i="4"/>
  <c r="K115" i="4"/>
  <c r="K40" i="4"/>
  <c r="K150" i="4"/>
  <c r="K13" i="4"/>
  <c r="K133" i="4"/>
  <c r="K184" i="4"/>
  <c r="K82" i="4"/>
  <c r="K65" i="4"/>
  <c r="K75" i="4"/>
  <c r="K160" i="4"/>
  <c r="K177" i="4"/>
  <c r="K25" i="4"/>
  <c r="K88" i="4"/>
  <c r="K91" i="4"/>
  <c r="K139" i="4"/>
  <c r="K11" i="4"/>
  <c r="K164" i="4"/>
  <c r="K46" i="4"/>
  <c r="K180" i="4"/>
  <c r="K85" i="4"/>
  <c r="K199" i="4"/>
  <c r="K119" i="4"/>
  <c r="K98" i="4"/>
  <c r="K92" i="4"/>
  <c r="K51" i="4"/>
  <c r="K194" i="4"/>
  <c r="K72" i="4"/>
  <c r="K81" i="4"/>
  <c r="K103" i="4"/>
  <c r="K105" i="4"/>
  <c r="K22" i="4"/>
  <c r="K146" i="4"/>
  <c r="K63" i="4"/>
  <c r="K32" i="4"/>
  <c r="K17" i="4"/>
  <c r="K196" i="4"/>
  <c r="K45" i="4"/>
  <c r="K179" i="4"/>
  <c r="K187" i="4"/>
  <c r="K152" i="4"/>
  <c r="K10" i="4"/>
  <c r="K149" i="4"/>
  <c r="K80" i="4"/>
  <c r="K37" i="4"/>
  <c r="K178" i="4"/>
  <c r="K61" i="4"/>
  <c r="K48" i="4"/>
  <c r="K27" i="4"/>
  <c r="K121" i="4"/>
  <c r="K67" i="4"/>
  <c r="K55" i="4"/>
  <c r="K170" i="4"/>
  <c r="K181" i="4"/>
  <c r="K175" i="4"/>
  <c r="K135" i="4"/>
  <c r="K154" i="4"/>
  <c r="K28" i="4"/>
  <c r="K166" i="4"/>
  <c r="K35" i="4"/>
  <c r="K69" i="4"/>
  <c r="K53" i="4"/>
  <c r="K110" i="4"/>
  <c r="K129" i="4"/>
  <c r="K113" i="4"/>
  <c r="K31" i="4"/>
  <c r="K125" i="4"/>
  <c r="K127" i="4"/>
  <c r="K192" i="4"/>
  <c r="K173" i="4"/>
  <c r="K39" i="4"/>
  <c r="K42" i="4"/>
  <c r="K142" i="4"/>
  <c r="K151" i="4"/>
  <c r="K102" i="4"/>
  <c r="K96" i="4"/>
  <c r="K140" i="4"/>
  <c r="K64" i="4"/>
  <c r="K198" i="4"/>
  <c r="K132" i="4"/>
  <c r="K19" i="4"/>
  <c r="K123" i="4"/>
  <c r="K49" i="4"/>
  <c r="K197" i="4"/>
  <c r="K171" i="4"/>
  <c r="K26" i="4"/>
  <c r="K89" i="4"/>
  <c r="K117" i="4"/>
  <c r="K38" i="4"/>
  <c r="K169" i="4"/>
  <c r="K157" i="4"/>
  <c r="K73" i="4"/>
  <c r="K163" i="4"/>
  <c r="K21" i="4"/>
  <c r="K77" i="4"/>
  <c r="K76" i="4"/>
  <c r="K191" i="4"/>
  <c r="K183" i="4"/>
  <c r="K134" i="4"/>
  <c r="K62" i="4"/>
  <c r="K79" i="4"/>
  <c r="K78" i="4"/>
  <c r="K14" i="4"/>
  <c r="K130" i="4"/>
  <c r="K155" i="4"/>
  <c r="K94" i="4"/>
  <c r="K20" i="4"/>
  <c r="K124" i="4"/>
  <c r="K101" i="4"/>
  <c r="K84" i="4"/>
  <c r="K109" i="4"/>
  <c r="K87" i="4"/>
  <c r="K186" i="4"/>
  <c r="K90" i="4"/>
  <c r="K68" i="4"/>
  <c r="K74" i="4"/>
  <c r="K106" i="4"/>
  <c r="K83" i="4"/>
  <c r="K165" i="4"/>
  <c r="K116" i="4"/>
  <c r="K162" i="4"/>
  <c r="K172" i="4"/>
  <c r="K18" i="4"/>
  <c r="K57" i="4"/>
  <c r="K159" i="4"/>
  <c r="E4" i="4"/>
  <c r="P153" i="4" l="1"/>
  <c r="O165" i="4"/>
  <c r="P110" i="4"/>
  <c r="P175" i="4"/>
  <c r="P194" i="4"/>
  <c r="P161" i="4"/>
  <c r="P124" i="4"/>
  <c r="P74" i="4"/>
  <c r="P75" i="4"/>
  <c r="P157" i="4"/>
  <c r="P185" i="4"/>
  <c r="P137" i="4"/>
  <c r="P132" i="4"/>
  <c r="P93" i="4"/>
  <c r="P99" i="4"/>
  <c r="P190" i="4"/>
  <c r="P192" i="4"/>
  <c r="P26" i="4"/>
  <c r="P178" i="4"/>
  <c r="P35" i="4"/>
  <c r="P21" i="4"/>
  <c r="P41" i="4"/>
  <c r="P56" i="4"/>
  <c r="P198" i="4"/>
  <c r="P158" i="4"/>
  <c r="P177" i="4"/>
  <c r="P117" i="4"/>
  <c r="P114" i="4"/>
  <c r="P119" i="4"/>
  <c r="P105" i="4"/>
  <c r="P182" i="4"/>
  <c r="P120" i="4"/>
  <c r="P154" i="4"/>
  <c r="P85" i="4"/>
  <c r="P191" i="4"/>
  <c r="P51" i="4"/>
  <c r="P155" i="4"/>
  <c r="P123" i="4"/>
  <c r="P48" i="4"/>
  <c r="P160" i="4"/>
  <c r="P47" i="4"/>
  <c r="P189" i="4"/>
  <c r="P127" i="4"/>
  <c r="P129" i="4"/>
  <c r="P112" i="4"/>
  <c r="P53" i="4"/>
  <c r="P138" i="4"/>
  <c r="P73" i="4"/>
  <c r="P24" i="4"/>
  <c r="P92" i="4"/>
  <c r="P57" i="4"/>
  <c r="P130" i="4"/>
  <c r="P42" i="4"/>
  <c r="P188" i="4"/>
  <c r="P18" i="4"/>
  <c r="P164" i="4"/>
  <c r="P162" i="4"/>
  <c r="P10" i="4"/>
  <c r="P195" i="4"/>
  <c r="P91" i="4"/>
  <c r="P156" i="4"/>
  <c r="P169" i="4"/>
  <c r="P100" i="4"/>
  <c r="P81" i="4"/>
  <c r="P84" i="4"/>
  <c r="P70" i="4"/>
  <c r="P15" i="4"/>
  <c r="P150" i="4"/>
  <c r="P22" i="4"/>
  <c r="P116" i="4"/>
  <c r="P90" i="4"/>
  <c r="P49" i="4"/>
  <c r="P52" i="4"/>
  <c r="P29" i="4"/>
  <c r="P65" i="4"/>
  <c r="P63" i="4"/>
  <c r="P76" i="4"/>
  <c r="P31" i="4"/>
  <c r="P69" i="4"/>
  <c r="P180" i="4"/>
  <c r="P173" i="4"/>
  <c r="P165" i="4"/>
  <c r="P14" i="4"/>
  <c r="P59" i="4"/>
  <c r="P79" i="4"/>
  <c r="P87" i="4"/>
  <c r="P168" i="4"/>
  <c r="P30" i="4"/>
  <c r="P78" i="4"/>
  <c r="P44" i="4"/>
  <c r="P83" i="4"/>
  <c r="P89" i="4"/>
  <c r="P171" i="4"/>
  <c r="P11" i="4"/>
  <c r="O33" i="4"/>
  <c r="P33" i="4"/>
  <c r="P140" i="4"/>
  <c r="P54" i="4"/>
  <c r="P136" i="4"/>
  <c r="P82" i="4"/>
  <c r="P28" i="4"/>
  <c r="P34" i="4"/>
  <c r="P32" i="4"/>
  <c r="P145" i="4"/>
  <c r="P107" i="4"/>
  <c r="P122" i="4"/>
  <c r="P67" i="4"/>
  <c r="P77" i="4"/>
  <c r="P131" i="4"/>
  <c r="P134" i="4"/>
  <c r="P95" i="4"/>
  <c r="P68" i="4"/>
  <c r="P23" i="4"/>
  <c r="P174" i="4"/>
  <c r="P147" i="4"/>
  <c r="P152" i="4"/>
  <c r="P86" i="4"/>
  <c r="P176" i="4"/>
  <c r="P40" i="4"/>
  <c r="P187" i="4"/>
  <c r="P43" i="4"/>
  <c r="P20" i="4"/>
  <c r="P193" i="4"/>
  <c r="P55" i="4"/>
  <c r="P179" i="4"/>
  <c r="P96" i="4"/>
  <c r="P167" i="4"/>
  <c r="P80" i="4"/>
  <c r="P186" i="4"/>
  <c r="P36" i="4"/>
  <c r="P13" i="4"/>
  <c r="P149" i="4"/>
  <c r="P50" i="4"/>
  <c r="P58" i="4"/>
  <c r="P102" i="4"/>
  <c r="P113" i="4"/>
  <c r="P141" i="4"/>
  <c r="P103" i="4"/>
  <c r="P16" i="4"/>
  <c r="P12" i="4"/>
  <c r="P159" i="4"/>
  <c r="P163" i="4"/>
  <c r="P97" i="4"/>
  <c r="P38" i="4"/>
  <c r="P139" i="4"/>
  <c r="P181" i="4"/>
  <c r="P148" i="4"/>
  <c r="P197" i="4"/>
  <c r="P61" i="4"/>
  <c r="P121" i="4"/>
  <c r="P125" i="4"/>
  <c r="P196" i="4"/>
  <c r="P98" i="4"/>
  <c r="P45" i="4"/>
  <c r="P72" i="4"/>
  <c r="P111" i="4"/>
  <c r="P142" i="4"/>
  <c r="P94" i="4"/>
  <c r="P17" i="4"/>
  <c r="P104" i="4"/>
  <c r="P37" i="4"/>
  <c r="P146" i="4"/>
  <c r="P135" i="4"/>
  <c r="P133" i="4"/>
  <c r="P64" i="4"/>
  <c r="P144" i="4"/>
  <c r="P143" i="4"/>
  <c r="P66" i="4"/>
  <c r="P109" i="4"/>
  <c r="P25" i="4"/>
  <c r="P172" i="4"/>
  <c r="P27" i="4"/>
  <c r="P128" i="4"/>
  <c r="P170" i="4"/>
  <c r="P60" i="4"/>
  <c r="P126" i="4"/>
  <c r="P183" i="4"/>
  <c r="P166" i="4"/>
  <c r="P106" i="4"/>
  <c r="P46" i="4"/>
  <c r="P62" i="4"/>
  <c r="P118" i="4"/>
  <c r="P108" i="4"/>
  <c r="P88" i="4"/>
  <c r="P151" i="4"/>
  <c r="P101" i="4"/>
  <c r="P19" i="4"/>
  <c r="P115" i="4"/>
  <c r="P39" i="4"/>
  <c r="P184" i="4"/>
  <c r="O170" i="4"/>
  <c r="O192" i="4"/>
  <c r="O158" i="4"/>
  <c r="N201" i="4"/>
  <c r="L45" i="4"/>
  <c r="L120" i="4"/>
  <c r="L46" i="4"/>
  <c r="L159" i="4"/>
  <c r="L193" i="4"/>
  <c r="L13" i="4"/>
  <c r="L180" i="4"/>
  <c r="L187" i="4"/>
  <c r="L170" i="4"/>
  <c r="L100" i="4"/>
  <c r="L197" i="4"/>
  <c r="L181" i="4"/>
  <c r="L169" i="4"/>
  <c r="L34" i="4"/>
  <c r="L33" i="4"/>
  <c r="L143" i="4"/>
  <c r="L129" i="4"/>
  <c r="L14" i="4"/>
  <c r="L186" i="4"/>
  <c r="L99" i="4"/>
  <c r="L82" i="4"/>
  <c r="L22" i="4"/>
  <c r="L198" i="4"/>
  <c r="L11" i="4"/>
  <c r="L152" i="4"/>
  <c r="L101" i="4"/>
  <c r="L130" i="4"/>
  <c r="L47" i="4"/>
  <c r="L108" i="4"/>
  <c r="L10" i="4"/>
  <c r="L190" i="4"/>
  <c r="L160" i="4"/>
  <c r="L37" i="4"/>
  <c r="L81" i="4"/>
  <c r="L12" i="4"/>
  <c r="L141" i="4"/>
  <c r="L168" i="4"/>
  <c r="L199" i="4"/>
  <c r="L196" i="4"/>
  <c r="L150" i="4"/>
  <c r="L35" i="4"/>
  <c r="L151" i="4"/>
  <c r="L185" i="4"/>
  <c r="L59" i="4"/>
  <c r="L142" i="4"/>
  <c r="L200" i="4"/>
  <c r="L36" i="4"/>
  <c r="L176" i="4"/>
  <c r="L63" i="4"/>
  <c r="L157" i="4"/>
  <c r="L70" i="4"/>
  <c r="L43" i="4"/>
  <c r="L114" i="4"/>
  <c r="L139" i="4"/>
  <c r="L105" i="4"/>
  <c r="L69" i="4"/>
  <c r="L178" i="4"/>
  <c r="L136" i="4"/>
  <c r="L44" i="4"/>
  <c r="L39" i="4"/>
  <c r="L158" i="4"/>
  <c r="L62" i="4"/>
  <c r="L112" i="4"/>
  <c r="L166" i="4"/>
  <c r="L68" i="4"/>
  <c r="L106" i="4"/>
  <c r="L133" i="4"/>
  <c r="L174" i="4"/>
  <c r="L90" i="4"/>
  <c r="L15" i="4"/>
  <c r="L156" i="4"/>
  <c r="L66" i="4"/>
  <c r="L125" i="4"/>
  <c r="L40" i="4"/>
  <c r="L115" i="4"/>
  <c r="L25" i="4"/>
  <c r="L126" i="4"/>
  <c r="L175" i="4"/>
  <c r="L60" i="4"/>
  <c r="L65" i="4"/>
  <c r="L179" i="4"/>
  <c r="L61" i="4"/>
  <c r="L24" i="4"/>
  <c r="L138" i="4"/>
  <c r="L91" i="4"/>
  <c r="L92" i="4"/>
  <c r="L67" i="4"/>
  <c r="L42" i="4"/>
  <c r="L16" i="4"/>
  <c r="L64" i="4"/>
  <c r="L113" i="4"/>
  <c r="L135" i="4"/>
  <c r="L137" i="4"/>
  <c r="L134" i="4"/>
  <c r="L41" i="4"/>
  <c r="L146" i="4"/>
  <c r="L50" i="4"/>
  <c r="L195" i="4"/>
  <c r="L182" i="4"/>
  <c r="L171" i="4"/>
  <c r="L89" i="4"/>
  <c r="L48" i="4"/>
  <c r="L85" i="4"/>
  <c r="L165" i="4"/>
  <c r="L162" i="4"/>
  <c r="L84" i="4"/>
  <c r="L102" i="4"/>
  <c r="L109" i="4"/>
  <c r="L121" i="4"/>
  <c r="L145" i="4"/>
  <c r="L153" i="4"/>
  <c r="L132" i="4"/>
  <c r="L123" i="4"/>
  <c r="L83" i="4"/>
  <c r="L194" i="4"/>
  <c r="L173" i="4"/>
  <c r="L86" i="4"/>
  <c r="L188" i="4"/>
  <c r="L155" i="4"/>
  <c r="L103" i="4"/>
  <c r="L118" i="4"/>
  <c r="L88" i="4"/>
  <c r="L161" i="4"/>
  <c r="L87" i="4"/>
  <c r="L111" i="4"/>
  <c r="L131" i="4"/>
  <c r="L184" i="4"/>
  <c r="L23" i="4"/>
  <c r="L119" i="4"/>
  <c r="L154" i="4"/>
  <c r="L172" i="4"/>
  <c r="L191" i="4"/>
  <c r="L177" i="4"/>
  <c r="L164" i="4"/>
  <c r="L124" i="4"/>
  <c r="L163" i="4"/>
  <c r="L38" i="4"/>
  <c r="L149" i="4"/>
  <c r="L110" i="4"/>
  <c r="L122" i="4"/>
  <c r="L192" i="4"/>
  <c r="L49" i="4"/>
  <c r="L104" i="4"/>
  <c r="L78" i="4"/>
  <c r="L98" i="4"/>
  <c r="L107" i="4"/>
  <c r="L147" i="4"/>
  <c r="L74" i="4"/>
  <c r="L97" i="4"/>
  <c r="L80" i="4"/>
  <c r="L54" i="4"/>
  <c r="L128" i="4"/>
  <c r="L116" i="4"/>
  <c r="L56" i="4"/>
  <c r="L167" i="4"/>
  <c r="L94" i="4"/>
  <c r="L31" i="4"/>
  <c r="L140" i="4"/>
  <c r="L55" i="4"/>
  <c r="L93" i="4"/>
  <c r="L77" i="4"/>
  <c r="L58" i="4"/>
  <c r="L95" i="4"/>
  <c r="L51" i="4"/>
  <c r="L72" i="4"/>
  <c r="L144" i="4"/>
  <c r="L117" i="4"/>
  <c r="L75" i="4"/>
  <c r="L18" i="4"/>
  <c r="L19" i="4"/>
  <c r="L57" i="4"/>
  <c r="L52" i="4"/>
  <c r="L17" i="4"/>
  <c r="L21" i="4"/>
  <c r="L20" i="4"/>
  <c r="L183" i="4"/>
  <c r="L53" i="4"/>
  <c r="L32" i="4"/>
  <c r="L27" i="4"/>
  <c r="L28" i="4"/>
  <c r="L30" i="4"/>
  <c r="L148" i="4"/>
  <c r="L79" i="4"/>
  <c r="L96" i="4"/>
  <c r="L71" i="4"/>
  <c r="L26" i="4"/>
  <c r="L189" i="4"/>
  <c r="L127" i="4"/>
  <c r="L73" i="4"/>
  <c r="L29" i="4"/>
  <c r="L76" i="4"/>
  <c r="K201" i="4"/>
  <c r="O26" i="4"/>
  <c r="O156" i="4"/>
  <c r="O12" i="4"/>
  <c r="O30" i="4"/>
  <c r="O34" i="4"/>
  <c r="O25" i="4"/>
  <c r="O32" i="4"/>
  <c r="O184" i="4"/>
  <c r="O130" i="4"/>
  <c r="O138" i="4"/>
  <c r="O57" i="4"/>
  <c r="O125" i="4"/>
  <c r="O15" i="4"/>
  <c r="O27" i="4"/>
  <c r="O178" i="4"/>
  <c r="O102" i="4"/>
  <c r="O36" i="4"/>
  <c r="O149" i="4"/>
  <c r="O93" i="4"/>
  <c r="O134" i="4"/>
  <c r="O24" i="4"/>
  <c r="O144" i="4"/>
  <c r="O150" i="4"/>
  <c r="O120" i="4"/>
  <c r="O164" i="4"/>
  <c r="O28" i="4"/>
  <c r="O197" i="4"/>
  <c r="O50" i="4"/>
  <c r="O177" i="4"/>
  <c r="O146" i="4"/>
  <c r="O74" i="4"/>
  <c r="O61" i="4"/>
  <c r="O39" i="4"/>
  <c r="O95" i="4"/>
  <c r="O190" i="4"/>
  <c r="O135" i="4"/>
  <c r="O18" i="4"/>
  <c r="O88" i="4"/>
  <c r="O115" i="4"/>
  <c r="O79" i="4"/>
  <c r="O53" i="4"/>
  <c r="O41" i="4"/>
  <c r="O76" i="4"/>
  <c r="O44" i="4"/>
  <c r="O68" i="4"/>
  <c r="O80" i="4"/>
  <c r="O172" i="4"/>
  <c r="O86" i="4"/>
  <c r="O23" i="4"/>
  <c r="O175" i="4"/>
  <c r="O194" i="4"/>
  <c r="O145" i="4"/>
  <c r="O17" i="4"/>
  <c r="O185" i="4"/>
  <c r="O84" i="4"/>
  <c r="O63" i="4"/>
  <c r="O133" i="4"/>
  <c r="O14" i="4"/>
  <c r="O196" i="4"/>
  <c r="O67" i="4"/>
  <c r="O117" i="4"/>
  <c r="O96" i="4"/>
  <c r="O140" i="4"/>
  <c r="O171" i="4"/>
  <c r="O162" i="4"/>
  <c r="O181" i="4"/>
  <c r="O75" i="4"/>
  <c r="O87" i="4"/>
  <c r="O47" i="4"/>
  <c r="O71" i="4"/>
  <c r="O29" i="4"/>
  <c r="O21" i="4"/>
  <c r="O195" i="4"/>
  <c r="O154" i="4"/>
  <c r="O58" i="4"/>
  <c r="O173" i="4"/>
  <c r="O66" i="4"/>
  <c r="O83" i="4"/>
  <c r="O35" i="4"/>
  <c r="O136" i="4"/>
  <c r="O157" i="4"/>
  <c r="O90" i="4"/>
  <c r="O16" i="4"/>
  <c r="O132" i="4"/>
  <c r="O193" i="4"/>
  <c r="O160" i="4"/>
  <c r="O31" i="4"/>
  <c r="O85" i="4"/>
  <c r="O48" i="4"/>
  <c r="O180" i="4"/>
  <c r="O65" i="4"/>
  <c r="O188" i="4"/>
  <c r="O111" i="4"/>
  <c r="O92" i="4"/>
  <c r="O56" i="4"/>
  <c r="O13" i="4"/>
  <c r="O81" i="4"/>
  <c r="O103" i="4"/>
  <c r="O174" i="4"/>
  <c r="O62" i="4"/>
  <c r="O40" i="4"/>
  <c r="O161" i="4"/>
  <c r="O152" i="4"/>
  <c r="O45" i="4"/>
  <c r="O77" i="4"/>
  <c r="O123" i="4"/>
  <c r="O124" i="4"/>
  <c r="O108" i="4"/>
  <c r="O189" i="4"/>
  <c r="O139" i="4"/>
  <c r="O97" i="4"/>
  <c r="O89" i="4"/>
  <c r="O100" i="4"/>
  <c r="O10" i="4"/>
  <c r="O94" i="4"/>
  <c r="O78" i="4"/>
  <c r="O153" i="4"/>
  <c r="O38" i="4"/>
  <c r="O20" i="4"/>
  <c r="O51" i="4"/>
  <c r="O60" i="4"/>
  <c r="O42" i="4"/>
  <c r="O141" i="4"/>
  <c r="O127" i="4"/>
  <c r="O106" i="4"/>
  <c r="O37" i="4"/>
  <c r="O198" i="4"/>
  <c r="O119" i="4"/>
  <c r="O166" i="4"/>
  <c r="O128" i="4"/>
  <c r="O183" i="4"/>
  <c r="O169" i="4"/>
  <c r="O91" i="4"/>
  <c r="O113" i="4"/>
  <c r="O64" i="4"/>
  <c r="O122" i="4"/>
  <c r="O137" i="4"/>
  <c r="O121" i="4"/>
  <c r="O11" i="4"/>
  <c r="O105" i="4"/>
  <c r="O49" i="4"/>
  <c r="O70" i="4"/>
  <c r="O167" i="4"/>
  <c r="O43" i="4"/>
  <c r="O116" i="4"/>
  <c r="O101" i="4"/>
  <c r="O187" i="4"/>
  <c r="O182" i="4"/>
  <c r="O155" i="4"/>
  <c r="O148" i="4"/>
  <c r="O191" i="4"/>
  <c r="O129" i="4"/>
  <c r="O143" i="4"/>
  <c r="O55" i="4"/>
  <c r="O126" i="4"/>
  <c r="O118" i="4"/>
  <c r="O99" i="4"/>
  <c r="O131" i="4"/>
  <c r="O179" i="4"/>
  <c r="O82" i="4"/>
  <c r="O147" i="4"/>
  <c r="O200" i="4"/>
  <c r="O46" i="4"/>
  <c r="O52" i="4"/>
  <c r="O168" i="4"/>
  <c r="O163" i="4"/>
  <c r="O110" i="4"/>
  <c r="O69" i="4"/>
  <c r="O54" i="4"/>
  <c r="O109" i="4"/>
  <c r="O114" i="4"/>
  <c r="O98" i="4"/>
  <c r="O107" i="4"/>
  <c r="O59" i="4"/>
  <c r="O199" i="4"/>
  <c r="O72" i="4"/>
  <c r="O142" i="4"/>
  <c r="O19" i="4"/>
  <c r="O186" i="4"/>
  <c r="O151" i="4"/>
  <c r="O159" i="4"/>
  <c r="O73" i="4"/>
  <c r="O112" i="4"/>
  <c r="O22" i="4"/>
  <c r="O176" i="4"/>
  <c r="P201" i="4" l="1"/>
  <c r="O201" i="4"/>
  <c r="V2" i="3"/>
  <c r="S2" i="3" s="1"/>
  <c r="V4" i="3"/>
  <c r="V3" i="3"/>
  <c r="O93" i="3"/>
  <c r="P93" i="3"/>
  <c r="O48" i="3"/>
  <c r="P48" i="3"/>
  <c r="O49" i="3"/>
  <c r="P49" i="3"/>
  <c r="S227" i="3" l="1"/>
  <c r="S352" i="3"/>
  <c r="S1091" i="3"/>
  <c r="S415" i="3"/>
  <c r="S533" i="3"/>
  <c r="S1107" i="3"/>
  <c r="S1119" i="3"/>
  <c r="S1071" i="3"/>
  <c r="S1023" i="3"/>
  <c r="S975" i="3"/>
  <c r="S911" i="3"/>
  <c r="S879" i="3"/>
  <c r="S831" i="3"/>
  <c r="S783" i="3"/>
  <c r="S735" i="3"/>
  <c r="S597" i="3"/>
  <c r="S1103" i="3"/>
  <c r="S1055" i="3"/>
  <c r="S1007" i="3"/>
  <c r="S959" i="3"/>
  <c r="S927" i="3"/>
  <c r="S863" i="3"/>
  <c r="S815" i="3"/>
  <c r="S767" i="3"/>
  <c r="S718" i="3"/>
  <c r="S661" i="3"/>
  <c r="S1115" i="3"/>
  <c r="S1099" i="3"/>
  <c r="S1083" i="3"/>
  <c r="S1067" i="3"/>
  <c r="S1051" i="3"/>
  <c r="S1035" i="3"/>
  <c r="S1019" i="3"/>
  <c r="S1003" i="3"/>
  <c r="S987" i="3"/>
  <c r="S971" i="3"/>
  <c r="S955" i="3"/>
  <c r="S939" i="3"/>
  <c r="S923" i="3"/>
  <c r="S907" i="3"/>
  <c r="S891" i="3"/>
  <c r="S875" i="3"/>
  <c r="S859" i="3"/>
  <c r="S843" i="3"/>
  <c r="S827" i="3"/>
  <c r="S811" i="3"/>
  <c r="S795" i="3"/>
  <c r="S779" i="3"/>
  <c r="S763" i="3"/>
  <c r="S747" i="3"/>
  <c r="S731" i="3"/>
  <c r="S713" i="3"/>
  <c r="S691" i="3"/>
  <c r="S645" i="3"/>
  <c r="S581" i="3"/>
  <c r="S540" i="3"/>
  <c r="S383" i="3"/>
  <c r="S336" i="3"/>
  <c r="S1087" i="3"/>
  <c r="S1039" i="3"/>
  <c r="S991" i="3"/>
  <c r="S943" i="3"/>
  <c r="S895" i="3"/>
  <c r="S847" i="3"/>
  <c r="S799" i="3"/>
  <c r="S751" i="3"/>
  <c r="S697" i="3"/>
  <c r="S1111" i="3"/>
  <c r="S1095" i="3"/>
  <c r="S1079" i="3"/>
  <c r="S1063" i="3"/>
  <c r="S1047" i="3"/>
  <c r="S1031" i="3"/>
  <c r="S1015" i="3"/>
  <c r="S999" i="3"/>
  <c r="S983" i="3"/>
  <c r="S967" i="3"/>
  <c r="S951" i="3"/>
  <c r="S935" i="3"/>
  <c r="S919" i="3"/>
  <c r="S903" i="3"/>
  <c r="S887" i="3"/>
  <c r="S871" i="3"/>
  <c r="S855" i="3"/>
  <c r="S839" i="3"/>
  <c r="S823" i="3"/>
  <c r="S807" i="3"/>
  <c r="S791" i="3"/>
  <c r="S775" i="3"/>
  <c r="S759" i="3"/>
  <c r="S743" i="3"/>
  <c r="S727" i="3"/>
  <c r="S707" i="3"/>
  <c r="S686" i="3"/>
  <c r="S629" i="3"/>
  <c r="S565" i="3"/>
  <c r="S306" i="3"/>
  <c r="S448" i="3"/>
  <c r="S1075" i="3"/>
  <c r="S1059" i="3"/>
  <c r="S1043" i="3"/>
  <c r="S1027" i="3"/>
  <c r="S1011" i="3"/>
  <c r="S995" i="3"/>
  <c r="S979" i="3"/>
  <c r="S963" i="3"/>
  <c r="S947" i="3"/>
  <c r="S931" i="3"/>
  <c r="S915" i="3"/>
  <c r="S899" i="3"/>
  <c r="S883" i="3"/>
  <c r="S867" i="3"/>
  <c r="S851" i="3"/>
  <c r="S835" i="3"/>
  <c r="S819" i="3"/>
  <c r="S803" i="3"/>
  <c r="S787" i="3"/>
  <c r="S771" i="3"/>
  <c r="S755" i="3"/>
  <c r="S739" i="3"/>
  <c r="S723" i="3"/>
  <c r="S702" i="3"/>
  <c r="S677" i="3"/>
  <c r="S613" i="3"/>
  <c r="S549" i="3"/>
  <c r="S476" i="3"/>
  <c r="S48" i="3"/>
  <c r="S31" i="3"/>
  <c r="S309" i="3"/>
  <c r="S17" i="3"/>
  <c r="S21" i="3"/>
  <c r="S25" i="3"/>
  <c r="S35" i="3"/>
  <c r="S37" i="3"/>
  <c r="S38" i="3"/>
  <c r="S51" i="3"/>
  <c r="S101" i="3"/>
  <c r="S104" i="3"/>
  <c r="S169" i="3"/>
  <c r="S318" i="3"/>
  <c r="S61" i="3"/>
  <c r="S65" i="3"/>
  <c r="S69" i="3"/>
  <c r="S73" i="3"/>
  <c r="S77" i="3"/>
  <c r="S327" i="3"/>
  <c r="S85" i="3"/>
  <c r="S89" i="3"/>
  <c r="S105" i="3"/>
  <c r="S97" i="3"/>
  <c r="S338" i="3"/>
  <c r="S341" i="3"/>
  <c r="S106" i="3"/>
  <c r="S56" i="3"/>
  <c r="S173" i="3"/>
  <c r="S121" i="3"/>
  <c r="S125" i="3"/>
  <c r="S110" i="3"/>
  <c r="S133" i="3"/>
  <c r="S137" i="3"/>
  <c r="S141" i="3"/>
  <c r="S346" i="3"/>
  <c r="S149" i="3"/>
  <c r="S153" i="3"/>
  <c r="S157" i="3"/>
  <c r="S161" i="3"/>
  <c r="S348" i="3"/>
  <c r="S350" i="3"/>
  <c r="S351" i="3"/>
  <c r="S211" i="3"/>
  <c r="S181" i="3"/>
  <c r="S185" i="3"/>
  <c r="S189" i="3"/>
  <c r="S193" i="3"/>
  <c r="S197" i="3"/>
  <c r="S201" i="3"/>
  <c r="S205" i="3"/>
  <c r="S209" i="3"/>
  <c r="S213" i="3"/>
  <c r="S217" i="3"/>
  <c r="S78" i="3"/>
  <c r="S221" i="3"/>
  <c r="S229" i="3"/>
  <c r="S233" i="3"/>
  <c r="S237" i="3"/>
  <c r="S241" i="3"/>
  <c r="S245" i="3"/>
  <c r="S249" i="3"/>
  <c r="S253" i="3"/>
  <c r="S257" i="3"/>
  <c r="S261" i="3"/>
  <c r="S265" i="3"/>
  <c r="S375" i="3"/>
  <c r="S273" i="3"/>
  <c r="S277" i="3"/>
  <c r="S281" i="3"/>
  <c r="S285" i="3"/>
  <c r="S289" i="3"/>
  <c r="S293" i="3"/>
  <c r="S297" i="3"/>
  <c r="S301" i="3"/>
  <c r="S305" i="3"/>
  <c r="S406" i="3"/>
  <c r="S119" i="3"/>
  <c r="S317" i="3"/>
  <c r="S321" i="3"/>
  <c r="S325" i="3"/>
  <c r="S259" i="3"/>
  <c r="S333" i="3"/>
  <c r="S337" i="3"/>
  <c r="S445" i="3"/>
  <c r="S49" i="3"/>
  <c r="S100" i="3"/>
  <c r="S4" i="3"/>
  <c r="S18" i="3"/>
  <c r="S22" i="3"/>
  <c r="S26" i="3"/>
  <c r="S7" i="3"/>
  <c r="S34" i="3"/>
  <c r="S311" i="3"/>
  <c r="S312" i="3"/>
  <c r="S41" i="3"/>
  <c r="S50" i="3"/>
  <c r="S54" i="3"/>
  <c r="S58" i="3"/>
  <c r="S324" i="3"/>
  <c r="S66" i="3"/>
  <c r="S43" i="3"/>
  <c r="S74" i="3"/>
  <c r="S15" i="3"/>
  <c r="S329" i="3"/>
  <c r="S86" i="3"/>
  <c r="S90" i="3"/>
  <c r="S94" i="3"/>
  <c r="S98" i="3"/>
  <c r="S102" i="3"/>
  <c r="S55" i="3"/>
  <c r="S44" i="3"/>
  <c r="S172" i="3"/>
  <c r="S29" i="3"/>
  <c r="S46" i="3"/>
  <c r="S126" i="3"/>
  <c r="S130" i="3"/>
  <c r="S134" i="3"/>
  <c r="S138" i="3"/>
  <c r="S142" i="3"/>
  <c r="S146" i="3"/>
  <c r="S150" i="3"/>
  <c r="S154" i="3"/>
  <c r="S158" i="3"/>
  <c r="S347" i="3"/>
  <c r="S57" i="3"/>
  <c r="S198" i="3"/>
  <c r="S114" i="3"/>
  <c r="S178" i="3"/>
  <c r="S182" i="3"/>
  <c r="S186" i="3"/>
  <c r="S190" i="3"/>
  <c r="S194" i="3"/>
  <c r="S62" i="3"/>
  <c r="S202" i="3"/>
  <c r="S206" i="3"/>
  <c r="S210" i="3"/>
  <c r="S214" i="3"/>
  <c r="S218" i="3"/>
  <c r="S220" i="3"/>
  <c r="S372" i="3"/>
  <c r="S230" i="3"/>
  <c r="S234" i="3"/>
  <c r="S238" i="3"/>
  <c r="S242" i="3"/>
  <c r="S246" i="3"/>
  <c r="S250" i="3"/>
  <c r="S254" i="3"/>
  <c r="S258" i="3"/>
  <c r="S262" i="3"/>
  <c r="S266" i="3"/>
  <c r="S376" i="3"/>
  <c r="S30" i="3"/>
  <c r="S95" i="3"/>
  <c r="S11" i="3"/>
  <c r="S5" i="3"/>
  <c r="S19" i="3"/>
  <c r="S23" i="3"/>
  <c r="S33" i="3"/>
  <c r="S310" i="3"/>
  <c r="S8" i="3"/>
  <c r="S39" i="3"/>
  <c r="S52" i="3"/>
  <c r="S13" i="3"/>
  <c r="S53" i="3"/>
  <c r="S42" i="3"/>
  <c r="S59" i="3"/>
  <c r="S63" i="3"/>
  <c r="S67" i="3"/>
  <c r="S71" i="3"/>
  <c r="S75" i="3"/>
  <c r="S79" i="3"/>
  <c r="S83" i="3"/>
  <c r="S87" i="3"/>
  <c r="S91" i="3"/>
  <c r="S16" i="3"/>
  <c r="S12" i="3"/>
  <c r="S6" i="3"/>
  <c r="S10" i="3"/>
  <c r="S60" i="3"/>
  <c r="S76" i="3"/>
  <c r="S92" i="3"/>
  <c r="S171" i="3"/>
  <c r="S107" i="3"/>
  <c r="S109" i="3"/>
  <c r="S127" i="3"/>
  <c r="S135" i="3"/>
  <c r="S143" i="3"/>
  <c r="S151" i="3"/>
  <c r="S174" i="3"/>
  <c r="S111" i="3"/>
  <c r="S115" i="3"/>
  <c r="S183" i="3"/>
  <c r="S191" i="3"/>
  <c r="S199" i="3"/>
  <c r="S207" i="3"/>
  <c r="S215" i="3"/>
  <c r="S364" i="3"/>
  <c r="S231" i="3"/>
  <c r="S239" i="3"/>
  <c r="S247" i="3"/>
  <c r="S255" i="3"/>
  <c r="S118" i="3"/>
  <c r="S223" i="3"/>
  <c r="S276" i="3"/>
  <c r="S282" i="3"/>
  <c r="S287" i="3"/>
  <c r="S292" i="3"/>
  <c r="S298" i="3"/>
  <c r="S303" i="3"/>
  <c r="S405" i="3"/>
  <c r="S314" i="3"/>
  <c r="S319" i="3"/>
  <c r="S120" i="3"/>
  <c r="S330" i="3"/>
  <c r="S335" i="3"/>
  <c r="S433" i="3"/>
  <c r="S122" i="3"/>
  <c r="S447" i="3"/>
  <c r="S353" i="3"/>
  <c r="S357" i="3"/>
  <c r="S361" i="3"/>
  <c r="S365" i="3"/>
  <c r="S369" i="3"/>
  <c r="S129" i="3"/>
  <c r="S278" i="3"/>
  <c r="S381" i="3"/>
  <c r="S385" i="3"/>
  <c r="S389" i="3"/>
  <c r="S393" i="3"/>
  <c r="S397" i="3"/>
  <c r="S401" i="3"/>
  <c r="S456" i="3"/>
  <c r="S409" i="3"/>
  <c r="S413" i="3"/>
  <c r="S417" i="3"/>
  <c r="S421" i="3"/>
  <c r="S425" i="3"/>
  <c r="S88" i="3"/>
  <c r="S145" i="3"/>
  <c r="S437" i="3"/>
  <c r="S441" i="3"/>
  <c r="S294" i="3"/>
  <c r="S478" i="3"/>
  <c r="S453" i="3"/>
  <c r="S457" i="3"/>
  <c r="S461" i="3"/>
  <c r="S465" i="3"/>
  <c r="S469" i="3"/>
  <c r="S302" i="3"/>
  <c r="S304" i="3"/>
  <c r="S162" i="3"/>
  <c r="S485" i="3"/>
  <c r="S489" i="3"/>
  <c r="S493" i="3"/>
  <c r="S497" i="3"/>
  <c r="S501" i="3"/>
  <c r="S505" i="3"/>
  <c r="S532" i="3"/>
  <c r="S547" i="3"/>
  <c r="S517" i="3"/>
  <c r="S521" i="3"/>
  <c r="S551" i="3"/>
  <c r="S32" i="3"/>
  <c r="S36" i="3"/>
  <c r="S103" i="3"/>
  <c r="S64" i="3"/>
  <c r="S80" i="3"/>
  <c r="S96" i="3"/>
  <c r="S340" i="3"/>
  <c r="S342" i="3"/>
  <c r="S343" i="3"/>
  <c r="S128" i="3"/>
  <c r="S136" i="3"/>
  <c r="S345" i="3"/>
  <c r="S152" i="3"/>
  <c r="S175" i="3"/>
  <c r="S349" i="3"/>
  <c r="S176" i="3"/>
  <c r="S184" i="3"/>
  <c r="S192" i="3"/>
  <c r="S200" i="3"/>
  <c r="S208" i="3"/>
  <c r="S216" i="3"/>
  <c r="S116" i="3"/>
  <c r="S232" i="3"/>
  <c r="S240" i="3"/>
  <c r="S248" i="3"/>
  <c r="S256" i="3"/>
  <c r="S264" i="3"/>
  <c r="S224" i="3"/>
  <c r="S377" i="3"/>
  <c r="S283" i="3"/>
  <c r="S288" i="3"/>
  <c r="S402" i="3"/>
  <c r="S299" i="3"/>
  <c r="S226" i="3"/>
  <c r="S407" i="3"/>
  <c r="S315" i="3"/>
  <c r="S320" i="3"/>
  <c r="S326" i="3"/>
  <c r="S331" i="3"/>
  <c r="S263" i="3"/>
  <c r="S446" i="3"/>
  <c r="S270" i="3"/>
  <c r="S272" i="3"/>
  <c r="S354" i="3"/>
  <c r="S358" i="3"/>
  <c r="S362" i="3"/>
  <c r="S366" i="3"/>
  <c r="S370" i="3"/>
  <c r="S450" i="3"/>
  <c r="S378" i="3"/>
  <c r="S382" i="3"/>
  <c r="S452" i="3"/>
  <c r="S390" i="3"/>
  <c r="S394" i="3"/>
  <c r="S398" i="3"/>
  <c r="S279" i="3"/>
  <c r="S144" i="3"/>
  <c r="S410" i="3"/>
  <c r="S414" i="3"/>
  <c r="S418" i="3"/>
  <c r="S422" i="3"/>
  <c r="S426" i="3"/>
  <c r="S466" i="3"/>
  <c r="S434" i="3"/>
  <c r="S438" i="3"/>
  <c r="S442" i="3"/>
  <c r="S473" i="3"/>
  <c r="S479" i="3"/>
  <c r="S159" i="3"/>
  <c r="S458" i="3"/>
  <c r="S510" i="3"/>
  <c r="S511" i="3"/>
  <c r="S470" i="3"/>
  <c r="S474" i="3"/>
  <c r="S513" i="3"/>
  <c r="S482" i="3"/>
  <c r="S486" i="3"/>
  <c r="S490" i="3"/>
  <c r="S494" i="3"/>
  <c r="S498" i="3"/>
  <c r="S502" i="3"/>
  <c r="S506" i="3"/>
  <c r="S539" i="3"/>
  <c r="S514" i="3"/>
  <c r="S518" i="3"/>
  <c r="S93" i="3"/>
  <c r="S20" i="3"/>
  <c r="S9" i="3"/>
  <c r="S14" i="3"/>
  <c r="S68" i="3"/>
  <c r="S84" i="3"/>
  <c r="S99" i="3"/>
  <c r="S27" i="3"/>
  <c r="S45" i="3"/>
  <c r="S344" i="3"/>
  <c r="S131" i="3"/>
  <c r="S139" i="3"/>
  <c r="S147" i="3"/>
  <c r="S155" i="3"/>
  <c r="S163" i="3"/>
  <c r="S112" i="3"/>
  <c r="S179" i="3"/>
  <c r="S187" i="3"/>
  <c r="S195" i="3"/>
  <c r="S203" i="3"/>
  <c r="S70" i="3"/>
  <c r="S219" i="3"/>
  <c r="S373" i="3"/>
  <c r="S235" i="3"/>
  <c r="S243" i="3"/>
  <c r="S251" i="3"/>
  <c r="S374" i="3"/>
  <c r="S222" i="3"/>
  <c r="S225" i="3"/>
  <c r="S386" i="3"/>
  <c r="S284" i="3"/>
  <c r="S290" i="3"/>
  <c r="S295" i="3"/>
  <c r="S40" i="3"/>
  <c r="S170" i="3"/>
  <c r="S132" i="3"/>
  <c r="S177" i="3"/>
  <c r="S196" i="3"/>
  <c r="S117" i="3"/>
  <c r="S260" i="3"/>
  <c r="S286" i="3"/>
  <c r="S47" i="3"/>
  <c r="S228" i="3"/>
  <c r="S323" i="3"/>
  <c r="S334" i="3"/>
  <c r="S269" i="3"/>
  <c r="S274" i="3"/>
  <c r="S360" i="3"/>
  <c r="S368" i="3"/>
  <c r="S451" i="3"/>
  <c r="S384" i="3"/>
  <c r="S392" i="3"/>
  <c r="S400" i="3"/>
  <c r="S408" i="3"/>
  <c r="S416" i="3"/>
  <c r="S424" i="3"/>
  <c r="S432" i="3"/>
  <c r="S440" i="3"/>
  <c r="S477" i="3"/>
  <c r="S509" i="3"/>
  <c r="S464" i="3"/>
  <c r="S472" i="3"/>
  <c r="S525" i="3"/>
  <c r="S488" i="3"/>
  <c r="S496" i="3"/>
  <c r="S504" i="3"/>
  <c r="S308" i="3"/>
  <c r="S520" i="3"/>
  <c r="S526" i="3"/>
  <c r="S530" i="3"/>
  <c r="S534" i="3"/>
  <c r="S538" i="3"/>
  <c r="S542" i="3"/>
  <c r="S546" i="3"/>
  <c r="S550" i="3"/>
  <c r="S554" i="3"/>
  <c r="S558" i="3"/>
  <c r="S562" i="3"/>
  <c r="S566" i="3"/>
  <c r="S570" i="3"/>
  <c r="S574" i="3"/>
  <c r="S578" i="3"/>
  <c r="S582" i="3"/>
  <c r="S586" i="3"/>
  <c r="S590" i="3"/>
  <c r="S594" i="3"/>
  <c r="S598" i="3"/>
  <c r="S602" i="3"/>
  <c r="S606" i="3"/>
  <c r="S610" i="3"/>
  <c r="S614" i="3"/>
  <c r="S618" i="3"/>
  <c r="S622" i="3"/>
  <c r="S626" i="3"/>
  <c r="S630" i="3"/>
  <c r="S634" i="3"/>
  <c r="S638" i="3"/>
  <c r="S642" i="3"/>
  <c r="S646" i="3"/>
  <c r="S650" i="3"/>
  <c r="S654" i="3"/>
  <c r="S658" i="3"/>
  <c r="S662" i="3"/>
  <c r="S666" i="3"/>
  <c r="S670" i="3"/>
  <c r="S674" i="3"/>
  <c r="S678" i="3"/>
  <c r="S682" i="3"/>
  <c r="S313" i="3"/>
  <c r="S108" i="3"/>
  <c r="S140" i="3"/>
  <c r="S113" i="3"/>
  <c r="S204" i="3"/>
  <c r="S236" i="3"/>
  <c r="S268" i="3"/>
  <c r="S291" i="3"/>
  <c r="S404" i="3"/>
  <c r="S316" i="3"/>
  <c r="S429" i="3"/>
  <c r="S430" i="3"/>
  <c r="S271" i="3"/>
  <c r="S355" i="3"/>
  <c r="S363" i="3"/>
  <c r="S371" i="3"/>
  <c r="S379" i="3"/>
  <c r="S387" i="3"/>
  <c r="S395" i="3"/>
  <c r="S403" i="3"/>
  <c r="S411" i="3"/>
  <c r="S419" i="3"/>
  <c r="S463" i="3"/>
  <c r="S435" i="3"/>
  <c r="S443" i="3"/>
  <c r="S480" i="3"/>
  <c r="S459" i="3"/>
  <c r="S467" i="3"/>
  <c r="S475" i="3"/>
  <c r="S483" i="3"/>
  <c r="S491" i="3"/>
  <c r="S499" i="3"/>
  <c r="S507" i="3"/>
  <c r="S515" i="3"/>
  <c r="S522" i="3"/>
  <c r="S527" i="3"/>
  <c r="S531" i="3"/>
  <c r="S535" i="3"/>
  <c r="S553" i="3"/>
  <c r="S543" i="3"/>
  <c r="S165" i="3"/>
  <c r="S166" i="3"/>
  <c r="S555" i="3"/>
  <c r="S559" i="3"/>
  <c r="S563" i="3"/>
  <c r="S567" i="3"/>
  <c r="S571" i="3"/>
  <c r="S575" i="3"/>
  <c r="S579" i="3"/>
  <c r="S583" i="3"/>
  <c r="S587" i="3"/>
  <c r="S591" i="3"/>
  <c r="S595" i="3"/>
  <c r="S599" i="3"/>
  <c r="S603" i="3"/>
  <c r="S607" i="3"/>
  <c r="S611" i="3"/>
  <c r="S615" i="3"/>
  <c r="S619" i="3"/>
  <c r="S623" i="3"/>
  <c r="S627" i="3"/>
  <c r="S631" i="3"/>
  <c r="S635" i="3"/>
  <c r="S639" i="3"/>
  <c r="S643" i="3"/>
  <c r="S647" i="3"/>
  <c r="S651" i="3"/>
  <c r="S655" i="3"/>
  <c r="S659" i="3"/>
  <c r="S663" i="3"/>
  <c r="S667" i="3"/>
  <c r="S671" i="3"/>
  <c r="S675" i="3"/>
  <c r="S679" i="3"/>
  <c r="S3" i="3"/>
  <c r="S72" i="3"/>
  <c r="S28" i="3"/>
  <c r="S148" i="3"/>
  <c r="S180" i="3"/>
  <c r="S212" i="3"/>
  <c r="S244" i="3"/>
  <c r="S275" i="3"/>
  <c r="S296" i="3"/>
  <c r="S307" i="3"/>
  <c r="S427" i="3"/>
  <c r="S328" i="3"/>
  <c r="S339" i="3"/>
  <c r="S81" i="3"/>
  <c r="S356" i="3"/>
  <c r="S123" i="3"/>
  <c r="S449" i="3"/>
  <c r="S380" i="3"/>
  <c r="S388" i="3"/>
  <c r="S396" i="3"/>
  <c r="S454" i="3"/>
  <c r="S412" i="3"/>
  <c r="S420" i="3"/>
  <c r="S428" i="3"/>
  <c r="S436" i="3"/>
  <c r="S444" i="3"/>
  <c r="S481" i="3"/>
  <c r="S460" i="3"/>
  <c r="S468" i="3"/>
  <c r="S512" i="3"/>
  <c r="S484" i="3"/>
  <c r="S492" i="3"/>
  <c r="S500" i="3"/>
  <c r="S508" i="3"/>
  <c r="S516" i="3"/>
  <c r="S523" i="3"/>
  <c r="S528" i="3"/>
  <c r="S552" i="3"/>
  <c r="S536" i="3"/>
  <c r="S164" i="3"/>
  <c r="S544" i="3"/>
  <c r="S548" i="3"/>
  <c r="S167" i="3"/>
  <c r="S556" i="3"/>
  <c r="S560" i="3"/>
  <c r="S564" i="3"/>
  <c r="S568" i="3"/>
  <c r="S572" i="3"/>
  <c r="S576" i="3"/>
  <c r="S580" i="3"/>
  <c r="S584" i="3"/>
  <c r="S588" i="3"/>
  <c r="S592" i="3"/>
  <c r="S596" i="3"/>
  <c r="S600" i="3"/>
  <c r="S604" i="3"/>
  <c r="S608" i="3"/>
  <c r="S612" i="3"/>
  <c r="S616" i="3"/>
  <c r="S620" i="3"/>
  <c r="S624" i="3"/>
  <c r="S628" i="3"/>
  <c r="S632" i="3"/>
  <c r="S636" i="3"/>
  <c r="S640" i="3"/>
  <c r="S644" i="3"/>
  <c r="S648" i="3"/>
  <c r="S652" i="3"/>
  <c r="S656" i="3"/>
  <c r="S660" i="3"/>
  <c r="S664" i="3"/>
  <c r="S668" i="3"/>
  <c r="S672" i="3"/>
  <c r="S676" i="3"/>
  <c r="S680" i="3"/>
  <c r="S684" i="3"/>
  <c r="S688" i="3"/>
  <c r="S692" i="3"/>
  <c r="S696" i="3"/>
  <c r="S700" i="3"/>
  <c r="S704" i="3"/>
  <c r="S708" i="3"/>
  <c r="S712" i="3"/>
  <c r="S716" i="3"/>
  <c r="S720" i="3"/>
  <c r="S1118" i="3"/>
  <c r="S1114" i="3"/>
  <c r="S1110" i="3"/>
  <c r="S1106" i="3"/>
  <c r="S1102" i="3"/>
  <c r="S1098" i="3"/>
  <c r="S1094" i="3"/>
  <c r="S1090" i="3"/>
  <c r="S1086" i="3"/>
  <c r="S1082" i="3"/>
  <c r="S1078" i="3"/>
  <c r="S1074" i="3"/>
  <c r="S1070" i="3"/>
  <c r="S1066" i="3"/>
  <c r="S1062" i="3"/>
  <c r="S1058" i="3"/>
  <c r="S1054" i="3"/>
  <c r="S1050" i="3"/>
  <c r="S1046" i="3"/>
  <c r="S1042" i="3"/>
  <c r="S1038" i="3"/>
  <c r="S1034" i="3"/>
  <c r="S1030" i="3"/>
  <c r="S1026" i="3"/>
  <c r="S1022" i="3"/>
  <c r="S1018" i="3"/>
  <c r="S1014" i="3"/>
  <c r="S1010" i="3"/>
  <c r="S1006" i="3"/>
  <c r="S1002" i="3"/>
  <c r="S998" i="3"/>
  <c r="S994" i="3"/>
  <c r="S990" i="3"/>
  <c r="S986" i="3"/>
  <c r="S982" i="3"/>
  <c r="S978" i="3"/>
  <c r="S974" i="3"/>
  <c r="S970" i="3"/>
  <c r="S966" i="3"/>
  <c r="S962" i="3"/>
  <c r="S958" i="3"/>
  <c r="S954" i="3"/>
  <c r="S950" i="3"/>
  <c r="S946" i="3"/>
  <c r="S942" i="3"/>
  <c r="S938" i="3"/>
  <c r="S934" i="3"/>
  <c r="S930" i="3"/>
  <c r="S926" i="3"/>
  <c r="S922" i="3"/>
  <c r="S918" i="3"/>
  <c r="S914" i="3"/>
  <c r="S910" i="3"/>
  <c r="S906" i="3"/>
  <c r="S902" i="3"/>
  <c r="S898" i="3"/>
  <c r="S894" i="3"/>
  <c r="S890" i="3"/>
  <c r="S886" i="3"/>
  <c r="S882" i="3"/>
  <c r="S878" i="3"/>
  <c r="S874" i="3"/>
  <c r="S870" i="3"/>
  <c r="S866" i="3"/>
  <c r="S862" i="3"/>
  <c r="S858" i="3"/>
  <c r="S854" i="3"/>
  <c r="S850" i="3"/>
  <c r="S846" i="3"/>
  <c r="S842" i="3"/>
  <c r="S838" i="3"/>
  <c r="S834" i="3"/>
  <c r="S830" i="3"/>
  <c r="S826" i="3"/>
  <c r="S822" i="3"/>
  <c r="S818" i="3"/>
  <c r="S814" i="3"/>
  <c r="S810" i="3"/>
  <c r="S806" i="3"/>
  <c r="S802" i="3"/>
  <c r="S798" i="3"/>
  <c r="S794" i="3"/>
  <c r="S790" i="3"/>
  <c r="S786" i="3"/>
  <c r="S782" i="3"/>
  <c r="S778" i="3"/>
  <c r="S774" i="3"/>
  <c r="S770" i="3"/>
  <c r="S766" i="3"/>
  <c r="S762" i="3"/>
  <c r="S758" i="3"/>
  <c r="S754" i="3"/>
  <c r="S750" i="3"/>
  <c r="S746" i="3"/>
  <c r="S742" i="3"/>
  <c r="S738" i="3"/>
  <c r="S734" i="3"/>
  <c r="S730" i="3"/>
  <c r="S726" i="3"/>
  <c r="S722" i="3"/>
  <c r="S717" i="3"/>
  <c r="S711" i="3"/>
  <c r="S706" i="3"/>
  <c r="S701" i="3"/>
  <c r="S695" i="3"/>
  <c r="S690" i="3"/>
  <c r="S685" i="3"/>
  <c r="S673" i="3"/>
  <c r="S657" i="3"/>
  <c r="S641" i="3"/>
  <c r="S625" i="3"/>
  <c r="S609" i="3"/>
  <c r="S593" i="3"/>
  <c r="S577" i="3"/>
  <c r="S561" i="3"/>
  <c r="S545" i="3"/>
  <c r="S529" i="3"/>
  <c r="S503" i="3"/>
  <c r="S471" i="3"/>
  <c r="S439" i="3"/>
  <c r="S462" i="3"/>
  <c r="S82" i="3"/>
  <c r="S267" i="3"/>
  <c r="S300" i="3"/>
  <c r="S188" i="3"/>
  <c r="S24" i="3"/>
  <c r="S1117" i="3"/>
  <c r="S1113" i="3"/>
  <c r="S1109" i="3"/>
  <c r="S1105" i="3"/>
  <c r="S1101" i="3"/>
  <c r="S1097" i="3"/>
  <c r="S1093" i="3"/>
  <c r="S1089" i="3"/>
  <c r="S1085" i="3"/>
  <c r="S1081" i="3"/>
  <c r="S1077" i="3"/>
  <c r="S1073" i="3"/>
  <c r="S1069" i="3"/>
  <c r="S1065" i="3"/>
  <c r="S1061" i="3"/>
  <c r="S1057" i="3"/>
  <c r="S1053" i="3"/>
  <c r="S1049" i="3"/>
  <c r="S1045" i="3"/>
  <c r="S1041" i="3"/>
  <c r="S1037" i="3"/>
  <c r="S1033" i="3"/>
  <c r="S1029" i="3"/>
  <c r="S1025" i="3"/>
  <c r="S1021" i="3"/>
  <c r="S1017" i="3"/>
  <c r="S1013" i="3"/>
  <c r="S1009" i="3"/>
  <c r="S1005" i="3"/>
  <c r="S1001" i="3"/>
  <c r="S997" i="3"/>
  <c r="S993" i="3"/>
  <c r="S989" i="3"/>
  <c r="S985" i="3"/>
  <c r="S981" i="3"/>
  <c r="S977" i="3"/>
  <c r="S973" i="3"/>
  <c r="S969" i="3"/>
  <c r="S965" i="3"/>
  <c r="S961" i="3"/>
  <c r="S957" i="3"/>
  <c r="S953" i="3"/>
  <c r="S949" i="3"/>
  <c r="S945" i="3"/>
  <c r="S941" i="3"/>
  <c r="S937" i="3"/>
  <c r="S933" i="3"/>
  <c r="S929" i="3"/>
  <c r="S925" i="3"/>
  <c r="S921" i="3"/>
  <c r="S917" i="3"/>
  <c r="S913" i="3"/>
  <c r="S909" i="3"/>
  <c r="S905" i="3"/>
  <c r="S901" i="3"/>
  <c r="S897" i="3"/>
  <c r="S893" i="3"/>
  <c r="S889" i="3"/>
  <c r="S885" i="3"/>
  <c r="S881" i="3"/>
  <c r="S877" i="3"/>
  <c r="S873" i="3"/>
  <c r="S869" i="3"/>
  <c r="S865" i="3"/>
  <c r="S861" i="3"/>
  <c r="S857" i="3"/>
  <c r="S853" i="3"/>
  <c r="S849" i="3"/>
  <c r="S845" i="3"/>
  <c r="S841" i="3"/>
  <c r="S837" i="3"/>
  <c r="S833" i="3"/>
  <c r="S829" i="3"/>
  <c r="S825" i="3"/>
  <c r="S821" i="3"/>
  <c r="S817" i="3"/>
  <c r="S813" i="3"/>
  <c r="S809" i="3"/>
  <c r="S805" i="3"/>
  <c r="S801" i="3"/>
  <c r="S797" i="3"/>
  <c r="S793" i="3"/>
  <c r="S789" i="3"/>
  <c r="S785" i="3"/>
  <c r="S781" i="3"/>
  <c r="S777" i="3"/>
  <c r="S773" i="3"/>
  <c r="S769" i="3"/>
  <c r="S765" i="3"/>
  <c r="S761" i="3"/>
  <c r="S757" i="3"/>
  <c r="S753" i="3"/>
  <c r="S749" i="3"/>
  <c r="S745" i="3"/>
  <c r="S741" i="3"/>
  <c r="S737" i="3"/>
  <c r="S733" i="3"/>
  <c r="S729" i="3"/>
  <c r="S725" i="3"/>
  <c r="S721" i="3"/>
  <c r="S715" i="3"/>
  <c r="S710" i="3"/>
  <c r="S705" i="3"/>
  <c r="S699" i="3"/>
  <c r="S694" i="3"/>
  <c r="S689" i="3"/>
  <c r="S683" i="3"/>
  <c r="S669" i="3"/>
  <c r="S653" i="3"/>
  <c r="S637" i="3"/>
  <c r="S621" i="3"/>
  <c r="S605" i="3"/>
  <c r="S589" i="3"/>
  <c r="S573" i="3"/>
  <c r="S557" i="3"/>
  <c r="S541" i="3"/>
  <c r="S524" i="3"/>
  <c r="S495" i="3"/>
  <c r="S160" i="3"/>
  <c r="S431" i="3"/>
  <c r="S399" i="3"/>
  <c r="S367" i="3"/>
  <c r="S332" i="3"/>
  <c r="S280" i="3"/>
  <c r="S156" i="3"/>
  <c r="S1116" i="3"/>
  <c r="S1112" i="3"/>
  <c r="S1108" i="3"/>
  <c r="S1104" i="3"/>
  <c r="S1100" i="3"/>
  <c r="S1096" i="3"/>
  <c r="S1092" i="3"/>
  <c r="S1088" i="3"/>
  <c r="S1084" i="3"/>
  <c r="S1080" i="3"/>
  <c r="S1076" i="3"/>
  <c r="S1072" i="3"/>
  <c r="S1068" i="3"/>
  <c r="S1064" i="3"/>
  <c r="S1060" i="3"/>
  <c r="S1056" i="3"/>
  <c r="S1052" i="3"/>
  <c r="S1048" i="3"/>
  <c r="S1044" i="3"/>
  <c r="S1040" i="3"/>
  <c r="S1036" i="3"/>
  <c r="S1032" i="3"/>
  <c r="S1028" i="3"/>
  <c r="S1024" i="3"/>
  <c r="S1020" i="3"/>
  <c r="S1016" i="3"/>
  <c r="S1012" i="3"/>
  <c r="S1008" i="3"/>
  <c r="S1004" i="3"/>
  <c r="S1000" i="3"/>
  <c r="S996" i="3"/>
  <c r="S992" i="3"/>
  <c r="S988" i="3"/>
  <c r="S984" i="3"/>
  <c r="S980" i="3"/>
  <c r="S976" i="3"/>
  <c r="S972" i="3"/>
  <c r="S968" i="3"/>
  <c r="S964" i="3"/>
  <c r="S960" i="3"/>
  <c r="S956" i="3"/>
  <c r="S952" i="3"/>
  <c r="S948" i="3"/>
  <c r="S944" i="3"/>
  <c r="S940" i="3"/>
  <c r="S936" i="3"/>
  <c r="S932" i="3"/>
  <c r="S928" i="3"/>
  <c r="S924" i="3"/>
  <c r="S920" i="3"/>
  <c r="S916" i="3"/>
  <c r="S912" i="3"/>
  <c r="S908" i="3"/>
  <c r="S904" i="3"/>
  <c r="S900" i="3"/>
  <c r="S896" i="3"/>
  <c r="S892" i="3"/>
  <c r="S888" i="3"/>
  <c r="S884" i="3"/>
  <c r="S880" i="3"/>
  <c r="S876" i="3"/>
  <c r="S872" i="3"/>
  <c r="S868" i="3"/>
  <c r="S864" i="3"/>
  <c r="S860" i="3"/>
  <c r="S856" i="3"/>
  <c r="S852" i="3"/>
  <c r="S848" i="3"/>
  <c r="S844" i="3"/>
  <c r="S840" i="3"/>
  <c r="S836" i="3"/>
  <c r="S832" i="3"/>
  <c r="S828" i="3"/>
  <c r="S824" i="3"/>
  <c r="S820" i="3"/>
  <c r="S816" i="3"/>
  <c r="S812" i="3"/>
  <c r="S808" i="3"/>
  <c r="S804" i="3"/>
  <c r="S800" i="3"/>
  <c r="S796" i="3"/>
  <c r="S792" i="3"/>
  <c r="S788" i="3"/>
  <c r="S784" i="3"/>
  <c r="S780" i="3"/>
  <c r="S776" i="3"/>
  <c r="S772" i="3"/>
  <c r="S768" i="3"/>
  <c r="S764" i="3"/>
  <c r="S760" i="3"/>
  <c r="S756" i="3"/>
  <c r="S752" i="3"/>
  <c r="S748" i="3"/>
  <c r="S744" i="3"/>
  <c r="S740" i="3"/>
  <c r="S736" i="3"/>
  <c r="S732" i="3"/>
  <c r="S728" i="3"/>
  <c r="S724" i="3"/>
  <c r="S719" i="3"/>
  <c r="S714" i="3"/>
  <c r="S709" i="3"/>
  <c r="S703" i="3"/>
  <c r="S698" i="3"/>
  <c r="S693" i="3"/>
  <c r="S687" i="3"/>
  <c r="S681" i="3"/>
  <c r="S665" i="3"/>
  <c r="S649" i="3"/>
  <c r="S633" i="3"/>
  <c r="S617" i="3"/>
  <c r="S601" i="3"/>
  <c r="S585" i="3"/>
  <c r="S569" i="3"/>
  <c r="S168" i="3"/>
  <c r="S537" i="3"/>
  <c r="S519" i="3"/>
  <c r="S487" i="3"/>
  <c r="S455" i="3"/>
  <c r="S423" i="3"/>
  <c r="S391" i="3"/>
  <c r="S359" i="3"/>
  <c r="S322" i="3"/>
  <c r="S252" i="3"/>
  <c r="S124" i="3"/>
  <c r="E30" i="3" l="1"/>
  <c r="E93" i="3"/>
  <c r="E48" i="3"/>
  <c r="E54" i="3"/>
  <c r="E28" i="3"/>
  <c r="E49" i="3"/>
  <c r="E173" i="3"/>
  <c r="E42" i="3"/>
  <c r="E95" i="3"/>
  <c r="E3" i="3"/>
  <c r="E31" i="3"/>
  <c r="E313" i="3"/>
  <c r="E582" i="3"/>
  <c r="E100" i="3"/>
  <c r="E688" i="3"/>
  <c r="E11" i="3"/>
  <c r="E12" i="3"/>
  <c r="E722" i="3"/>
  <c r="E309" i="3"/>
  <c r="E306" i="3"/>
  <c r="E847" i="3"/>
  <c r="E224" i="3"/>
  <c r="E4" i="3"/>
  <c r="E5" i="3"/>
  <c r="E29" i="3"/>
  <c r="E880" i="3"/>
  <c r="E113" i="3"/>
  <c r="E109" i="3"/>
  <c r="E318" i="3"/>
  <c r="E32" i="3"/>
  <c r="E848" i="3"/>
  <c r="E58" i="3"/>
  <c r="E17" i="3"/>
  <c r="E18" i="3"/>
  <c r="E19" i="3"/>
  <c r="E911" i="3"/>
  <c r="E868" i="3"/>
  <c r="E902" i="3"/>
  <c r="E898" i="3"/>
  <c r="E308" i="3"/>
  <c r="E351" i="3"/>
  <c r="E144" i="3"/>
  <c r="E343" i="3"/>
  <c r="E166" i="3"/>
  <c r="E793" i="3"/>
  <c r="E373" i="3"/>
  <c r="E59" i="3"/>
  <c r="E20" i="3"/>
  <c r="E60" i="3"/>
  <c r="E121" i="3"/>
  <c r="E21" i="3"/>
  <c r="E61" i="3"/>
  <c r="E1021" i="3"/>
  <c r="E114" i="3"/>
  <c r="E863" i="3"/>
  <c r="E46" i="3"/>
  <c r="E115" i="3"/>
  <c r="E919" i="3"/>
  <c r="E900" i="3"/>
  <c r="E324" i="3"/>
  <c r="E344" i="3"/>
  <c r="E124" i="3"/>
  <c r="E125" i="3"/>
  <c r="E126" i="3"/>
  <c r="E63" i="3"/>
  <c r="E64" i="3"/>
  <c r="E22" i="3"/>
  <c r="E127" i="3"/>
  <c r="E65" i="3"/>
  <c r="E50" i="3"/>
  <c r="E66" i="3"/>
  <c r="E67" i="3"/>
  <c r="E68" i="3"/>
  <c r="E128" i="3"/>
  <c r="E69" i="3"/>
  <c r="E407" i="3"/>
  <c r="E110" i="3"/>
  <c r="E745" i="3"/>
  <c r="E227" i="3"/>
  <c r="E956" i="3"/>
  <c r="E117" i="3"/>
  <c r="E1038" i="3"/>
  <c r="E274" i="3"/>
  <c r="E228" i="3"/>
  <c r="E730" i="3"/>
  <c r="E43" i="3"/>
  <c r="E176" i="3"/>
  <c r="E23" i="3"/>
  <c r="E24" i="3"/>
  <c r="E25" i="3"/>
  <c r="E71" i="3"/>
  <c r="E229" i="3"/>
  <c r="E130" i="3"/>
  <c r="E72" i="3"/>
  <c r="E73" i="3"/>
  <c r="E74" i="3"/>
  <c r="E75" i="3"/>
  <c r="E76" i="3"/>
  <c r="E26" i="3"/>
  <c r="E77" i="3"/>
  <c r="E15" i="3"/>
  <c r="E211" i="3"/>
  <c r="E567" i="3"/>
  <c r="E865" i="3"/>
  <c r="E997" i="3"/>
  <c r="E1035" i="3"/>
  <c r="E178" i="3"/>
  <c r="E119" i="3"/>
  <c r="E131" i="3"/>
  <c r="E230" i="3"/>
  <c r="E132" i="3"/>
  <c r="E79" i="3"/>
  <c r="E133" i="3"/>
  <c r="E134" i="3"/>
  <c r="E80" i="3"/>
  <c r="E135" i="3"/>
  <c r="E179" i="3"/>
  <c r="E136" i="3"/>
  <c r="E137" i="3"/>
  <c r="E180" i="3"/>
  <c r="E181" i="3"/>
  <c r="E182" i="3"/>
  <c r="E183" i="3"/>
  <c r="E184" i="3"/>
  <c r="E957" i="3"/>
  <c r="E167" i="3"/>
  <c r="E945" i="3"/>
  <c r="E327" i="3"/>
  <c r="E777" i="3"/>
  <c r="E731" i="3"/>
  <c r="E329" i="3"/>
  <c r="E756" i="3"/>
  <c r="E909" i="3"/>
  <c r="E231" i="3"/>
  <c r="E83" i="3"/>
  <c r="E84" i="3"/>
  <c r="E138" i="3"/>
  <c r="E185" i="3"/>
  <c r="E139" i="3"/>
  <c r="E140" i="3"/>
  <c r="E85" i="3"/>
  <c r="E232" i="3"/>
  <c r="E186" i="3"/>
  <c r="E233" i="3"/>
  <c r="E234" i="3"/>
  <c r="E141" i="3"/>
  <c r="E187" i="3"/>
  <c r="E188" i="3"/>
  <c r="E86" i="3"/>
  <c r="E273" i="3"/>
  <c r="E235" i="3"/>
  <c r="E189" i="3"/>
  <c r="E236" i="3"/>
  <c r="E142" i="3"/>
  <c r="E237" i="3"/>
  <c r="E87" i="3"/>
  <c r="E238" i="3"/>
  <c r="E190" i="3"/>
  <c r="E191" i="3"/>
  <c r="E143" i="3"/>
  <c r="E336" i="3"/>
  <c r="E345" i="3"/>
  <c r="E346" i="3"/>
  <c r="E767" i="3"/>
  <c r="E973" i="3"/>
  <c r="E225" i="3"/>
  <c r="E33" i="3"/>
  <c r="E89" i="3"/>
  <c r="E90" i="3"/>
  <c r="E192" i="3"/>
  <c r="E91" i="3"/>
  <c r="E146" i="3"/>
  <c r="E92" i="3"/>
  <c r="E147" i="3"/>
  <c r="E193" i="3"/>
  <c r="E148" i="3"/>
  <c r="E239" i="3"/>
  <c r="E240" i="3"/>
  <c r="E275" i="3"/>
  <c r="E149" i="3"/>
  <c r="E194" i="3"/>
  <c r="E276" i="3"/>
  <c r="E195" i="3"/>
  <c r="E196" i="3"/>
  <c r="E197" i="3"/>
  <c r="E925" i="3"/>
  <c r="E105" i="3"/>
  <c r="E168" i="3"/>
  <c r="E624" i="3"/>
  <c r="E711" i="3"/>
  <c r="E94" i="3"/>
  <c r="E981" i="3"/>
  <c r="E16" i="3"/>
  <c r="E62" i="3"/>
  <c r="E199" i="3"/>
  <c r="E277" i="3"/>
  <c r="E150" i="3"/>
  <c r="E241" i="3"/>
  <c r="E314" i="3"/>
  <c r="E200" i="3"/>
  <c r="E315" i="3"/>
  <c r="E378" i="3"/>
  <c r="E201" i="3"/>
  <c r="E242" i="3"/>
  <c r="E202" i="3"/>
  <c r="E377" i="3"/>
  <c r="E946" i="3"/>
  <c r="E525" i="3"/>
  <c r="E768" i="3"/>
  <c r="E811" i="3"/>
  <c r="E871" i="3"/>
  <c r="E702" i="3"/>
  <c r="E386" i="3"/>
  <c r="E827" i="3"/>
  <c r="E162" i="3"/>
  <c r="E203" i="3"/>
  <c r="E96" i="3"/>
  <c r="E243" i="3"/>
  <c r="E316" i="3"/>
  <c r="E244" i="3"/>
  <c r="E204" i="3"/>
  <c r="E151" i="3"/>
  <c r="E245" i="3"/>
  <c r="E152" i="3"/>
  <c r="E153" i="3"/>
  <c r="E353" i="3"/>
  <c r="E154" i="3"/>
  <c r="E280" i="3"/>
  <c r="E97" i="3"/>
  <c r="E317" i="3"/>
  <c r="E778" i="3"/>
  <c r="E878" i="3"/>
  <c r="E932" i="3"/>
  <c r="E427" i="3"/>
  <c r="E88" i="3"/>
  <c r="E638" i="3"/>
  <c r="E319" i="3"/>
  <c r="E281" i="3"/>
  <c r="E246" i="3"/>
  <c r="E155" i="3"/>
  <c r="E156" i="3"/>
  <c r="E282" i="3"/>
  <c r="E320" i="3"/>
  <c r="E205" i="3"/>
  <c r="E247" i="3"/>
  <c r="E206" i="3"/>
  <c r="E321" i="3"/>
  <c r="E872" i="3"/>
  <c r="E554" i="3"/>
  <c r="E547" i="3"/>
  <c r="E481" i="3"/>
  <c r="E248" i="3"/>
  <c r="E207" i="3"/>
  <c r="E466" i="3"/>
  <c r="E283" i="3"/>
  <c r="E284" i="3"/>
  <c r="E208" i="3"/>
  <c r="E249" i="3"/>
  <c r="E379" i="3"/>
  <c r="E431" i="3"/>
  <c r="E98" i="3"/>
  <c r="E285" i="3"/>
  <c r="E209" i="3"/>
  <c r="E250" i="3"/>
  <c r="E157" i="3"/>
  <c r="E158" i="3"/>
  <c r="E322" i="3"/>
  <c r="E950" i="3"/>
  <c r="E1016" i="3"/>
  <c r="E964" i="3"/>
  <c r="E251" i="3"/>
  <c r="E380" i="3"/>
  <c r="E252" i="3"/>
  <c r="E286" i="3"/>
  <c r="E253" i="3"/>
  <c r="E354" i="3"/>
  <c r="E323" i="3"/>
  <c r="E453" i="3"/>
  <c r="E254" i="3"/>
  <c r="E174" i="3"/>
  <c r="E120" i="3"/>
  <c r="E159" i="3"/>
  <c r="E625" i="3"/>
  <c r="E1051" i="3"/>
  <c r="E325" i="3"/>
  <c r="E287" i="3"/>
  <c r="E255" i="3"/>
  <c r="E256" i="3"/>
  <c r="E355" i="3"/>
  <c r="E326" i="3"/>
  <c r="E210" i="3"/>
  <c r="E1012" i="3"/>
  <c r="E1074" i="3"/>
  <c r="E429" i="3"/>
  <c r="E1047" i="3"/>
  <c r="E70" i="3"/>
  <c r="E812" i="3"/>
  <c r="E288" i="3"/>
  <c r="E212" i="3"/>
  <c r="E289" i="3"/>
  <c r="E381" i="3"/>
  <c r="E290" i="3"/>
  <c r="E213" i="3"/>
  <c r="E356" i="3"/>
  <c r="E291" i="3"/>
  <c r="E328" i="3"/>
  <c r="E948" i="3"/>
  <c r="E962" i="3"/>
  <c r="E259" i="3"/>
  <c r="E462" i="3"/>
  <c r="E408" i="3"/>
  <c r="E99" i="3"/>
  <c r="E257" i="3"/>
  <c r="E357" i="3"/>
  <c r="E382" i="3"/>
  <c r="E330" i="3"/>
  <c r="E514" i="3"/>
  <c r="E383" i="3"/>
  <c r="E384" i="3"/>
  <c r="E482" i="3"/>
  <c r="E713" i="3"/>
  <c r="E732" i="3"/>
  <c r="E175" i="3"/>
  <c r="E994" i="3"/>
  <c r="E170" i="3"/>
  <c r="E639" i="3"/>
  <c r="E802" i="3"/>
  <c r="E358" i="3"/>
  <c r="E214" i="3"/>
  <c r="E483" i="3"/>
  <c r="E409" i="3"/>
  <c r="E455" i="3"/>
  <c r="E410" i="3"/>
  <c r="E215" i="3"/>
  <c r="E359" i="3"/>
  <c r="E360" i="3"/>
  <c r="E292" i="3"/>
  <c r="E216" i="3"/>
  <c r="E1040" i="3"/>
  <c r="E361" i="3"/>
  <c r="E411" i="3"/>
  <c r="E217" i="3"/>
  <c r="E385" i="3"/>
  <c r="E258" i="3"/>
  <c r="E293" i="3"/>
  <c r="E331" i="3"/>
  <c r="E864" i="3"/>
  <c r="E338" i="3"/>
  <c r="E402" i="3"/>
  <c r="E509" i="3"/>
  <c r="E783" i="3"/>
  <c r="E161" i="3"/>
  <c r="E452" i="3"/>
  <c r="E295" i="3"/>
  <c r="E412" i="3"/>
  <c r="E296" i="3"/>
  <c r="E484" i="3"/>
  <c r="E413" i="3"/>
  <c r="E485" i="3"/>
  <c r="E102" i="3"/>
  <c r="E486" i="3"/>
  <c r="E332" i="3"/>
  <c r="E297" i="3"/>
  <c r="E298" i="3"/>
  <c r="E387" i="3"/>
  <c r="E432" i="3"/>
  <c r="E171" i="3"/>
  <c r="E839" i="3"/>
  <c r="E374" i="3"/>
  <c r="E388" i="3"/>
  <c r="E414" i="3"/>
  <c r="E333" i="3"/>
  <c r="E260" i="3"/>
  <c r="E362" i="3"/>
  <c r="E363" i="3"/>
  <c r="E1041" i="3"/>
  <c r="E123" i="3"/>
  <c r="E389" i="3"/>
  <c r="E299" i="3"/>
  <c r="E145" i="3"/>
  <c r="E457" i="3"/>
  <c r="E515" i="3"/>
  <c r="E334" i="3"/>
  <c r="E390" i="3"/>
  <c r="E458" i="3"/>
  <c r="E365" i="3"/>
  <c r="E335" i="3"/>
  <c r="E366" i="3"/>
  <c r="E263" i="3"/>
  <c r="E671" i="3"/>
  <c r="E347" i="3"/>
  <c r="E391" i="3"/>
  <c r="E367" i="3"/>
  <c r="E459" i="3"/>
  <c r="E261" i="3"/>
  <c r="E555" i="3"/>
  <c r="E487" i="3"/>
  <c r="E995" i="3"/>
  <c r="E262" i="3"/>
  <c r="E6" i="3"/>
  <c r="E516" i="3"/>
  <c r="E337" i="3"/>
  <c r="E460" i="3"/>
  <c r="E517" i="3"/>
  <c r="E488" i="3"/>
  <c r="E461" i="3"/>
  <c r="E596" i="3"/>
  <c r="E541" i="3"/>
  <c r="E434" i="3"/>
  <c r="E518" i="3"/>
  <c r="E300" i="3"/>
  <c r="E435" i="3"/>
  <c r="E35" i="3"/>
  <c r="E118" i="3"/>
  <c r="E510" i="3"/>
  <c r="E415" i="3"/>
  <c r="E912" i="3"/>
  <c r="E301" i="3"/>
  <c r="E368" i="3"/>
  <c r="E597" i="3"/>
  <c r="E556" i="3"/>
  <c r="E218" i="3"/>
  <c r="E416" i="3"/>
  <c r="E417" i="3"/>
  <c r="E7" i="3"/>
  <c r="E887" i="3"/>
  <c r="E340" i="3"/>
  <c r="E1086" i="3"/>
  <c r="E310" i="3"/>
  <c r="E160" i="3"/>
  <c r="E519" i="3"/>
  <c r="E583" i="3"/>
  <c r="E418" i="3"/>
  <c r="E436" i="3"/>
  <c r="E598" i="3"/>
  <c r="E873" i="3"/>
  <c r="E1070" i="3"/>
  <c r="E47" i="3"/>
  <c r="E419" i="3"/>
  <c r="E464" i="3"/>
  <c r="E392" i="3"/>
  <c r="E393" i="3"/>
  <c r="E489" i="3"/>
  <c r="E520" i="3"/>
  <c r="E303" i="3"/>
  <c r="E568" i="3"/>
  <c r="E264" i="3"/>
  <c r="E226" i="3"/>
  <c r="E430" i="3"/>
  <c r="E265" i="3"/>
  <c r="E490" i="3"/>
  <c r="E339" i="3"/>
  <c r="E394" i="3"/>
  <c r="E420" i="3"/>
  <c r="E542" i="3"/>
  <c r="E569" i="3"/>
  <c r="E465" i="3"/>
  <c r="E491" i="3"/>
  <c r="E492" i="3"/>
  <c r="E395" i="3"/>
  <c r="E341" i="3"/>
  <c r="E421" i="3"/>
  <c r="E493" i="3"/>
  <c r="E746" i="3"/>
  <c r="E511" i="3"/>
  <c r="E757" i="3"/>
  <c r="E494" i="3"/>
  <c r="E495" i="3"/>
  <c r="E305" i="3"/>
  <c r="E570" i="3"/>
  <c r="E521" i="3"/>
  <c r="E396" i="3"/>
  <c r="E437" i="3"/>
  <c r="E467" i="3"/>
  <c r="E438" i="3"/>
  <c r="E266" i="3"/>
  <c r="E468" i="3"/>
  <c r="E571" i="3"/>
  <c r="E626" i="3"/>
  <c r="E469" i="3"/>
  <c r="E522" i="3"/>
  <c r="E470" i="3"/>
  <c r="E523" i="3"/>
  <c r="E599" i="3"/>
  <c r="E600" i="3"/>
  <c r="E557" i="3"/>
  <c r="E840" i="3"/>
  <c r="E53" i="3"/>
  <c r="E601" i="3"/>
  <c r="E397" i="3"/>
  <c r="E524" i="3"/>
  <c r="E723" i="3"/>
  <c r="E1018" i="3"/>
  <c r="E551" i="3"/>
  <c r="E543" i="3"/>
  <c r="E439" i="3"/>
  <c r="E584" i="3"/>
  <c r="E496" i="3"/>
  <c r="E497" i="3"/>
  <c r="E398" i="3"/>
  <c r="E558" i="3"/>
  <c r="E650" i="3"/>
  <c r="E1069" i="3"/>
  <c r="E544" i="3"/>
  <c r="E440" i="3"/>
  <c r="E585" i="3"/>
  <c r="E572" i="3"/>
  <c r="E559" i="3"/>
  <c r="E369" i="3"/>
  <c r="E422" i="3"/>
  <c r="E828" i="3"/>
  <c r="E640" i="3"/>
  <c r="E889" i="3"/>
  <c r="E471" i="3"/>
  <c r="E441" i="3"/>
  <c r="E526" i="3"/>
  <c r="E657" i="3"/>
  <c r="E884" i="3"/>
  <c r="E527" i="3"/>
  <c r="E679" i="3"/>
  <c r="E610" i="3"/>
  <c r="E498" i="3"/>
  <c r="E499" i="3"/>
  <c r="E442" i="3"/>
  <c r="E602" i="3"/>
  <c r="E560" i="3"/>
  <c r="E528" i="3"/>
  <c r="E573" i="3"/>
  <c r="E680" i="3"/>
  <c r="E689" i="3"/>
  <c r="E222" i="3"/>
  <c r="E404" i="3"/>
  <c r="E658" i="3"/>
  <c r="E690" i="3"/>
  <c r="E691" i="3"/>
  <c r="E561" i="3"/>
  <c r="E443" i="3"/>
  <c r="E620" i="3"/>
  <c r="E1085" i="3"/>
  <c r="E423" i="3"/>
  <c r="E36" i="3"/>
  <c r="E529" i="3"/>
  <c r="E370" i="3"/>
  <c r="E672" i="3"/>
  <c r="E641" i="3"/>
  <c r="E562" i="3"/>
  <c r="E586" i="3"/>
  <c r="E530" i="3"/>
  <c r="E55" i="3"/>
  <c r="E574" i="3"/>
  <c r="E531" i="3"/>
  <c r="E603" i="3"/>
  <c r="E545" i="3"/>
  <c r="E424" i="3"/>
  <c r="E604" i="3"/>
  <c r="E399" i="3"/>
  <c r="E500" i="3"/>
  <c r="E1087" i="3"/>
  <c r="E433" i="3"/>
  <c r="E546" i="3"/>
  <c r="E552" i="3"/>
  <c r="E724" i="3"/>
  <c r="E587" i="3"/>
  <c r="E588" i="3"/>
  <c r="E425" i="3"/>
  <c r="E371" i="3"/>
  <c r="E533" i="3"/>
  <c r="E659" i="3"/>
  <c r="E534" i="3"/>
  <c r="E163" i="3"/>
  <c r="E575" i="3"/>
  <c r="E627" i="3"/>
  <c r="E660" i="3"/>
  <c r="E1083" i="3"/>
  <c r="E472" i="3"/>
  <c r="E576" i="3"/>
  <c r="E577" i="3"/>
  <c r="E563" i="3"/>
  <c r="E681" i="3"/>
  <c r="E501" i="3"/>
  <c r="E27" i="3"/>
  <c r="E302" i="3"/>
  <c r="E502" i="3"/>
  <c r="E589" i="3"/>
  <c r="E474" i="3"/>
  <c r="E611" i="3"/>
  <c r="E628" i="3"/>
  <c r="E400" i="3"/>
  <c r="E692" i="3"/>
  <c r="E426" i="3"/>
  <c r="E784" i="3"/>
  <c r="E444" i="3"/>
  <c r="E535" i="3"/>
  <c r="E651" i="3"/>
  <c r="E673" i="3"/>
  <c r="E219" i="3"/>
  <c r="E1098" i="3"/>
  <c r="E449" i="3"/>
  <c r="E108" i="3"/>
  <c r="E652" i="3"/>
  <c r="E536" i="3"/>
  <c r="E703" i="3"/>
  <c r="E714" i="3"/>
  <c r="E653" i="3"/>
  <c r="E352" i="3"/>
  <c r="E590" i="3"/>
  <c r="E693" i="3"/>
  <c r="E747" i="3"/>
  <c r="E642" i="3"/>
  <c r="E605" i="3"/>
  <c r="E606" i="3"/>
  <c r="E612" i="3"/>
  <c r="E463" i="3"/>
  <c r="E643" i="3"/>
  <c r="E165" i="3"/>
  <c r="E629" i="3"/>
  <c r="E548" i="3"/>
  <c r="E630" i="3"/>
  <c r="E998" i="3"/>
  <c r="E965" i="3"/>
  <c r="E37" i="3"/>
  <c r="E503" i="3"/>
  <c r="E654" i="3"/>
  <c r="E591" i="3"/>
  <c r="E445" i="3"/>
  <c r="E773" i="3"/>
  <c r="E779" i="3"/>
  <c r="E621" i="3"/>
  <c r="E401" i="3"/>
  <c r="E694" i="3"/>
  <c r="E607" i="3"/>
  <c r="E644" i="3"/>
  <c r="E592" i="3"/>
  <c r="E674" i="3"/>
  <c r="E675" i="3"/>
  <c r="E661" i="3"/>
  <c r="E1065" i="3"/>
  <c r="E34" i="3"/>
  <c r="E910" i="3"/>
  <c r="E1037" i="3"/>
  <c r="E549" i="3"/>
  <c r="E608" i="3"/>
  <c r="E725" i="3"/>
  <c r="E764" i="3"/>
  <c r="E662" i="3"/>
  <c r="E631" i="3"/>
  <c r="E446" i="3"/>
  <c r="E177" i="3"/>
  <c r="E996" i="3"/>
  <c r="E279" i="3"/>
  <c r="E504" i="3"/>
  <c r="E505" i="3"/>
  <c r="E307" i="3"/>
  <c r="E129" i="3"/>
  <c r="E506" i="3"/>
  <c r="E593" i="3"/>
  <c r="E428" i="3"/>
  <c r="E475" i="3"/>
  <c r="E695" i="3"/>
  <c r="E990" i="3"/>
  <c r="E537" i="3"/>
  <c r="E663" i="3"/>
  <c r="E507" i="3"/>
  <c r="E622" i="3"/>
  <c r="E823" i="3"/>
  <c r="E769" i="3"/>
  <c r="E1014" i="3"/>
  <c r="E758" i="3"/>
  <c r="E759" i="3"/>
  <c r="E664" i="3"/>
  <c r="E704" i="3"/>
  <c r="E564" i="3"/>
  <c r="E8" i="3"/>
  <c r="E106" i="3"/>
  <c r="E565" i="3"/>
  <c r="E696" i="3"/>
  <c r="E665" i="3"/>
  <c r="E666" i="3"/>
  <c r="E450" i="3"/>
  <c r="E632" i="3"/>
  <c r="E508" i="3"/>
  <c r="E983" i="3"/>
  <c r="E705" i="3"/>
  <c r="E645" i="3"/>
  <c r="E733" i="3"/>
  <c r="E748" i="3"/>
  <c r="E841" i="3"/>
  <c r="E613" i="3"/>
  <c r="E715" i="3"/>
  <c r="E348" i="3"/>
  <c r="E614" i="3"/>
  <c r="E633" i="3"/>
  <c r="E716" i="3"/>
  <c r="E813" i="3"/>
  <c r="E706" i="3"/>
  <c r="E734" i="3"/>
  <c r="E735" i="3"/>
  <c r="E1089" i="3"/>
  <c r="E294" i="3"/>
  <c r="E916" i="3"/>
  <c r="E697" i="3"/>
  <c r="E717" i="3"/>
  <c r="E976" i="3"/>
  <c r="E578" i="3"/>
  <c r="E667" i="3"/>
  <c r="E634" i="3"/>
  <c r="E765" i="3"/>
  <c r="E615" i="3"/>
  <c r="E986" i="3"/>
  <c r="E57" i="3"/>
  <c r="E646" i="3"/>
  <c r="E635" i="3"/>
  <c r="E789" i="3"/>
  <c r="E785" i="3"/>
  <c r="E835" i="3"/>
  <c r="E9" i="3"/>
  <c r="E267" i="3"/>
  <c r="E749" i="3"/>
  <c r="E750" i="3"/>
  <c r="E726" i="3"/>
  <c r="E579" i="3"/>
  <c r="E718" i="3"/>
  <c r="E842" i="3"/>
  <c r="E774" i="3"/>
  <c r="E751" i="3"/>
  <c r="E1027" i="3"/>
  <c r="E38" i="3"/>
  <c r="E616" i="3"/>
  <c r="E82" i="3"/>
  <c r="E566" i="3"/>
  <c r="E736" i="3"/>
  <c r="E786" i="3"/>
  <c r="E682" i="3"/>
  <c r="E741" i="3"/>
  <c r="E752" i="3"/>
  <c r="E550" i="3"/>
  <c r="E1008" i="3"/>
  <c r="E623" i="3"/>
  <c r="E609" i="3"/>
  <c r="E647" i="3"/>
  <c r="E698" i="3"/>
  <c r="E78" i="3"/>
  <c r="E648" i="3"/>
  <c r="E770" i="3"/>
  <c r="E719" i="3"/>
  <c r="E1057" i="3"/>
  <c r="E538" i="3"/>
  <c r="E817" i="3"/>
  <c r="E790" i="3"/>
  <c r="E699" i="3"/>
  <c r="E683" i="3"/>
  <c r="E14" i="3"/>
  <c r="E760" i="3"/>
  <c r="E220" i="3"/>
  <c r="E829" i="3"/>
  <c r="E766" i="3"/>
  <c r="E700" i="3"/>
  <c r="E668" i="3"/>
  <c r="E364" i="3"/>
  <c r="E473" i="3"/>
  <c r="E727" i="3"/>
  <c r="E617" i="3"/>
  <c r="E833" i="3"/>
  <c r="E618" i="3"/>
  <c r="E989" i="3"/>
  <c r="E775" i="3"/>
  <c r="E707" i="3"/>
  <c r="E403" i="3"/>
  <c r="E836" i="3"/>
  <c r="E720" i="3"/>
  <c r="E311" i="3"/>
  <c r="E1102" i="3"/>
  <c r="E737" i="3"/>
  <c r="E268" i="3"/>
  <c r="E676" i="3"/>
  <c r="E859" i="3"/>
  <c r="E942" i="3"/>
  <c r="E791" i="3"/>
  <c r="E580" i="3"/>
  <c r="E780" i="3"/>
  <c r="E830" i="3"/>
  <c r="E738" i="3"/>
  <c r="E739" i="3"/>
  <c r="E742" i="3"/>
  <c r="E594" i="3"/>
  <c r="E1034" i="3"/>
  <c r="E684" i="3"/>
  <c r="E799" i="3"/>
  <c r="E375" i="3"/>
  <c r="E761" i="3"/>
  <c r="E866" i="3"/>
  <c r="E781" i="3"/>
  <c r="E740" i="3"/>
  <c r="E776" i="3"/>
  <c r="E44" i="3"/>
  <c r="E677" i="3"/>
  <c r="E636" i="3"/>
  <c r="E451" i="3"/>
  <c r="E834" i="3"/>
  <c r="E743" i="3"/>
  <c r="E678" i="3"/>
  <c r="E800" i="3"/>
  <c r="E762" i="3"/>
  <c r="E794" i="3"/>
  <c r="E685" i="3"/>
  <c r="E831" i="3"/>
  <c r="E782" i="3"/>
  <c r="E854" i="3"/>
  <c r="E860" i="3"/>
  <c r="E532" i="3"/>
  <c r="E269" i="3"/>
  <c r="E843" i="3"/>
  <c r="E708" i="3"/>
  <c r="E771" i="3"/>
  <c r="E686" i="3"/>
  <c r="E792" i="3"/>
  <c r="E901" i="3"/>
  <c r="E837" i="3"/>
  <c r="E553" i="3"/>
  <c r="E512" i="3"/>
  <c r="E980" i="3"/>
  <c r="E856" i="3"/>
  <c r="E861" i="3"/>
  <c r="E1039" i="3"/>
  <c r="E849" i="3"/>
  <c r="E753" i="3"/>
  <c r="E803" i="3"/>
  <c r="E721" i="3"/>
  <c r="E940" i="3"/>
  <c r="E844" i="3"/>
  <c r="E376" i="3"/>
  <c r="E894" i="3"/>
  <c r="E111" i="3"/>
  <c r="E763" i="3"/>
  <c r="E818" i="3"/>
  <c r="E804" i="3"/>
  <c r="E851" i="3"/>
  <c r="E701" i="3"/>
  <c r="E787" i="3"/>
  <c r="E1020" i="3"/>
  <c r="E655" i="3"/>
  <c r="E805" i="3"/>
  <c r="E824" i="3"/>
  <c r="E907" i="3"/>
  <c r="E349" i="3"/>
  <c r="E712" i="3"/>
  <c r="E821" i="3"/>
  <c r="E1006" i="3"/>
  <c r="E845" i="3"/>
  <c r="E405" i="3"/>
  <c r="E814" i="3"/>
  <c r="E852" i="3"/>
  <c r="E855" i="3"/>
  <c r="E846" i="3"/>
  <c r="E838" i="3"/>
  <c r="E795" i="3"/>
  <c r="E669" i="3"/>
  <c r="E39" i="3"/>
  <c r="E670" i="3"/>
  <c r="E890" i="3"/>
  <c r="E539" i="3"/>
  <c r="E122" i="3"/>
  <c r="E825" i="3"/>
  <c r="E874" i="3"/>
  <c r="E270" i="3"/>
  <c r="E806" i="3"/>
  <c r="E819" i="3"/>
  <c r="E888" i="3"/>
  <c r="E815" i="3"/>
  <c r="E875" i="3"/>
  <c r="E816" i="3"/>
  <c r="E540" i="3"/>
  <c r="E796" i="3"/>
  <c r="E881" i="3"/>
  <c r="E867" i="3"/>
  <c r="E797" i="3"/>
  <c r="E917" i="3"/>
  <c r="E936" i="3"/>
  <c r="E926" i="3"/>
  <c r="E879" i="3"/>
  <c r="E832" i="3"/>
  <c r="E581" i="3"/>
  <c r="E853" i="3"/>
  <c r="E709" i="3"/>
  <c r="E116" i="3"/>
  <c r="E619" i="3"/>
  <c r="E1044" i="3"/>
  <c r="E807" i="3"/>
  <c r="E822" i="3"/>
  <c r="E857" i="3"/>
  <c r="E221" i="3"/>
  <c r="E801" i="3"/>
  <c r="E744" i="3"/>
  <c r="E649" i="3"/>
  <c r="E350" i="3"/>
  <c r="E40" i="3"/>
  <c r="E850" i="3"/>
  <c r="E883" i="3"/>
  <c r="E933" i="3"/>
  <c r="E885" i="3"/>
  <c r="E958" i="3"/>
  <c r="E895" i="3"/>
  <c r="E918" i="3"/>
  <c r="E808" i="3"/>
  <c r="E922" i="3"/>
  <c r="E954" i="3"/>
  <c r="E107" i="3"/>
  <c r="E891" i="3"/>
  <c r="E935" i="3"/>
  <c r="E876" i="3"/>
  <c r="E754" i="3"/>
  <c r="E304" i="3"/>
  <c r="E897" i="3"/>
  <c r="E937" i="3"/>
  <c r="E959" i="3"/>
  <c r="E877" i="3"/>
  <c r="E930" i="3"/>
  <c r="E896" i="3"/>
  <c r="E826" i="3"/>
  <c r="E923" i="3"/>
  <c r="E905" i="3"/>
  <c r="E1009" i="3"/>
  <c r="E687" i="3"/>
  <c r="E869" i="3"/>
  <c r="E924" i="3"/>
  <c r="E271" i="3"/>
  <c r="E886" i="3"/>
  <c r="E899" i="3"/>
  <c r="E372" i="3"/>
  <c r="E927" i="3"/>
  <c r="E992" i="3"/>
  <c r="E904" i="3"/>
  <c r="E893" i="3"/>
  <c r="E941" i="3"/>
  <c r="E961" i="3"/>
  <c r="E81" i="3"/>
  <c r="E906" i="3"/>
  <c r="E963" i="3"/>
  <c r="E951" i="3"/>
  <c r="E476" i="3"/>
  <c r="E595" i="3"/>
  <c r="E952" i="3"/>
  <c r="E931" i="3"/>
  <c r="E342" i="3"/>
  <c r="E882" i="3"/>
  <c r="E978" i="3"/>
  <c r="E477" i="3"/>
  <c r="E51" i="3"/>
  <c r="E913" i="3"/>
  <c r="E908" i="3"/>
  <c r="E312" i="3"/>
  <c r="E1064" i="3"/>
  <c r="E870" i="3"/>
  <c r="E928" i="3"/>
  <c r="E953" i="3"/>
  <c r="E903" i="3"/>
  <c r="E447" i="3"/>
  <c r="E406" i="3"/>
  <c r="E938" i="3"/>
  <c r="E52" i="3"/>
  <c r="E939" i="3"/>
  <c r="E987" i="3"/>
  <c r="E955" i="3"/>
  <c r="E984" i="3"/>
  <c r="E974" i="3"/>
  <c r="E934" i="3"/>
  <c r="E920" i="3"/>
  <c r="E862" i="3"/>
  <c r="E929" i="3"/>
  <c r="E970" i="3"/>
  <c r="E968" i="3"/>
  <c r="E969" i="3"/>
  <c r="E1002" i="3"/>
  <c r="E967" i="3"/>
  <c r="E949" i="3"/>
  <c r="E892" i="3"/>
  <c r="E656" i="3"/>
  <c r="E979" i="3"/>
  <c r="E728" i="3"/>
  <c r="E788" i="3"/>
  <c r="E454" i="3"/>
  <c r="E1005" i="3"/>
  <c r="E971" i="3"/>
  <c r="E278" i="3"/>
  <c r="E982" i="3"/>
  <c r="E1031" i="3"/>
  <c r="E914" i="3"/>
  <c r="E993" i="3"/>
  <c r="E975" i="3"/>
  <c r="E858" i="3"/>
  <c r="E56" i="3"/>
  <c r="E943" i="3"/>
  <c r="E972" i="3"/>
  <c r="E710" i="3"/>
  <c r="E456" i="3"/>
  <c r="E169" i="3"/>
  <c r="E1022" i="3"/>
  <c r="E820" i="3"/>
  <c r="E991" i="3"/>
  <c r="E755" i="3"/>
  <c r="E1032" i="3"/>
  <c r="E1028" i="3"/>
  <c r="E198" i="3"/>
  <c r="E272" i="3"/>
  <c r="E960" i="3"/>
  <c r="E478" i="3"/>
  <c r="E966" i="3"/>
  <c r="E947" i="3"/>
  <c r="E977" i="3"/>
  <c r="E915" i="3"/>
  <c r="E1023" i="3"/>
  <c r="E1033" i="3"/>
  <c r="E637" i="3"/>
  <c r="E985" i="3"/>
  <c r="E223" i="3"/>
  <c r="E1013" i="3"/>
  <c r="E1015" i="3"/>
  <c r="E164" i="3"/>
  <c r="E809" i="3"/>
  <c r="E448" i="3"/>
  <c r="E1010" i="3"/>
  <c r="E1003" i="3"/>
  <c r="E1024" i="3"/>
  <c r="E944" i="3"/>
  <c r="E1019" i="3"/>
  <c r="E479" i="3"/>
  <c r="E729" i="3"/>
  <c r="E1000" i="3"/>
  <c r="E1030" i="3"/>
  <c r="E1007" i="3"/>
  <c r="E999" i="3"/>
  <c r="E1004" i="3"/>
  <c r="E1001" i="3"/>
  <c r="E772" i="3"/>
  <c r="E1042" i="3"/>
  <c r="E1036" i="3"/>
  <c r="E1052" i="3"/>
  <c r="E1025" i="3"/>
  <c r="E1049" i="3"/>
  <c r="E1048" i="3"/>
  <c r="E513" i="3"/>
  <c r="E810" i="3"/>
  <c r="E10" i="3"/>
  <c r="E1029" i="3"/>
  <c r="E1026" i="3"/>
  <c r="E172" i="3"/>
  <c r="E1058" i="3"/>
  <c r="E1045" i="3"/>
  <c r="E1053" i="3"/>
  <c r="E988" i="3"/>
  <c r="E1061" i="3"/>
  <c r="E1062" i="3"/>
  <c r="E1046" i="3"/>
  <c r="E1054" i="3"/>
  <c r="E480" i="3"/>
  <c r="E798" i="3"/>
  <c r="E101" i="3"/>
  <c r="E1060" i="3"/>
  <c r="E1056" i="3"/>
  <c r="E1043" i="3"/>
  <c r="E1050" i="3"/>
  <c r="E41" i="3"/>
  <c r="E1067" i="3"/>
  <c r="E1059" i="3"/>
  <c r="E1055" i="3"/>
  <c r="E921" i="3"/>
  <c r="E1071" i="3"/>
  <c r="E45" i="3"/>
  <c r="E1068" i="3"/>
  <c r="E1017" i="3"/>
  <c r="E1066" i="3"/>
  <c r="E1072" i="3"/>
  <c r="E1081" i="3"/>
  <c r="E1011" i="3"/>
  <c r="E1073" i="3"/>
  <c r="E13" i="3"/>
  <c r="E103" i="3"/>
  <c r="E1075" i="3"/>
  <c r="E1088" i="3"/>
  <c r="E1063" i="3"/>
  <c r="E1077" i="3"/>
  <c r="E1079" i="3"/>
  <c r="E1078" i="3"/>
  <c r="E1076" i="3"/>
  <c r="E1090" i="3"/>
  <c r="E1084" i="3"/>
  <c r="E1082" i="3"/>
  <c r="E1092" i="3"/>
  <c r="E104" i="3"/>
  <c r="E112" i="3"/>
  <c r="E1103" i="3"/>
  <c r="E1094" i="3"/>
  <c r="E1091" i="3"/>
  <c r="E1095" i="3"/>
  <c r="E1101" i="3"/>
  <c r="E1099" i="3"/>
  <c r="E1080" i="3"/>
  <c r="E1093" i="3"/>
  <c r="E1100" i="3"/>
  <c r="E1106" i="3"/>
  <c r="E1105" i="3"/>
  <c r="E1097" i="3"/>
  <c r="E1096" i="3"/>
  <c r="E1104" i="3"/>
  <c r="E1108" i="3"/>
  <c r="E1107" i="3"/>
  <c r="E1111" i="3"/>
  <c r="E1109" i="3"/>
  <c r="E1110" i="3"/>
  <c r="E1113" i="3"/>
  <c r="E1114" i="3"/>
  <c r="E1116" i="3"/>
  <c r="E1115" i="3"/>
  <c r="E1112" i="3"/>
  <c r="E1117" i="3"/>
  <c r="E1118" i="3"/>
  <c r="E1119" i="3"/>
  <c r="E2" i="3"/>
  <c r="Q1119" i="3"/>
  <c r="P1119" i="3"/>
  <c r="O1119" i="3"/>
  <c r="N1119" i="3"/>
  <c r="M1119" i="3"/>
  <c r="L1119" i="3"/>
  <c r="J1119" i="3"/>
  <c r="I1119" i="3"/>
  <c r="H1119" i="3"/>
  <c r="Q1118" i="3"/>
  <c r="P1118" i="3"/>
  <c r="O1118" i="3"/>
  <c r="N1118" i="3"/>
  <c r="M1118" i="3"/>
  <c r="L1118" i="3"/>
  <c r="J1118" i="3"/>
  <c r="I1118" i="3"/>
  <c r="H1118" i="3"/>
  <c r="Q1117" i="3"/>
  <c r="P1117" i="3"/>
  <c r="O1117" i="3"/>
  <c r="N1117" i="3"/>
  <c r="M1117" i="3"/>
  <c r="L1117" i="3"/>
  <c r="J1117" i="3"/>
  <c r="I1117" i="3"/>
  <c r="H1117" i="3"/>
  <c r="Q1112" i="3"/>
  <c r="P1112" i="3"/>
  <c r="O1112" i="3"/>
  <c r="N1112" i="3"/>
  <c r="M1112" i="3"/>
  <c r="L1112" i="3"/>
  <c r="J1112" i="3"/>
  <c r="I1112" i="3"/>
  <c r="H1112" i="3"/>
  <c r="Q1115" i="3"/>
  <c r="P1115" i="3"/>
  <c r="O1115" i="3"/>
  <c r="N1115" i="3"/>
  <c r="M1115" i="3"/>
  <c r="L1115" i="3"/>
  <c r="J1115" i="3"/>
  <c r="I1115" i="3"/>
  <c r="H1115" i="3"/>
  <c r="Q1116" i="3"/>
  <c r="P1116" i="3"/>
  <c r="O1116" i="3"/>
  <c r="N1116" i="3"/>
  <c r="M1116" i="3"/>
  <c r="L1116" i="3"/>
  <c r="J1116" i="3"/>
  <c r="I1116" i="3"/>
  <c r="H1116" i="3"/>
  <c r="Q1114" i="3"/>
  <c r="P1114" i="3"/>
  <c r="O1114" i="3"/>
  <c r="N1114" i="3"/>
  <c r="M1114" i="3"/>
  <c r="L1114" i="3"/>
  <c r="J1114" i="3"/>
  <c r="I1114" i="3"/>
  <c r="H1114" i="3"/>
  <c r="Q1113" i="3"/>
  <c r="P1113" i="3"/>
  <c r="O1113" i="3"/>
  <c r="N1113" i="3"/>
  <c r="M1113" i="3"/>
  <c r="L1113" i="3"/>
  <c r="J1113" i="3"/>
  <c r="I1113" i="3"/>
  <c r="H1113" i="3"/>
  <c r="Q1110" i="3"/>
  <c r="P1110" i="3"/>
  <c r="O1110" i="3"/>
  <c r="N1110" i="3"/>
  <c r="M1110" i="3"/>
  <c r="L1110" i="3"/>
  <c r="J1110" i="3"/>
  <c r="I1110" i="3"/>
  <c r="H1110" i="3"/>
  <c r="Q1109" i="3"/>
  <c r="P1109" i="3"/>
  <c r="O1109" i="3"/>
  <c r="N1109" i="3"/>
  <c r="M1109" i="3"/>
  <c r="L1109" i="3"/>
  <c r="J1109" i="3"/>
  <c r="I1109" i="3"/>
  <c r="H1109" i="3"/>
  <c r="Q1111" i="3"/>
  <c r="P1111" i="3"/>
  <c r="O1111" i="3"/>
  <c r="N1111" i="3"/>
  <c r="M1111" i="3"/>
  <c r="L1111" i="3"/>
  <c r="J1111" i="3"/>
  <c r="I1111" i="3"/>
  <c r="H1111" i="3"/>
  <c r="Q1107" i="3"/>
  <c r="P1107" i="3"/>
  <c r="O1107" i="3"/>
  <c r="N1107" i="3"/>
  <c r="M1107" i="3"/>
  <c r="L1107" i="3"/>
  <c r="J1107" i="3"/>
  <c r="I1107" i="3"/>
  <c r="H1107" i="3"/>
  <c r="Q1108" i="3"/>
  <c r="P1108" i="3"/>
  <c r="O1108" i="3"/>
  <c r="N1108" i="3"/>
  <c r="M1108" i="3"/>
  <c r="L1108" i="3"/>
  <c r="J1108" i="3"/>
  <c r="I1108" i="3"/>
  <c r="H1108" i="3"/>
  <c r="Q1104" i="3"/>
  <c r="P1104" i="3"/>
  <c r="O1104" i="3"/>
  <c r="N1104" i="3"/>
  <c r="M1104" i="3"/>
  <c r="L1104" i="3"/>
  <c r="J1104" i="3"/>
  <c r="I1104" i="3"/>
  <c r="H1104" i="3"/>
  <c r="Q1096" i="3"/>
  <c r="P1096" i="3"/>
  <c r="O1096" i="3"/>
  <c r="N1096" i="3"/>
  <c r="M1096" i="3"/>
  <c r="L1096" i="3"/>
  <c r="J1096" i="3"/>
  <c r="I1096" i="3"/>
  <c r="H1096" i="3"/>
  <c r="Q1097" i="3"/>
  <c r="P1097" i="3"/>
  <c r="O1097" i="3"/>
  <c r="N1097" i="3"/>
  <c r="M1097" i="3"/>
  <c r="L1097" i="3"/>
  <c r="J1097" i="3"/>
  <c r="I1097" i="3"/>
  <c r="H1097" i="3"/>
  <c r="Q1105" i="3"/>
  <c r="P1105" i="3"/>
  <c r="O1105" i="3"/>
  <c r="N1105" i="3"/>
  <c r="M1105" i="3"/>
  <c r="L1105" i="3"/>
  <c r="J1105" i="3"/>
  <c r="I1105" i="3"/>
  <c r="H1105" i="3"/>
  <c r="Q1106" i="3"/>
  <c r="P1106" i="3"/>
  <c r="O1106" i="3"/>
  <c r="N1106" i="3"/>
  <c r="M1106" i="3"/>
  <c r="L1106" i="3"/>
  <c r="J1106" i="3"/>
  <c r="I1106" i="3"/>
  <c r="H1106" i="3"/>
  <c r="Q1100" i="3"/>
  <c r="P1100" i="3"/>
  <c r="O1100" i="3"/>
  <c r="N1100" i="3"/>
  <c r="M1100" i="3"/>
  <c r="L1100" i="3"/>
  <c r="J1100" i="3"/>
  <c r="I1100" i="3"/>
  <c r="H1100" i="3"/>
  <c r="Q1093" i="3"/>
  <c r="P1093" i="3"/>
  <c r="O1093" i="3"/>
  <c r="N1093" i="3"/>
  <c r="M1093" i="3"/>
  <c r="L1093" i="3"/>
  <c r="J1093" i="3"/>
  <c r="I1093" i="3"/>
  <c r="H1093" i="3"/>
  <c r="Q1080" i="3"/>
  <c r="P1080" i="3"/>
  <c r="O1080" i="3"/>
  <c r="N1080" i="3"/>
  <c r="M1080" i="3"/>
  <c r="L1080" i="3"/>
  <c r="J1080" i="3"/>
  <c r="I1080" i="3"/>
  <c r="H1080" i="3"/>
  <c r="Q1099" i="3"/>
  <c r="P1099" i="3"/>
  <c r="O1099" i="3"/>
  <c r="N1099" i="3"/>
  <c r="M1099" i="3"/>
  <c r="L1099" i="3"/>
  <c r="J1099" i="3"/>
  <c r="I1099" i="3"/>
  <c r="H1099" i="3"/>
  <c r="Q1101" i="3"/>
  <c r="P1101" i="3"/>
  <c r="O1101" i="3"/>
  <c r="N1101" i="3"/>
  <c r="M1101" i="3"/>
  <c r="L1101" i="3"/>
  <c r="J1101" i="3"/>
  <c r="I1101" i="3"/>
  <c r="H1101" i="3"/>
  <c r="Q1095" i="3"/>
  <c r="P1095" i="3"/>
  <c r="O1095" i="3"/>
  <c r="N1095" i="3"/>
  <c r="M1095" i="3"/>
  <c r="L1095" i="3"/>
  <c r="J1095" i="3"/>
  <c r="I1095" i="3"/>
  <c r="H1095" i="3"/>
  <c r="Q1091" i="3"/>
  <c r="P1091" i="3"/>
  <c r="O1091" i="3"/>
  <c r="N1091" i="3"/>
  <c r="M1091" i="3"/>
  <c r="L1091" i="3"/>
  <c r="J1091" i="3"/>
  <c r="I1091" i="3"/>
  <c r="H1091" i="3"/>
  <c r="Q1094" i="3"/>
  <c r="P1094" i="3"/>
  <c r="O1094" i="3"/>
  <c r="N1094" i="3"/>
  <c r="M1094" i="3"/>
  <c r="L1094" i="3"/>
  <c r="J1094" i="3"/>
  <c r="I1094" i="3"/>
  <c r="H1094" i="3"/>
  <c r="Q1103" i="3"/>
  <c r="P1103" i="3"/>
  <c r="O1103" i="3"/>
  <c r="N1103" i="3"/>
  <c r="M1103" i="3"/>
  <c r="L1103" i="3"/>
  <c r="J1103" i="3"/>
  <c r="I1103" i="3"/>
  <c r="H1103" i="3"/>
  <c r="P1102" i="3"/>
  <c r="O1102" i="3"/>
  <c r="N1102" i="3"/>
  <c r="M1102" i="3"/>
  <c r="L1102" i="3"/>
  <c r="J1102" i="3"/>
  <c r="I1102" i="3"/>
  <c r="H1102" i="3"/>
  <c r="P1098" i="3"/>
  <c r="O1098" i="3"/>
  <c r="N1098" i="3"/>
  <c r="M1098" i="3"/>
  <c r="L1098" i="3"/>
  <c r="J1098" i="3"/>
  <c r="I1098" i="3"/>
  <c r="H1098" i="3"/>
  <c r="Q1092" i="3"/>
  <c r="P1092" i="3"/>
  <c r="O1092" i="3"/>
  <c r="N1092" i="3"/>
  <c r="M1092" i="3"/>
  <c r="L1092" i="3"/>
  <c r="J1092" i="3"/>
  <c r="I1092" i="3"/>
  <c r="H1092" i="3"/>
  <c r="Q1082" i="3"/>
  <c r="P1082" i="3"/>
  <c r="O1082" i="3"/>
  <c r="N1082" i="3"/>
  <c r="M1082" i="3"/>
  <c r="L1082" i="3"/>
  <c r="J1082" i="3"/>
  <c r="I1082" i="3"/>
  <c r="H1082" i="3"/>
  <c r="Q1084" i="3"/>
  <c r="P1084" i="3"/>
  <c r="O1084" i="3"/>
  <c r="N1084" i="3"/>
  <c r="M1084" i="3"/>
  <c r="L1084" i="3"/>
  <c r="J1084" i="3"/>
  <c r="I1084" i="3"/>
  <c r="H1084" i="3"/>
  <c r="Q1090" i="3"/>
  <c r="P1090" i="3"/>
  <c r="O1090" i="3"/>
  <c r="N1090" i="3"/>
  <c r="M1090" i="3"/>
  <c r="L1090" i="3"/>
  <c r="J1090" i="3"/>
  <c r="I1090" i="3"/>
  <c r="H1090" i="3"/>
  <c r="Q1076" i="3"/>
  <c r="P1076" i="3"/>
  <c r="O1076" i="3"/>
  <c r="N1076" i="3"/>
  <c r="M1076" i="3"/>
  <c r="L1076" i="3"/>
  <c r="J1076" i="3"/>
  <c r="I1076" i="3"/>
  <c r="H1076" i="3"/>
  <c r="Q1078" i="3"/>
  <c r="P1078" i="3"/>
  <c r="O1078" i="3"/>
  <c r="N1078" i="3"/>
  <c r="M1078" i="3"/>
  <c r="L1078" i="3"/>
  <c r="J1078" i="3"/>
  <c r="I1078" i="3"/>
  <c r="H1078" i="3"/>
  <c r="Q1079" i="3"/>
  <c r="P1079" i="3"/>
  <c r="O1079" i="3"/>
  <c r="N1079" i="3"/>
  <c r="M1079" i="3"/>
  <c r="L1079" i="3"/>
  <c r="J1079" i="3"/>
  <c r="I1079" i="3"/>
  <c r="H1079" i="3"/>
  <c r="Q1077" i="3"/>
  <c r="P1077" i="3"/>
  <c r="O1077" i="3"/>
  <c r="N1077" i="3"/>
  <c r="M1077" i="3"/>
  <c r="L1077" i="3"/>
  <c r="J1077" i="3"/>
  <c r="I1077" i="3"/>
  <c r="H1077" i="3"/>
  <c r="Q1063" i="3"/>
  <c r="P1063" i="3"/>
  <c r="O1063" i="3"/>
  <c r="N1063" i="3"/>
  <c r="M1063" i="3"/>
  <c r="L1063" i="3"/>
  <c r="J1063" i="3"/>
  <c r="I1063" i="3"/>
  <c r="H1063" i="3"/>
  <c r="Q1088" i="3"/>
  <c r="P1088" i="3"/>
  <c r="O1088" i="3"/>
  <c r="N1088" i="3"/>
  <c r="M1088" i="3"/>
  <c r="L1088" i="3"/>
  <c r="J1088" i="3"/>
  <c r="I1088" i="3"/>
  <c r="H1088" i="3"/>
  <c r="Q1075" i="3"/>
  <c r="P1075" i="3"/>
  <c r="O1075" i="3"/>
  <c r="N1075" i="3"/>
  <c r="M1075" i="3"/>
  <c r="L1075" i="3"/>
  <c r="J1075" i="3"/>
  <c r="I1075" i="3"/>
  <c r="H1075" i="3"/>
  <c r="P1087" i="3"/>
  <c r="O1087" i="3"/>
  <c r="N1087" i="3"/>
  <c r="M1087" i="3"/>
  <c r="L1087" i="3"/>
  <c r="J1087" i="3"/>
  <c r="I1087" i="3"/>
  <c r="H1087" i="3"/>
  <c r="P1089" i="3"/>
  <c r="O1089" i="3"/>
  <c r="N1089" i="3"/>
  <c r="M1089" i="3"/>
  <c r="L1089" i="3"/>
  <c r="J1089" i="3"/>
  <c r="I1089" i="3"/>
  <c r="H1089" i="3"/>
  <c r="P1073" i="3"/>
  <c r="O1073" i="3"/>
  <c r="N1073" i="3"/>
  <c r="M1073" i="3"/>
  <c r="L1073" i="3"/>
  <c r="J1073" i="3"/>
  <c r="I1073" i="3"/>
  <c r="H1073" i="3"/>
  <c r="P1011" i="3"/>
  <c r="O1011" i="3"/>
  <c r="N1011" i="3"/>
  <c r="M1011" i="3"/>
  <c r="L1011" i="3"/>
  <c r="J1011" i="3"/>
  <c r="I1011" i="3"/>
  <c r="H1011" i="3"/>
  <c r="P1081" i="3"/>
  <c r="O1081" i="3"/>
  <c r="N1081" i="3"/>
  <c r="M1081" i="3"/>
  <c r="L1081" i="3"/>
  <c r="J1081" i="3"/>
  <c r="I1081" i="3"/>
  <c r="H1081" i="3"/>
  <c r="P1072" i="3"/>
  <c r="O1072" i="3"/>
  <c r="N1072" i="3"/>
  <c r="M1072" i="3"/>
  <c r="L1072" i="3"/>
  <c r="J1072" i="3"/>
  <c r="I1072" i="3"/>
  <c r="H1072" i="3"/>
  <c r="P1066" i="3"/>
  <c r="O1066" i="3"/>
  <c r="N1066" i="3"/>
  <c r="M1066" i="3"/>
  <c r="L1066" i="3"/>
  <c r="J1066" i="3"/>
  <c r="I1066" i="3"/>
  <c r="H1066" i="3"/>
  <c r="P1017" i="3"/>
  <c r="O1017" i="3"/>
  <c r="N1017" i="3"/>
  <c r="M1017" i="3"/>
  <c r="L1017" i="3"/>
  <c r="J1017" i="3"/>
  <c r="I1017" i="3"/>
  <c r="H1017" i="3"/>
  <c r="P1068" i="3"/>
  <c r="O1068" i="3"/>
  <c r="N1068" i="3"/>
  <c r="M1068" i="3"/>
  <c r="L1068" i="3"/>
  <c r="J1068" i="3"/>
  <c r="I1068" i="3"/>
  <c r="H1068" i="3"/>
  <c r="P1085" i="3"/>
  <c r="O1085" i="3"/>
  <c r="N1085" i="3"/>
  <c r="M1085" i="3"/>
  <c r="L1085" i="3"/>
  <c r="J1085" i="3"/>
  <c r="I1085" i="3"/>
  <c r="H1085" i="3"/>
  <c r="P1071" i="3"/>
  <c r="O1071" i="3"/>
  <c r="N1071" i="3"/>
  <c r="M1071" i="3"/>
  <c r="L1071" i="3"/>
  <c r="J1071" i="3"/>
  <c r="I1071" i="3"/>
  <c r="H1071" i="3"/>
  <c r="P1086" i="3"/>
  <c r="O1086" i="3"/>
  <c r="N1086" i="3"/>
  <c r="M1086" i="3"/>
  <c r="L1086" i="3"/>
  <c r="J1086" i="3"/>
  <c r="I1086" i="3"/>
  <c r="H1086" i="3"/>
  <c r="P1055" i="3"/>
  <c r="O1055" i="3"/>
  <c r="N1055" i="3"/>
  <c r="M1055" i="3"/>
  <c r="L1055" i="3"/>
  <c r="J1055" i="3"/>
  <c r="I1055" i="3"/>
  <c r="H1055" i="3"/>
  <c r="P1059" i="3"/>
  <c r="O1059" i="3"/>
  <c r="N1059" i="3"/>
  <c r="M1059" i="3"/>
  <c r="L1059" i="3"/>
  <c r="J1059" i="3"/>
  <c r="I1059" i="3"/>
  <c r="H1059" i="3"/>
  <c r="P1067" i="3"/>
  <c r="O1067" i="3"/>
  <c r="N1067" i="3"/>
  <c r="M1067" i="3"/>
  <c r="L1067" i="3"/>
  <c r="J1067" i="3"/>
  <c r="I1067" i="3"/>
  <c r="H1067" i="3"/>
  <c r="P1083" i="3"/>
  <c r="O1083" i="3"/>
  <c r="N1083" i="3"/>
  <c r="M1083" i="3"/>
  <c r="L1083" i="3"/>
  <c r="J1083" i="3"/>
  <c r="I1083" i="3"/>
  <c r="H1083" i="3"/>
  <c r="P1050" i="3"/>
  <c r="O1050" i="3"/>
  <c r="N1050" i="3"/>
  <c r="M1050" i="3"/>
  <c r="L1050" i="3"/>
  <c r="J1050" i="3"/>
  <c r="I1050" i="3"/>
  <c r="H1050" i="3"/>
  <c r="P1043" i="3"/>
  <c r="O1043" i="3"/>
  <c r="N1043" i="3"/>
  <c r="M1043" i="3"/>
  <c r="L1043" i="3"/>
  <c r="J1043" i="3"/>
  <c r="I1043" i="3"/>
  <c r="H1043" i="3"/>
  <c r="P1056" i="3"/>
  <c r="O1056" i="3"/>
  <c r="N1056" i="3"/>
  <c r="M1056" i="3"/>
  <c r="L1056" i="3"/>
  <c r="J1056" i="3"/>
  <c r="I1056" i="3"/>
  <c r="H1056" i="3"/>
  <c r="P1060" i="3"/>
  <c r="O1060" i="3"/>
  <c r="N1060" i="3"/>
  <c r="M1060" i="3"/>
  <c r="L1060" i="3"/>
  <c r="J1060" i="3"/>
  <c r="I1060" i="3"/>
  <c r="H1060" i="3"/>
  <c r="P1074" i="3"/>
  <c r="O1074" i="3"/>
  <c r="N1074" i="3"/>
  <c r="M1074" i="3"/>
  <c r="L1074" i="3"/>
  <c r="J1074" i="3"/>
  <c r="I1074" i="3"/>
  <c r="H1074" i="3"/>
  <c r="P1070" i="3"/>
  <c r="O1070" i="3"/>
  <c r="N1070" i="3"/>
  <c r="M1070" i="3"/>
  <c r="L1070" i="3"/>
  <c r="J1070" i="3"/>
  <c r="I1070" i="3"/>
  <c r="H1070" i="3"/>
  <c r="P1069" i="3"/>
  <c r="O1069" i="3"/>
  <c r="N1069" i="3"/>
  <c r="M1069" i="3"/>
  <c r="L1069" i="3"/>
  <c r="J1069" i="3"/>
  <c r="I1069" i="3"/>
  <c r="H1069" i="3"/>
  <c r="P1054" i="3"/>
  <c r="O1054" i="3"/>
  <c r="N1054" i="3"/>
  <c r="M1054" i="3"/>
  <c r="L1054" i="3"/>
  <c r="J1054" i="3"/>
  <c r="I1054" i="3"/>
  <c r="H1054" i="3"/>
  <c r="P1046" i="3"/>
  <c r="O1046" i="3"/>
  <c r="N1046" i="3"/>
  <c r="M1046" i="3"/>
  <c r="L1046" i="3"/>
  <c r="J1046" i="3"/>
  <c r="I1046" i="3"/>
  <c r="H1046" i="3"/>
  <c r="P1062" i="3"/>
  <c r="O1062" i="3"/>
  <c r="N1062" i="3"/>
  <c r="M1062" i="3"/>
  <c r="L1062" i="3"/>
  <c r="J1062" i="3"/>
  <c r="I1062" i="3"/>
  <c r="H1062" i="3"/>
  <c r="P1061" i="3"/>
  <c r="O1061" i="3"/>
  <c r="N1061" i="3"/>
  <c r="M1061" i="3"/>
  <c r="L1061" i="3"/>
  <c r="J1061" i="3"/>
  <c r="I1061" i="3"/>
  <c r="H1061" i="3"/>
  <c r="P1064" i="3"/>
  <c r="O1064" i="3"/>
  <c r="N1064" i="3"/>
  <c r="M1064" i="3"/>
  <c r="L1064" i="3"/>
  <c r="J1064" i="3"/>
  <c r="I1064" i="3"/>
  <c r="H1064" i="3"/>
  <c r="P1053" i="3"/>
  <c r="O1053" i="3"/>
  <c r="N1053" i="3"/>
  <c r="M1053" i="3"/>
  <c r="L1053" i="3"/>
  <c r="J1053" i="3"/>
  <c r="I1053" i="3"/>
  <c r="H1053" i="3"/>
  <c r="P1045" i="3"/>
  <c r="O1045" i="3"/>
  <c r="N1045" i="3"/>
  <c r="M1045" i="3"/>
  <c r="L1045" i="3"/>
  <c r="J1045" i="3"/>
  <c r="I1045" i="3"/>
  <c r="H1045" i="3"/>
  <c r="P1058" i="3"/>
  <c r="O1058" i="3"/>
  <c r="N1058" i="3"/>
  <c r="M1058" i="3"/>
  <c r="L1058" i="3"/>
  <c r="J1058" i="3"/>
  <c r="I1058" i="3"/>
  <c r="H1058" i="3"/>
  <c r="P1065" i="3"/>
  <c r="O1065" i="3"/>
  <c r="N1065" i="3"/>
  <c r="M1065" i="3"/>
  <c r="L1065" i="3"/>
  <c r="J1065" i="3"/>
  <c r="I1065" i="3"/>
  <c r="H1065" i="3"/>
  <c r="P1026" i="3"/>
  <c r="O1026" i="3"/>
  <c r="N1026" i="3"/>
  <c r="M1026" i="3"/>
  <c r="L1026" i="3"/>
  <c r="J1026" i="3"/>
  <c r="I1026" i="3"/>
  <c r="H1026" i="3"/>
  <c r="P1029" i="3"/>
  <c r="O1029" i="3"/>
  <c r="N1029" i="3"/>
  <c r="M1029" i="3"/>
  <c r="L1029" i="3"/>
  <c r="J1029" i="3"/>
  <c r="I1029" i="3"/>
  <c r="H1029" i="3"/>
  <c r="P1031" i="3"/>
  <c r="O1031" i="3"/>
  <c r="N1031" i="3"/>
  <c r="M1031" i="3"/>
  <c r="L1031" i="3"/>
  <c r="J1031" i="3"/>
  <c r="I1031" i="3"/>
  <c r="H1031" i="3"/>
  <c r="P810" i="3"/>
  <c r="O810" i="3"/>
  <c r="N810" i="3"/>
  <c r="M810" i="3"/>
  <c r="L810" i="3"/>
  <c r="J810" i="3"/>
  <c r="I810" i="3"/>
  <c r="H810" i="3"/>
  <c r="P1057" i="3"/>
  <c r="O1057" i="3"/>
  <c r="N1057" i="3"/>
  <c r="M1057" i="3"/>
  <c r="L1057" i="3"/>
  <c r="J1057" i="3"/>
  <c r="I1057" i="3"/>
  <c r="H1057" i="3"/>
  <c r="P1048" i="3"/>
  <c r="O1048" i="3"/>
  <c r="N1048" i="3"/>
  <c r="M1048" i="3"/>
  <c r="L1048" i="3"/>
  <c r="J1048" i="3"/>
  <c r="I1048" i="3"/>
  <c r="H1048" i="3"/>
  <c r="P1049" i="3"/>
  <c r="O1049" i="3"/>
  <c r="N1049" i="3"/>
  <c r="M1049" i="3"/>
  <c r="L1049" i="3"/>
  <c r="J1049" i="3"/>
  <c r="I1049" i="3"/>
  <c r="H1049" i="3"/>
  <c r="P1025" i="3"/>
  <c r="O1025" i="3"/>
  <c r="N1025" i="3"/>
  <c r="M1025" i="3"/>
  <c r="L1025" i="3"/>
  <c r="J1025" i="3"/>
  <c r="I1025" i="3"/>
  <c r="H1025" i="3"/>
  <c r="P1052" i="3"/>
  <c r="O1052" i="3"/>
  <c r="N1052" i="3"/>
  <c r="M1052" i="3"/>
  <c r="L1052" i="3"/>
  <c r="J1052" i="3"/>
  <c r="I1052" i="3"/>
  <c r="H1052" i="3"/>
  <c r="P1036" i="3"/>
  <c r="O1036" i="3"/>
  <c r="N1036" i="3"/>
  <c r="M1036" i="3"/>
  <c r="L1036" i="3"/>
  <c r="J1036" i="3"/>
  <c r="I1036" i="3"/>
  <c r="H1036" i="3"/>
  <c r="P1042" i="3"/>
  <c r="O1042" i="3"/>
  <c r="N1042" i="3"/>
  <c r="M1042" i="3"/>
  <c r="L1042" i="3"/>
  <c r="J1042" i="3"/>
  <c r="I1042" i="3"/>
  <c r="H1042" i="3"/>
  <c r="P1044" i="3"/>
  <c r="O1044" i="3"/>
  <c r="N1044" i="3"/>
  <c r="M1044" i="3"/>
  <c r="L1044" i="3"/>
  <c r="J1044" i="3"/>
  <c r="I1044" i="3"/>
  <c r="H1044" i="3"/>
  <c r="P1001" i="3"/>
  <c r="O1001" i="3"/>
  <c r="N1001" i="3"/>
  <c r="M1001" i="3"/>
  <c r="L1001" i="3"/>
  <c r="J1001" i="3"/>
  <c r="I1001" i="3"/>
  <c r="H1001" i="3"/>
  <c r="P1004" i="3"/>
  <c r="O1004" i="3"/>
  <c r="N1004" i="3"/>
  <c r="M1004" i="3"/>
  <c r="L1004" i="3"/>
  <c r="J1004" i="3"/>
  <c r="I1004" i="3"/>
  <c r="H1004" i="3"/>
  <c r="P999" i="3"/>
  <c r="O999" i="3"/>
  <c r="N999" i="3"/>
  <c r="M999" i="3"/>
  <c r="L999" i="3"/>
  <c r="J999" i="3"/>
  <c r="I999" i="3"/>
  <c r="H999" i="3"/>
  <c r="P1007" i="3"/>
  <c r="O1007" i="3"/>
  <c r="N1007" i="3"/>
  <c r="M1007" i="3"/>
  <c r="L1007" i="3"/>
  <c r="J1007" i="3"/>
  <c r="I1007" i="3"/>
  <c r="H1007" i="3"/>
  <c r="P1030" i="3"/>
  <c r="O1030" i="3"/>
  <c r="N1030" i="3"/>
  <c r="M1030" i="3"/>
  <c r="L1030" i="3"/>
  <c r="J1030" i="3"/>
  <c r="I1030" i="3"/>
  <c r="H1030" i="3"/>
  <c r="P1000" i="3"/>
  <c r="O1000" i="3"/>
  <c r="N1000" i="3"/>
  <c r="M1000" i="3"/>
  <c r="L1000" i="3"/>
  <c r="J1000" i="3"/>
  <c r="I1000" i="3"/>
  <c r="H1000" i="3"/>
  <c r="P1039" i="3"/>
  <c r="O1039" i="3"/>
  <c r="N1039" i="3"/>
  <c r="M1039" i="3"/>
  <c r="L1039" i="3"/>
  <c r="J1039" i="3"/>
  <c r="I1039" i="3"/>
  <c r="H1039" i="3"/>
  <c r="P1051" i="3"/>
  <c r="O1051" i="3"/>
  <c r="N1051" i="3"/>
  <c r="M1051" i="3"/>
  <c r="L1051" i="3"/>
  <c r="J1051" i="3"/>
  <c r="I1051" i="3"/>
  <c r="H1051" i="3"/>
  <c r="P1019" i="3"/>
  <c r="O1019" i="3"/>
  <c r="N1019" i="3"/>
  <c r="M1019" i="3"/>
  <c r="L1019" i="3"/>
  <c r="J1019" i="3"/>
  <c r="I1019" i="3"/>
  <c r="H1019" i="3"/>
  <c r="P944" i="3"/>
  <c r="O944" i="3"/>
  <c r="N944" i="3"/>
  <c r="M944" i="3"/>
  <c r="L944" i="3"/>
  <c r="J944" i="3"/>
  <c r="I944" i="3"/>
  <c r="H944" i="3"/>
  <c r="P1024" i="3"/>
  <c r="O1024" i="3"/>
  <c r="N1024" i="3"/>
  <c r="M1024" i="3"/>
  <c r="L1024" i="3"/>
  <c r="J1024" i="3"/>
  <c r="I1024" i="3"/>
  <c r="H1024" i="3"/>
  <c r="P1003" i="3"/>
  <c r="O1003" i="3"/>
  <c r="N1003" i="3"/>
  <c r="M1003" i="3"/>
  <c r="L1003" i="3"/>
  <c r="J1003" i="3"/>
  <c r="I1003" i="3"/>
  <c r="H1003" i="3"/>
  <c r="P1010" i="3"/>
  <c r="O1010" i="3"/>
  <c r="N1010" i="3"/>
  <c r="M1010" i="3"/>
  <c r="L1010" i="3"/>
  <c r="J1010" i="3"/>
  <c r="I1010" i="3"/>
  <c r="H1010" i="3"/>
  <c r="P1038" i="3"/>
  <c r="O1038" i="3"/>
  <c r="N1038" i="3"/>
  <c r="M1038" i="3"/>
  <c r="L1038" i="3"/>
  <c r="J1038" i="3"/>
  <c r="I1038" i="3"/>
  <c r="H1038" i="3"/>
  <c r="P1047" i="3"/>
  <c r="O1047" i="3"/>
  <c r="N1047" i="3"/>
  <c r="M1047" i="3"/>
  <c r="L1047" i="3"/>
  <c r="J1047" i="3"/>
  <c r="I1047" i="3"/>
  <c r="H1047" i="3"/>
  <c r="P965" i="3"/>
  <c r="O965" i="3"/>
  <c r="N965" i="3"/>
  <c r="M965" i="3"/>
  <c r="L965" i="3"/>
  <c r="J965" i="3"/>
  <c r="I965" i="3"/>
  <c r="H965" i="3"/>
  <c r="P1015" i="3"/>
  <c r="O1015" i="3"/>
  <c r="N1015" i="3"/>
  <c r="M1015" i="3"/>
  <c r="L1015" i="3"/>
  <c r="J1015" i="3"/>
  <c r="I1015" i="3"/>
  <c r="H1015" i="3"/>
  <c r="P1013" i="3"/>
  <c r="O1013" i="3"/>
  <c r="N1013" i="3"/>
  <c r="M1013" i="3"/>
  <c r="L1013" i="3"/>
  <c r="J1013" i="3"/>
  <c r="I1013" i="3"/>
  <c r="H1013" i="3"/>
  <c r="P1034" i="3"/>
  <c r="O1034" i="3"/>
  <c r="N1034" i="3"/>
  <c r="M1034" i="3"/>
  <c r="L1034" i="3"/>
  <c r="J1034" i="3"/>
  <c r="I1034" i="3"/>
  <c r="H1034" i="3"/>
  <c r="P985" i="3"/>
  <c r="O985" i="3"/>
  <c r="N985" i="3"/>
  <c r="M985" i="3"/>
  <c r="L985" i="3"/>
  <c r="J985" i="3"/>
  <c r="I985" i="3"/>
  <c r="H985" i="3"/>
  <c r="P1014" i="3"/>
  <c r="O1014" i="3"/>
  <c r="N1014" i="3"/>
  <c r="M1014" i="3"/>
  <c r="L1014" i="3"/>
  <c r="J1014" i="3"/>
  <c r="I1014" i="3"/>
  <c r="H1014" i="3"/>
  <c r="P1033" i="3"/>
  <c r="O1033" i="3"/>
  <c r="N1033" i="3"/>
  <c r="M1033" i="3"/>
  <c r="L1033" i="3"/>
  <c r="J1033" i="3"/>
  <c r="I1033" i="3"/>
  <c r="H1033" i="3"/>
  <c r="P1023" i="3"/>
  <c r="O1023" i="3"/>
  <c r="N1023" i="3"/>
  <c r="M1023" i="3"/>
  <c r="L1023" i="3"/>
  <c r="J1023" i="3"/>
  <c r="I1023" i="3"/>
  <c r="H1023" i="3"/>
  <c r="P915" i="3"/>
  <c r="O915" i="3"/>
  <c r="N915" i="3"/>
  <c r="M915" i="3"/>
  <c r="L915" i="3"/>
  <c r="J915" i="3"/>
  <c r="I915" i="3"/>
  <c r="H915" i="3"/>
  <c r="P989" i="3"/>
  <c r="O989" i="3"/>
  <c r="N989" i="3"/>
  <c r="M989" i="3"/>
  <c r="L989" i="3"/>
  <c r="J989" i="3"/>
  <c r="I989" i="3"/>
  <c r="H989" i="3"/>
  <c r="P947" i="3"/>
  <c r="O947" i="3"/>
  <c r="N947" i="3"/>
  <c r="M947" i="3"/>
  <c r="L947" i="3"/>
  <c r="J947" i="3"/>
  <c r="I947" i="3"/>
  <c r="H947" i="3"/>
  <c r="P966" i="3"/>
  <c r="O966" i="3"/>
  <c r="N966" i="3"/>
  <c r="M966" i="3"/>
  <c r="L966" i="3"/>
  <c r="J966" i="3"/>
  <c r="I966" i="3"/>
  <c r="H966" i="3"/>
  <c r="P1020" i="3"/>
  <c r="O1020" i="3"/>
  <c r="N1020" i="3"/>
  <c r="M1020" i="3"/>
  <c r="L1020" i="3"/>
  <c r="J1020" i="3"/>
  <c r="I1020" i="3"/>
  <c r="H1020" i="3"/>
  <c r="P960" i="3"/>
  <c r="O960" i="3"/>
  <c r="N960" i="3"/>
  <c r="M960" i="3"/>
  <c r="L960" i="3"/>
  <c r="J960" i="3"/>
  <c r="I960" i="3"/>
  <c r="H960" i="3"/>
  <c r="P1035" i="3"/>
  <c r="O1035" i="3"/>
  <c r="N1035" i="3"/>
  <c r="M1035" i="3"/>
  <c r="L1035" i="3"/>
  <c r="J1035" i="3"/>
  <c r="I1035" i="3"/>
  <c r="H1035" i="3"/>
  <c r="P1040" i="3"/>
  <c r="O1040" i="3"/>
  <c r="N1040" i="3"/>
  <c r="M1040" i="3"/>
  <c r="L1040" i="3"/>
  <c r="J1040" i="3"/>
  <c r="I1040" i="3"/>
  <c r="H1040" i="3"/>
  <c r="P1028" i="3"/>
  <c r="O1028" i="3"/>
  <c r="N1028" i="3"/>
  <c r="M1028" i="3"/>
  <c r="L1028" i="3"/>
  <c r="J1028" i="3"/>
  <c r="I1028" i="3"/>
  <c r="H1028" i="3"/>
  <c r="P1032" i="3"/>
  <c r="O1032" i="3"/>
  <c r="N1032" i="3"/>
  <c r="M1032" i="3"/>
  <c r="L1032" i="3"/>
  <c r="J1032" i="3"/>
  <c r="I1032" i="3"/>
  <c r="H1032" i="3"/>
  <c r="P1037" i="3"/>
  <c r="O1037" i="3"/>
  <c r="N1037" i="3"/>
  <c r="M1037" i="3"/>
  <c r="L1037" i="3"/>
  <c r="J1037" i="3"/>
  <c r="I1037" i="3"/>
  <c r="H1037" i="3"/>
  <c r="P991" i="3"/>
  <c r="O991" i="3"/>
  <c r="N991" i="3"/>
  <c r="M991" i="3"/>
  <c r="L991" i="3"/>
  <c r="J991" i="3"/>
  <c r="I991" i="3"/>
  <c r="H991" i="3"/>
  <c r="P1041" i="3"/>
  <c r="O1041" i="3"/>
  <c r="N1041" i="3"/>
  <c r="M1041" i="3"/>
  <c r="L1041" i="3"/>
  <c r="J1041" i="3"/>
  <c r="I1041" i="3"/>
  <c r="H1041" i="3"/>
  <c r="P1022" i="3"/>
  <c r="O1022" i="3"/>
  <c r="N1022" i="3"/>
  <c r="M1022" i="3"/>
  <c r="L1022" i="3"/>
  <c r="J1022" i="3"/>
  <c r="I1022" i="3"/>
  <c r="H1022" i="3"/>
  <c r="P1018" i="3"/>
  <c r="O1018" i="3"/>
  <c r="N1018" i="3"/>
  <c r="M1018" i="3"/>
  <c r="L1018" i="3"/>
  <c r="J1018" i="3"/>
  <c r="I1018" i="3"/>
  <c r="H1018" i="3"/>
  <c r="P1009" i="3"/>
  <c r="O1009" i="3"/>
  <c r="N1009" i="3"/>
  <c r="M1009" i="3"/>
  <c r="L1009" i="3"/>
  <c r="J1009" i="3"/>
  <c r="I1009" i="3"/>
  <c r="H1009" i="3"/>
  <c r="P1027" i="3"/>
  <c r="O1027" i="3"/>
  <c r="N1027" i="3"/>
  <c r="M1027" i="3"/>
  <c r="L1027" i="3"/>
  <c r="J1027" i="3"/>
  <c r="I1027" i="3"/>
  <c r="H1027" i="3"/>
  <c r="P972" i="3"/>
  <c r="O972" i="3"/>
  <c r="N972" i="3"/>
  <c r="M972" i="3"/>
  <c r="L972" i="3"/>
  <c r="J972" i="3"/>
  <c r="I972" i="3"/>
  <c r="H972" i="3"/>
  <c r="P943" i="3"/>
  <c r="O943" i="3"/>
  <c r="N943" i="3"/>
  <c r="M943" i="3"/>
  <c r="L943" i="3"/>
  <c r="J943" i="3"/>
  <c r="I943" i="3"/>
  <c r="H943" i="3"/>
  <c r="P986" i="3"/>
  <c r="O986" i="3"/>
  <c r="N986" i="3"/>
  <c r="M986" i="3"/>
  <c r="L986" i="3"/>
  <c r="J986" i="3"/>
  <c r="I986" i="3"/>
  <c r="H986" i="3"/>
  <c r="P858" i="3"/>
  <c r="O858" i="3"/>
  <c r="N858" i="3"/>
  <c r="M858" i="3"/>
  <c r="L858" i="3"/>
  <c r="J858" i="3"/>
  <c r="I858" i="3"/>
  <c r="H858" i="3"/>
  <c r="P975" i="3"/>
  <c r="O975" i="3"/>
  <c r="N975" i="3"/>
  <c r="M975" i="3"/>
  <c r="L975" i="3"/>
  <c r="J975" i="3"/>
  <c r="I975" i="3"/>
  <c r="H975" i="3"/>
  <c r="P993" i="3"/>
  <c r="O993" i="3"/>
  <c r="N993" i="3"/>
  <c r="M993" i="3"/>
  <c r="L993" i="3"/>
  <c r="J993" i="3"/>
  <c r="I993" i="3"/>
  <c r="H993" i="3"/>
  <c r="P914" i="3"/>
  <c r="O914" i="3"/>
  <c r="N914" i="3"/>
  <c r="M914" i="3"/>
  <c r="L914" i="3"/>
  <c r="J914" i="3"/>
  <c r="I914" i="3"/>
  <c r="H914" i="3"/>
  <c r="P996" i="3"/>
  <c r="O996" i="3"/>
  <c r="N996" i="3"/>
  <c r="M996" i="3"/>
  <c r="L996" i="3"/>
  <c r="J996" i="3"/>
  <c r="I996" i="3"/>
  <c r="H996" i="3"/>
  <c r="P982" i="3"/>
  <c r="O982" i="3"/>
  <c r="N982" i="3"/>
  <c r="M982" i="3"/>
  <c r="L982" i="3"/>
  <c r="J982" i="3"/>
  <c r="I982" i="3"/>
  <c r="H982" i="3"/>
  <c r="P988" i="3"/>
  <c r="O988" i="3"/>
  <c r="N988" i="3"/>
  <c r="M988" i="3"/>
  <c r="L988" i="3"/>
  <c r="J988" i="3"/>
  <c r="I988" i="3"/>
  <c r="H988" i="3"/>
  <c r="P971" i="3"/>
  <c r="O971" i="3"/>
  <c r="N971" i="3"/>
  <c r="M971" i="3"/>
  <c r="L971" i="3"/>
  <c r="J971" i="3"/>
  <c r="I971" i="3"/>
  <c r="H971" i="3"/>
  <c r="P1005" i="3"/>
  <c r="O1005" i="3"/>
  <c r="N1005" i="3"/>
  <c r="M1005" i="3"/>
  <c r="L1005" i="3"/>
  <c r="J1005" i="3"/>
  <c r="I1005" i="3"/>
  <c r="H1005" i="3"/>
  <c r="P1006" i="3"/>
  <c r="O1006" i="3"/>
  <c r="N1006" i="3"/>
  <c r="M1006" i="3"/>
  <c r="L1006" i="3"/>
  <c r="J1006" i="3"/>
  <c r="I1006" i="3"/>
  <c r="H1006" i="3"/>
  <c r="P1021" i="3"/>
  <c r="O1021" i="3"/>
  <c r="N1021" i="3"/>
  <c r="M1021" i="3"/>
  <c r="L1021" i="3"/>
  <c r="J1021" i="3"/>
  <c r="I1021" i="3"/>
  <c r="H1021" i="3"/>
  <c r="P1012" i="3"/>
  <c r="O1012" i="3"/>
  <c r="N1012" i="3"/>
  <c r="M1012" i="3"/>
  <c r="L1012" i="3"/>
  <c r="J1012" i="3"/>
  <c r="I1012" i="3"/>
  <c r="H1012" i="3"/>
  <c r="P997" i="3"/>
  <c r="O997" i="3"/>
  <c r="N997" i="3"/>
  <c r="M997" i="3"/>
  <c r="L997" i="3"/>
  <c r="J997" i="3"/>
  <c r="I997" i="3"/>
  <c r="H997" i="3"/>
  <c r="P995" i="3"/>
  <c r="O995" i="3"/>
  <c r="N995" i="3"/>
  <c r="M995" i="3"/>
  <c r="L995" i="3"/>
  <c r="J995" i="3"/>
  <c r="I995" i="3"/>
  <c r="H995" i="3"/>
  <c r="P892" i="3"/>
  <c r="O892" i="3"/>
  <c r="N892" i="3"/>
  <c r="M892" i="3"/>
  <c r="L892" i="3"/>
  <c r="J892" i="3"/>
  <c r="I892" i="3"/>
  <c r="H892" i="3"/>
  <c r="P949" i="3"/>
  <c r="O949" i="3"/>
  <c r="N949" i="3"/>
  <c r="M949" i="3"/>
  <c r="L949" i="3"/>
  <c r="J949" i="3"/>
  <c r="I949" i="3"/>
  <c r="H949" i="3"/>
  <c r="P977" i="3"/>
  <c r="O977" i="3"/>
  <c r="N977" i="3"/>
  <c r="M977" i="3"/>
  <c r="L977" i="3"/>
  <c r="J977" i="3"/>
  <c r="I977" i="3"/>
  <c r="H977" i="3"/>
  <c r="P1002" i="3"/>
  <c r="O1002" i="3"/>
  <c r="N1002" i="3"/>
  <c r="M1002" i="3"/>
  <c r="L1002" i="3"/>
  <c r="J1002" i="3"/>
  <c r="I1002" i="3"/>
  <c r="H1002" i="3"/>
  <c r="P969" i="3"/>
  <c r="O969" i="3"/>
  <c r="N969" i="3"/>
  <c r="M969" i="3"/>
  <c r="L969" i="3"/>
  <c r="J969" i="3"/>
  <c r="I969" i="3"/>
  <c r="H969" i="3"/>
  <c r="P968" i="3"/>
  <c r="O968" i="3"/>
  <c r="N968" i="3"/>
  <c r="M968" i="3"/>
  <c r="L968" i="3"/>
  <c r="J968" i="3"/>
  <c r="I968" i="3"/>
  <c r="H968" i="3"/>
  <c r="P970" i="3"/>
  <c r="O970" i="3"/>
  <c r="N970" i="3"/>
  <c r="M970" i="3"/>
  <c r="L970" i="3"/>
  <c r="J970" i="3"/>
  <c r="I970" i="3"/>
  <c r="H970" i="3"/>
  <c r="P929" i="3"/>
  <c r="O929" i="3"/>
  <c r="N929" i="3"/>
  <c r="M929" i="3"/>
  <c r="L929" i="3"/>
  <c r="J929" i="3"/>
  <c r="I929" i="3"/>
  <c r="H929" i="3"/>
  <c r="P862" i="3"/>
  <c r="O862" i="3"/>
  <c r="N862" i="3"/>
  <c r="M862" i="3"/>
  <c r="L862" i="3"/>
  <c r="J862" i="3"/>
  <c r="I862" i="3"/>
  <c r="H862" i="3"/>
  <c r="P920" i="3"/>
  <c r="O920" i="3"/>
  <c r="N920" i="3"/>
  <c r="M920" i="3"/>
  <c r="L920" i="3"/>
  <c r="J920" i="3"/>
  <c r="I920" i="3"/>
  <c r="H920" i="3"/>
  <c r="P934" i="3"/>
  <c r="O934" i="3"/>
  <c r="N934" i="3"/>
  <c r="M934" i="3"/>
  <c r="L934" i="3"/>
  <c r="J934" i="3"/>
  <c r="I934" i="3"/>
  <c r="H934" i="3"/>
  <c r="P974" i="3"/>
  <c r="O974" i="3"/>
  <c r="N974" i="3"/>
  <c r="M974" i="3"/>
  <c r="L974" i="3"/>
  <c r="J974" i="3"/>
  <c r="I974" i="3"/>
  <c r="H974" i="3"/>
  <c r="P984" i="3"/>
  <c r="O984" i="3"/>
  <c r="N984" i="3"/>
  <c r="M984" i="3"/>
  <c r="L984" i="3"/>
  <c r="J984" i="3"/>
  <c r="I984" i="3"/>
  <c r="H984" i="3"/>
  <c r="P955" i="3"/>
  <c r="O955" i="3"/>
  <c r="N955" i="3"/>
  <c r="M955" i="3"/>
  <c r="L955" i="3"/>
  <c r="J955" i="3"/>
  <c r="I955" i="3"/>
  <c r="H955" i="3"/>
  <c r="P987" i="3"/>
  <c r="O987" i="3"/>
  <c r="N987" i="3"/>
  <c r="M987" i="3"/>
  <c r="L987" i="3"/>
  <c r="J987" i="3"/>
  <c r="I987" i="3"/>
  <c r="H987" i="3"/>
  <c r="P939" i="3"/>
  <c r="O939" i="3"/>
  <c r="N939" i="3"/>
  <c r="M939" i="3"/>
  <c r="L939" i="3"/>
  <c r="J939" i="3"/>
  <c r="I939" i="3"/>
  <c r="H939" i="3"/>
  <c r="P1008" i="3"/>
  <c r="O1008" i="3"/>
  <c r="N1008" i="3"/>
  <c r="M1008" i="3"/>
  <c r="L1008" i="3"/>
  <c r="J1008" i="3"/>
  <c r="I1008" i="3"/>
  <c r="H1008" i="3"/>
  <c r="P938" i="3"/>
  <c r="O938" i="3"/>
  <c r="N938" i="3"/>
  <c r="M938" i="3"/>
  <c r="L938" i="3"/>
  <c r="J938" i="3"/>
  <c r="I938" i="3"/>
  <c r="H938" i="3"/>
  <c r="P994" i="3"/>
  <c r="O994" i="3"/>
  <c r="N994" i="3"/>
  <c r="M994" i="3"/>
  <c r="L994" i="3"/>
  <c r="J994" i="3"/>
  <c r="I994" i="3"/>
  <c r="H994" i="3"/>
  <c r="P1016" i="3"/>
  <c r="O1016" i="3"/>
  <c r="N1016" i="3"/>
  <c r="M1016" i="3"/>
  <c r="L1016" i="3"/>
  <c r="J1016" i="3"/>
  <c r="I1016" i="3"/>
  <c r="H1016" i="3"/>
  <c r="P921" i="3"/>
  <c r="O921" i="3"/>
  <c r="N921" i="3"/>
  <c r="M921" i="3"/>
  <c r="L921" i="3"/>
  <c r="J921" i="3"/>
  <c r="I921" i="3"/>
  <c r="H921" i="3"/>
  <c r="P953" i="3"/>
  <c r="O953" i="3"/>
  <c r="N953" i="3"/>
  <c r="M953" i="3"/>
  <c r="L953" i="3"/>
  <c r="J953" i="3"/>
  <c r="I953" i="3"/>
  <c r="H953" i="3"/>
  <c r="P928" i="3"/>
  <c r="O928" i="3"/>
  <c r="N928" i="3"/>
  <c r="M928" i="3"/>
  <c r="L928" i="3"/>
  <c r="J928" i="3"/>
  <c r="I928" i="3"/>
  <c r="H928" i="3"/>
  <c r="P870" i="3"/>
  <c r="O870" i="3"/>
  <c r="N870" i="3"/>
  <c r="M870" i="3"/>
  <c r="L870" i="3"/>
  <c r="J870" i="3"/>
  <c r="I870" i="3"/>
  <c r="H870" i="3"/>
  <c r="P957" i="3"/>
  <c r="O957" i="3"/>
  <c r="N957" i="3"/>
  <c r="M957" i="3"/>
  <c r="L957" i="3"/>
  <c r="J957" i="3"/>
  <c r="I957" i="3"/>
  <c r="H957" i="3"/>
  <c r="P964" i="3"/>
  <c r="O964" i="3"/>
  <c r="N964" i="3"/>
  <c r="M964" i="3"/>
  <c r="L964" i="3"/>
  <c r="J964" i="3"/>
  <c r="I964" i="3"/>
  <c r="H964" i="3"/>
  <c r="P981" i="3"/>
  <c r="O981" i="3"/>
  <c r="N981" i="3"/>
  <c r="M981" i="3"/>
  <c r="L981" i="3"/>
  <c r="J981" i="3"/>
  <c r="I981" i="3"/>
  <c r="H981" i="3"/>
  <c r="P967" i="3"/>
  <c r="O967" i="3"/>
  <c r="N967" i="3"/>
  <c r="M967" i="3"/>
  <c r="L967" i="3"/>
  <c r="J967" i="3"/>
  <c r="I967" i="3"/>
  <c r="H967" i="3"/>
  <c r="P956" i="3"/>
  <c r="O956" i="3"/>
  <c r="N956" i="3"/>
  <c r="M956" i="3"/>
  <c r="L956" i="3"/>
  <c r="J956" i="3"/>
  <c r="I956" i="3"/>
  <c r="H956" i="3"/>
  <c r="P998" i="3"/>
  <c r="O998" i="3"/>
  <c r="N998" i="3"/>
  <c r="M998" i="3"/>
  <c r="L998" i="3"/>
  <c r="J998" i="3"/>
  <c r="I998" i="3"/>
  <c r="H998" i="3"/>
  <c r="P978" i="3"/>
  <c r="O978" i="3"/>
  <c r="N978" i="3"/>
  <c r="M978" i="3"/>
  <c r="L978" i="3"/>
  <c r="J978" i="3"/>
  <c r="I978" i="3"/>
  <c r="H978" i="3"/>
  <c r="P882" i="3"/>
  <c r="O882" i="3"/>
  <c r="N882" i="3"/>
  <c r="M882" i="3"/>
  <c r="L882" i="3"/>
  <c r="J882" i="3"/>
  <c r="I882" i="3"/>
  <c r="H882" i="3"/>
  <c r="P983" i="3"/>
  <c r="O983" i="3"/>
  <c r="N983" i="3"/>
  <c r="M983" i="3"/>
  <c r="L983" i="3"/>
  <c r="J983" i="3"/>
  <c r="I983" i="3"/>
  <c r="H983" i="3"/>
  <c r="P931" i="3"/>
  <c r="O931" i="3"/>
  <c r="N931" i="3"/>
  <c r="M931" i="3"/>
  <c r="L931" i="3"/>
  <c r="J931" i="3"/>
  <c r="I931" i="3"/>
  <c r="H931" i="3"/>
  <c r="P962" i="3"/>
  <c r="O962" i="3"/>
  <c r="N962" i="3"/>
  <c r="M962" i="3"/>
  <c r="L962" i="3"/>
  <c r="J962" i="3"/>
  <c r="I962" i="3"/>
  <c r="H962" i="3"/>
  <c r="P979" i="3"/>
  <c r="O979" i="3"/>
  <c r="N979" i="3"/>
  <c r="M979" i="3"/>
  <c r="L979" i="3"/>
  <c r="J979" i="3"/>
  <c r="I979" i="3"/>
  <c r="H979" i="3"/>
  <c r="P976" i="3"/>
  <c r="O976" i="3"/>
  <c r="N976" i="3"/>
  <c r="M976" i="3"/>
  <c r="L976" i="3"/>
  <c r="J976" i="3"/>
  <c r="I976" i="3"/>
  <c r="H976" i="3"/>
  <c r="P951" i="3"/>
  <c r="O951" i="3"/>
  <c r="N951" i="3"/>
  <c r="M951" i="3"/>
  <c r="L951" i="3"/>
  <c r="J951" i="3"/>
  <c r="I951" i="3"/>
  <c r="H951" i="3"/>
  <c r="P963" i="3"/>
  <c r="O963" i="3"/>
  <c r="N963" i="3"/>
  <c r="M963" i="3"/>
  <c r="L963" i="3"/>
  <c r="J963" i="3"/>
  <c r="I963" i="3"/>
  <c r="H963" i="3"/>
  <c r="P906" i="3"/>
  <c r="O906" i="3"/>
  <c r="N906" i="3"/>
  <c r="M906" i="3"/>
  <c r="L906" i="3"/>
  <c r="J906" i="3"/>
  <c r="I906" i="3"/>
  <c r="H906" i="3"/>
  <c r="P980" i="3"/>
  <c r="O980" i="3"/>
  <c r="N980" i="3"/>
  <c r="M980" i="3"/>
  <c r="L980" i="3"/>
  <c r="J980" i="3"/>
  <c r="I980" i="3"/>
  <c r="H980" i="3"/>
  <c r="P961" i="3"/>
  <c r="O961" i="3"/>
  <c r="N961" i="3"/>
  <c r="M961" i="3"/>
  <c r="L961" i="3"/>
  <c r="J961" i="3"/>
  <c r="I961" i="3"/>
  <c r="H961" i="3"/>
  <c r="P941" i="3"/>
  <c r="O941" i="3"/>
  <c r="N941" i="3"/>
  <c r="M941" i="3"/>
  <c r="L941" i="3"/>
  <c r="J941" i="3"/>
  <c r="I941" i="3"/>
  <c r="H941" i="3"/>
  <c r="P903" i="3"/>
  <c r="O903" i="3"/>
  <c r="N903" i="3"/>
  <c r="M903" i="3"/>
  <c r="L903" i="3"/>
  <c r="J903" i="3"/>
  <c r="I903" i="3"/>
  <c r="H903" i="3"/>
  <c r="P904" i="3"/>
  <c r="O904" i="3"/>
  <c r="N904" i="3"/>
  <c r="M904" i="3"/>
  <c r="L904" i="3"/>
  <c r="J904" i="3"/>
  <c r="I904" i="3"/>
  <c r="H904" i="3"/>
  <c r="P992" i="3"/>
  <c r="O992" i="3"/>
  <c r="N992" i="3"/>
  <c r="M992" i="3"/>
  <c r="L992" i="3"/>
  <c r="J992" i="3"/>
  <c r="I992" i="3"/>
  <c r="H992" i="3"/>
  <c r="P927" i="3"/>
  <c r="O927" i="3"/>
  <c r="N927" i="3"/>
  <c r="M927" i="3"/>
  <c r="L927" i="3"/>
  <c r="J927" i="3"/>
  <c r="I927" i="3"/>
  <c r="H927" i="3"/>
  <c r="P973" i="3"/>
  <c r="O973" i="3"/>
  <c r="N973" i="3"/>
  <c r="M973" i="3"/>
  <c r="L973" i="3"/>
  <c r="J973" i="3"/>
  <c r="I973" i="3"/>
  <c r="H973" i="3"/>
  <c r="P899" i="3"/>
  <c r="O899" i="3"/>
  <c r="N899" i="3"/>
  <c r="M899" i="3"/>
  <c r="L899" i="3"/>
  <c r="J899" i="3"/>
  <c r="I899" i="3"/>
  <c r="H899" i="3"/>
  <c r="P886" i="3"/>
  <c r="O886" i="3"/>
  <c r="N886" i="3"/>
  <c r="M886" i="3"/>
  <c r="L886" i="3"/>
  <c r="J886" i="3"/>
  <c r="I886" i="3"/>
  <c r="H886" i="3"/>
  <c r="P990" i="3"/>
  <c r="O990" i="3"/>
  <c r="N990" i="3"/>
  <c r="M990" i="3"/>
  <c r="L990" i="3"/>
  <c r="J990" i="3"/>
  <c r="I990" i="3"/>
  <c r="H990" i="3"/>
  <c r="P924" i="3"/>
  <c r="O924" i="3"/>
  <c r="N924" i="3"/>
  <c r="M924" i="3"/>
  <c r="L924" i="3"/>
  <c r="J924" i="3"/>
  <c r="I924" i="3"/>
  <c r="H924" i="3"/>
  <c r="P869" i="3"/>
  <c r="O869" i="3"/>
  <c r="N869" i="3"/>
  <c r="M869" i="3"/>
  <c r="L869" i="3"/>
  <c r="J869" i="3"/>
  <c r="I869" i="3"/>
  <c r="H869" i="3"/>
  <c r="P950" i="3"/>
  <c r="O950" i="3"/>
  <c r="N950" i="3"/>
  <c r="M950" i="3"/>
  <c r="L950" i="3"/>
  <c r="J950" i="3"/>
  <c r="I950" i="3"/>
  <c r="H950" i="3"/>
  <c r="P948" i="3"/>
  <c r="O948" i="3"/>
  <c r="N948" i="3"/>
  <c r="M948" i="3"/>
  <c r="L948" i="3"/>
  <c r="J948" i="3"/>
  <c r="I948" i="3"/>
  <c r="H948" i="3"/>
  <c r="P905" i="3"/>
  <c r="O905" i="3"/>
  <c r="N905" i="3"/>
  <c r="M905" i="3"/>
  <c r="L905" i="3"/>
  <c r="J905" i="3"/>
  <c r="I905" i="3"/>
  <c r="H905" i="3"/>
  <c r="P923" i="3"/>
  <c r="O923" i="3"/>
  <c r="N923" i="3"/>
  <c r="M923" i="3"/>
  <c r="L923" i="3"/>
  <c r="J923" i="3"/>
  <c r="I923" i="3"/>
  <c r="H923" i="3"/>
  <c r="P826" i="3"/>
  <c r="O826" i="3"/>
  <c r="N826" i="3"/>
  <c r="M826" i="3"/>
  <c r="L826" i="3"/>
  <c r="J826" i="3"/>
  <c r="I826" i="3"/>
  <c r="H826" i="3"/>
  <c r="P896" i="3"/>
  <c r="O896" i="3"/>
  <c r="N896" i="3"/>
  <c r="M896" i="3"/>
  <c r="L896" i="3"/>
  <c r="J896" i="3"/>
  <c r="I896" i="3"/>
  <c r="H896" i="3"/>
  <c r="P930" i="3"/>
  <c r="O930" i="3"/>
  <c r="N930" i="3"/>
  <c r="M930" i="3"/>
  <c r="L930" i="3"/>
  <c r="J930" i="3"/>
  <c r="I930" i="3"/>
  <c r="H930" i="3"/>
  <c r="P877" i="3"/>
  <c r="O877" i="3"/>
  <c r="N877" i="3"/>
  <c r="M877" i="3"/>
  <c r="L877" i="3"/>
  <c r="J877" i="3"/>
  <c r="I877" i="3"/>
  <c r="H877" i="3"/>
  <c r="P959" i="3"/>
  <c r="O959" i="3"/>
  <c r="N959" i="3"/>
  <c r="M959" i="3"/>
  <c r="L959" i="3"/>
  <c r="J959" i="3"/>
  <c r="I959" i="3"/>
  <c r="H959" i="3"/>
  <c r="P937" i="3"/>
  <c r="O937" i="3"/>
  <c r="N937" i="3"/>
  <c r="M937" i="3"/>
  <c r="L937" i="3"/>
  <c r="J937" i="3"/>
  <c r="I937" i="3"/>
  <c r="H937" i="3"/>
  <c r="P897" i="3"/>
  <c r="O897" i="3"/>
  <c r="N897" i="3"/>
  <c r="M897" i="3"/>
  <c r="L897" i="3"/>
  <c r="J897" i="3"/>
  <c r="I897" i="3"/>
  <c r="H897" i="3"/>
  <c r="P945" i="3"/>
  <c r="O945" i="3"/>
  <c r="N945" i="3"/>
  <c r="M945" i="3"/>
  <c r="L945" i="3"/>
  <c r="J945" i="3"/>
  <c r="I945" i="3"/>
  <c r="H945" i="3"/>
  <c r="P922" i="3"/>
  <c r="O922" i="3"/>
  <c r="N922" i="3"/>
  <c r="M922" i="3"/>
  <c r="L922" i="3"/>
  <c r="J922" i="3"/>
  <c r="I922" i="3"/>
  <c r="H922" i="3"/>
  <c r="P876" i="3"/>
  <c r="O876" i="3"/>
  <c r="N876" i="3"/>
  <c r="M876" i="3"/>
  <c r="L876" i="3"/>
  <c r="J876" i="3"/>
  <c r="I876" i="3"/>
  <c r="H876" i="3"/>
  <c r="P935" i="3"/>
  <c r="O935" i="3"/>
  <c r="N935" i="3"/>
  <c r="M935" i="3"/>
  <c r="L935" i="3"/>
  <c r="J935" i="3"/>
  <c r="I935" i="3"/>
  <c r="H935" i="3"/>
  <c r="P891" i="3"/>
  <c r="O891" i="3"/>
  <c r="N891" i="3"/>
  <c r="M891" i="3"/>
  <c r="L891" i="3"/>
  <c r="J891" i="3"/>
  <c r="I891" i="3"/>
  <c r="H891" i="3"/>
  <c r="P946" i="3"/>
  <c r="O946" i="3"/>
  <c r="N946" i="3"/>
  <c r="M946" i="3"/>
  <c r="L946" i="3"/>
  <c r="J946" i="3"/>
  <c r="I946" i="3"/>
  <c r="H946" i="3"/>
  <c r="P954" i="3"/>
  <c r="O954" i="3"/>
  <c r="N954" i="3"/>
  <c r="M954" i="3"/>
  <c r="L954" i="3"/>
  <c r="J954" i="3"/>
  <c r="I954" i="3"/>
  <c r="H954" i="3"/>
  <c r="P879" i="3"/>
  <c r="O879" i="3"/>
  <c r="N879" i="3"/>
  <c r="M879" i="3"/>
  <c r="L879" i="3"/>
  <c r="J879" i="3"/>
  <c r="I879" i="3"/>
  <c r="H879" i="3"/>
  <c r="P808" i="3"/>
  <c r="O808" i="3"/>
  <c r="N808" i="3"/>
  <c r="M808" i="3"/>
  <c r="L808" i="3"/>
  <c r="J808" i="3"/>
  <c r="I808" i="3"/>
  <c r="H808" i="3"/>
  <c r="P918" i="3"/>
  <c r="O918" i="3"/>
  <c r="N918" i="3"/>
  <c r="M918" i="3"/>
  <c r="L918" i="3"/>
  <c r="J918" i="3"/>
  <c r="I918" i="3"/>
  <c r="H918" i="3"/>
  <c r="P895" i="3"/>
  <c r="O895" i="3"/>
  <c r="N895" i="3"/>
  <c r="M895" i="3"/>
  <c r="L895" i="3"/>
  <c r="J895" i="3"/>
  <c r="I895" i="3"/>
  <c r="H895" i="3"/>
  <c r="P958" i="3"/>
  <c r="O958" i="3"/>
  <c r="N958" i="3"/>
  <c r="M958" i="3"/>
  <c r="L958" i="3"/>
  <c r="J958" i="3"/>
  <c r="I958" i="3"/>
  <c r="H958" i="3"/>
  <c r="P885" i="3"/>
  <c r="O885" i="3"/>
  <c r="N885" i="3"/>
  <c r="M885" i="3"/>
  <c r="L885" i="3"/>
  <c r="J885" i="3"/>
  <c r="I885" i="3"/>
  <c r="H885" i="3"/>
  <c r="P933" i="3"/>
  <c r="O933" i="3"/>
  <c r="N933" i="3"/>
  <c r="M933" i="3"/>
  <c r="L933" i="3"/>
  <c r="J933" i="3"/>
  <c r="I933" i="3"/>
  <c r="H933" i="3"/>
  <c r="P883" i="3"/>
  <c r="O883" i="3"/>
  <c r="N883" i="3"/>
  <c r="M883" i="3"/>
  <c r="L883" i="3"/>
  <c r="J883" i="3"/>
  <c r="I883" i="3"/>
  <c r="H883" i="3"/>
  <c r="P850" i="3"/>
  <c r="O850" i="3"/>
  <c r="N850" i="3"/>
  <c r="M850" i="3"/>
  <c r="L850" i="3"/>
  <c r="J850" i="3"/>
  <c r="I850" i="3"/>
  <c r="H850" i="3"/>
  <c r="P40" i="3"/>
  <c r="O40" i="3"/>
  <c r="N40" i="3"/>
  <c r="M40" i="3"/>
  <c r="L40" i="3"/>
  <c r="J40" i="3"/>
  <c r="I40" i="3"/>
  <c r="H40" i="3"/>
  <c r="P932" i="3"/>
  <c r="O932" i="3"/>
  <c r="N932" i="3"/>
  <c r="M932" i="3"/>
  <c r="L932" i="3"/>
  <c r="J932" i="3"/>
  <c r="I932" i="3"/>
  <c r="H932" i="3"/>
  <c r="P649" i="3"/>
  <c r="O649" i="3"/>
  <c r="N649" i="3"/>
  <c r="M649" i="3"/>
  <c r="L649" i="3"/>
  <c r="J649" i="3"/>
  <c r="I649" i="3"/>
  <c r="H649" i="3"/>
  <c r="P744" i="3"/>
  <c r="O744" i="3"/>
  <c r="N744" i="3"/>
  <c r="M744" i="3"/>
  <c r="L744" i="3"/>
  <c r="J744" i="3"/>
  <c r="I744" i="3"/>
  <c r="H744" i="3"/>
  <c r="P801" i="3"/>
  <c r="O801" i="3"/>
  <c r="N801" i="3"/>
  <c r="M801" i="3"/>
  <c r="L801" i="3"/>
  <c r="J801" i="3"/>
  <c r="I801" i="3"/>
  <c r="H801" i="3"/>
  <c r="P671" i="3"/>
  <c r="O671" i="3"/>
  <c r="N671" i="3"/>
  <c r="M671" i="3"/>
  <c r="L671" i="3"/>
  <c r="J671" i="3"/>
  <c r="I671" i="3"/>
  <c r="H671" i="3"/>
  <c r="P916" i="3"/>
  <c r="O916" i="3"/>
  <c r="N916" i="3"/>
  <c r="M916" i="3"/>
  <c r="L916" i="3"/>
  <c r="J916" i="3"/>
  <c r="I916" i="3"/>
  <c r="H916" i="3"/>
  <c r="P822" i="3"/>
  <c r="O822" i="3"/>
  <c r="N822" i="3"/>
  <c r="M822" i="3"/>
  <c r="L822" i="3"/>
  <c r="J822" i="3"/>
  <c r="I822" i="3"/>
  <c r="H822" i="3"/>
  <c r="P807" i="3"/>
  <c r="O807" i="3"/>
  <c r="N807" i="3"/>
  <c r="M807" i="3"/>
  <c r="L807" i="3"/>
  <c r="J807" i="3"/>
  <c r="I807" i="3"/>
  <c r="H807" i="3"/>
  <c r="P952" i="3"/>
  <c r="O952" i="3"/>
  <c r="N952" i="3"/>
  <c r="M952" i="3"/>
  <c r="L952" i="3"/>
  <c r="J952" i="3"/>
  <c r="I952" i="3"/>
  <c r="H952" i="3"/>
  <c r="P942" i="3"/>
  <c r="O942" i="3"/>
  <c r="N942" i="3"/>
  <c r="M942" i="3"/>
  <c r="L942" i="3"/>
  <c r="J942" i="3"/>
  <c r="I942" i="3"/>
  <c r="H942" i="3"/>
  <c r="P925" i="3"/>
  <c r="O925" i="3"/>
  <c r="N925" i="3"/>
  <c r="M925" i="3"/>
  <c r="L925" i="3"/>
  <c r="J925" i="3"/>
  <c r="I925" i="3"/>
  <c r="H925" i="3"/>
  <c r="P913" i="3"/>
  <c r="O913" i="3"/>
  <c r="N913" i="3"/>
  <c r="M913" i="3"/>
  <c r="L913" i="3"/>
  <c r="J913" i="3"/>
  <c r="I913" i="3"/>
  <c r="H913" i="3"/>
  <c r="P853" i="3"/>
  <c r="O853" i="3"/>
  <c r="N853" i="3"/>
  <c r="M853" i="3"/>
  <c r="L853" i="3"/>
  <c r="J853" i="3"/>
  <c r="I853" i="3"/>
  <c r="H853" i="3"/>
  <c r="P919" i="3"/>
  <c r="O919" i="3"/>
  <c r="N919" i="3"/>
  <c r="M919" i="3"/>
  <c r="L919" i="3"/>
  <c r="J919" i="3"/>
  <c r="I919" i="3"/>
  <c r="H919" i="3"/>
  <c r="P832" i="3"/>
  <c r="O832" i="3"/>
  <c r="N832" i="3"/>
  <c r="M832" i="3"/>
  <c r="L832" i="3"/>
  <c r="J832" i="3"/>
  <c r="I832" i="3"/>
  <c r="H832" i="3"/>
  <c r="P940" i="3"/>
  <c r="O940" i="3"/>
  <c r="N940" i="3"/>
  <c r="M940" i="3"/>
  <c r="L940" i="3"/>
  <c r="J940" i="3"/>
  <c r="I940" i="3"/>
  <c r="H940" i="3"/>
  <c r="P926" i="3"/>
  <c r="O926" i="3"/>
  <c r="N926" i="3"/>
  <c r="M926" i="3"/>
  <c r="L926" i="3"/>
  <c r="J926" i="3"/>
  <c r="I926" i="3"/>
  <c r="H926" i="3"/>
  <c r="P936" i="3"/>
  <c r="O936" i="3"/>
  <c r="N936" i="3"/>
  <c r="M936" i="3"/>
  <c r="L936" i="3"/>
  <c r="J936" i="3"/>
  <c r="I936" i="3"/>
  <c r="H936" i="3"/>
  <c r="P917" i="3"/>
  <c r="O917" i="3"/>
  <c r="N917" i="3"/>
  <c r="M917" i="3"/>
  <c r="L917" i="3"/>
  <c r="J917" i="3"/>
  <c r="I917" i="3"/>
  <c r="H917" i="3"/>
  <c r="P797" i="3"/>
  <c r="O797" i="3"/>
  <c r="N797" i="3"/>
  <c r="M797" i="3"/>
  <c r="L797" i="3"/>
  <c r="J797" i="3"/>
  <c r="I797" i="3"/>
  <c r="H797" i="3"/>
  <c r="P867" i="3"/>
  <c r="O867" i="3"/>
  <c r="N867" i="3"/>
  <c r="M867" i="3"/>
  <c r="L867" i="3"/>
  <c r="J867" i="3"/>
  <c r="I867" i="3"/>
  <c r="H867" i="3"/>
  <c r="P881" i="3"/>
  <c r="O881" i="3"/>
  <c r="N881" i="3"/>
  <c r="M881" i="3"/>
  <c r="L881" i="3"/>
  <c r="J881" i="3"/>
  <c r="I881" i="3"/>
  <c r="H881" i="3"/>
  <c r="P796" i="3"/>
  <c r="O796" i="3"/>
  <c r="N796" i="3"/>
  <c r="M796" i="3"/>
  <c r="L796" i="3"/>
  <c r="J796" i="3"/>
  <c r="I796" i="3"/>
  <c r="H796" i="3"/>
  <c r="P909" i="3"/>
  <c r="O909" i="3"/>
  <c r="N909" i="3"/>
  <c r="M909" i="3"/>
  <c r="L909" i="3"/>
  <c r="J909" i="3"/>
  <c r="I909" i="3"/>
  <c r="H909" i="3"/>
  <c r="P816" i="3"/>
  <c r="O816" i="3"/>
  <c r="N816" i="3"/>
  <c r="M816" i="3"/>
  <c r="L816" i="3"/>
  <c r="J816" i="3"/>
  <c r="I816" i="3"/>
  <c r="H816" i="3"/>
  <c r="P875" i="3"/>
  <c r="O875" i="3"/>
  <c r="N875" i="3"/>
  <c r="M875" i="3"/>
  <c r="L875" i="3"/>
  <c r="J875" i="3"/>
  <c r="I875" i="3"/>
  <c r="H875" i="3"/>
  <c r="P815" i="3"/>
  <c r="O815" i="3"/>
  <c r="N815" i="3"/>
  <c r="M815" i="3"/>
  <c r="L815" i="3"/>
  <c r="J815" i="3"/>
  <c r="I815" i="3"/>
  <c r="H815" i="3"/>
  <c r="P888" i="3"/>
  <c r="O888" i="3"/>
  <c r="N888" i="3"/>
  <c r="M888" i="3"/>
  <c r="L888" i="3"/>
  <c r="J888" i="3"/>
  <c r="I888" i="3"/>
  <c r="H888" i="3"/>
  <c r="P819" i="3"/>
  <c r="O819" i="3"/>
  <c r="N819" i="3"/>
  <c r="M819" i="3"/>
  <c r="L819" i="3"/>
  <c r="J819" i="3"/>
  <c r="I819" i="3"/>
  <c r="H819" i="3"/>
  <c r="P806" i="3"/>
  <c r="O806" i="3"/>
  <c r="N806" i="3"/>
  <c r="M806" i="3"/>
  <c r="L806" i="3"/>
  <c r="J806" i="3"/>
  <c r="I806" i="3"/>
  <c r="H806" i="3"/>
  <c r="P911" i="3"/>
  <c r="O911" i="3"/>
  <c r="N911" i="3"/>
  <c r="M911" i="3"/>
  <c r="L911" i="3"/>
  <c r="J911" i="3"/>
  <c r="I911" i="3"/>
  <c r="H911" i="3"/>
  <c r="P874" i="3"/>
  <c r="O874" i="3"/>
  <c r="N874" i="3"/>
  <c r="M874" i="3"/>
  <c r="L874" i="3"/>
  <c r="J874" i="3"/>
  <c r="I874" i="3"/>
  <c r="H874" i="3"/>
  <c r="P825" i="3"/>
  <c r="O825" i="3"/>
  <c r="N825" i="3"/>
  <c r="M825" i="3"/>
  <c r="L825" i="3"/>
  <c r="J825" i="3"/>
  <c r="I825" i="3"/>
  <c r="H825" i="3"/>
  <c r="P908" i="3"/>
  <c r="O908" i="3"/>
  <c r="N908" i="3"/>
  <c r="M908" i="3"/>
  <c r="L908" i="3"/>
  <c r="J908" i="3"/>
  <c r="I908" i="3"/>
  <c r="H908" i="3"/>
  <c r="P863" i="3"/>
  <c r="O863" i="3"/>
  <c r="N863" i="3"/>
  <c r="M863" i="3"/>
  <c r="L863" i="3"/>
  <c r="J863" i="3"/>
  <c r="I863" i="3"/>
  <c r="H863" i="3"/>
  <c r="P890" i="3"/>
  <c r="O890" i="3"/>
  <c r="N890" i="3"/>
  <c r="M890" i="3"/>
  <c r="L890" i="3"/>
  <c r="J890" i="3"/>
  <c r="I890" i="3"/>
  <c r="H890" i="3"/>
  <c r="P670" i="3"/>
  <c r="O670" i="3"/>
  <c r="N670" i="3"/>
  <c r="M670" i="3"/>
  <c r="L670" i="3"/>
  <c r="J670" i="3"/>
  <c r="I670" i="3"/>
  <c r="H670" i="3"/>
  <c r="P902" i="3"/>
  <c r="O902" i="3"/>
  <c r="N902" i="3"/>
  <c r="M902" i="3"/>
  <c r="L902" i="3"/>
  <c r="J902" i="3"/>
  <c r="I902" i="3"/>
  <c r="H902" i="3"/>
  <c r="P669" i="3"/>
  <c r="O669" i="3"/>
  <c r="N669" i="3"/>
  <c r="M669" i="3"/>
  <c r="L669" i="3"/>
  <c r="J669" i="3"/>
  <c r="I669" i="3"/>
  <c r="H669" i="3"/>
  <c r="P795" i="3"/>
  <c r="O795" i="3"/>
  <c r="N795" i="3"/>
  <c r="M795" i="3"/>
  <c r="L795" i="3"/>
  <c r="J795" i="3"/>
  <c r="I795" i="3"/>
  <c r="H795" i="3"/>
  <c r="P893" i="3"/>
  <c r="O893" i="3"/>
  <c r="N893" i="3"/>
  <c r="M893" i="3"/>
  <c r="L893" i="3"/>
  <c r="J893" i="3"/>
  <c r="I893" i="3"/>
  <c r="H893" i="3"/>
  <c r="P754" i="3"/>
  <c r="O754" i="3"/>
  <c r="N754" i="3"/>
  <c r="M754" i="3"/>
  <c r="L754" i="3"/>
  <c r="J754" i="3"/>
  <c r="I754" i="3"/>
  <c r="H754" i="3"/>
  <c r="P855" i="3"/>
  <c r="O855" i="3"/>
  <c r="N855" i="3"/>
  <c r="M855" i="3"/>
  <c r="L855" i="3"/>
  <c r="J855" i="3"/>
  <c r="I855" i="3"/>
  <c r="H855" i="3"/>
  <c r="P709" i="3"/>
  <c r="O709" i="3"/>
  <c r="N709" i="3"/>
  <c r="M709" i="3"/>
  <c r="L709" i="3"/>
  <c r="J709" i="3"/>
  <c r="I709" i="3"/>
  <c r="H709" i="3"/>
  <c r="P814" i="3"/>
  <c r="O814" i="3"/>
  <c r="N814" i="3"/>
  <c r="M814" i="3"/>
  <c r="L814" i="3"/>
  <c r="J814" i="3"/>
  <c r="I814" i="3"/>
  <c r="H814" i="3"/>
  <c r="P687" i="3"/>
  <c r="O687" i="3"/>
  <c r="N687" i="3"/>
  <c r="M687" i="3"/>
  <c r="L687" i="3"/>
  <c r="J687" i="3"/>
  <c r="I687" i="3"/>
  <c r="H687" i="3"/>
  <c r="P845" i="3"/>
  <c r="O845" i="3"/>
  <c r="N845" i="3"/>
  <c r="M845" i="3"/>
  <c r="L845" i="3"/>
  <c r="J845" i="3"/>
  <c r="I845" i="3"/>
  <c r="H845" i="3"/>
  <c r="P898" i="3"/>
  <c r="O898" i="3"/>
  <c r="N898" i="3"/>
  <c r="M898" i="3"/>
  <c r="L898" i="3"/>
  <c r="J898" i="3"/>
  <c r="I898" i="3"/>
  <c r="H898" i="3"/>
  <c r="P821" i="3"/>
  <c r="O821" i="3"/>
  <c r="N821" i="3"/>
  <c r="M821" i="3"/>
  <c r="L821" i="3"/>
  <c r="J821" i="3"/>
  <c r="I821" i="3"/>
  <c r="H821" i="3"/>
  <c r="P712" i="3"/>
  <c r="O712" i="3"/>
  <c r="N712" i="3"/>
  <c r="M712" i="3"/>
  <c r="L712" i="3"/>
  <c r="J712" i="3"/>
  <c r="I712" i="3"/>
  <c r="H712" i="3"/>
  <c r="P910" i="3"/>
  <c r="O910" i="3"/>
  <c r="N910" i="3"/>
  <c r="M910" i="3"/>
  <c r="L910" i="3"/>
  <c r="J910" i="3"/>
  <c r="I910" i="3"/>
  <c r="H910" i="3"/>
  <c r="P907" i="3"/>
  <c r="O907" i="3"/>
  <c r="N907" i="3"/>
  <c r="M907" i="3"/>
  <c r="L907" i="3"/>
  <c r="J907" i="3"/>
  <c r="I907" i="3"/>
  <c r="H907" i="3"/>
  <c r="P824" i="3"/>
  <c r="O824" i="3"/>
  <c r="N824" i="3"/>
  <c r="M824" i="3"/>
  <c r="L824" i="3"/>
  <c r="J824" i="3"/>
  <c r="I824" i="3"/>
  <c r="H824" i="3"/>
  <c r="P805" i="3"/>
  <c r="O805" i="3"/>
  <c r="N805" i="3"/>
  <c r="M805" i="3"/>
  <c r="L805" i="3"/>
  <c r="J805" i="3"/>
  <c r="I805" i="3"/>
  <c r="H805" i="3"/>
  <c r="P912" i="3"/>
  <c r="O912" i="3"/>
  <c r="N912" i="3"/>
  <c r="M912" i="3"/>
  <c r="L912" i="3"/>
  <c r="J912" i="3"/>
  <c r="I912" i="3"/>
  <c r="H912" i="3"/>
  <c r="P857" i="3"/>
  <c r="O857" i="3"/>
  <c r="N857" i="3"/>
  <c r="M857" i="3"/>
  <c r="L857" i="3"/>
  <c r="J857" i="3"/>
  <c r="I857" i="3"/>
  <c r="H857" i="3"/>
  <c r="P868" i="3"/>
  <c r="O868" i="3"/>
  <c r="N868" i="3"/>
  <c r="M868" i="3"/>
  <c r="L868" i="3"/>
  <c r="J868" i="3"/>
  <c r="I868" i="3"/>
  <c r="H868" i="3"/>
  <c r="P701" i="3"/>
  <c r="O701" i="3"/>
  <c r="N701" i="3"/>
  <c r="M701" i="3"/>
  <c r="L701" i="3"/>
  <c r="J701" i="3"/>
  <c r="I701" i="3"/>
  <c r="H701" i="3"/>
  <c r="P851" i="3"/>
  <c r="O851" i="3"/>
  <c r="N851" i="3"/>
  <c r="M851" i="3"/>
  <c r="L851" i="3"/>
  <c r="J851" i="3"/>
  <c r="I851" i="3"/>
  <c r="H851" i="3"/>
  <c r="P804" i="3"/>
  <c r="O804" i="3"/>
  <c r="N804" i="3"/>
  <c r="M804" i="3"/>
  <c r="L804" i="3"/>
  <c r="J804" i="3"/>
  <c r="I804" i="3"/>
  <c r="H804" i="3"/>
  <c r="P900" i="3"/>
  <c r="O900" i="3"/>
  <c r="N900" i="3"/>
  <c r="M900" i="3"/>
  <c r="L900" i="3"/>
  <c r="J900" i="3"/>
  <c r="I900" i="3"/>
  <c r="H900" i="3"/>
  <c r="P763" i="3"/>
  <c r="O763" i="3"/>
  <c r="N763" i="3"/>
  <c r="M763" i="3"/>
  <c r="L763" i="3"/>
  <c r="J763" i="3"/>
  <c r="I763" i="3"/>
  <c r="H763" i="3"/>
  <c r="P864" i="3"/>
  <c r="O864" i="3"/>
  <c r="N864" i="3"/>
  <c r="M864" i="3"/>
  <c r="L864" i="3"/>
  <c r="J864" i="3"/>
  <c r="I864" i="3"/>
  <c r="H864" i="3"/>
  <c r="P894" i="3"/>
  <c r="O894" i="3"/>
  <c r="N894" i="3"/>
  <c r="M894" i="3"/>
  <c r="L894" i="3"/>
  <c r="J894" i="3"/>
  <c r="I894" i="3"/>
  <c r="H894" i="3"/>
  <c r="P603" i="3"/>
  <c r="O603" i="3"/>
  <c r="N603" i="3"/>
  <c r="M603" i="3"/>
  <c r="L603" i="3"/>
  <c r="J603" i="3"/>
  <c r="I603" i="3"/>
  <c r="H603" i="3"/>
  <c r="P844" i="3"/>
  <c r="O844" i="3"/>
  <c r="N844" i="3"/>
  <c r="M844" i="3"/>
  <c r="L844" i="3"/>
  <c r="J844" i="3"/>
  <c r="I844" i="3"/>
  <c r="H844" i="3"/>
  <c r="P865" i="3"/>
  <c r="O865" i="3"/>
  <c r="N865" i="3"/>
  <c r="M865" i="3"/>
  <c r="L865" i="3"/>
  <c r="J865" i="3"/>
  <c r="I865" i="3"/>
  <c r="H865" i="3"/>
  <c r="P721" i="3"/>
  <c r="O721" i="3"/>
  <c r="N721" i="3"/>
  <c r="M721" i="3"/>
  <c r="L721" i="3"/>
  <c r="J721" i="3"/>
  <c r="I721" i="3"/>
  <c r="H721" i="3"/>
  <c r="P803" i="3"/>
  <c r="O803" i="3"/>
  <c r="N803" i="3"/>
  <c r="M803" i="3"/>
  <c r="L803" i="3"/>
  <c r="J803" i="3"/>
  <c r="I803" i="3"/>
  <c r="H803" i="3"/>
  <c r="P878" i="3"/>
  <c r="O878" i="3"/>
  <c r="N878" i="3"/>
  <c r="M878" i="3"/>
  <c r="L878" i="3"/>
  <c r="J878" i="3"/>
  <c r="I878" i="3"/>
  <c r="H878" i="3"/>
  <c r="P849" i="3"/>
  <c r="O849" i="3"/>
  <c r="N849" i="3"/>
  <c r="M849" i="3"/>
  <c r="L849" i="3"/>
  <c r="J849" i="3"/>
  <c r="I849" i="3"/>
  <c r="H849" i="3"/>
  <c r="P880" i="3"/>
  <c r="O880" i="3"/>
  <c r="N880" i="3"/>
  <c r="M880" i="3"/>
  <c r="L880" i="3"/>
  <c r="J880" i="3"/>
  <c r="I880" i="3"/>
  <c r="H880" i="3"/>
  <c r="P861" i="3"/>
  <c r="O861" i="3"/>
  <c r="N861" i="3"/>
  <c r="M861" i="3"/>
  <c r="L861" i="3"/>
  <c r="J861" i="3"/>
  <c r="I861" i="3"/>
  <c r="H861" i="3"/>
  <c r="P856" i="3"/>
  <c r="O856" i="3"/>
  <c r="N856" i="3"/>
  <c r="M856" i="3"/>
  <c r="L856" i="3"/>
  <c r="J856" i="3"/>
  <c r="I856" i="3"/>
  <c r="H856" i="3"/>
  <c r="P871" i="3"/>
  <c r="O871" i="3"/>
  <c r="N871" i="3"/>
  <c r="M871" i="3"/>
  <c r="L871" i="3"/>
  <c r="J871" i="3"/>
  <c r="I871" i="3"/>
  <c r="H871" i="3"/>
  <c r="P872" i="3"/>
  <c r="O872" i="3"/>
  <c r="N872" i="3"/>
  <c r="M872" i="3"/>
  <c r="L872" i="3"/>
  <c r="J872" i="3"/>
  <c r="I872" i="3"/>
  <c r="H872" i="3"/>
  <c r="P884" i="3"/>
  <c r="O884" i="3"/>
  <c r="N884" i="3"/>
  <c r="M884" i="3"/>
  <c r="L884" i="3"/>
  <c r="J884" i="3"/>
  <c r="I884" i="3"/>
  <c r="H884" i="3"/>
  <c r="P837" i="3"/>
  <c r="O837" i="3"/>
  <c r="N837" i="3"/>
  <c r="M837" i="3"/>
  <c r="L837" i="3"/>
  <c r="J837" i="3"/>
  <c r="I837" i="3"/>
  <c r="H837" i="3"/>
  <c r="P901" i="3"/>
  <c r="O901" i="3"/>
  <c r="N901" i="3"/>
  <c r="M901" i="3"/>
  <c r="L901" i="3"/>
  <c r="J901" i="3"/>
  <c r="I901" i="3"/>
  <c r="H901" i="3"/>
  <c r="P792" i="3"/>
  <c r="O792" i="3"/>
  <c r="N792" i="3"/>
  <c r="M792" i="3"/>
  <c r="L792" i="3"/>
  <c r="J792" i="3"/>
  <c r="I792" i="3"/>
  <c r="H792" i="3"/>
  <c r="P686" i="3"/>
  <c r="O686" i="3"/>
  <c r="N686" i="3"/>
  <c r="M686" i="3"/>
  <c r="L686" i="3"/>
  <c r="J686" i="3"/>
  <c r="I686" i="3"/>
  <c r="H686" i="3"/>
  <c r="P771" i="3"/>
  <c r="O771" i="3"/>
  <c r="N771" i="3"/>
  <c r="M771" i="3"/>
  <c r="L771" i="3"/>
  <c r="J771" i="3"/>
  <c r="I771" i="3"/>
  <c r="H771" i="3"/>
  <c r="P820" i="3"/>
  <c r="O820" i="3"/>
  <c r="N820" i="3"/>
  <c r="M820" i="3"/>
  <c r="L820" i="3"/>
  <c r="J820" i="3"/>
  <c r="I820" i="3"/>
  <c r="H820" i="3"/>
  <c r="P843" i="3"/>
  <c r="O843" i="3"/>
  <c r="N843" i="3"/>
  <c r="M843" i="3"/>
  <c r="L843" i="3"/>
  <c r="J843" i="3"/>
  <c r="I843" i="3"/>
  <c r="H843" i="3"/>
  <c r="P887" i="3"/>
  <c r="O887" i="3"/>
  <c r="N887" i="3"/>
  <c r="M887" i="3"/>
  <c r="L887" i="3"/>
  <c r="J887" i="3"/>
  <c r="I887" i="3"/>
  <c r="H887" i="3"/>
  <c r="P626" i="3"/>
  <c r="O626" i="3"/>
  <c r="N626" i="3"/>
  <c r="M626" i="3"/>
  <c r="L626" i="3"/>
  <c r="J626" i="3"/>
  <c r="I626" i="3"/>
  <c r="H626" i="3"/>
  <c r="P860" i="3"/>
  <c r="O860" i="3"/>
  <c r="N860" i="3"/>
  <c r="M860" i="3"/>
  <c r="L860" i="3"/>
  <c r="J860" i="3"/>
  <c r="I860" i="3"/>
  <c r="H860" i="3"/>
  <c r="P854" i="3"/>
  <c r="O854" i="3"/>
  <c r="N854" i="3"/>
  <c r="M854" i="3"/>
  <c r="L854" i="3"/>
  <c r="J854" i="3"/>
  <c r="I854" i="3"/>
  <c r="H854" i="3"/>
  <c r="P782" i="3"/>
  <c r="O782" i="3"/>
  <c r="N782" i="3"/>
  <c r="M782" i="3"/>
  <c r="L782" i="3"/>
  <c r="J782" i="3"/>
  <c r="I782" i="3"/>
  <c r="H782" i="3"/>
  <c r="P831" i="3"/>
  <c r="O831" i="3"/>
  <c r="N831" i="3"/>
  <c r="M831" i="3"/>
  <c r="L831" i="3"/>
  <c r="J831" i="3"/>
  <c r="I831" i="3"/>
  <c r="H831" i="3"/>
  <c r="P685" i="3"/>
  <c r="O685" i="3"/>
  <c r="N685" i="3"/>
  <c r="M685" i="3"/>
  <c r="L685" i="3"/>
  <c r="J685" i="3"/>
  <c r="I685" i="3"/>
  <c r="H685" i="3"/>
  <c r="P794" i="3"/>
  <c r="O794" i="3"/>
  <c r="N794" i="3"/>
  <c r="M794" i="3"/>
  <c r="L794" i="3"/>
  <c r="J794" i="3"/>
  <c r="I794" i="3"/>
  <c r="H794" i="3"/>
  <c r="P762" i="3"/>
  <c r="O762" i="3"/>
  <c r="N762" i="3"/>
  <c r="M762" i="3"/>
  <c r="L762" i="3"/>
  <c r="J762" i="3"/>
  <c r="I762" i="3"/>
  <c r="H762" i="3"/>
  <c r="P800" i="3"/>
  <c r="O800" i="3"/>
  <c r="N800" i="3"/>
  <c r="M800" i="3"/>
  <c r="L800" i="3"/>
  <c r="J800" i="3"/>
  <c r="I800" i="3"/>
  <c r="H800" i="3"/>
  <c r="P838" i="3"/>
  <c r="O838" i="3"/>
  <c r="N838" i="3"/>
  <c r="M838" i="3"/>
  <c r="L838" i="3"/>
  <c r="J838" i="3"/>
  <c r="I838" i="3"/>
  <c r="H838" i="3"/>
  <c r="P846" i="3"/>
  <c r="O846" i="3"/>
  <c r="N846" i="3"/>
  <c r="M846" i="3"/>
  <c r="L846" i="3"/>
  <c r="J846" i="3"/>
  <c r="I846" i="3"/>
  <c r="H846" i="3"/>
  <c r="P834" i="3"/>
  <c r="O834" i="3"/>
  <c r="N834" i="3"/>
  <c r="M834" i="3"/>
  <c r="L834" i="3"/>
  <c r="J834" i="3"/>
  <c r="I834" i="3"/>
  <c r="H834" i="3"/>
  <c r="P848" i="3"/>
  <c r="O848" i="3"/>
  <c r="N848" i="3"/>
  <c r="M848" i="3"/>
  <c r="L848" i="3"/>
  <c r="J848" i="3"/>
  <c r="I848" i="3"/>
  <c r="H848" i="3"/>
  <c r="P839" i="3"/>
  <c r="O839" i="3"/>
  <c r="N839" i="3"/>
  <c r="M839" i="3"/>
  <c r="L839" i="3"/>
  <c r="J839" i="3"/>
  <c r="I839" i="3"/>
  <c r="H839" i="3"/>
  <c r="P677" i="3"/>
  <c r="O677" i="3"/>
  <c r="N677" i="3"/>
  <c r="M677" i="3"/>
  <c r="L677" i="3"/>
  <c r="J677" i="3"/>
  <c r="I677" i="3"/>
  <c r="H677" i="3"/>
  <c r="P728" i="3"/>
  <c r="O728" i="3"/>
  <c r="N728" i="3"/>
  <c r="M728" i="3"/>
  <c r="L728" i="3"/>
  <c r="J728" i="3"/>
  <c r="I728" i="3"/>
  <c r="H728" i="3"/>
  <c r="P776" i="3"/>
  <c r="O776" i="3"/>
  <c r="N776" i="3"/>
  <c r="M776" i="3"/>
  <c r="L776" i="3"/>
  <c r="J776" i="3"/>
  <c r="I776" i="3"/>
  <c r="H776" i="3"/>
  <c r="P740" i="3"/>
  <c r="O740" i="3"/>
  <c r="N740" i="3"/>
  <c r="M740" i="3"/>
  <c r="L740" i="3"/>
  <c r="J740" i="3"/>
  <c r="I740" i="3"/>
  <c r="H740" i="3"/>
  <c r="P781" i="3"/>
  <c r="O781" i="3"/>
  <c r="N781" i="3"/>
  <c r="M781" i="3"/>
  <c r="L781" i="3"/>
  <c r="J781" i="3"/>
  <c r="I781" i="3"/>
  <c r="H781" i="3"/>
  <c r="P866" i="3"/>
  <c r="O866" i="3"/>
  <c r="N866" i="3"/>
  <c r="M866" i="3"/>
  <c r="L866" i="3"/>
  <c r="J866" i="3"/>
  <c r="I866" i="3"/>
  <c r="H866" i="3"/>
  <c r="P761" i="3"/>
  <c r="O761" i="3"/>
  <c r="N761" i="3"/>
  <c r="M761" i="3"/>
  <c r="L761" i="3"/>
  <c r="J761" i="3"/>
  <c r="I761" i="3"/>
  <c r="H761" i="3"/>
  <c r="P818" i="3"/>
  <c r="O818" i="3"/>
  <c r="N818" i="3"/>
  <c r="M818" i="3"/>
  <c r="L818" i="3"/>
  <c r="J818" i="3"/>
  <c r="I818" i="3"/>
  <c r="H818" i="3"/>
  <c r="P799" i="3"/>
  <c r="O799" i="3"/>
  <c r="N799" i="3"/>
  <c r="M799" i="3"/>
  <c r="L799" i="3"/>
  <c r="J799" i="3"/>
  <c r="I799" i="3"/>
  <c r="H799" i="3"/>
  <c r="P684" i="3"/>
  <c r="O684" i="3"/>
  <c r="N684" i="3"/>
  <c r="M684" i="3"/>
  <c r="L684" i="3"/>
  <c r="J684" i="3"/>
  <c r="I684" i="3"/>
  <c r="H684" i="3"/>
  <c r="P889" i="3"/>
  <c r="O889" i="3"/>
  <c r="N889" i="3"/>
  <c r="M889" i="3"/>
  <c r="L889" i="3"/>
  <c r="J889" i="3"/>
  <c r="I889" i="3"/>
  <c r="H889" i="3"/>
  <c r="P594" i="3"/>
  <c r="O594" i="3"/>
  <c r="N594" i="3"/>
  <c r="M594" i="3"/>
  <c r="L594" i="3"/>
  <c r="J594" i="3"/>
  <c r="I594" i="3"/>
  <c r="H594" i="3"/>
  <c r="P742" i="3"/>
  <c r="O742" i="3"/>
  <c r="N742" i="3"/>
  <c r="M742" i="3"/>
  <c r="L742" i="3"/>
  <c r="J742" i="3"/>
  <c r="I742" i="3"/>
  <c r="H742" i="3"/>
  <c r="P739" i="3"/>
  <c r="O739" i="3"/>
  <c r="N739" i="3"/>
  <c r="M739" i="3"/>
  <c r="L739" i="3"/>
  <c r="J739" i="3"/>
  <c r="I739" i="3"/>
  <c r="H739" i="3"/>
  <c r="P738" i="3"/>
  <c r="O738" i="3"/>
  <c r="N738" i="3"/>
  <c r="M738" i="3"/>
  <c r="L738" i="3"/>
  <c r="J738" i="3"/>
  <c r="I738" i="3"/>
  <c r="H738" i="3"/>
  <c r="P830" i="3"/>
  <c r="O830" i="3"/>
  <c r="N830" i="3"/>
  <c r="M830" i="3"/>
  <c r="L830" i="3"/>
  <c r="J830" i="3"/>
  <c r="I830" i="3"/>
  <c r="H830" i="3"/>
  <c r="P780" i="3"/>
  <c r="O780" i="3"/>
  <c r="N780" i="3"/>
  <c r="M780" i="3"/>
  <c r="L780" i="3"/>
  <c r="J780" i="3"/>
  <c r="I780" i="3"/>
  <c r="H780" i="3"/>
  <c r="P852" i="3"/>
  <c r="O852" i="3"/>
  <c r="N852" i="3"/>
  <c r="M852" i="3"/>
  <c r="L852" i="3"/>
  <c r="J852" i="3"/>
  <c r="I852" i="3"/>
  <c r="H852" i="3"/>
  <c r="P791" i="3"/>
  <c r="O791" i="3"/>
  <c r="N791" i="3"/>
  <c r="M791" i="3"/>
  <c r="L791" i="3"/>
  <c r="J791" i="3"/>
  <c r="I791" i="3"/>
  <c r="H791" i="3"/>
  <c r="P827" i="3"/>
  <c r="O827" i="3"/>
  <c r="N827" i="3"/>
  <c r="M827" i="3"/>
  <c r="L827" i="3"/>
  <c r="J827" i="3"/>
  <c r="I827" i="3"/>
  <c r="H827" i="3"/>
  <c r="P859" i="3"/>
  <c r="O859" i="3"/>
  <c r="N859" i="3"/>
  <c r="M859" i="3"/>
  <c r="L859" i="3"/>
  <c r="J859" i="3"/>
  <c r="I859" i="3"/>
  <c r="H859" i="3"/>
  <c r="P676" i="3"/>
  <c r="O676" i="3"/>
  <c r="N676" i="3"/>
  <c r="M676" i="3"/>
  <c r="L676" i="3"/>
  <c r="J676" i="3"/>
  <c r="I676" i="3"/>
  <c r="H676" i="3"/>
  <c r="P268" i="3"/>
  <c r="O268" i="3"/>
  <c r="N268" i="3"/>
  <c r="M268" i="3"/>
  <c r="L268" i="3"/>
  <c r="J268" i="3"/>
  <c r="I268" i="3"/>
  <c r="H268" i="3"/>
  <c r="P737" i="3"/>
  <c r="O737" i="3"/>
  <c r="N737" i="3"/>
  <c r="M737" i="3"/>
  <c r="L737" i="3"/>
  <c r="J737" i="3"/>
  <c r="I737" i="3"/>
  <c r="H737" i="3"/>
  <c r="P772" i="3"/>
  <c r="O772" i="3"/>
  <c r="N772" i="3"/>
  <c r="M772" i="3"/>
  <c r="L772" i="3"/>
  <c r="J772" i="3"/>
  <c r="I772" i="3"/>
  <c r="H772" i="3"/>
  <c r="P731" i="3"/>
  <c r="O731" i="3"/>
  <c r="N731" i="3"/>
  <c r="M731" i="3"/>
  <c r="L731" i="3"/>
  <c r="J731" i="3"/>
  <c r="I731" i="3"/>
  <c r="H731" i="3"/>
  <c r="P720" i="3"/>
  <c r="O720" i="3"/>
  <c r="N720" i="3"/>
  <c r="M720" i="3"/>
  <c r="L720" i="3"/>
  <c r="J720" i="3"/>
  <c r="I720" i="3"/>
  <c r="H720" i="3"/>
  <c r="P836" i="3"/>
  <c r="O836" i="3"/>
  <c r="N836" i="3"/>
  <c r="M836" i="3"/>
  <c r="L836" i="3"/>
  <c r="J836" i="3"/>
  <c r="I836" i="3"/>
  <c r="H836" i="3"/>
  <c r="P787" i="3"/>
  <c r="O787" i="3"/>
  <c r="N787" i="3"/>
  <c r="M787" i="3"/>
  <c r="L787" i="3"/>
  <c r="J787" i="3"/>
  <c r="I787" i="3"/>
  <c r="H787" i="3"/>
  <c r="P707" i="3"/>
  <c r="O707" i="3"/>
  <c r="N707" i="3"/>
  <c r="M707" i="3"/>
  <c r="L707" i="3"/>
  <c r="J707" i="3"/>
  <c r="I707" i="3"/>
  <c r="H707" i="3"/>
  <c r="P775" i="3"/>
  <c r="O775" i="3"/>
  <c r="N775" i="3"/>
  <c r="M775" i="3"/>
  <c r="L775" i="3"/>
  <c r="J775" i="3"/>
  <c r="I775" i="3"/>
  <c r="H775" i="3"/>
  <c r="P840" i="3"/>
  <c r="O840" i="3"/>
  <c r="N840" i="3"/>
  <c r="M840" i="3"/>
  <c r="L840" i="3"/>
  <c r="J840" i="3"/>
  <c r="I840" i="3"/>
  <c r="H840" i="3"/>
  <c r="P618" i="3"/>
  <c r="O618" i="3"/>
  <c r="N618" i="3"/>
  <c r="M618" i="3"/>
  <c r="L618" i="3"/>
  <c r="J618" i="3"/>
  <c r="I618" i="3"/>
  <c r="H618" i="3"/>
  <c r="P833" i="3"/>
  <c r="O833" i="3"/>
  <c r="N833" i="3"/>
  <c r="M833" i="3"/>
  <c r="L833" i="3"/>
  <c r="J833" i="3"/>
  <c r="I833" i="3"/>
  <c r="H833" i="3"/>
  <c r="P617" i="3"/>
  <c r="O617" i="3"/>
  <c r="N617" i="3"/>
  <c r="M617" i="3"/>
  <c r="L617" i="3"/>
  <c r="J617" i="3"/>
  <c r="I617" i="3"/>
  <c r="H617" i="3"/>
  <c r="P727" i="3"/>
  <c r="O727" i="3"/>
  <c r="N727" i="3"/>
  <c r="M727" i="3"/>
  <c r="L727" i="3"/>
  <c r="J727" i="3"/>
  <c r="I727" i="3"/>
  <c r="H727" i="3"/>
  <c r="P598" i="3"/>
  <c r="O598" i="3"/>
  <c r="N598" i="3"/>
  <c r="M598" i="3"/>
  <c r="L598" i="3"/>
  <c r="J598" i="3"/>
  <c r="I598" i="3"/>
  <c r="H598" i="3"/>
  <c r="P873" i="3"/>
  <c r="O873" i="3"/>
  <c r="N873" i="3"/>
  <c r="M873" i="3"/>
  <c r="L873" i="3"/>
  <c r="J873" i="3"/>
  <c r="I873" i="3"/>
  <c r="H873" i="3"/>
  <c r="P812" i="3"/>
  <c r="O812" i="3"/>
  <c r="N812" i="3"/>
  <c r="M812" i="3"/>
  <c r="L812" i="3"/>
  <c r="J812" i="3"/>
  <c r="I812" i="3"/>
  <c r="H812" i="3"/>
  <c r="P700" i="3"/>
  <c r="O700" i="3"/>
  <c r="N700" i="3"/>
  <c r="M700" i="3"/>
  <c r="L700" i="3"/>
  <c r="J700" i="3"/>
  <c r="I700" i="3"/>
  <c r="H700" i="3"/>
  <c r="P766" i="3"/>
  <c r="O766" i="3"/>
  <c r="N766" i="3"/>
  <c r="M766" i="3"/>
  <c r="L766" i="3"/>
  <c r="J766" i="3"/>
  <c r="I766" i="3"/>
  <c r="H766" i="3"/>
  <c r="P829" i="3"/>
  <c r="O829" i="3"/>
  <c r="N829" i="3"/>
  <c r="M829" i="3"/>
  <c r="L829" i="3"/>
  <c r="J829" i="3"/>
  <c r="I829" i="3"/>
  <c r="H829" i="3"/>
  <c r="P847" i="3"/>
  <c r="O847" i="3"/>
  <c r="N847" i="3"/>
  <c r="M847" i="3"/>
  <c r="L847" i="3"/>
  <c r="J847" i="3"/>
  <c r="I847" i="3"/>
  <c r="H847" i="3"/>
  <c r="P760" i="3"/>
  <c r="O760" i="3"/>
  <c r="N760" i="3"/>
  <c r="M760" i="3"/>
  <c r="L760" i="3"/>
  <c r="J760" i="3"/>
  <c r="I760" i="3"/>
  <c r="H760" i="3"/>
  <c r="P640" i="3"/>
  <c r="O640" i="3"/>
  <c r="N640" i="3"/>
  <c r="M640" i="3"/>
  <c r="L640" i="3"/>
  <c r="J640" i="3"/>
  <c r="I640" i="3"/>
  <c r="H640" i="3"/>
  <c r="P683" i="3"/>
  <c r="O683" i="3"/>
  <c r="N683" i="3"/>
  <c r="M683" i="3"/>
  <c r="L683" i="3"/>
  <c r="J683" i="3"/>
  <c r="I683" i="3"/>
  <c r="H683" i="3"/>
  <c r="P699" i="3"/>
  <c r="O699" i="3"/>
  <c r="N699" i="3"/>
  <c r="M699" i="3"/>
  <c r="L699" i="3"/>
  <c r="J699" i="3"/>
  <c r="I699" i="3"/>
  <c r="H699" i="3"/>
  <c r="P790" i="3"/>
  <c r="O790" i="3"/>
  <c r="N790" i="3"/>
  <c r="M790" i="3"/>
  <c r="L790" i="3"/>
  <c r="J790" i="3"/>
  <c r="I790" i="3"/>
  <c r="H790" i="3"/>
  <c r="P817" i="3"/>
  <c r="O817" i="3"/>
  <c r="N817" i="3"/>
  <c r="M817" i="3"/>
  <c r="L817" i="3"/>
  <c r="J817" i="3"/>
  <c r="I817" i="3"/>
  <c r="H817" i="3"/>
  <c r="P538" i="3"/>
  <c r="O538" i="3"/>
  <c r="N538" i="3"/>
  <c r="M538" i="3"/>
  <c r="L538" i="3"/>
  <c r="J538" i="3"/>
  <c r="I538" i="3"/>
  <c r="H538" i="3"/>
  <c r="P778" i="3"/>
  <c r="O778" i="3"/>
  <c r="N778" i="3"/>
  <c r="M778" i="3"/>
  <c r="L778" i="3"/>
  <c r="J778" i="3"/>
  <c r="I778" i="3"/>
  <c r="H778" i="3"/>
  <c r="P719" i="3"/>
  <c r="O719" i="3"/>
  <c r="N719" i="3"/>
  <c r="M719" i="3"/>
  <c r="L719" i="3"/>
  <c r="J719" i="3"/>
  <c r="I719" i="3"/>
  <c r="H719" i="3"/>
  <c r="P770" i="3"/>
  <c r="O770" i="3"/>
  <c r="N770" i="3"/>
  <c r="M770" i="3"/>
  <c r="L770" i="3"/>
  <c r="J770" i="3"/>
  <c r="I770" i="3"/>
  <c r="H770" i="3"/>
  <c r="P648" i="3"/>
  <c r="O648" i="3"/>
  <c r="N648" i="3"/>
  <c r="M648" i="3"/>
  <c r="L648" i="3"/>
  <c r="J648" i="3"/>
  <c r="I648" i="3"/>
  <c r="H648" i="3"/>
  <c r="P811" i="3"/>
  <c r="O811" i="3"/>
  <c r="N811" i="3"/>
  <c r="M811" i="3"/>
  <c r="L811" i="3"/>
  <c r="J811" i="3"/>
  <c r="I811" i="3"/>
  <c r="H811" i="3"/>
  <c r="P698" i="3"/>
  <c r="O698" i="3"/>
  <c r="N698" i="3"/>
  <c r="M698" i="3"/>
  <c r="L698" i="3"/>
  <c r="J698" i="3"/>
  <c r="I698" i="3"/>
  <c r="H698" i="3"/>
  <c r="P647" i="3"/>
  <c r="O647" i="3"/>
  <c r="N647" i="3"/>
  <c r="M647" i="3"/>
  <c r="L647" i="3"/>
  <c r="J647" i="3"/>
  <c r="I647" i="3"/>
  <c r="H647" i="3"/>
  <c r="P708" i="3"/>
  <c r="O708" i="3"/>
  <c r="N708" i="3"/>
  <c r="M708" i="3"/>
  <c r="L708" i="3"/>
  <c r="J708" i="3"/>
  <c r="I708" i="3"/>
  <c r="H708" i="3"/>
  <c r="P623" i="3"/>
  <c r="O623" i="3"/>
  <c r="N623" i="3"/>
  <c r="M623" i="3"/>
  <c r="L623" i="3"/>
  <c r="J623" i="3"/>
  <c r="I623" i="3"/>
  <c r="H623" i="3"/>
  <c r="P755" i="3"/>
  <c r="O755" i="3"/>
  <c r="N755" i="3"/>
  <c r="M755" i="3"/>
  <c r="L755" i="3"/>
  <c r="J755" i="3"/>
  <c r="I755" i="3"/>
  <c r="H755" i="3"/>
  <c r="P165" i="3"/>
  <c r="O165" i="3"/>
  <c r="N165" i="3"/>
  <c r="M165" i="3"/>
  <c r="L165" i="3"/>
  <c r="J165" i="3"/>
  <c r="I165" i="3"/>
  <c r="H165" i="3"/>
  <c r="P752" i="3"/>
  <c r="O752" i="3"/>
  <c r="N752" i="3"/>
  <c r="M752" i="3"/>
  <c r="L752" i="3"/>
  <c r="J752" i="3"/>
  <c r="I752" i="3"/>
  <c r="H752" i="3"/>
  <c r="P741" i="3"/>
  <c r="O741" i="3"/>
  <c r="N741" i="3"/>
  <c r="M741" i="3"/>
  <c r="L741" i="3"/>
  <c r="J741" i="3"/>
  <c r="I741" i="3"/>
  <c r="H741" i="3"/>
  <c r="P682" i="3"/>
  <c r="O682" i="3"/>
  <c r="N682" i="3"/>
  <c r="M682" i="3"/>
  <c r="L682" i="3"/>
  <c r="J682" i="3"/>
  <c r="I682" i="3"/>
  <c r="H682" i="3"/>
  <c r="P786" i="3"/>
  <c r="O786" i="3"/>
  <c r="N786" i="3"/>
  <c r="M786" i="3"/>
  <c r="L786" i="3"/>
  <c r="J786" i="3"/>
  <c r="I786" i="3"/>
  <c r="H786" i="3"/>
  <c r="P736" i="3"/>
  <c r="O736" i="3"/>
  <c r="N736" i="3"/>
  <c r="M736" i="3"/>
  <c r="L736" i="3"/>
  <c r="J736" i="3"/>
  <c r="I736" i="3"/>
  <c r="H736" i="3"/>
  <c r="P566" i="3"/>
  <c r="O566" i="3"/>
  <c r="N566" i="3"/>
  <c r="M566" i="3"/>
  <c r="L566" i="3"/>
  <c r="J566" i="3"/>
  <c r="I566" i="3"/>
  <c r="H566" i="3"/>
  <c r="P788" i="3"/>
  <c r="O788" i="3"/>
  <c r="N788" i="3"/>
  <c r="M788" i="3"/>
  <c r="L788" i="3"/>
  <c r="J788" i="3"/>
  <c r="I788" i="3"/>
  <c r="H788" i="3"/>
  <c r="P616" i="3"/>
  <c r="O616" i="3"/>
  <c r="N616" i="3"/>
  <c r="M616" i="3"/>
  <c r="L616" i="3"/>
  <c r="J616" i="3"/>
  <c r="I616" i="3"/>
  <c r="H616" i="3"/>
  <c r="P798" i="3"/>
  <c r="O798" i="3"/>
  <c r="N798" i="3"/>
  <c r="M798" i="3"/>
  <c r="L798" i="3"/>
  <c r="J798" i="3"/>
  <c r="I798" i="3"/>
  <c r="H798" i="3"/>
  <c r="P828" i="3"/>
  <c r="O828" i="3"/>
  <c r="N828" i="3"/>
  <c r="M828" i="3"/>
  <c r="L828" i="3"/>
  <c r="J828" i="3"/>
  <c r="I828" i="3"/>
  <c r="H828" i="3"/>
  <c r="P751" i="3"/>
  <c r="O751" i="3"/>
  <c r="N751" i="3"/>
  <c r="M751" i="3"/>
  <c r="L751" i="3"/>
  <c r="J751" i="3"/>
  <c r="I751" i="3"/>
  <c r="H751" i="3"/>
  <c r="P774" i="3"/>
  <c r="O774" i="3"/>
  <c r="N774" i="3"/>
  <c r="M774" i="3"/>
  <c r="L774" i="3"/>
  <c r="J774" i="3"/>
  <c r="I774" i="3"/>
  <c r="H774" i="3"/>
  <c r="P842" i="3"/>
  <c r="O842" i="3"/>
  <c r="N842" i="3"/>
  <c r="M842" i="3"/>
  <c r="L842" i="3"/>
  <c r="J842" i="3"/>
  <c r="I842" i="3"/>
  <c r="H842" i="3"/>
  <c r="P718" i="3"/>
  <c r="O718" i="3"/>
  <c r="N718" i="3"/>
  <c r="M718" i="3"/>
  <c r="L718" i="3"/>
  <c r="J718" i="3"/>
  <c r="I718" i="3"/>
  <c r="H718" i="3"/>
  <c r="P579" i="3"/>
  <c r="O579" i="3"/>
  <c r="N579" i="3"/>
  <c r="M579" i="3"/>
  <c r="L579" i="3"/>
  <c r="J579" i="3"/>
  <c r="I579" i="3"/>
  <c r="H579" i="3"/>
  <c r="P726" i="3"/>
  <c r="O726" i="3"/>
  <c r="N726" i="3"/>
  <c r="M726" i="3"/>
  <c r="L726" i="3"/>
  <c r="J726" i="3"/>
  <c r="I726" i="3"/>
  <c r="H726" i="3"/>
  <c r="P750" i="3"/>
  <c r="O750" i="3"/>
  <c r="N750" i="3"/>
  <c r="M750" i="3"/>
  <c r="L750" i="3"/>
  <c r="J750" i="3"/>
  <c r="I750" i="3"/>
  <c r="H750" i="3"/>
  <c r="P809" i="3"/>
  <c r="O809" i="3"/>
  <c r="N809" i="3"/>
  <c r="M809" i="3"/>
  <c r="L809" i="3"/>
  <c r="J809" i="3"/>
  <c r="I809" i="3"/>
  <c r="H809" i="3"/>
  <c r="P710" i="3"/>
  <c r="O710" i="3"/>
  <c r="N710" i="3"/>
  <c r="M710" i="3"/>
  <c r="L710" i="3"/>
  <c r="J710" i="3"/>
  <c r="I710" i="3"/>
  <c r="H710" i="3"/>
  <c r="P732" i="3"/>
  <c r="O732" i="3"/>
  <c r="N732" i="3"/>
  <c r="M732" i="3"/>
  <c r="L732" i="3"/>
  <c r="J732" i="3"/>
  <c r="I732" i="3"/>
  <c r="H732" i="3"/>
  <c r="P835" i="3"/>
  <c r="O835" i="3"/>
  <c r="N835" i="3"/>
  <c r="M835" i="3"/>
  <c r="L835" i="3"/>
  <c r="J835" i="3"/>
  <c r="I835" i="3"/>
  <c r="H835" i="3"/>
  <c r="P785" i="3"/>
  <c r="O785" i="3"/>
  <c r="N785" i="3"/>
  <c r="M785" i="3"/>
  <c r="L785" i="3"/>
  <c r="J785" i="3"/>
  <c r="I785" i="3"/>
  <c r="H785" i="3"/>
  <c r="P789" i="3"/>
  <c r="O789" i="3"/>
  <c r="N789" i="3"/>
  <c r="M789" i="3"/>
  <c r="L789" i="3"/>
  <c r="J789" i="3"/>
  <c r="I789" i="3"/>
  <c r="H789" i="3"/>
  <c r="P635" i="3"/>
  <c r="O635" i="3"/>
  <c r="N635" i="3"/>
  <c r="M635" i="3"/>
  <c r="L635" i="3"/>
  <c r="J635" i="3"/>
  <c r="I635" i="3"/>
  <c r="H635" i="3"/>
  <c r="P646" i="3"/>
  <c r="O646" i="3"/>
  <c r="N646" i="3"/>
  <c r="M646" i="3"/>
  <c r="L646" i="3"/>
  <c r="J646" i="3"/>
  <c r="I646" i="3"/>
  <c r="H646" i="3"/>
  <c r="P746" i="3"/>
  <c r="O746" i="3"/>
  <c r="N746" i="3"/>
  <c r="M746" i="3"/>
  <c r="L746" i="3"/>
  <c r="J746" i="3"/>
  <c r="I746" i="3"/>
  <c r="H746" i="3"/>
  <c r="P756" i="3"/>
  <c r="O756" i="3"/>
  <c r="N756" i="3"/>
  <c r="M756" i="3"/>
  <c r="L756" i="3"/>
  <c r="J756" i="3"/>
  <c r="I756" i="3"/>
  <c r="H756" i="3"/>
  <c r="P753" i="3"/>
  <c r="O753" i="3"/>
  <c r="N753" i="3"/>
  <c r="M753" i="3"/>
  <c r="L753" i="3"/>
  <c r="J753" i="3"/>
  <c r="I753" i="3"/>
  <c r="H753" i="3"/>
  <c r="P765" i="3"/>
  <c r="O765" i="3"/>
  <c r="N765" i="3"/>
  <c r="M765" i="3"/>
  <c r="L765" i="3"/>
  <c r="J765" i="3"/>
  <c r="I765" i="3"/>
  <c r="H765" i="3"/>
  <c r="P634" i="3"/>
  <c r="O634" i="3"/>
  <c r="N634" i="3"/>
  <c r="M634" i="3"/>
  <c r="L634" i="3"/>
  <c r="J634" i="3"/>
  <c r="I634" i="3"/>
  <c r="H634" i="3"/>
  <c r="P667" i="3"/>
  <c r="O667" i="3"/>
  <c r="N667" i="3"/>
  <c r="M667" i="3"/>
  <c r="L667" i="3"/>
  <c r="J667" i="3"/>
  <c r="I667" i="3"/>
  <c r="H667" i="3"/>
  <c r="P757" i="3"/>
  <c r="O757" i="3"/>
  <c r="N757" i="3"/>
  <c r="M757" i="3"/>
  <c r="L757" i="3"/>
  <c r="J757" i="3"/>
  <c r="I757" i="3"/>
  <c r="H757" i="3"/>
  <c r="P784" i="3"/>
  <c r="O784" i="3"/>
  <c r="N784" i="3"/>
  <c r="M784" i="3"/>
  <c r="L784" i="3"/>
  <c r="J784" i="3"/>
  <c r="I784" i="3"/>
  <c r="H784" i="3"/>
  <c r="P717" i="3"/>
  <c r="O717" i="3"/>
  <c r="N717" i="3"/>
  <c r="M717" i="3"/>
  <c r="L717" i="3"/>
  <c r="J717" i="3"/>
  <c r="I717" i="3"/>
  <c r="H717" i="3"/>
  <c r="P697" i="3"/>
  <c r="O697" i="3"/>
  <c r="N697" i="3"/>
  <c r="M697" i="3"/>
  <c r="L697" i="3"/>
  <c r="J697" i="3"/>
  <c r="I697" i="3"/>
  <c r="H697" i="3"/>
  <c r="P664" i="3"/>
  <c r="O664" i="3"/>
  <c r="N664" i="3"/>
  <c r="M664" i="3"/>
  <c r="L664" i="3"/>
  <c r="J664" i="3"/>
  <c r="I664" i="3"/>
  <c r="H664" i="3"/>
  <c r="P768" i="3"/>
  <c r="O768" i="3"/>
  <c r="N768" i="3"/>
  <c r="M768" i="3"/>
  <c r="L768" i="3"/>
  <c r="J768" i="3"/>
  <c r="I768" i="3"/>
  <c r="H768" i="3"/>
  <c r="P802" i="3"/>
  <c r="O802" i="3"/>
  <c r="N802" i="3"/>
  <c r="M802" i="3"/>
  <c r="L802" i="3"/>
  <c r="J802" i="3"/>
  <c r="I802" i="3"/>
  <c r="H802" i="3"/>
  <c r="P735" i="3"/>
  <c r="O735" i="3"/>
  <c r="N735" i="3"/>
  <c r="M735" i="3"/>
  <c r="L735" i="3"/>
  <c r="J735" i="3"/>
  <c r="I735" i="3"/>
  <c r="H735" i="3"/>
  <c r="P734" i="3"/>
  <c r="O734" i="3"/>
  <c r="N734" i="3"/>
  <c r="M734" i="3"/>
  <c r="L734" i="3"/>
  <c r="J734" i="3"/>
  <c r="I734" i="3"/>
  <c r="H734" i="3"/>
  <c r="P706" i="3"/>
  <c r="O706" i="3"/>
  <c r="N706" i="3"/>
  <c r="M706" i="3"/>
  <c r="L706" i="3"/>
  <c r="J706" i="3"/>
  <c r="I706" i="3"/>
  <c r="H706" i="3"/>
  <c r="P813" i="3"/>
  <c r="O813" i="3"/>
  <c r="N813" i="3"/>
  <c r="M813" i="3"/>
  <c r="L813" i="3"/>
  <c r="J813" i="3"/>
  <c r="I813" i="3"/>
  <c r="H813" i="3"/>
  <c r="P716" i="3"/>
  <c r="O716" i="3"/>
  <c r="N716" i="3"/>
  <c r="M716" i="3"/>
  <c r="L716" i="3"/>
  <c r="J716" i="3"/>
  <c r="I716" i="3"/>
  <c r="H716" i="3"/>
  <c r="P633" i="3"/>
  <c r="O633" i="3"/>
  <c r="N633" i="3"/>
  <c r="M633" i="3"/>
  <c r="L633" i="3"/>
  <c r="J633" i="3"/>
  <c r="I633" i="3"/>
  <c r="H633" i="3"/>
  <c r="P614" i="3"/>
  <c r="O614" i="3"/>
  <c r="N614" i="3"/>
  <c r="M614" i="3"/>
  <c r="L614" i="3"/>
  <c r="J614" i="3"/>
  <c r="I614" i="3"/>
  <c r="H614" i="3"/>
  <c r="P783" i="3"/>
  <c r="O783" i="3"/>
  <c r="N783" i="3"/>
  <c r="M783" i="3"/>
  <c r="L783" i="3"/>
  <c r="J783" i="3"/>
  <c r="I783" i="3"/>
  <c r="H783" i="3"/>
  <c r="P715" i="3"/>
  <c r="O715" i="3"/>
  <c r="N715" i="3"/>
  <c r="M715" i="3"/>
  <c r="L715" i="3"/>
  <c r="J715" i="3"/>
  <c r="I715" i="3"/>
  <c r="H715" i="3"/>
  <c r="P613" i="3"/>
  <c r="O613" i="3"/>
  <c r="N613" i="3"/>
  <c r="M613" i="3"/>
  <c r="L613" i="3"/>
  <c r="J613" i="3"/>
  <c r="I613" i="3"/>
  <c r="H613" i="3"/>
  <c r="P841" i="3"/>
  <c r="O841" i="3"/>
  <c r="N841" i="3"/>
  <c r="M841" i="3"/>
  <c r="L841" i="3"/>
  <c r="J841" i="3"/>
  <c r="I841" i="3"/>
  <c r="H841" i="3"/>
  <c r="P748" i="3"/>
  <c r="O748" i="3"/>
  <c r="N748" i="3"/>
  <c r="M748" i="3"/>
  <c r="L748" i="3"/>
  <c r="J748" i="3"/>
  <c r="I748" i="3"/>
  <c r="H748" i="3"/>
  <c r="P733" i="3"/>
  <c r="O733" i="3"/>
  <c r="N733" i="3"/>
  <c r="M733" i="3"/>
  <c r="L733" i="3"/>
  <c r="J733" i="3"/>
  <c r="I733" i="3"/>
  <c r="H733" i="3"/>
  <c r="P645" i="3"/>
  <c r="O645" i="3"/>
  <c r="N645" i="3"/>
  <c r="M645" i="3"/>
  <c r="L645" i="3"/>
  <c r="J645" i="3"/>
  <c r="I645" i="3"/>
  <c r="H645" i="3"/>
  <c r="P705" i="3"/>
  <c r="O705" i="3"/>
  <c r="N705" i="3"/>
  <c r="M705" i="3"/>
  <c r="L705" i="3"/>
  <c r="J705" i="3"/>
  <c r="I705" i="3"/>
  <c r="H705" i="3"/>
  <c r="P478" i="3"/>
  <c r="O478" i="3"/>
  <c r="N478" i="3"/>
  <c r="M478" i="3"/>
  <c r="L478" i="3"/>
  <c r="J478" i="3"/>
  <c r="I478" i="3"/>
  <c r="H478" i="3"/>
  <c r="P508" i="3"/>
  <c r="O508" i="3"/>
  <c r="N508" i="3"/>
  <c r="M508" i="3"/>
  <c r="L508" i="3"/>
  <c r="J508" i="3"/>
  <c r="I508" i="3"/>
  <c r="H508" i="3"/>
  <c r="P723" i="3"/>
  <c r="O723" i="3"/>
  <c r="N723" i="3"/>
  <c r="M723" i="3"/>
  <c r="L723" i="3"/>
  <c r="J723" i="3"/>
  <c r="I723" i="3"/>
  <c r="H723" i="3"/>
  <c r="P637" i="3"/>
  <c r="O637" i="3"/>
  <c r="N637" i="3"/>
  <c r="M637" i="3"/>
  <c r="L637" i="3"/>
  <c r="J637" i="3"/>
  <c r="I637" i="3"/>
  <c r="H637" i="3"/>
  <c r="P666" i="3"/>
  <c r="O666" i="3"/>
  <c r="N666" i="3"/>
  <c r="M666" i="3"/>
  <c r="L666" i="3"/>
  <c r="J666" i="3"/>
  <c r="I666" i="3"/>
  <c r="H666" i="3"/>
  <c r="P665" i="3"/>
  <c r="O665" i="3"/>
  <c r="N665" i="3"/>
  <c r="M665" i="3"/>
  <c r="L665" i="3"/>
  <c r="J665" i="3"/>
  <c r="I665" i="3"/>
  <c r="H665" i="3"/>
  <c r="P696" i="3"/>
  <c r="O696" i="3"/>
  <c r="N696" i="3"/>
  <c r="M696" i="3"/>
  <c r="L696" i="3"/>
  <c r="J696" i="3"/>
  <c r="I696" i="3"/>
  <c r="H696" i="3"/>
  <c r="P565" i="3"/>
  <c r="O565" i="3"/>
  <c r="N565" i="3"/>
  <c r="M565" i="3"/>
  <c r="L565" i="3"/>
  <c r="J565" i="3"/>
  <c r="I565" i="3"/>
  <c r="H565" i="3"/>
  <c r="P722" i="3"/>
  <c r="O722" i="3"/>
  <c r="N722" i="3"/>
  <c r="M722" i="3"/>
  <c r="L722" i="3"/>
  <c r="J722" i="3"/>
  <c r="I722" i="3"/>
  <c r="H722" i="3"/>
  <c r="P463" i="3"/>
  <c r="O463" i="3"/>
  <c r="N463" i="3"/>
  <c r="M463" i="3"/>
  <c r="L463" i="3"/>
  <c r="J463" i="3"/>
  <c r="I463" i="3"/>
  <c r="H463" i="3"/>
  <c r="P564" i="3"/>
  <c r="O564" i="3"/>
  <c r="N564" i="3"/>
  <c r="M564" i="3"/>
  <c r="L564" i="3"/>
  <c r="J564" i="3"/>
  <c r="I564" i="3"/>
  <c r="H564" i="3"/>
  <c r="P704" i="3"/>
  <c r="O704" i="3"/>
  <c r="N704" i="3"/>
  <c r="M704" i="3"/>
  <c r="L704" i="3"/>
  <c r="J704" i="3"/>
  <c r="I704" i="3"/>
  <c r="H704" i="3"/>
  <c r="P655" i="3"/>
  <c r="O655" i="3"/>
  <c r="N655" i="3"/>
  <c r="M655" i="3"/>
  <c r="L655" i="3"/>
  <c r="J655" i="3"/>
  <c r="I655" i="3"/>
  <c r="H655" i="3"/>
  <c r="P759" i="3"/>
  <c r="O759" i="3"/>
  <c r="N759" i="3"/>
  <c r="M759" i="3"/>
  <c r="L759" i="3"/>
  <c r="J759" i="3"/>
  <c r="I759" i="3"/>
  <c r="H759" i="3"/>
  <c r="P758" i="3"/>
  <c r="O758" i="3"/>
  <c r="N758" i="3"/>
  <c r="M758" i="3"/>
  <c r="L758" i="3"/>
  <c r="J758" i="3"/>
  <c r="I758" i="3"/>
  <c r="H758" i="3"/>
  <c r="P481" i="3"/>
  <c r="O481" i="3"/>
  <c r="N481" i="3"/>
  <c r="M481" i="3"/>
  <c r="L481" i="3"/>
  <c r="J481" i="3"/>
  <c r="I481" i="3"/>
  <c r="H481" i="3"/>
  <c r="P769" i="3"/>
  <c r="O769" i="3"/>
  <c r="N769" i="3"/>
  <c r="M769" i="3"/>
  <c r="L769" i="3"/>
  <c r="J769" i="3"/>
  <c r="I769" i="3"/>
  <c r="H769" i="3"/>
  <c r="P823" i="3"/>
  <c r="O823" i="3"/>
  <c r="N823" i="3"/>
  <c r="M823" i="3"/>
  <c r="L823" i="3"/>
  <c r="J823" i="3"/>
  <c r="I823" i="3"/>
  <c r="H823" i="3"/>
  <c r="P622" i="3"/>
  <c r="O622" i="3"/>
  <c r="N622" i="3"/>
  <c r="M622" i="3"/>
  <c r="L622" i="3"/>
  <c r="J622" i="3"/>
  <c r="I622" i="3"/>
  <c r="H622" i="3"/>
  <c r="P507" i="3"/>
  <c r="O507" i="3"/>
  <c r="N507" i="3"/>
  <c r="M507" i="3"/>
  <c r="L507" i="3"/>
  <c r="J507" i="3"/>
  <c r="I507" i="3"/>
  <c r="H507" i="3"/>
  <c r="P663" i="3"/>
  <c r="O663" i="3"/>
  <c r="N663" i="3"/>
  <c r="M663" i="3"/>
  <c r="L663" i="3"/>
  <c r="J663" i="3"/>
  <c r="I663" i="3"/>
  <c r="H663" i="3"/>
  <c r="P537" i="3"/>
  <c r="O537" i="3"/>
  <c r="N537" i="3"/>
  <c r="M537" i="3"/>
  <c r="L537" i="3"/>
  <c r="J537" i="3"/>
  <c r="I537" i="3"/>
  <c r="H537" i="3"/>
  <c r="P767" i="3"/>
  <c r="O767" i="3"/>
  <c r="N767" i="3"/>
  <c r="M767" i="3"/>
  <c r="L767" i="3"/>
  <c r="J767" i="3"/>
  <c r="I767" i="3"/>
  <c r="H767" i="3"/>
  <c r="P695" i="3"/>
  <c r="O695" i="3"/>
  <c r="N695" i="3"/>
  <c r="M695" i="3"/>
  <c r="L695" i="3"/>
  <c r="J695" i="3"/>
  <c r="I695" i="3"/>
  <c r="H695" i="3"/>
  <c r="P678" i="3"/>
  <c r="O678" i="3"/>
  <c r="N678" i="3"/>
  <c r="M678" i="3"/>
  <c r="L678" i="3"/>
  <c r="J678" i="3"/>
  <c r="I678" i="3"/>
  <c r="H678" i="3"/>
  <c r="P730" i="3"/>
  <c r="O730" i="3"/>
  <c r="N730" i="3"/>
  <c r="M730" i="3"/>
  <c r="L730" i="3"/>
  <c r="J730" i="3"/>
  <c r="I730" i="3"/>
  <c r="H730" i="3"/>
  <c r="P593" i="3"/>
  <c r="O593" i="3"/>
  <c r="N593" i="3"/>
  <c r="M593" i="3"/>
  <c r="L593" i="3"/>
  <c r="J593" i="3"/>
  <c r="I593" i="3"/>
  <c r="H593" i="3"/>
  <c r="P506" i="3"/>
  <c r="O506" i="3"/>
  <c r="N506" i="3"/>
  <c r="M506" i="3"/>
  <c r="L506" i="3"/>
  <c r="J506" i="3"/>
  <c r="I506" i="3"/>
  <c r="H506" i="3"/>
  <c r="P777" i="3"/>
  <c r="O777" i="3"/>
  <c r="N777" i="3"/>
  <c r="M777" i="3"/>
  <c r="L777" i="3"/>
  <c r="J777" i="3"/>
  <c r="I777" i="3"/>
  <c r="H777" i="3"/>
  <c r="P743" i="3"/>
  <c r="O743" i="3"/>
  <c r="N743" i="3"/>
  <c r="M743" i="3"/>
  <c r="L743" i="3"/>
  <c r="J743" i="3"/>
  <c r="I743" i="3"/>
  <c r="H743" i="3"/>
  <c r="P505" i="3"/>
  <c r="O505" i="3"/>
  <c r="N505" i="3"/>
  <c r="M505" i="3"/>
  <c r="L505" i="3"/>
  <c r="J505" i="3"/>
  <c r="I505" i="3"/>
  <c r="H505" i="3"/>
  <c r="P504" i="3"/>
  <c r="O504" i="3"/>
  <c r="N504" i="3"/>
  <c r="M504" i="3"/>
  <c r="L504" i="3"/>
  <c r="J504" i="3"/>
  <c r="I504" i="3"/>
  <c r="H504" i="3"/>
  <c r="P650" i="3"/>
  <c r="O650" i="3"/>
  <c r="N650" i="3"/>
  <c r="M650" i="3"/>
  <c r="L650" i="3"/>
  <c r="J650" i="3"/>
  <c r="I650" i="3"/>
  <c r="H650" i="3"/>
  <c r="P711" i="3"/>
  <c r="O711" i="3"/>
  <c r="N711" i="3"/>
  <c r="M711" i="3"/>
  <c r="L711" i="3"/>
  <c r="J711" i="3"/>
  <c r="I711" i="3"/>
  <c r="H711" i="3"/>
  <c r="P793" i="3"/>
  <c r="O793" i="3"/>
  <c r="N793" i="3"/>
  <c r="M793" i="3"/>
  <c r="L793" i="3"/>
  <c r="J793" i="3"/>
  <c r="I793" i="3"/>
  <c r="H793" i="3"/>
  <c r="P145" i="3"/>
  <c r="O145" i="3"/>
  <c r="N145" i="3"/>
  <c r="M145" i="3"/>
  <c r="L145" i="3"/>
  <c r="J145" i="3"/>
  <c r="I145" i="3"/>
  <c r="H145" i="3"/>
  <c r="P631" i="3"/>
  <c r="O631" i="3"/>
  <c r="N631" i="3"/>
  <c r="M631" i="3"/>
  <c r="L631" i="3"/>
  <c r="J631" i="3"/>
  <c r="I631" i="3"/>
  <c r="H631" i="3"/>
  <c r="P662" i="3"/>
  <c r="O662" i="3"/>
  <c r="N662" i="3"/>
  <c r="M662" i="3"/>
  <c r="L662" i="3"/>
  <c r="J662" i="3"/>
  <c r="I662" i="3"/>
  <c r="H662" i="3"/>
  <c r="P764" i="3"/>
  <c r="O764" i="3"/>
  <c r="N764" i="3"/>
  <c r="M764" i="3"/>
  <c r="L764" i="3"/>
  <c r="J764" i="3"/>
  <c r="I764" i="3"/>
  <c r="H764" i="3"/>
  <c r="P725" i="3"/>
  <c r="O725" i="3"/>
  <c r="N725" i="3"/>
  <c r="M725" i="3"/>
  <c r="L725" i="3"/>
  <c r="J725" i="3"/>
  <c r="I725" i="3"/>
  <c r="H725" i="3"/>
  <c r="P608" i="3"/>
  <c r="O608" i="3"/>
  <c r="N608" i="3"/>
  <c r="M608" i="3"/>
  <c r="L608" i="3"/>
  <c r="J608" i="3"/>
  <c r="I608" i="3"/>
  <c r="H608" i="3"/>
  <c r="P549" i="3"/>
  <c r="O549" i="3"/>
  <c r="N549" i="3"/>
  <c r="M549" i="3"/>
  <c r="L549" i="3"/>
  <c r="J549" i="3"/>
  <c r="I549" i="3"/>
  <c r="H549" i="3"/>
  <c r="P312" i="3"/>
  <c r="O312" i="3"/>
  <c r="N312" i="3"/>
  <c r="M312" i="3"/>
  <c r="L312" i="3"/>
  <c r="J312" i="3"/>
  <c r="I312" i="3"/>
  <c r="H312" i="3"/>
  <c r="P574" i="3"/>
  <c r="O574" i="3"/>
  <c r="N574" i="3"/>
  <c r="M574" i="3"/>
  <c r="L574" i="3"/>
  <c r="J574" i="3"/>
  <c r="I574" i="3"/>
  <c r="H574" i="3"/>
  <c r="P636" i="3"/>
  <c r="O636" i="3"/>
  <c r="N636" i="3"/>
  <c r="M636" i="3"/>
  <c r="L636" i="3"/>
  <c r="J636" i="3"/>
  <c r="I636" i="3"/>
  <c r="H636" i="3"/>
  <c r="P724" i="3"/>
  <c r="O724" i="3"/>
  <c r="N724" i="3"/>
  <c r="M724" i="3"/>
  <c r="L724" i="3"/>
  <c r="J724" i="3"/>
  <c r="I724" i="3"/>
  <c r="H724" i="3"/>
  <c r="P661" i="3"/>
  <c r="O661" i="3"/>
  <c r="N661" i="3"/>
  <c r="M661" i="3"/>
  <c r="L661" i="3"/>
  <c r="J661" i="3"/>
  <c r="I661" i="3"/>
  <c r="H661" i="3"/>
  <c r="P675" i="3"/>
  <c r="O675" i="3"/>
  <c r="N675" i="3"/>
  <c r="M675" i="3"/>
  <c r="L675" i="3"/>
  <c r="J675" i="3"/>
  <c r="I675" i="3"/>
  <c r="H675" i="3"/>
  <c r="P674" i="3"/>
  <c r="O674" i="3"/>
  <c r="N674" i="3"/>
  <c r="M674" i="3"/>
  <c r="L674" i="3"/>
  <c r="J674" i="3"/>
  <c r="I674" i="3"/>
  <c r="H674" i="3"/>
  <c r="P592" i="3"/>
  <c r="O592" i="3"/>
  <c r="N592" i="3"/>
  <c r="M592" i="3"/>
  <c r="L592" i="3"/>
  <c r="J592" i="3"/>
  <c r="I592" i="3"/>
  <c r="H592" i="3"/>
  <c r="P644" i="3"/>
  <c r="O644" i="3"/>
  <c r="N644" i="3"/>
  <c r="M644" i="3"/>
  <c r="L644" i="3"/>
  <c r="J644" i="3"/>
  <c r="I644" i="3"/>
  <c r="H644" i="3"/>
  <c r="P749" i="3"/>
  <c r="O749" i="3"/>
  <c r="N749" i="3"/>
  <c r="M749" i="3"/>
  <c r="L749" i="3"/>
  <c r="J749" i="3"/>
  <c r="I749" i="3"/>
  <c r="H749" i="3"/>
  <c r="P694" i="3"/>
  <c r="O694" i="3"/>
  <c r="N694" i="3"/>
  <c r="M694" i="3"/>
  <c r="L694" i="3"/>
  <c r="J694" i="3"/>
  <c r="I694" i="3"/>
  <c r="H694" i="3"/>
  <c r="P401" i="3"/>
  <c r="O401" i="3"/>
  <c r="N401" i="3"/>
  <c r="M401" i="3"/>
  <c r="L401" i="3"/>
  <c r="J401" i="3"/>
  <c r="I401" i="3"/>
  <c r="H401" i="3"/>
  <c r="P621" i="3"/>
  <c r="O621" i="3"/>
  <c r="N621" i="3"/>
  <c r="M621" i="3"/>
  <c r="L621" i="3"/>
  <c r="J621" i="3"/>
  <c r="I621" i="3"/>
  <c r="H621" i="3"/>
  <c r="P779" i="3"/>
  <c r="O779" i="3"/>
  <c r="N779" i="3"/>
  <c r="M779" i="3"/>
  <c r="L779" i="3"/>
  <c r="J779" i="3"/>
  <c r="I779" i="3"/>
  <c r="H779" i="3"/>
  <c r="P773" i="3"/>
  <c r="O773" i="3"/>
  <c r="N773" i="3"/>
  <c r="M773" i="3"/>
  <c r="L773" i="3"/>
  <c r="J773" i="3"/>
  <c r="I773" i="3"/>
  <c r="H773" i="3"/>
  <c r="P745" i="3"/>
  <c r="O745" i="3"/>
  <c r="N745" i="3"/>
  <c r="M745" i="3"/>
  <c r="L745" i="3"/>
  <c r="J745" i="3"/>
  <c r="I745" i="3"/>
  <c r="H745" i="3"/>
  <c r="P591" i="3"/>
  <c r="O591" i="3"/>
  <c r="N591" i="3"/>
  <c r="M591" i="3"/>
  <c r="L591" i="3"/>
  <c r="J591" i="3"/>
  <c r="I591" i="3"/>
  <c r="H591" i="3"/>
  <c r="P654" i="3"/>
  <c r="O654" i="3"/>
  <c r="N654" i="3"/>
  <c r="M654" i="3"/>
  <c r="L654" i="3"/>
  <c r="J654" i="3"/>
  <c r="I654" i="3"/>
  <c r="H654" i="3"/>
  <c r="P503" i="3"/>
  <c r="O503" i="3"/>
  <c r="N503" i="3"/>
  <c r="M503" i="3"/>
  <c r="L503" i="3"/>
  <c r="J503" i="3"/>
  <c r="I503" i="3"/>
  <c r="H503" i="3"/>
  <c r="P624" i="3"/>
  <c r="O624" i="3"/>
  <c r="N624" i="3"/>
  <c r="M624" i="3"/>
  <c r="L624" i="3"/>
  <c r="J624" i="3"/>
  <c r="I624" i="3"/>
  <c r="H624" i="3"/>
  <c r="P693" i="3"/>
  <c r="O693" i="3"/>
  <c r="N693" i="3"/>
  <c r="M693" i="3"/>
  <c r="L693" i="3"/>
  <c r="J693" i="3"/>
  <c r="I693" i="3"/>
  <c r="H693" i="3"/>
  <c r="P630" i="3"/>
  <c r="O630" i="3"/>
  <c r="N630" i="3"/>
  <c r="M630" i="3"/>
  <c r="L630" i="3"/>
  <c r="J630" i="3"/>
  <c r="I630" i="3"/>
  <c r="H630" i="3"/>
  <c r="P548" i="3"/>
  <c r="O548" i="3"/>
  <c r="N548" i="3"/>
  <c r="M548" i="3"/>
  <c r="L548" i="3"/>
  <c r="J548" i="3"/>
  <c r="I548" i="3"/>
  <c r="H548" i="3"/>
  <c r="P629" i="3"/>
  <c r="O629" i="3"/>
  <c r="N629" i="3"/>
  <c r="M629" i="3"/>
  <c r="L629" i="3"/>
  <c r="J629" i="3"/>
  <c r="I629" i="3"/>
  <c r="H629" i="3"/>
  <c r="P729" i="3"/>
  <c r="O729" i="3"/>
  <c r="N729" i="3"/>
  <c r="M729" i="3"/>
  <c r="L729" i="3"/>
  <c r="J729" i="3"/>
  <c r="I729" i="3"/>
  <c r="H729" i="3"/>
  <c r="P643" i="3"/>
  <c r="O643" i="3"/>
  <c r="N643" i="3"/>
  <c r="M643" i="3"/>
  <c r="L643" i="3"/>
  <c r="J643" i="3"/>
  <c r="I643" i="3"/>
  <c r="H643" i="3"/>
  <c r="P479" i="3"/>
  <c r="O479" i="3"/>
  <c r="N479" i="3"/>
  <c r="M479" i="3"/>
  <c r="L479" i="3"/>
  <c r="J479" i="3"/>
  <c r="I479" i="3"/>
  <c r="H479" i="3"/>
  <c r="P612" i="3"/>
  <c r="O612" i="3"/>
  <c r="N612" i="3"/>
  <c r="M612" i="3"/>
  <c r="L612" i="3"/>
  <c r="J612" i="3"/>
  <c r="I612" i="3"/>
  <c r="H612" i="3"/>
  <c r="P606" i="3"/>
  <c r="O606" i="3"/>
  <c r="N606" i="3"/>
  <c r="M606" i="3"/>
  <c r="L606" i="3"/>
  <c r="J606" i="3"/>
  <c r="I606" i="3"/>
  <c r="H606" i="3"/>
  <c r="P605" i="3"/>
  <c r="O605" i="3"/>
  <c r="N605" i="3"/>
  <c r="M605" i="3"/>
  <c r="L605" i="3"/>
  <c r="J605" i="3"/>
  <c r="I605" i="3"/>
  <c r="H605" i="3"/>
  <c r="P642" i="3"/>
  <c r="O642" i="3"/>
  <c r="N642" i="3"/>
  <c r="M642" i="3"/>
  <c r="L642" i="3"/>
  <c r="J642" i="3"/>
  <c r="I642" i="3"/>
  <c r="H642" i="3"/>
  <c r="P747" i="3"/>
  <c r="O747" i="3"/>
  <c r="N747" i="3"/>
  <c r="M747" i="3"/>
  <c r="L747" i="3"/>
  <c r="J747" i="3"/>
  <c r="I747" i="3"/>
  <c r="H747" i="3"/>
  <c r="P373" i="3"/>
  <c r="O373" i="3"/>
  <c r="N373" i="3"/>
  <c r="M373" i="3"/>
  <c r="L373" i="3"/>
  <c r="J373" i="3"/>
  <c r="I373" i="3"/>
  <c r="H373" i="3"/>
  <c r="P590" i="3"/>
  <c r="O590" i="3"/>
  <c r="N590" i="3"/>
  <c r="M590" i="3"/>
  <c r="L590" i="3"/>
  <c r="J590" i="3"/>
  <c r="I590" i="3"/>
  <c r="H590" i="3"/>
  <c r="P702" i="3"/>
  <c r="O702" i="3"/>
  <c r="N702" i="3"/>
  <c r="M702" i="3"/>
  <c r="L702" i="3"/>
  <c r="J702" i="3"/>
  <c r="I702" i="3"/>
  <c r="H702" i="3"/>
  <c r="P653" i="3"/>
  <c r="O653" i="3"/>
  <c r="N653" i="3"/>
  <c r="M653" i="3"/>
  <c r="L653" i="3"/>
  <c r="J653" i="3"/>
  <c r="I653" i="3"/>
  <c r="H653" i="3"/>
  <c r="P714" i="3"/>
  <c r="O714" i="3"/>
  <c r="N714" i="3"/>
  <c r="M714" i="3"/>
  <c r="L714" i="3"/>
  <c r="J714" i="3"/>
  <c r="I714" i="3"/>
  <c r="H714" i="3"/>
  <c r="P703" i="3"/>
  <c r="O703" i="3"/>
  <c r="N703" i="3"/>
  <c r="M703" i="3"/>
  <c r="L703" i="3"/>
  <c r="J703" i="3"/>
  <c r="I703" i="3"/>
  <c r="H703" i="3"/>
  <c r="P536" i="3"/>
  <c r="O536" i="3"/>
  <c r="N536" i="3"/>
  <c r="M536" i="3"/>
  <c r="L536" i="3"/>
  <c r="J536" i="3"/>
  <c r="I536" i="3"/>
  <c r="H536" i="3"/>
  <c r="P652" i="3"/>
  <c r="O652" i="3"/>
  <c r="N652" i="3"/>
  <c r="M652" i="3"/>
  <c r="L652" i="3"/>
  <c r="J652" i="3"/>
  <c r="I652" i="3"/>
  <c r="H652" i="3"/>
  <c r="P580" i="3"/>
  <c r="O580" i="3"/>
  <c r="N580" i="3"/>
  <c r="M580" i="3"/>
  <c r="L580" i="3"/>
  <c r="J580" i="3"/>
  <c r="I580" i="3"/>
  <c r="H580" i="3"/>
  <c r="P668" i="3"/>
  <c r="O668" i="3"/>
  <c r="N668" i="3"/>
  <c r="M668" i="3"/>
  <c r="L668" i="3"/>
  <c r="J668" i="3"/>
  <c r="I668" i="3"/>
  <c r="H668" i="3"/>
  <c r="P166" i="3"/>
  <c r="O166" i="3"/>
  <c r="N166" i="3"/>
  <c r="M166" i="3"/>
  <c r="L166" i="3"/>
  <c r="J166" i="3"/>
  <c r="I166" i="3"/>
  <c r="H166" i="3"/>
  <c r="P625" i="3"/>
  <c r="O625" i="3"/>
  <c r="N625" i="3"/>
  <c r="M625" i="3"/>
  <c r="L625" i="3"/>
  <c r="J625" i="3"/>
  <c r="I625" i="3"/>
  <c r="H625" i="3"/>
  <c r="P673" i="3"/>
  <c r="O673" i="3"/>
  <c r="N673" i="3"/>
  <c r="M673" i="3"/>
  <c r="L673" i="3"/>
  <c r="J673" i="3"/>
  <c r="I673" i="3"/>
  <c r="H673" i="3"/>
  <c r="P651" i="3"/>
  <c r="O651" i="3"/>
  <c r="N651" i="3"/>
  <c r="M651" i="3"/>
  <c r="L651" i="3"/>
  <c r="J651" i="3"/>
  <c r="I651" i="3"/>
  <c r="H651" i="3"/>
  <c r="P535" i="3"/>
  <c r="O535" i="3"/>
  <c r="N535" i="3"/>
  <c r="M535" i="3"/>
  <c r="L535" i="3"/>
  <c r="J535" i="3"/>
  <c r="I535" i="3"/>
  <c r="H535" i="3"/>
  <c r="P444" i="3"/>
  <c r="O444" i="3"/>
  <c r="N444" i="3"/>
  <c r="M444" i="3"/>
  <c r="L444" i="3"/>
  <c r="J444" i="3"/>
  <c r="I444" i="3"/>
  <c r="H444" i="3"/>
  <c r="P525" i="3"/>
  <c r="O525" i="3"/>
  <c r="N525" i="3"/>
  <c r="M525" i="3"/>
  <c r="L525" i="3"/>
  <c r="J525" i="3"/>
  <c r="I525" i="3"/>
  <c r="H525" i="3"/>
  <c r="P426" i="3"/>
  <c r="O426" i="3"/>
  <c r="N426" i="3"/>
  <c r="M426" i="3"/>
  <c r="L426" i="3"/>
  <c r="J426" i="3"/>
  <c r="I426" i="3"/>
  <c r="H426" i="3"/>
  <c r="P692" i="3"/>
  <c r="O692" i="3"/>
  <c r="N692" i="3"/>
  <c r="M692" i="3"/>
  <c r="L692" i="3"/>
  <c r="J692" i="3"/>
  <c r="I692" i="3"/>
  <c r="H692" i="3"/>
  <c r="P400" i="3"/>
  <c r="O400" i="3"/>
  <c r="N400" i="3"/>
  <c r="M400" i="3"/>
  <c r="L400" i="3"/>
  <c r="J400" i="3"/>
  <c r="I400" i="3"/>
  <c r="H400" i="3"/>
  <c r="P628" i="3"/>
  <c r="O628" i="3"/>
  <c r="N628" i="3"/>
  <c r="M628" i="3"/>
  <c r="L628" i="3"/>
  <c r="J628" i="3"/>
  <c r="I628" i="3"/>
  <c r="H628" i="3"/>
  <c r="P611" i="3"/>
  <c r="O611" i="3"/>
  <c r="N611" i="3"/>
  <c r="M611" i="3"/>
  <c r="L611" i="3"/>
  <c r="J611" i="3"/>
  <c r="I611" i="3"/>
  <c r="H611" i="3"/>
  <c r="P474" i="3"/>
  <c r="O474" i="3"/>
  <c r="N474" i="3"/>
  <c r="M474" i="3"/>
  <c r="L474" i="3"/>
  <c r="J474" i="3"/>
  <c r="I474" i="3"/>
  <c r="H474" i="3"/>
  <c r="P589" i="3"/>
  <c r="O589" i="3"/>
  <c r="N589" i="3"/>
  <c r="M589" i="3"/>
  <c r="L589" i="3"/>
  <c r="J589" i="3"/>
  <c r="I589" i="3"/>
  <c r="H589" i="3"/>
  <c r="P502" i="3"/>
  <c r="O502" i="3"/>
  <c r="N502" i="3"/>
  <c r="M502" i="3"/>
  <c r="L502" i="3"/>
  <c r="J502" i="3"/>
  <c r="I502" i="3"/>
  <c r="H502" i="3"/>
  <c r="P595" i="3"/>
  <c r="O595" i="3"/>
  <c r="N595" i="3"/>
  <c r="M595" i="3"/>
  <c r="L595" i="3"/>
  <c r="J595" i="3"/>
  <c r="I595" i="3"/>
  <c r="H595" i="3"/>
  <c r="P567" i="3"/>
  <c r="O567" i="3"/>
  <c r="N567" i="3"/>
  <c r="M567" i="3"/>
  <c r="L567" i="3"/>
  <c r="J567" i="3"/>
  <c r="I567" i="3"/>
  <c r="H567" i="3"/>
  <c r="P501" i="3"/>
  <c r="O501" i="3"/>
  <c r="N501" i="3"/>
  <c r="M501" i="3"/>
  <c r="L501" i="3"/>
  <c r="J501" i="3"/>
  <c r="I501" i="3"/>
  <c r="H501" i="3"/>
  <c r="P681" i="3"/>
  <c r="O681" i="3"/>
  <c r="N681" i="3"/>
  <c r="M681" i="3"/>
  <c r="L681" i="3"/>
  <c r="J681" i="3"/>
  <c r="I681" i="3"/>
  <c r="H681" i="3"/>
  <c r="P563" i="3"/>
  <c r="O563" i="3"/>
  <c r="N563" i="3"/>
  <c r="M563" i="3"/>
  <c r="L563" i="3"/>
  <c r="J563" i="3"/>
  <c r="I563" i="3"/>
  <c r="H563" i="3"/>
  <c r="P577" i="3"/>
  <c r="O577" i="3"/>
  <c r="N577" i="3"/>
  <c r="M577" i="3"/>
  <c r="L577" i="3"/>
  <c r="J577" i="3"/>
  <c r="I577" i="3"/>
  <c r="H577" i="3"/>
  <c r="P576" i="3"/>
  <c r="O576" i="3"/>
  <c r="N576" i="3"/>
  <c r="M576" i="3"/>
  <c r="L576" i="3"/>
  <c r="J576" i="3"/>
  <c r="I576" i="3"/>
  <c r="H576" i="3"/>
  <c r="P472" i="3"/>
  <c r="O472" i="3"/>
  <c r="N472" i="3"/>
  <c r="M472" i="3"/>
  <c r="L472" i="3"/>
  <c r="J472" i="3"/>
  <c r="I472" i="3"/>
  <c r="H472" i="3"/>
  <c r="P532" i="3"/>
  <c r="O532" i="3"/>
  <c r="N532" i="3"/>
  <c r="M532" i="3"/>
  <c r="L532" i="3"/>
  <c r="J532" i="3"/>
  <c r="I532" i="3"/>
  <c r="H532" i="3"/>
  <c r="P660" i="3"/>
  <c r="O660" i="3"/>
  <c r="N660" i="3"/>
  <c r="M660" i="3"/>
  <c r="L660" i="3"/>
  <c r="J660" i="3"/>
  <c r="I660" i="3"/>
  <c r="H660" i="3"/>
  <c r="P627" i="3"/>
  <c r="O627" i="3"/>
  <c r="N627" i="3"/>
  <c r="M627" i="3"/>
  <c r="L627" i="3"/>
  <c r="J627" i="3"/>
  <c r="I627" i="3"/>
  <c r="H627" i="3"/>
  <c r="P575" i="3"/>
  <c r="O575" i="3"/>
  <c r="N575" i="3"/>
  <c r="M575" i="3"/>
  <c r="L575" i="3"/>
  <c r="J575" i="3"/>
  <c r="I575" i="3"/>
  <c r="H575" i="3"/>
  <c r="P159" i="3"/>
  <c r="O159" i="3"/>
  <c r="N159" i="3"/>
  <c r="M159" i="3"/>
  <c r="L159" i="3"/>
  <c r="J159" i="3"/>
  <c r="I159" i="3"/>
  <c r="H159" i="3"/>
  <c r="P534" i="3"/>
  <c r="O534" i="3"/>
  <c r="N534" i="3"/>
  <c r="M534" i="3"/>
  <c r="L534" i="3"/>
  <c r="J534" i="3"/>
  <c r="I534" i="3"/>
  <c r="H534" i="3"/>
  <c r="P659" i="3"/>
  <c r="O659" i="3"/>
  <c r="N659" i="3"/>
  <c r="M659" i="3"/>
  <c r="L659" i="3"/>
  <c r="J659" i="3"/>
  <c r="I659" i="3"/>
  <c r="H659" i="3"/>
  <c r="P533" i="3"/>
  <c r="O533" i="3"/>
  <c r="N533" i="3"/>
  <c r="M533" i="3"/>
  <c r="L533" i="3"/>
  <c r="J533" i="3"/>
  <c r="I533" i="3"/>
  <c r="H533" i="3"/>
  <c r="P371" i="3"/>
  <c r="O371" i="3"/>
  <c r="N371" i="3"/>
  <c r="M371" i="3"/>
  <c r="L371" i="3"/>
  <c r="J371" i="3"/>
  <c r="I371" i="3"/>
  <c r="H371" i="3"/>
  <c r="P425" i="3"/>
  <c r="O425" i="3"/>
  <c r="N425" i="3"/>
  <c r="M425" i="3"/>
  <c r="L425" i="3"/>
  <c r="J425" i="3"/>
  <c r="I425" i="3"/>
  <c r="H425" i="3"/>
  <c r="P588" i="3"/>
  <c r="O588" i="3"/>
  <c r="N588" i="3"/>
  <c r="M588" i="3"/>
  <c r="L588" i="3"/>
  <c r="J588" i="3"/>
  <c r="I588" i="3"/>
  <c r="H588" i="3"/>
  <c r="P587" i="3"/>
  <c r="O587" i="3"/>
  <c r="N587" i="3"/>
  <c r="M587" i="3"/>
  <c r="L587" i="3"/>
  <c r="J587" i="3"/>
  <c r="I587" i="3"/>
  <c r="H587" i="3"/>
  <c r="P456" i="3"/>
  <c r="O456" i="3"/>
  <c r="N456" i="3"/>
  <c r="M456" i="3"/>
  <c r="L456" i="3"/>
  <c r="J456" i="3"/>
  <c r="I456" i="3"/>
  <c r="H456" i="3"/>
  <c r="P552" i="3"/>
  <c r="O552" i="3"/>
  <c r="N552" i="3"/>
  <c r="M552" i="3"/>
  <c r="L552" i="3"/>
  <c r="J552" i="3"/>
  <c r="I552" i="3"/>
  <c r="H552" i="3"/>
  <c r="P546" i="3"/>
  <c r="O546" i="3"/>
  <c r="N546" i="3"/>
  <c r="M546" i="3"/>
  <c r="L546" i="3"/>
  <c r="J546" i="3"/>
  <c r="I546" i="3"/>
  <c r="H546" i="3"/>
  <c r="P306" i="3"/>
  <c r="O306" i="3"/>
  <c r="N306" i="3"/>
  <c r="M306" i="3"/>
  <c r="L306" i="3"/>
  <c r="J306" i="3"/>
  <c r="I306" i="3"/>
  <c r="H306" i="3"/>
  <c r="P688" i="3"/>
  <c r="O688" i="3"/>
  <c r="N688" i="3"/>
  <c r="M688" i="3"/>
  <c r="L688" i="3"/>
  <c r="J688" i="3"/>
  <c r="I688" i="3"/>
  <c r="H688" i="3"/>
  <c r="P500" i="3"/>
  <c r="O500" i="3"/>
  <c r="N500" i="3"/>
  <c r="M500" i="3"/>
  <c r="L500" i="3"/>
  <c r="J500" i="3"/>
  <c r="I500" i="3"/>
  <c r="H500" i="3"/>
  <c r="P399" i="3"/>
  <c r="O399" i="3"/>
  <c r="N399" i="3"/>
  <c r="M399" i="3"/>
  <c r="L399" i="3"/>
  <c r="J399" i="3"/>
  <c r="I399" i="3"/>
  <c r="H399" i="3"/>
  <c r="P604" i="3"/>
  <c r="O604" i="3"/>
  <c r="N604" i="3"/>
  <c r="M604" i="3"/>
  <c r="L604" i="3"/>
  <c r="J604" i="3"/>
  <c r="I604" i="3"/>
  <c r="H604" i="3"/>
  <c r="P424" i="3"/>
  <c r="O424" i="3"/>
  <c r="N424" i="3"/>
  <c r="M424" i="3"/>
  <c r="L424" i="3"/>
  <c r="J424" i="3"/>
  <c r="I424" i="3"/>
  <c r="H424" i="3"/>
  <c r="P545" i="3"/>
  <c r="O545" i="3"/>
  <c r="N545" i="3"/>
  <c r="M545" i="3"/>
  <c r="L545" i="3"/>
  <c r="J545" i="3"/>
  <c r="I545" i="3"/>
  <c r="H545" i="3"/>
  <c r="P510" i="3"/>
  <c r="O510" i="3"/>
  <c r="N510" i="3"/>
  <c r="M510" i="3"/>
  <c r="L510" i="3"/>
  <c r="J510" i="3"/>
  <c r="I510" i="3"/>
  <c r="H510" i="3"/>
  <c r="P531" i="3"/>
  <c r="O531" i="3"/>
  <c r="N531" i="3"/>
  <c r="M531" i="3"/>
  <c r="L531" i="3"/>
  <c r="J531" i="3"/>
  <c r="I531" i="3"/>
  <c r="H531" i="3"/>
  <c r="P639" i="3"/>
  <c r="O639" i="3"/>
  <c r="N639" i="3"/>
  <c r="M639" i="3"/>
  <c r="L639" i="3"/>
  <c r="J639" i="3"/>
  <c r="I639" i="3"/>
  <c r="H639" i="3"/>
  <c r="P713" i="3"/>
  <c r="O713" i="3"/>
  <c r="N713" i="3"/>
  <c r="M713" i="3"/>
  <c r="L713" i="3"/>
  <c r="J713" i="3"/>
  <c r="I713" i="3"/>
  <c r="H713" i="3"/>
  <c r="P530" i="3"/>
  <c r="O530" i="3"/>
  <c r="N530" i="3"/>
  <c r="M530" i="3"/>
  <c r="L530" i="3"/>
  <c r="J530" i="3"/>
  <c r="I530" i="3"/>
  <c r="H530" i="3"/>
  <c r="P586" i="3"/>
  <c r="O586" i="3"/>
  <c r="N586" i="3"/>
  <c r="M586" i="3"/>
  <c r="L586" i="3"/>
  <c r="J586" i="3"/>
  <c r="I586" i="3"/>
  <c r="H586" i="3"/>
  <c r="P562" i="3"/>
  <c r="O562" i="3"/>
  <c r="N562" i="3"/>
  <c r="M562" i="3"/>
  <c r="L562" i="3"/>
  <c r="J562" i="3"/>
  <c r="I562" i="3"/>
  <c r="H562" i="3"/>
  <c r="P641" i="3"/>
  <c r="O641" i="3"/>
  <c r="N641" i="3"/>
  <c r="M641" i="3"/>
  <c r="L641" i="3"/>
  <c r="J641" i="3"/>
  <c r="I641" i="3"/>
  <c r="H641" i="3"/>
  <c r="P672" i="3"/>
  <c r="O672" i="3"/>
  <c r="N672" i="3"/>
  <c r="M672" i="3"/>
  <c r="L672" i="3"/>
  <c r="J672" i="3"/>
  <c r="I672" i="3"/>
  <c r="H672" i="3"/>
  <c r="P370" i="3"/>
  <c r="O370" i="3"/>
  <c r="N370" i="3"/>
  <c r="M370" i="3"/>
  <c r="L370" i="3"/>
  <c r="J370" i="3"/>
  <c r="I370" i="3"/>
  <c r="H370" i="3"/>
  <c r="P529" i="3"/>
  <c r="O529" i="3"/>
  <c r="N529" i="3"/>
  <c r="M529" i="3"/>
  <c r="L529" i="3"/>
  <c r="J529" i="3"/>
  <c r="I529" i="3"/>
  <c r="H529" i="3"/>
  <c r="P477" i="3"/>
  <c r="O477" i="3"/>
  <c r="N477" i="3"/>
  <c r="M477" i="3"/>
  <c r="L477" i="3"/>
  <c r="J477" i="3"/>
  <c r="I477" i="3"/>
  <c r="H477" i="3"/>
  <c r="P423" i="3"/>
  <c r="O423" i="3"/>
  <c r="N423" i="3"/>
  <c r="M423" i="3"/>
  <c r="L423" i="3"/>
  <c r="J423" i="3"/>
  <c r="I423" i="3"/>
  <c r="H423" i="3"/>
  <c r="P582" i="3"/>
  <c r="O582" i="3"/>
  <c r="N582" i="3"/>
  <c r="M582" i="3"/>
  <c r="L582" i="3"/>
  <c r="J582" i="3"/>
  <c r="I582" i="3"/>
  <c r="H582" i="3"/>
  <c r="P620" i="3"/>
  <c r="O620" i="3"/>
  <c r="N620" i="3"/>
  <c r="M620" i="3"/>
  <c r="L620" i="3"/>
  <c r="J620" i="3"/>
  <c r="I620" i="3"/>
  <c r="H620" i="3"/>
  <c r="P443" i="3"/>
  <c r="O443" i="3"/>
  <c r="N443" i="3"/>
  <c r="M443" i="3"/>
  <c r="L443" i="3"/>
  <c r="J443" i="3"/>
  <c r="I443" i="3"/>
  <c r="H443" i="3"/>
  <c r="P561" i="3"/>
  <c r="O561" i="3"/>
  <c r="N561" i="3"/>
  <c r="M561" i="3"/>
  <c r="L561" i="3"/>
  <c r="J561" i="3"/>
  <c r="I561" i="3"/>
  <c r="H561" i="3"/>
  <c r="P691" i="3"/>
  <c r="O691" i="3"/>
  <c r="N691" i="3"/>
  <c r="M691" i="3"/>
  <c r="L691" i="3"/>
  <c r="J691" i="3"/>
  <c r="I691" i="3"/>
  <c r="H691" i="3"/>
  <c r="P690" i="3"/>
  <c r="O690" i="3"/>
  <c r="N690" i="3"/>
  <c r="M690" i="3"/>
  <c r="L690" i="3"/>
  <c r="J690" i="3"/>
  <c r="I690" i="3"/>
  <c r="H690" i="3"/>
  <c r="P658" i="3"/>
  <c r="O658" i="3"/>
  <c r="N658" i="3"/>
  <c r="M658" i="3"/>
  <c r="L658" i="3"/>
  <c r="J658" i="3"/>
  <c r="I658" i="3"/>
  <c r="H658" i="3"/>
  <c r="P632" i="3"/>
  <c r="O632" i="3"/>
  <c r="N632" i="3"/>
  <c r="M632" i="3"/>
  <c r="L632" i="3"/>
  <c r="J632" i="3"/>
  <c r="I632" i="3"/>
  <c r="H632" i="3"/>
  <c r="P160" i="3"/>
  <c r="O160" i="3"/>
  <c r="N160" i="3"/>
  <c r="M160" i="3"/>
  <c r="L160" i="3"/>
  <c r="J160" i="3"/>
  <c r="I160" i="3"/>
  <c r="H160" i="3"/>
  <c r="P689" i="3"/>
  <c r="O689" i="3"/>
  <c r="N689" i="3"/>
  <c r="M689" i="3"/>
  <c r="L689" i="3"/>
  <c r="J689" i="3"/>
  <c r="I689" i="3"/>
  <c r="H689" i="3"/>
  <c r="P680" i="3"/>
  <c r="O680" i="3"/>
  <c r="N680" i="3"/>
  <c r="M680" i="3"/>
  <c r="L680" i="3"/>
  <c r="J680" i="3"/>
  <c r="I680" i="3"/>
  <c r="H680" i="3"/>
  <c r="P573" i="3"/>
  <c r="O573" i="3"/>
  <c r="N573" i="3"/>
  <c r="M573" i="3"/>
  <c r="L573" i="3"/>
  <c r="J573" i="3"/>
  <c r="I573" i="3"/>
  <c r="H573" i="3"/>
  <c r="P528" i="3"/>
  <c r="O528" i="3"/>
  <c r="N528" i="3"/>
  <c r="M528" i="3"/>
  <c r="L528" i="3"/>
  <c r="J528" i="3"/>
  <c r="I528" i="3"/>
  <c r="H528" i="3"/>
  <c r="P560" i="3"/>
  <c r="O560" i="3"/>
  <c r="N560" i="3"/>
  <c r="M560" i="3"/>
  <c r="L560" i="3"/>
  <c r="J560" i="3"/>
  <c r="I560" i="3"/>
  <c r="H560" i="3"/>
  <c r="P602" i="3"/>
  <c r="O602" i="3"/>
  <c r="N602" i="3"/>
  <c r="M602" i="3"/>
  <c r="L602" i="3"/>
  <c r="J602" i="3"/>
  <c r="I602" i="3"/>
  <c r="H602" i="3"/>
  <c r="P442" i="3"/>
  <c r="O442" i="3"/>
  <c r="N442" i="3"/>
  <c r="M442" i="3"/>
  <c r="L442" i="3"/>
  <c r="J442" i="3"/>
  <c r="I442" i="3"/>
  <c r="H442" i="3"/>
  <c r="P499" i="3"/>
  <c r="O499" i="3"/>
  <c r="N499" i="3"/>
  <c r="M499" i="3"/>
  <c r="L499" i="3"/>
  <c r="J499" i="3"/>
  <c r="I499" i="3"/>
  <c r="H499" i="3"/>
  <c r="P498" i="3"/>
  <c r="O498" i="3"/>
  <c r="N498" i="3"/>
  <c r="M498" i="3"/>
  <c r="L498" i="3"/>
  <c r="J498" i="3"/>
  <c r="I498" i="3"/>
  <c r="H498" i="3"/>
  <c r="P610" i="3"/>
  <c r="O610" i="3"/>
  <c r="N610" i="3"/>
  <c r="M610" i="3"/>
  <c r="L610" i="3"/>
  <c r="J610" i="3"/>
  <c r="I610" i="3"/>
  <c r="H610" i="3"/>
  <c r="P679" i="3"/>
  <c r="O679" i="3"/>
  <c r="N679" i="3"/>
  <c r="M679" i="3"/>
  <c r="L679" i="3"/>
  <c r="J679" i="3"/>
  <c r="I679" i="3"/>
  <c r="H679" i="3"/>
  <c r="P527" i="3"/>
  <c r="O527" i="3"/>
  <c r="N527" i="3"/>
  <c r="M527" i="3"/>
  <c r="L527" i="3"/>
  <c r="J527" i="3"/>
  <c r="I527" i="3"/>
  <c r="H527" i="3"/>
  <c r="P581" i="3"/>
  <c r="O581" i="3"/>
  <c r="N581" i="3"/>
  <c r="M581" i="3"/>
  <c r="L581" i="3"/>
  <c r="J581" i="3"/>
  <c r="I581" i="3"/>
  <c r="H581" i="3"/>
  <c r="P657" i="3"/>
  <c r="O657" i="3"/>
  <c r="N657" i="3"/>
  <c r="M657" i="3"/>
  <c r="L657" i="3"/>
  <c r="J657" i="3"/>
  <c r="I657" i="3"/>
  <c r="H657" i="3"/>
  <c r="P526" i="3"/>
  <c r="O526" i="3"/>
  <c r="N526" i="3"/>
  <c r="M526" i="3"/>
  <c r="L526" i="3"/>
  <c r="J526" i="3"/>
  <c r="I526" i="3"/>
  <c r="H526" i="3"/>
  <c r="P441" i="3"/>
  <c r="O441" i="3"/>
  <c r="N441" i="3"/>
  <c r="M441" i="3"/>
  <c r="L441" i="3"/>
  <c r="J441" i="3"/>
  <c r="I441" i="3"/>
  <c r="H441" i="3"/>
  <c r="P471" i="3"/>
  <c r="O471" i="3"/>
  <c r="N471" i="3"/>
  <c r="M471" i="3"/>
  <c r="L471" i="3"/>
  <c r="J471" i="3"/>
  <c r="I471" i="3"/>
  <c r="H471" i="3"/>
  <c r="P511" i="3"/>
  <c r="O511" i="3"/>
  <c r="N511" i="3"/>
  <c r="M511" i="3"/>
  <c r="L511" i="3"/>
  <c r="J511" i="3"/>
  <c r="I511" i="3"/>
  <c r="H511" i="3"/>
  <c r="P422" i="3"/>
  <c r="O422" i="3"/>
  <c r="N422" i="3"/>
  <c r="M422" i="3"/>
  <c r="L422" i="3"/>
  <c r="J422" i="3"/>
  <c r="I422" i="3"/>
  <c r="H422" i="3"/>
  <c r="P369" i="3"/>
  <c r="O369" i="3"/>
  <c r="N369" i="3"/>
  <c r="M369" i="3"/>
  <c r="L369" i="3"/>
  <c r="J369" i="3"/>
  <c r="I369" i="3"/>
  <c r="H369" i="3"/>
  <c r="P559" i="3"/>
  <c r="O559" i="3"/>
  <c r="N559" i="3"/>
  <c r="M559" i="3"/>
  <c r="L559" i="3"/>
  <c r="J559" i="3"/>
  <c r="I559" i="3"/>
  <c r="H559" i="3"/>
  <c r="P572" i="3"/>
  <c r="O572" i="3"/>
  <c r="N572" i="3"/>
  <c r="M572" i="3"/>
  <c r="L572" i="3"/>
  <c r="J572" i="3"/>
  <c r="I572" i="3"/>
  <c r="H572" i="3"/>
  <c r="P585" i="3"/>
  <c r="O585" i="3"/>
  <c r="N585" i="3"/>
  <c r="M585" i="3"/>
  <c r="L585" i="3"/>
  <c r="J585" i="3"/>
  <c r="I585" i="3"/>
  <c r="H585" i="3"/>
  <c r="P440" i="3"/>
  <c r="O440" i="3"/>
  <c r="N440" i="3"/>
  <c r="M440" i="3"/>
  <c r="L440" i="3"/>
  <c r="J440" i="3"/>
  <c r="I440" i="3"/>
  <c r="H440" i="3"/>
  <c r="P544" i="3"/>
  <c r="O544" i="3"/>
  <c r="N544" i="3"/>
  <c r="M544" i="3"/>
  <c r="L544" i="3"/>
  <c r="J544" i="3"/>
  <c r="I544" i="3"/>
  <c r="H544" i="3"/>
  <c r="P509" i="3"/>
  <c r="O509" i="3"/>
  <c r="N509" i="3"/>
  <c r="M509" i="3"/>
  <c r="L509" i="3"/>
  <c r="J509" i="3"/>
  <c r="I509" i="3"/>
  <c r="H509" i="3"/>
  <c r="P615" i="3"/>
  <c r="O615" i="3"/>
  <c r="N615" i="3"/>
  <c r="M615" i="3"/>
  <c r="L615" i="3"/>
  <c r="J615" i="3"/>
  <c r="I615" i="3"/>
  <c r="H615" i="3"/>
  <c r="P558" i="3"/>
  <c r="O558" i="3"/>
  <c r="N558" i="3"/>
  <c r="M558" i="3"/>
  <c r="L558" i="3"/>
  <c r="J558" i="3"/>
  <c r="I558" i="3"/>
  <c r="H558" i="3"/>
  <c r="P398" i="3"/>
  <c r="O398" i="3"/>
  <c r="N398" i="3"/>
  <c r="M398" i="3"/>
  <c r="L398" i="3"/>
  <c r="J398" i="3"/>
  <c r="I398" i="3"/>
  <c r="H398" i="3"/>
  <c r="P497" i="3"/>
  <c r="O497" i="3"/>
  <c r="N497" i="3"/>
  <c r="M497" i="3"/>
  <c r="L497" i="3"/>
  <c r="J497" i="3"/>
  <c r="I497" i="3"/>
  <c r="H497" i="3"/>
  <c r="P496" i="3"/>
  <c r="O496" i="3"/>
  <c r="N496" i="3"/>
  <c r="M496" i="3"/>
  <c r="L496" i="3"/>
  <c r="J496" i="3"/>
  <c r="I496" i="3"/>
  <c r="H496" i="3"/>
  <c r="P584" i="3"/>
  <c r="O584" i="3"/>
  <c r="N584" i="3"/>
  <c r="M584" i="3"/>
  <c r="L584" i="3"/>
  <c r="J584" i="3"/>
  <c r="I584" i="3"/>
  <c r="H584" i="3"/>
  <c r="P439" i="3"/>
  <c r="O439" i="3"/>
  <c r="N439" i="3"/>
  <c r="M439" i="3"/>
  <c r="L439" i="3"/>
  <c r="J439" i="3"/>
  <c r="I439" i="3"/>
  <c r="H439" i="3"/>
  <c r="P543" i="3"/>
  <c r="O543" i="3"/>
  <c r="N543" i="3"/>
  <c r="M543" i="3"/>
  <c r="L543" i="3"/>
  <c r="J543" i="3"/>
  <c r="I543" i="3"/>
  <c r="H543" i="3"/>
  <c r="P129" i="3"/>
  <c r="O129" i="3"/>
  <c r="N129" i="3"/>
  <c r="M129" i="3"/>
  <c r="L129" i="3"/>
  <c r="J129" i="3"/>
  <c r="I129" i="3"/>
  <c r="H129" i="3"/>
  <c r="P120" i="3"/>
  <c r="O120" i="3"/>
  <c r="N120" i="3"/>
  <c r="M120" i="3"/>
  <c r="L120" i="3"/>
  <c r="J120" i="3"/>
  <c r="I120" i="3"/>
  <c r="H120" i="3"/>
  <c r="P167" i="3"/>
  <c r="O167" i="3"/>
  <c r="N167" i="3"/>
  <c r="M167" i="3"/>
  <c r="L167" i="3"/>
  <c r="J167" i="3"/>
  <c r="I167" i="3"/>
  <c r="H167" i="3"/>
  <c r="P524" i="3"/>
  <c r="O524" i="3"/>
  <c r="N524" i="3"/>
  <c r="M524" i="3"/>
  <c r="L524" i="3"/>
  <c r="J524" i="3"/>
  <c r="I524" i="3"/>
  <c r="H524" i="3"/>
  <c r="P397" i="3"/>
  <c r="O397" i="3"/>
  <c r="N397" i="3"/>
  <c r="M397" i="3"/>
  <c r="L397" i="3"/>
  <c r="J397" i="3"/>
  <c r="I397" i="3"/>
  <c r="H397" i="3"/>
  <c r="P601" i="3"/>
  <c r="O601" i="3"/>
  <c r="N601" i="3"/>
  <c r="M601" i="3"/>
  <c r="L601" i="3"/>
  <c r="J601" i="3"/>
  <c r="I601" i="3"/>
  <c r="H601" i="3"/>
  <c r="P656" i="3"/>
  <c r="O656" i="3"/>
  <c r="N656" i="3"/>
  <c r="M656" i="3"/>
  <c r="L656" i="3"/>
  <c r="J656" i="3"/>
  <c r="I656" i="3"/>
  <c r="H656" i="3"/>
  <c r="P619" i="3"/>
  <c r="O619" i="3"/>
  <c r="N619" i="3"/>
  <c r="M619" i="3"/>
  <c r="L619" i="3"/>
  <c r="J619" i="3"/>
  <c r="I619" i="3"/>
  <c r="H619" i="3"/>
  <c r="P557" i="3"/>
  <c r="O557" i="3"/>
  <c r="N557" i="3"/>
  <c r="M557" i="3"/>
  <c r="L557" i="3"/>
  <c r="J557" i="3"/>
  <c r="I557" i="3"/>
  <c r="H557" i="3"/>
  <c r="P600" i="3"/>
  <c r="O600" i="3"/>
  <c r="N600" i="3"/>
  <c r="M600" i="3"/>
  <c r="L600" i="3"/>
  <c r="J600" i="3"/>
  <c r="I600" i="3"/>
  <c r="H600" i="3"/>
  <c r="P599" i="3"/>
  <c r="O599" i="3"/>
  <c r="N599" i="3"/>
  <c r="M599" i="3"/>
  <c r="L599" i="3"/>
  <c r="J599" i="3"/>
  <c r="I599" i="3"/>
  <c r="H599" i="3"/>
  <c r="P523" i="3"/>
  <c r="O523" i="3"/>
  <c r="N523" i="3"/>
  <c r="M523" i="3"/>
  <c r="L523" i="3"/>
  <c r="J523" i="3"/>
  <c r="I523" i="3"/>
  <c r="H523" i="3"/>
  <c r="P470" i="3"/>
  <c r="O470" i="3"/>
  <c r="N470" i="3"/>
  <c r="M470" i="3"/>
  <c r="L470" i="3"/>
  <c r="J470" i="3"/>
  <c r="I470" i="3"/>
  <c r="H470" i="3"/>
  <c r="P522" i="3"/>
  <c r="O522" i="3"/>
  <c r="N522" i="3"/>
  <c r="M522" i="3"/>
  <c r="L522" i="3"/>
  <c r="J522" i="3"/>
  <c r="I522" i="3"/>
  <c r="H522" i="3"/>
  <c r="P469" i="3"/>
  <c r="O469" i="3"/>
  <c r="N469" i="3"/>
  <c r="M469" i="3"/>
  <c r="L469" i="3"/>
  <c r="J469" i="3"/>
  <c r="I469" i="3"/>
  <c r="H469" i="3"/>
  <c r="P403" i="3"/>
  <c r="O403" i="3"/>
  <c r="N403" i="3"/>
  <c r="M403" i="3"/>
  <c r="L403" i="3"/>
  <c r="J403" i="3"/>
  <c r="I403" i="3"/>
  <c r="H403" i="3"/>
  <c r="P571" i="3"/>
  <c r="O571" i="3"/>
  <c r="N571" i="3"/>
  <c r="M571" i="3"/>
  <c r="L571" i="3"/>
  <c r="J571" i="3"/>
  <c r="I571" i="3"/>
  <c r="H571" i="3"/>
  <c r="P468" i="3"/>
  <c r="O468" i="3"/>
  <c r="N468" i="3"/>
  <c r="M468" i="3"/>
  <c r="L468" i="3"/>
  <c r="J468" i="3"/>
  <c r="I468" i="3"/>
  <c r="H468" i="3"/>
  <c r="P266" i="3"/>
  <c r="O266" i="3"/>
  <c r="N266" i="3"/>
  <c r="M266" i="3"/>
  <c r="L266" i="3"/>
  <c r="J266" i="3"/>
  <c r="I266" i="3"/>
  <c r="H266" i="3"/>
  <c r="P438" i="3"/>
  <c r="O438" i="3"/>
  <c r="N438" i="3"/>
  <c r="M438" i="3"/>
  <c r="L438" i="3"/>
  <c r="J438" i="3"/>
  <c r="I438" i="3"/>
  <c r="H438" i="3"/>
  <c r="P467" i="3"/>
  <c r="O467" i="3"/>
  <c r="N467" i="3"/>
  <c r="M467" i="3"/>
  <c r="L467" i="3"/>
  <c r="J467" i="3"/>
  <c r="I467" i="3"/>
  <c r="H467" i="3"/>
  <c r="P437" i="3"/>
  <c r="O437" i="3"/>
  <c r="N437" i="3"/>
  <c r="M437" i="3"/>
  <c r="L437" i="3"/>
  <c r="J437" i="3"/>
  <c r="I437" i="3"/>
  <c r="H437" i="3"/>
  <c r="P396" i="3"/>
  <c r="O396" i="3"/>
  <c r="N396" i="3"/>
  <c r="M396" i="3"/>
  <c r="L396" i="3"/>
  <c r="J396" i="3"/>
  <c r="I396" i="3"/>
  <c r="H396" i="3"/>
  <c r="P521" i="3"/>
  <c r="O521" i="3"/>
  <c r="N521" i="3"/>
  <c r="M521" i="3"/>
  <c r="L521" i="3"/>
  <c r="J521" i="3"/>
  <c r="I521" i="3"/>
  <c r="H521" i="3"/>
  <c r="P570" i="3"/>
  <c r="O570" i="3"/>
  <c r="N570" i="3"/>
  <c r="M570" i="3"/>
  <c r="L570" i="3"/>
  <c r="J570" i="3"/>
  <c r="I570" i="3"/>
  <c r="H570" i="3"/>
  <c r="P305" i="3"/>
  <c r="O305" i="3"/>
  <c r="N305" i="3"/>
  <c r="M305" i="3"/>
  <c r="L305" i="3"/>
  <c r="J305" i="3"/>
  <c r="I305" i="3"/>
  <c r="H305" i="3"/>
  <c r="P495" i="3"/>
  <c r="O495" i="3"/>
  <c r="N495" i="3"/>
  <c r="M495" i="3"/>
  <c r="L495" i="3"/>
  <c r="J495" i="3"/>
  <c r="I495" i="3"/>
  <c r="H495" i="3"/>
  <c r="P494" i="3"/>
  <c r="O494" i="3"/>
  <c r="N494" i="3"/>
  <c r="M494" i="3"/>
  <c r="L494" i="3"/>
  <c r="J494" i="3"/>
  <c r="I494" i="3"/>
  <c r="H494" i="3"/>
  <c r="P554" i="3"/>
  <c r="O554" i="3"/>
  <c r="N554" i="3"/>
  <c r="M554" i="3"/>
  <c r="L554" i="3"/>
  <c r="J554" i="3"/>
  <c r="I554" i="3"/>
  <c r="H554" i="3"/>
  <c r="P430" i="3"/>
  <c r="O430" i="3"/>
  <c r="N430" i="3"/>
  <c r="M430" i="3"/>
  <c r="L430" i="3"/>
  <c r="J430" i="3"/>
  <c r="I430" i="3"/>
  <c r="H430" i="3"/>
  <c r="P638" i="3"/>
  <c r="O638" i="3"/>
  <c r="N638" i="3"/>
  <c r="M638" i="3"/>
  <c r="L638" i="3"/>
  <c r="J638" i="3"/>
  <c r="I638" i="3"/>
  <c r="H638" i="3"/>
  <c r="P493" i="3"/>
  <c r="O493" i="3"/>
  <c r="N493" i="3"/>
  <c r="M493" i="3"/>
  <c r="L493" i="3"/>
  <c r="J493" i="3"/>
  <c r="I493" i="3"/>
  <c r="H493" i="3"/>
  <c r="P421" i="3"/>
  <c r="O421" i="3"/>
  <c r="N421" i="3"/>
  <c r="M421" i="3"/>
  <c r="L421" i="3"/>
  <c r="J421" i="3"/>
  <c r="I421" i="3"/>
  <c r="H421" i="3"/>
  <c r="P278" i="3"/>
  <c r="O278" i="3"/>
  <c r="N278" i="3"/>
  <c r="M278" i="3"/>
  <c r="L278" i="3"/>
  <c r="J278" i="3"/>
  <c r="I278" i="3"/>
  <c r="H278" i="3"/>
  <c r="P395" i="3"/>
  <c r="O395" i="3"/>
  <c r="N395" i="3"/>
  <c r="M395" i="3"/>
  <c r="L395" i="3"/>
  <c r="J395" i="3"/>
  <c r="I395" i="3"/>
  <c r="H395" i="3"/>
  <c r="P492" i="3"/>
  <c r="O492" i="3"/>
  <c r="N492" i="3"/>
  <c r="M492" i="3"/>
  <c r="L492" i="3"/>
  <c r="J492" i="3"/>
  <c r="I492" i="3"/>
  <c r="H492" i="3"/>
  <c r="P491" i="3"/>
  <c r="O491" i="3"/>
  <c r="N491" i="3"/>
  <c r="M491" i="3"/>
  <c r="L491" i="3"/>
  <c r="J491" i="3"/>
  <c r="I491" i="3"/>
  <c r="H491" i="3"/>
  <c r="P465" i="3"/>
  <c r="O465" i="3"/>
  <c r="N465" i="3"/>
  <c r="M465" i="3"/>
  <c r="L465" i="3"/>
  <c r="J465" i="3"/>
  <c r="I465" i="3"/>
  <c r="H465" i="3"/>
  <c r="P569" i="3"/>
  <c r="O569" i="3"/>
  <c r="N569" i="3"/>
  <c r="M569" i="3"/>
  <c r="L569" i="3"/>
  <c r="J569" i="3"/>
  <c r="I569" i="3"/>
  <c r="H569" i="3"/>
  <c r="P542" i="3"/>
  <c r="O542" i="3"/>
  <c r="N542" i="3"/>
  <c r="M542" i="3"/>
  <c r="L542" i="3"/>
  <c r="J542" i="3"/>
  <c r="I542" i="3"/>
  <c r="H542" i="3"/>
  <c r="P420" i="3"/>
  <c r="O420" i="3"/>
  <c r="N420" i="3"/>
  <c r="M420" i="3"/>
  <c r="L420" i="3"/>
  <c r="J420" i="3"/>
  <c r="I420" i="3"/>
  <c r="H420" i="3"/>
  <c r="P394" i="3"/>
  <c r="O394" i="3"/>
  <c r="N394" i="3"/>
  <c r="M394" i="3"/>
  <c r="L394" i="3"/>
  <c r="J394" i="3"/>
  <c r="I394" i="3"/>
  <c r="H394" i="3"/>
  <c r="P339" i="3"/>
  <c r="O339" i="3"/>
  <c r="N339" i="3"/>
  <c r="M339" i="3"/>
  <c r="L339" i="3"/>
  <c r="J339" i="3"/>
  <c r="I339" i="3"/>
  <c r="H339" i="3"/>
  <c r="P490" i="3"/>
  <c r="O490" i="3"/>
  <c r="N490" i="3"/>
  <c r="M490" i="3"/>
  <c r="L490" i="3"/>
  <c r="J490" i="3"/>
  <c r="I490" i="3"/>
  <c r="H490" i="3"/>
  <c r="P265" i="3"/>
  <c r="O265" i="3"/>
  <c r="N265" i="3"/>
  <c r="M265" i="3"/>
  <c r="L265" i="3"/>
  <c r="J265" i="3"/>
  <c r="I265" i="3"/>
  <c r="H265" i="3"/>
  <c r="P123" i="3"/>
  <c r="O123" i="3"/>
  <c r="N123" i="3"/>
  <c r="M123" i="3"/>
  <c r="L123" i="3"/>
  <c r="J123" i="3"/>
  <c r="I123" i="3"/>
  <c r="H123" i="3"/>
  <c r="P162" i="3"/>
  <c r="O162" i="3"/>
  <c r="N162" i="3"/>
  <c r="M162" i="3"/>
  <c r="L162" i="3"/>
  <c r="J162" i="3"/>
  <c r="I162" i="3"/>
  <c r="H162" i="3"/>
  <c r="P264" i="3"/>
  <c r="O264" i="3"/>
  <c r="N264" i="3"/>
  <c r="M264" i="3"/>
  <c r="L264" i="3"/>
  <c r="J264" i="3"/>
  <c r="I264" i="3"/>
  <c r="H264" i="3"/>
  <c r="P568" i="3"/>
  <c r="O568" i="3"/>
  <c r="N568" i="3"/>
  <c r="M568" i="3"/>
  <c r="L568" i="3"/>
  <c r="J568" i="3"/>
  <c r="I568" i="3"/>
  <c r="H568" i="3"/>
  <c r="P303" i="3"/>
  <c r="O303" i="3"/>
  <c r="N303" i="3"/>
  <c r="M303" i="3"/>
  <c r="L303" i="3"/>
  <c r="J303" i="3"/>
  <c r="I303" i="3"/>
  <c r="H303" i="3"/>
  <c r="P520" i="3"/>
  <c r="O520" i="3"/>
  <c r="N520" i="3"/>
  <c r="M520" i="3"/>
  <c r="L520" i="3"/>
  <c r="J520" i="3"/>
  <c r="I520" i="3"/>
  <c r="H520" i="3"/>
  <c r="P489" i="3"/>
  <c r="O489" i="3"/>
  <c r="N489" i="3"/>
  <c r="M489" i="3"/>
  <c r="L489" i="3"/>
  <c r="J489" i="3"/>
  <c r="I489" i="3"/>
  <c r="H489" i="3"/>
  <c r="P393" i="3"/>
  <c r="O393" i="3"/>
  <c r="N393" i="3"/>
  <c r="M393" i="3"/>
  <c r="L393" i="3"/>
  <c r="J393" i="3"/>
  <c r="I393" i="3"/>
  <c r="H393" i="3"/>
  <c r="P392" i="3"/>
  <c r="O392" i="3"/>
  <c r="N392" i="3"/>
  <c r="M392" i="3"/>
  <c r="L392" i="3"/>
  <c r="J392" i="3"/>
  <c r="I392" i="3"/>
  <c r="H392" i="3"/>
  <c r="P464" i="3"/>
  <c r="O464" i="3"/>
  <c r="N464" i="3"/>
  <c r="M464" i="3"/>
  <c r="L464" i="3"/>
  <c r="J464" i="3"/>
  <c r="I464" i="3"/>
  <c r="H464" i="3"/>
  <c r="P419" i="3"/>
  <c r="O419" i="3"/>
  <c r="N419" i="3"/>
  <c r="M419" i="3"/>
  <c r="L419" i="3"/>
  <c r="J419" i="3"/>
  <c r="I419" i="3"/>
  <c r="H419" i="3"/>
  <c r="P512" i="3"/>
  <c r="O512" i="3"/>
  <c r="N512" i="3"/>
  <c r="M512" i="3"/>
  <c r="L512" i="3"/>
  <c r="J512" i="3"/>
  <c r="I512" i="3"/>
  <c r="H512" i="3"/>
  <c r="P513" i="3"/>
  <c r="O513" i="3"/>
  <c r="N513" i="3"/>
  <c r="M513" i="3"/>
  <c r="L513" i="3"/>
  <c r="J513" i="3"/>
  <c r="I513" i="3"/>
  <c r="H513" i="3"/>
  <c r="P451" i="3"/>
  <c r="O451" i="3"/>
  <c r="N451" i="3"/>
  <c r="M451" i="3"/>
  <c r="L451" i="3"/>
  <c r="J451" i="3"/>
  <c r="I451" i="3"/>
  <c r="H451" i="3"/>
  <c r="P607" i="3"/>
  <c r="O607" i="3"/>
  <c r="N607" i="3"/>
  <c r="M607" i="3"/>
  <c r="L607" i="3"/>
  <c r="J607" i="3"/>
  <c r="I607" i="3"/>
  <c r="H607" i="3"/>
  <c r="P436" i="3"/>
  <c r="O436" i="3"/>
  <c r="N436" i="3"/>
  <c r="M436" i="3"/>
  <c r="L436" i="3"/>
  <c r="J436" i="3"/>
  <c r="I436" i="3"/>
  <c r="H436" i="3"/>
  <c r="P418" i="3"/>
  <c r="O418" i="3"/>
  <c r="N418" i="3"/>
  <c r="M418" i="3"/>
  <c r="L418" i="3"/>
  <c r="J418" i="3"/>
  <c r="I418" i="3"/>
  <c r="H418" i="3"/>
  <c r="P583" i="3"/>
  <c r="O583" i="3"/>
  <c r="N583" i="3"/>
  <c r="M583" i="3"/>
  <c r="L583" i="3"/>
  <c r="J583" i="3"/>
  <c r="I583" i="3"/>
  <c r="H583" i="3"/>
  <c r="P519" i="3"/>
  <c r="O519" i="3"/>
  <c r="N519" i="3"/>
  <c r="M519" i="3"/>
  <c r="L519" i="3"/>
  <c r="J519" i="3"/>
  <c r="I519" i="3"/>
  <c r="H519" i="3"/>
  <c r="P454" i="3"/>
  <c r="O454" i="3"/>
  <c r="N454" i="3"/>
  <c r="M454" i="3"/>
  <c r="L454" i="3"/>
  <c r="J454" i="3"/>
  <c r="I454" i="3"/>
  <c r="H454" i="3"/>
  <c r="P547" i="3"/>
  <c r="O547" i="3"/>
  <c r="N547" i="3"/>
  <c r="M547" i="3"/>
  <c r="L547" i="3"/>
  <c r="J547" i="3"/>
  <c r="I547" i="3"/>
  <c r="H547" i="3"/>
  <c r="P304" i="3"/>
  <c r="O304" i="3"/>
  <c r="N304" i="3"/>
  <c r="M304" i="3"/>
  <c r="L304" i="3"/>
  <c r="J304" i="3"/>
  <c r="I304" i="3"/>
  <c r="H304" i="3"/>
  <c r="P609" i="3"/>
  <c r="O609" i="3"/>
  <c r="N609" i="3"/>
  <c r="M609" i="3"/>
  <c r="L609" i="3"/>
  <c r="J609" i="3"/>
  <c r="I609" i="3"/>
  <c r="H609" i="3"/>
  <c r="P578" i="3"/>
  <c r="O578" i="3"/>
  <c r="N578" i="3"/>
  <c r="M578" i="3"/>
  <c r="L578" i="3"/>
  <c r="J578" i="3"/>
  <c r="I578" i="3"/>
  <c r="H578" i="3"/>
  <c r="P88" i="3"/>
  <c r="O88" i="3"/>
  <c r="N88" i="3"/>
  <c r="M88" i="3"/>
  <c r="L88" i="3"/>
  <c r="J88" i="3"/>
  <c r="I88" i="3"/>
  <c r="H88" i="3"/>
  <c r="P417" i="3"/>
  <c r="O417" i="3"/>
  <c r="N417" i="3"/>
  <c r="M417" i="3"/>
  <c r="L417" i="3"/>
  <c r="J417" i="3"/>
  <c r="I417" i="3"/>
  <c r="H417" i="3"/>
  <c r="P416" i="3"/>
  <c r="O416" i="3"/>
  <c r="N416" i="3"/>
  <c r="M416" i="3"/>
  <c r="L416" i="3"/>
  <c r="J416" i="3"/>
  <c r="I416" i="3"/>
  <c r="H416" i="3"/>
  <c r="P218" i="3"/>
  <c r="O218" i="3"/>
  <c r="N218" i="3"/>
  <c r="M218" i="3"/>
  <c r="L218" i="3"/>
  <c r="J218" i="3"/>
  <c r="I218" i="3"/>
  <c r="H218" i="3"/>
  <c r="P556" i="3"/>
  <c r="O556" i="3"/>
  <c r="N556" i="3"/>
  <c r="M556" i="3"/>
  <c r="L556" i="3"/>
  <c r="J556" i="3"/>
  <c r="I556" i="3"/>
  <c r="H556" i="3"/>
  <c r="P597" i="3"/>
  <c r="O597" i="3"/>
  <c r="N597" i="3"/>
  <c r="M597" i="3"/>
  <c r="L597" i="3"/>
  <c r="J597" i="3"/>
  <c r="I597" i="3"/>
  <c r="H597" i="3"/>
  <c r="P368" i="3"/>
  <c r="O368" i="3"/>
  <c r="N368" i="3"/>
  <c r="M368" i="3"/>
  <c r="L368" i="3"/>
  <c r="J368" i="3"/>
  <c r="I368" i="3"/>
  <c r="H368" i="3"/>
  <c r="P301" i="3"/>
  <c r="O301" i="3"/>
  <c r="N301" i="3"/>
  <c r="M301" i="3"/>
  <c r="L301" i="3"/>
  <c r="J301" i="3"/>
  <c r="I301" i="3"/>
  <c r="H301" i="3"/>
  <c r="P540" i="3"/>
  <c r="O540" i="3"/>
  <c r="N540" i="3"/>
  <c r="M540" i="3"/>
  <c r="L540" i="3"/>
  <c r="J540" i="3"/>
  <c r="I540" i="3"/>
  <c r="H540" i="3"/>
  <c r="P415" i="3"/>
  <c r="O415" i="3"/>
  <c r="N415" i="3"/>
  <c r="M415" i="3"/>
  <c r="L415" i="3"/>
  <c r="J415" i="3"/>
  <c r="I415" i="3"/>
  <c r="H415" i="3"/>
  <c r="P302" i="3"/>
  <c r="O302" i="3"/>
  <c r="N302" i="3"/>
  <c r="M302" i="3"/>
  <c r="L302" i="3"/>
  <c r="J302" i="3"/>
  <c r="I302" i="3"/>
  <c r="H302" i="3"/>
  <c r="P550" i="3"/>
  <c r="O550" i="3"/>
  <c r="N550" i="3"/>
  <c r="M550" i="3"/>
  <c r="L550" i="3"/>
  <c r="J550" i="3"/>
  <c r="I550" i="3"/>
  <c r="H550" i="3"/>
  <c r="P168" i="3"/>
  <c r="O168" i="3"/>
  <c r="N168" i="3"/>
  <c r="M168" i="3"/>
  <c r="L168" i="3"/>
  <c r="J168" i="3"/>
  <c r="I168" i="3"/>
  <c r="H168" i="3"/>
  <c r="P435" i="3"/>
  <c r="O435" i="3"/>
  <c r="N435" i="3"/>
  <c r="M435" i="3"/>
  <c r="L435" i="3"/>
  <c r="J435" i="3"/>
  <c r="I435" i="3"/>
  <c r="H435" i="3"/>
  <c r="P300" i="3"/>
  <c r="O300" i="3"/>
  <c r="N300" i="3"/>
  <c r="M300" i="3"/>
  <c r="L300" i="3"/>
  <c r="J300" i="3"/>
  <c r="I300" i="3"/>
  <c r="H300" i="3"/>
  <c r="P518" i="3"/>
  <c r="O518" i="3"/>
  <c r="N518" i="3"/>
  <c r="M518" i="3"/>
  <c r="L518" i="3"/>
  <c r="J518" i="3"/>
  <c r="I518" i="3"/>
  <c r="H518" i="3"/>
  <c r="P434" i="3"/>
  <c r="O434" i="3"/>
  <c r="N434" i="3"/>
  <c r="M434" i="3"/>
  <c r="L434" i="3"/>
  <c r="J434" i="3"/>
  <c r="I434" i="3"/>
  <c r="H434" i="3"/>
  <c r="P541" i="3"/>
  <c r="O541" i="3"/>
  <c r="N541" i="3"/>
  <c r="M541" i="3"/>
  <c r="L541" i="3"/>
  <c r="J541" i="3"/>
  <c r="I541" i="3"/>
  <c r="H541" i="3"/>
  <c r="P596" i="3"/>
  <c r="O596" i="3"/>
  <c r="N596" i="3"/>
  <c r="M596" i="3"/>
  <c r="L596" i="3"/>
  <c r="J596" i="3"/>
  <c r="I596" i="3"/>
  <c r="H596" i="3"/>
  <c r="P461" i="3"/>
  <c r="O461" i="3"/>
  <c r="N461" i="3"/>
  <c r="M461" i="3"/>
  <c r="L461" i="3"/>
  <c r="J461" i="3"/>
  <c r="I461" i="3"/>
  <c r="H461" i="3"/>
  <c r="P488" i="3"/>
  <c r="O488" i="3"/>
  <c r="N488" i="3"/>
  <c r="M488" i="3"/>
  <c r="L488" i="3"/>
  <c r="J488" i="3"/>
  <c r="I488" i="3"/>
  <c r="H488" i="3"/>
  <c r="P517" i="3"/>
  <c r="O517" i="3"/>
  <c r="N517" i="3"/>
  <c r="M517" i="3"/>
  <c r="L517" i="3"/>
  <c r="J517" i="3"/>
  <c r="I517" i="3"/>
  <c r="H517" i="3"/>
  <c r="P460" i="3"/>
  <c r="O460" i="3"/>
  <c r="N460" i="3"/>
  <c r="M460" i="3"/>
  <c r="L460" i="3"/>
  <c r="J460" i="3"/>
  <c r="I460" i="3"/>
  <c r="H460" i="3"/>
  <c r="P337" i="3"/>
  <c r="O337" i="3"/>
  <c r="N337" i="3"/>
  <c r="M337" i="3"/>
  <c r="L337" i="3"/>
  <c r="J337" i="3"/>
  <c r="I337" i="3"/>
  <c r="H337" i="3"/>
  <c r="P516" i="3"/>
  <c r="O516" i="3"/>
  <c r="N516" i="3"/>
  <c r="M516" i="3"/>
  <c r="L516" i="3"/>
  <c r="J516" i="3"/>
  <c r="I516" i="3"/>
  <c r="H516" i="3"/>
  <c r="P445" i="3"/>
  <c r="O445" i="3"/>
  <c r="N445" i="3"/>
  <c r="M445" i="3"/>
  <c r="L445" i="3"/>
  <c r="J445" i="3"/>
  <c r="I445" i="3"/>
  <c r="H445" i="3"/>
  <c r="P262" i="3"/>
  <c r="O262" i="3"/>
  <c r="N262" i="3"/>
  <c r="M262" i="3"/>
  <c r="L262" i="3"/>
  <c r="J262" i="3"/>
  <c r="I262" i="3"/>
  <c r="H262" i="3"/>
  <c r="P294" i="3"/>
  <c r="O294" i="3"/>
  <c r="N294" i="3"/>
  <c r="M294" i="3"/>
  <c r="L294" i="3"/>
  <c r="J294" i="3"/>
  <c r="I294" i="3"/>
  <c r="H294" i="3"/>
  <c r="P487" i="3"/>
  <c r="O487" i="3"/>
  <c r="N487" i="3"/>
  <c r="M487" i="3"/>
  <c r="L487" i="3"/>
  <c r="J487" i="3"/>
  <c r="I487" i="3"/>
  <c r="H487" i="3"/>
  <c r="P555" i="3"/>
  <c r="O555" i="3"/>
  <c r="N555" i="3"/>
  <c r="M555" i="3"/>
  <c r="L555" i="3"/>
  <c r="J555" i="3"/>
  <c r="I555" i="3"/>
  <c r="H555" i="3"/>
  <c r="P261" i="3"/>
  <c r="O261" i="3"/>
  <c r="N261" i="3"/>
  <c r="M261" i="3"/>
  <c r="L261" i="3"/>
  <c r="J261" i="3"/>
  <c r="I261" i="3"/>
  <c r="H261" i="3"/>
  <c r="P459" i="3"/>
  <c r="O459" i="3"/>
  <c r="N459" i="3"/>
  <c r="M459" i="3"/>
  <c r="L459" i="3"/>
  <c r="J459" i="3"/>
  <c r="I459" i="3"/>
  <c r="H459" i="3"/>
  <c r="P367" i="3"/>
  <c r="O367" i="3"/>
  <c r="N367" i="3"/>
  <c r="M367" i="3"/>
  <c r="L367" i="3"/>
  <c r="J367" i="3"/>
  <c r="I367" i="3"/>
  <c r="H367" i="3"/>
  <c r="P391" i="3"/>
  <c r="O391" i="3"/>
  <c r="N391" i="3"/>
  <c r="M391" i="3"/>
  <c r="L391" i="3"/>
  <c r="J391" i="3"/>
  <c r="I391" i="3"/>
  <c r="H391" i="3"/>
  <c r="P448" i="3"/>
  <c r="O448" i="3"/>
  <c r="N448" i="3"/>
  <c r="M448" i="3"/>
  <c r="L448" i="3"/>
  <c r="J448" i="3"/>
  <c r="I448" i="3"/>
  <c r="H448" i="3"/>
  <c r="P450" i="3"/>
  <c r="O450" i="3"/>
  <c r="N450" i="3"/>
  <c r="M450" i="3"/>
  <c r="L450" i="3"/>
  <c r="J450" i="3"/>
  <c r="I450" i="3"/>
  <c r="H450" i="3"/>
  <c r="P480" i="3"/>
  <c r="O480" i="3"/>
  <c r="N480" i="3"/>
  <c r="M480" i="3"/>
  <c r="L480" i="3"/>
  <c r="J480" i="3"/>
  <c r="I480" i="3"/>
  <c r="H480" i="3"/>
  <c r="P366" i="3"/>
  <c r="O366" i="3"/>
  <c r="N366" i="3"/>
  <c r="M366" i="3"/>
  <c r="L366" i="3"/>
  <c r="J366" i="3"/>
  <c r="I366" i="3"/>
  <c r="H366" i="3"/>
  <c r="P335" i="3"/>
  <c r="O335" i="3"/>
  <c r="N335" i="3"/>
  <c r="M335" i="3"/>
  <c r="L335" i="3"/>
  <c r="J335" i="3"/>
  <c r="I335" i="3"/>
  <c r="H335" i="3"/>
  <c r="P365" i="3"/>
  <c r="O365" i="3"/>
  <c r="N365" i="3"/>
  <c r="M365" i="3"/>
  <c r="L365" i="3"/>
  <c r="J365" i="3"/>
  <c r="I365" i="3"/>
  <c r="H365" i="3"/>
  <c r="P458" i="3"/>
  <c r="O458" i="3"/>
  <c r="N458" i="3"/>
  <c r="M458" i="3"/>
  <c r="L458" i="3"/>
  <c r="J458" i="3"/>
  <c r="I458" i="3"/>
  <c r="H458" i="3"/>
  <c r="P390" i="3"/>
  <c r="O390" i="3"/>
  <c r="N390" i="3"/>
  <c r="M390" i="3"/>
  <c r="L390" i="3"/>
  <c r="J390" i="3"/>
  <c r="I390" i="3"/>
  <c r="H390" i="3"/>
  <c r="P334" i="3"/>
  <c r="O334" i="3"/>
  <c r="N334" i="3"/>
  <c r="M334" i="3"/>
  <c r="L334" i="3"/>
  <c r="J334" i="3"/>
  <c r="I334" i="3"/>
  <c r="H334" i="3"/>
  <c r="P515" i="3"/>
  <c r="O515" i="3"/>
  <c r="N515" i="3"/>
  <c r="M515" i="3"/>
  <c r="L515" i="3"/>
  <c r="J515" i="3"/>
  <c r="I515" i="3"/>
  <c r="H515" i="3"/>
  <c r="P457" i="3"/>
  <c r="O457" i="3"/>
  <c r="N457" i="3"/>
  <c r="M457" i="3"/>
  <c r="L457" i="3"/>
  <c r="J457" i="3"/>
  <c r="I457" i="3"/>
  <c r="H457" i="3"/>
  <c r="P433" i="3"/>
  <c r="O433" i="3"/>
  <c r="N433" i="3"/>
  <c r="M433" i="3"/>
  <c r="L433" i="3"/>
  <c r="J433" i="3"/>
  <c r="I433" i="3"/>
  <c r="H433" i="3"/>
  <c r="P299" i="3"/>
  <c r="O299" i="3"/>
  <c r="N299" i="3"/>
  <c r="M299" i="3"/>
  <c r="L299" i="3"/>
  <c r="J299" i="3"/>
  <c r="I299" i="3"/>
  <c r="H299" i="3"/>
  <c r="P389" i="3"/>
  <c r="O389" i="3"/>
  <c r="N389" i="3"/>
  <c r="M389" i="3"/>
  <c r="L389" i="3"/>
  <c r="J389" i="3"/>
  <c r="I389" i="3"/>
  <c r="H389" i="3"/>
  <c r="P462" i="3"/>
  <c r="O462" i="3"/>
  <c r="N462" i="3"/>
  <c r="M462" i="3"/>
  <c r="L462" i="3"/>
  <c r="J462" i="3"/>
  <c r="I462" i="3"/>
  <c r="H462" i="3"/>
  <c r="P226" i="3"/>
  <c r="O226" i="3"/>
  <c r="N226" i="3"/>
  <c r="M226" i="3"/>
  <c r="L226" i="3"/>
  <c r="J226" i="3"/>
  <c r="I226" i="3"/>
  <c r="H226" i="3"/>
  <c r="P363" i="3"/>
  <c r="O363" i="3"/>
  <c r="N363" i="3"/>
  <c r="M363" i="3"/>
  <c r="L363" i="3"/>
  <c r="J363" i="3"/>
  <c r="I363" i="3"/>
  <c r="H363" i="3"/>
  <c r="P362" i="3"/>
  <c r="O362" i="3"/>
  <c r="N362" i="3"/>
  <c r="M362" i="3"/>
  <c r="L362" i="3"/>
  <c r="J362" i="3"/>
  <c r="I362" i="3"/>
  <c r="H362" i="3"/>
  <c r="P260" i="3"/>
  <c r="O260" i="3"/>
  <c r="N260" i="3"/>
  <c r="M260" i="3"/>
  <c r="L260" i="3"/>
  <c r="J260" i="3"/>
  <c r="I260" i="3"/>
  <c r="H260" i="3"/>
  <c r="P333" i="3"/>
  <c r="O333" i="3"/>
  <c r="N333" i="3"/>
  <c r="M333" i="3"/>
  <c r="L333" i="3"/>
  <c r="J333" i="3"/>
  <c r="I333" i="3"/>
  <c r="H333" i="3"/>
  <c r="P414" i="3"/>
  <c r="O414" i="3"/>
  <c r="N414" i="3"/>
  <c r="M414" i="3"/>
  <c r="L414" i="3"/>
  <c r="J414" i="3"/>
  <c r="I414" i="3"/>
  <c r="H414" i="3"/>
  <c r="P388" i="3"/>
  <c r="O388" i="3"/>
  <c r="N388" i="3"/>
  <c r="M388" i="3"/>
  <c r="L388" i="3"/>
  <c r="J388" i="3"/>
  <c r="I388" i="3"/>
  <c r="H388" i="3"/>
  <c r="P476" i="3"/>
  <c r="O476" i="3"/>
  <c r="N476" i="3"/>
  <c r="M476" i="3"/>
  <c r="L476" i="3"/>
  <c r="J476" i="3"/>
  <c r="I476" i="3"/>
  <c r="H476" i="3"/>
  <c r="P117" i="3"/>
  <c r="O117" i="3"/>
  <c r="N117" i="3"/>
  <c r="M117" i="3"/>
  <c r="L117" i="3"/>
  <c r="J117" i="3"/>
  <c r="I117" i="3"/>
  <c r="H117" i="3"/>
  <c r="P28" i="3"/>
  <c r="O28" i="3"/>
  <c r="N28" i="3"/>
  <c r="M28" i="3"/>
  <c r="L28" i="3"/>
  <c r="J28" i="3"/>
  <c r="I28" i="3"/>
  <c r="H28" i="3"/>
  <c r="P432" i="3"/>
  <c r="O432" i="3"/>
  <c r="N432" i="3"/>
  <c r="M432" i="3"/>
  <c r="L432" i="3"/>
  <c r="J432" i="3"/>
  <c r="I432" i="3"/>
  <c r="H432" i="3"/>
  <c r="P387" i="3"/>
  <c r="O387" i="3"/>
  <c r="N387" i="3"/>
  <c r="M387" i="3"/>
  <c r="L387" i="3"/>
  <c r="J387" i="3"/>
  <c r="I387" i="3"/>
  <c r="H387" i="3"/>
  <c r="P298" i="3"/>
  <c r="O298" i="3"/>
  <c r="N298" i="3"/>
  <c r="M298" i="3"/>
  <c r="L298" i="3"/>
  <c r="J298" i="3"/>
  <c r="I298" i="3"/>
  <c r="H298" i="3"/>
  <c r="P297" i="3"/>
  <c r="O297" i="3"/>
  <c r="N297" i="3"/>
  <c r="M297" i="3"/>
  <c r="L297" i="3"/>
  <c r="J297" i="3"/>
  <c r="I297" i="3"/>
  <c r="H297" i="3"/>
  <c r="P332" i="3"/>
  <c r="O332" i="3"/>
  <c r="N332" i="3"/>
  <c r="M332" i="3"/>
  <c r="L332" i="3"/>
  <c r="J332" i="3"/>
  <c r="I332" i="3"/>
  <c r="H332" i="3"/>
  <c r="P486" i="3"/>
  <c r="O486" i="3"/>
  <c r="N486" i="3"/>
  <c r="M486" i="3"/>
  <c r="L486" i="3"/>
  <c r="J486" i="3"/>
  <c r="I486" i="3"/>
  <c r="H486" i="3"/>
  <c r="P102" i="3"/>
  <c r="O102" i="3"/>
  <c r="N102" i="3"/>
  <c r="M102" i="3"/>
  <c r="L102" i="3"/>
  <c r="J102" i="3"/>
  <c r="I102" i="3"/>
  <c r="H102" i="3"/>
  <c r="P485" i="3"/>
  <c r="O485" i="3"/>
  <c r="N485" i="3"/>
  <c r="M485" i="3"/>
  <c r="L485" i="3"/>
  <c r="J485" i="3"/>
  <c r="I485" i="3"/>
  <c r="H485" i="3"/>
  <c r="P413" i="3"/>
  <c r="O413" i="3"/>
  <c r="N413" i="3"/>
  <c r="M413" i="3"/>
  <c r="L413" i="3"/>
  <c r="J413" i="3"/>
  <c r="I413" i="3"/>
  <c r="H413" i="3"/>
  <c r="P484" i="3"/>
  <c r="O484" i="3"/>
  <c r="N484" i="3"/>
  <c r="M484" i="3"/>
  <c r="L484" i="3"/>
  <c r="J484" i="3"/>
  <c r="I484" i="3"/>
  <c r="H484" i="3"/>
  <c r="P296" i="3"/>
  <c r="O296" i="3"/>
  <c r="N296" i="3"/>
  <c r="M296" i="3"/>
  <c r="L296" i="3"/>
  <c r="J296" i="3"/>
  <c r="I296" i="3"/>
  <c r="H296" i="3"/>
  <c r="P412" i="3"/>
  <c r="O412" i="3"/>
  <c r="N412" i="3"/>
  <c r="M412" i="3"/>
  <c r="L412" i="3"/>
  <c r="J412" i="3"/>
  <c r="I412" i="3"/>
  <c r="H412" i="3"/>
  <c r="P295" i="3"/>
  <c r="O295" i="3"/>
  <c r="N295" i="3"/>
  <c r="M295" i="3"/>
  <c r="L295" i="3"/>
  <c r="J295" i="3"/>
  <c r="I295" i="3"/>
  <c r="H295" i="3"/>
  <c r="P429" i="3"/>
  <c r="O429" i="3"/>
  <c r="N429" i="3"/>
  <c r="M429" i="3"/>
  <c r="L429" i="3"/>
  <c r="J429" i="3"/>
  <c r="I429" i="3"/>
  <c r="H429" i="3"/>
  <c r="P161" i="3"/>
  <c r="O161" i="3"/>
  <c r="N161" i="3"/>
  <c r="M161" i="3"/>
  <c r="L161" i="3"/>
  <c r="J161" i="3"/>
  <c r="I161" i="3"/>
  <c r="H161" i="3"/>
  <c r="P308" i="3"/>
  <c r="O308" i="3"/>
  <c r="N308" i="3"/>
  <c r="M308" i="3"/>
  <c r="L308" i="3"/>
  <c r="J308" i="3"/>
  <c r="I308" i="3"/>
  <c r="H308" i="3"/>
  <c r="P198" i="3"/>
  <c r="O198" i="3"/>
  <c r="N198" i="3"/>
  <c r="M198" i="3"/>
  <c r="L198" i="3"/>
  <c r="J198" i="3"/>
  <c r="I198" i="3"/>
  <c r="H198" i="3"/>
  <c r="P475" i="3"/>
  <c r="O475" i="3"/>
  <c r="N475" i="3"/>
  <c r="M475" i="3"/>
  <c r="L475" i="3"/>
  <c r="J475" i="3"/>
  <c r="I475" i="3"/>
  <c r="H475" i="3"/>
  <c r="P267" i="3"/>
  <c r="O267" i="3"/>
  <c r="N267" i="3"/>
  <c r="M267" i="3"/>
  <c r="L267" i="3"/>
  <c r="J267" i="3"/>
  <c r="I267" i="3"/>
  <c r="H267" i="3"/>
  <c r="P109" i="3"/>
  <c r="O109" i="3"/>
  <c r="N109" i="3"/>
  <c r="M109" i="3"/>
  <c r="L109" i="3"/>
  <c r="J109" i="3"/>
  <c r="I109" i="3"/>
  <c r="H109" i="3"/>
  <c r="P331" i="3"/>
  <c r="O331" i="3"/>
  <c r="N331" i="3"/>
  <c r="M331" i="3"/>
  <c r="L331" i="3"/>
  <c r="J331" i="3"/>
  <c r="I331" i="3"/>
  <c r="H331" i="3"/>
  <c r="P293" i="3"/>
  <c r="O293" i="3"/>
  <c r="N293" i="3"/>
  <c r="M293" i="3"/>
  <c r="L293" i="3"/>
  <c r="J293" i="3"/>
  <c r="I293" i="3"/>
  <c r="H293" i="3"/>
  <c r="P258" i="3"/>
  <c r="O258" i="3"/>
  <c r="N258" i="3"/>
  <c r="M258" i="3"/>
  <c r="L258" i="3"/>
  <c r="J258" i="3"/>
  <c r="I258" i="3"/>
  <c r="H258" i="3"/>
  <c r="P385" i="3"/>
  <c r="O385" i="3"/>
  <c r="N385" i="3"/>
  <c r="M385" i="3"/>
  <c r="L385" i="3"/>
  <c r="J385" i="3"/>
  <c r="I385" i="3"/>
  <c r="H385" i="3"/>
  <c r="P217" i="3"/>
  <c r="O217" i="3"/>
  <c r="N217" i="3"/>
  <c r="M217" i="3"/>
  <c r="L217" i="3"/>
  <c r="J217" i="3"/>
  <c r="I217" i="3"/>
  <c r="H217" i="3"/>
  <c r="P411" i="3"/>
  <c r="O411" i="3"/>
  <c r="N411" i="3"/>
  <c r="M411" i="3"/>
  <c r="L411" i="3"/>
  <c r="J411" i="3"/>
  <c r="I411" i="3"/>
  <c r="H411" i="3"/>
  <c r="P361" i="3"/>
  <c r="O361" i="3"/>
  <c r="N361" i="3"/>
  <c r="M361" i="3"/>
  <c r="L361" i="3"/>
  <c r="J361" i="3"/>
  <c r="I361" i="3"/>
  <c r="H361" i="3"/>
  <c r="P427" i="3"/>
  <c r="O427" i="3"/>
  <c r="N427" i="3"/>
  <c r="M427" i="3"/>
  <c r="L427" i="3"/>
  <c r="J427" i="3"/>
  <c r="I427" i="3"/>
  <c r="H427" i="3"/>
  <c r="P144" i="3"/>
  <c r="O144" i="3"/>
  <c r="N144" i="3"/>
  <c r="M144" i="3"/>
  <c r="L144" i="3"/>
  <c r="J144" i="3"/>
  <c r="I144" i="3"/>
  <c r="H144" i="3"/>
  <c r="P292" i="3"/>
  <c r="O292" i="3"/>
  <c r="N292" i="3"/>
  <c r="M292" i="3"/>
  <c r="L292" i="3"/>
  <c r="J292" i="3"/>
  <c r="I292" i="3"/>
  <c r="H292" i="3"/>
  <c r="P360" i="3"/>
  <c r="O360" i="3"/>
  <c r="N360" i="3"/>
  <c r="M360" i="3"/>
  <c r="L360" i="3"/>
  <c r="J360" i="3"/>
  <c r="I360" i="3"/>
  <c r="H360" i="3"/>
  <c r="P359" i="3"/>
  <c r="O359" i="3"/>
  <c r="N359" i="3"/>
  <c r="M359" i="3"/>
  <c r="L359" i="3"/>
  <c r="J359" i="3"/>
  <c r="I359" i="3"/>
  <c r="H359" i="3"/>
  <c r="P215" i="3"/>
  <c r="O215" i="3"/>
  <c r="N215" i="3"/>
  <c r="M215" i="3"/>
  <c r="L215" i="3"/>
  <c r="J215" i="3"/>
  <c r="I215" i="3"/>
  <c r="H215" i="3"/>
  <c r="P410" i="3"/>
  <c r="O410" i="3"/>
  <c r="N410" i="3"/>
  <c r="M410" i="3"/>
  <c r="L410" i="3"/>
  <c r="J410" i="3"/>
  <c r="I410" i="3"/>
  <c r="H410" i="3"/>
  <c r="P455" i="3"/>
  <c r="O455" i="3"/>
  <c r="N455" i="3"/>
  <c r="M455" i="3"/>
  <c r="L455" i="3"/>
  <c r="J455" i="3"/>
  <c r="I455" i="3"/>
  <c r="H455" i="3"/>
  <c r="P409" i="3"/>
  <c r="O409" i="3"/>
  <c r="N409" i="3"/>
  <c r="M409" i="3"/>
  <c r="L409" i="3"/>
  <c r="J409" i="3"/>
  <c r="I409" i="3"/>
  <c r="H409" i="3"/>
  <c r="P483" i="3"/>
  <c r="O483" i="3"/>
  <c r="N483" i="3"/>
  <c r="M483" i="3"/>
  <c r="L483" i="3"/>
  <c r="J483" i="3"/>
  <c r="I483" i="3"/>
  <c r="H483" i="3"/>
  <c r="P214" i="3"/>
  <c r="O214" i="3"/>
  <c r="N214" i="3"/>
  <c r="M214" i="3"/>
  <c r="L214" i="3"/>
  <c r="J214" i="3"/>
  <c r="I214" i="3"/>
  <c r="H214" i="3"/>
  <c r="P358" i="3"/>
  <c r="O358" i="3"/>
  <c r="N358" i="3"/>
  <c r="M358" i="3"/>
  <c r="L358" i="3"/>
  <c r="J358" i="3"/>
  <c r="I358" i="3"/>
  <c r="H358" i="3"/>
  <c r="P377" i="3"/>
  <c r="O377" i="3"/>
  <c r="N377" i="3"/>
  <c r="M377" i="3"/>
  <c r="L377" i="3"/>
  <c r="J377" i="3"/>
  <c r="I377" i="3"/>
  <c r="H377" i="3"/>
  <c r="P402" i="3"/>
  <c r="O402" i="3"/>
  <c r="N402" i="3"/>
  <c r="M402" i="3"/>
  <c r="L402" i="3"/>
  <c r="J402" i="3"/>
  <c r="I402" i="3"/>
  <c r="H402" i="3"/>
  <c r="P404" i="3"/>
  <c r="O404" i="3"/>
  <c r="N404" i="3"/>
  <c r="M404" i="3"/>
  <c r="L404" i="3"/>
  <c r="J404" i="3"/>
  <c r="I404" i="3"/>
  <c r="H404" i="3"/>
  <c r="P551" i="3"/>
  <c r="O551" i="3"/>
  <c r="N551" i="3"/>
  <c r="M551" i="3"/>
  <c r="L551" i="3"/>
  <c r="J551" i="3"/>
  <c r="I551" i="3"/>
  <c r="H551" i="3"/>
  <c r="P428" i="3"/>
  <c r="O428" i="3"/>
  <c r="N428" i="3"/>
  <c r="M428" i="3"/>
  <c r="L428" i="3"/>
  <c r="J428" i="3"/>
  <c r="I428" i="3"/>
  <c r="H428" i="3"/>
  <c r="P279" i="3"/>
  <c r="O279" i="3"/>
  <c r="N279" i="3"/>
  <c r="M279" i="3"/>
  <c r="L279" i="3"/>
  <c r="J279" i="3"/>
  <c r="I279" i="3"/>
  <c r="H279" i="3"/>
  <c r="P81" i="3"/>
  <c r="O81" i="3"/>
  <c r="N81" i="3"/>
  <c r="M81" i="3"/>
  <c r="L81" i="3"/>
  <c r="J81" i="3"/>
  <c r="I81" i="3"/>
  <c r="H81" i="3"/>
  <c r="P482" i="3"/>
  <c r="O482" i="3"/>
  <c r="N482" i="3"/>
  <c r="M482" i="3"/>
  <c r="L482" i="3"/>
  <c r="J482" i="3"/>
  <c r="I482" i="3"/>
  <c r="H482" i="3"/>
  <c r="P384" i="3"/>
  <c r="O384" i="3"/>
  <c r="N384" i="3"/>
  <c r="M384" i="3"/>
  <c r="L384" i="3"/>
  <c r="J384" i="3"/>
  <c r="I384" i="3"/>
  <c r="H384" i="3"/>
  <c r="P383" i="3"/>
  <c r="O383" i="3"/>
  <c r="N383" i="3"/>
  <c r="M383" i="3"/>
  <c r="L383" i="3"/>
  <c r="J383" i="3"/>
  <c r="I383" i="3"/>
  <c r="H383" i="3"/>
  <c r="P514" i="3"/>
  <c r="O514" i="3"/>
  <c r="N514" i="3"/>
  <c r="M514" i="3"/>
  <c r="L514" i="3"/>
  <c r="J514" i="3"/>
  <c r="I514" i="3"/>
  <c r="H514" i="3"/>
  <c r="P330" i="3"/>
  <c r="O330" i="3"/>
  <c r="N330" i="3"/>
  <c r="M330" i="3"/>
  <c r="L330" i="3"/>
  <c r="J330" i="3"/>
  <c r="I330" i="3"/>
  <c r="H330" i="3"/>
  <c r="P382" i="3"/>
  <c r="O382" i="3"/>
  <c r="N382" i="3"/>
  <c r="M382" i="3"/>
  <c r="L382" i="3"/>
  <c r="J382" i="3"/>
  <c r="I382" i="3"/>
  <c r="H382" i="3"/>
  <c r="P357" i="3"/>
  <c r="O357" i="3"/>
  <c r="N357" i="3"/>
  <c r="M357" i="3"/>
  <c r="L357" i="3"/>
  <c r="J357" i="3"/>
  <c r="I357" i="3"/>
  <c r="H357" i="3"/>
  <c r="P257" i="3"/>
  <c r="O257" i="3"/>
  <c r="N257" i="3"/>
  <c r="M257" i="3"/>
  <c r="L257" i="3"/>
  <c r="J257" i="3"/>
  <c r="I257" i="3"/>
  <c r="H257" i="3"/>
  <c r="P99" i="3"/>
  <c r="O99" i="3"/>
  <c r="N99" i="3"/>
  <c r="M99" i="3"/>
  <c r="L99" i="3"/>
  <c r="J99" i="3"/>
  <c r="I99" i="3"/>
  <c r="H99" i="3"/>
  <c r="P408" i="3"/>
  <c r="O408" i="3"/>
  <c r="N408" i="3"/>
  <c r="M408" i="3"/>
  <c r="L408" i="3"/>
  <c r="J408" i="3"/>
  <c r="I408" i="3"/>
  <c r="H408" i="3"/>
  <c r="P553" i="3"/>
  <c r="O553" i="3"/>
  <c r="N553" i="3"/>
  <c r="M553" i="3"/>
  <c r="L553" i="3"/>
  <c r="J553" i="3"/>
  <c r="I553" i="3"/>
  <c r="H553" i="3"/>
  <c r="P405" i="3"/>
  <c r="O405" i="3"/>
  <c r="N405" i="3"/>
  <c r="M405" i="3"/>
  <c r="L405" i="3"/>
  <c r="J405" i="3"/>
  <c r="I405" i="3"/>
  <c r="H405" i="3"/>
  <c r="P466" i="3"/>
  <c r="O466" i="3"/>
  <c r="N466" i="3"/>
  <c r="M466" i="3"/>
  <c r="L466" i="3"/>
  <c r="J466" i="3"/>
  <c r="I466" i="3"/>
  <c r="H466" i="3"/>
  <c r="P222" i="3"/>
  <c r="O222" i="3"/>
  <c r="N222" i="3"/>
  <c r="M222" i="3"/>
  <c r="L222" i="3"/>
  <c r="J222" i="3"/>
  <c r="I222" i="3"/>
  <c r="H222" i="3"/>
  <c r="P328" i="3"/>
  <c r="O328" i="3"/>
  <c r="N328" i="3"/>
  <c r="M328" i="3"/>
  <c r="L328" i="3"/>
  <c r="J328" i="3"/>
  <c r="I328" i="3"/>
  <c r="H328" i="3"/>
  <c r="P291" i="3"/>
  <c r="O291" i="3"/>
  <c r="N291" i="3"/>
  <c r="M291" i="3"/>
  <c r="L291" i="3"/>
  <c r="J291" i="3"/>
  <c r="I291" i="3"/>
  <c r="H291" i="3"/>
  <c r="P356" i="3"/>
  <c r="O356" i="3"/>
  <c r="N356" i="3"/>
  <c r="M356" i="3"/>
  <c r="L356" i="3"/>
  <c r="J356" i="3"/>
  <c r="I356" i="3"/>
  <c r="H356" i="3"/>
  <c r="P213" i="3"/>
  <c r="O213" i="3"/>
  <c r="N213" i="3"/>
  <c r="M213" i="3"/>
  <c r="L213" i="3"/>
  <c r="J213" i="3"/>
  <c r="I213" i="3"/>
  <c r="H213" i="3"/>
  <c r="P290" i="3"/>
  <c r="O290" i="3"/>
  <c r="N290" i="3"/>
  <c r="M290" i="3"/>
  <c r="L290" i="3"/>
  <c r="J290" i="3"/>
  <c r="I290" i="3"/>
  <c r="H290" i="3"/>
  <c r="P381" i="3"/>
  <c r="O381" i="3"/>
  <c r="N381" i="3"/>
  <c r="M381" i="3"/>
  <c r="L381" i="3"/>
  <c r="J381" i="3"/>
  <c r="I381" i="3"/>
  <c r="H381" i="3"/>
  <c r="P289" i="3"/>
  <c r="O289" i="3"/>
  <c r="N289" i="3"/>
  <c r="M289" i="3"/>
  <c r="L289" i="3"/>
  <c r="J289" i="3"/>
  <c r="I289" i="3"/>
  <c r="H289" i="3"/>
  <c r="P212" i="3"/>
  <c r="O212" i="3"/>
  <c r="N212" i="3"/>
  <c r="M212" i="3"/>
  <c r="L212" i="3"/>
  <c r="J212" i="3"/>
  <c r="I212" i="3"/>
  <c r="H212" i="3"/>
  <c r="P288" i="3"/>
  <c r="O288" i="3"/>
  <c r="N288" i="3"/>
  <c r="M288" i="3"/>
  <c r="L288" i="3"/>
  <c r="J288" i="3"/>
  <c r="I288" i="3"/>
  <c r="H288" i="3"/>
  <c r="P406" i="3"/>
  <c r="O406" i="3"/>
  <c r="N406" i="3"/>
  <c r="M406" i="3"/>
  <c r="L406" i="3"/>
  <c r="J406" i="3"/>
  <c r="I406" i="3"/>
  <c r="H406" i="3"/>
  <c r="P352" i="3"/>
  <c r="O352" i="3"/>
  <c r="N352" i="3"/>
  <c r="M352" i="3"/>
  <c r="L352" i="3"/>
  <c r="J352" i="3"/>
  <c r="I352" i="3"/>
  <c r="H352" i="3"/>
  <c r="P449" i="3"/>
  <c r="O449" i="3"/>
  <c r="N449" i="3"/>
  <c r="M449" i="3"/>
  <c r="L449" i="3"/>
  <c r="J449" i="3"/>
  <c r="I449" i="3"/>
  <c r="H449" i="3"/>
  <c r="P269" i="3"/>
  <c r="O269" i="3"/>
  <c r="N269" i="3"/>
  <c r="M269" i="3"/>
  <c r="L269" i="3"/>
  <c r="J269" i="3"/>
  <c r="I269" i="3"/>
  <c r="H269" i="3"/>
  <c r="P211" i="3"/>
  <c r="O211" i="3"/>
  <c r="N211" i="3"/>
  <c r="M211" i="3"/>
  <c r="L211" i="3"/>
  <c r="J211" i="3"/>
  <c r="I211" i="3"/>
  <c r="H211" i="3"/>
  <c r="P119" i="3"/>
  <c r="O119" i="3"/>
  <c r="N119" i="3"/>
  <c r="M119" i="3"/>
  <c r="L119" i="3"/>
  <c r="J119" i="3"/>
  <c r="I119" i="3"/>
  <c r="H119" i="3"/>
  <c r="P210" i="3"/>
  <c r="O210" i="3"/>
  <c r="N210" i="3"/>
  <c r="M210" i="3"/>
  <c r="L210" i="3"/>
  <c r="J210" i="3"/>
  <c r="I210" i="3"/>
  <c r="H210" i="3"/>
  <c r="P326" i="3"/>
  <c r="O326" i="3"/>
  <c r="N326" i="3"/>
  <c r="M326" i="3"/>
  <c r="L326" i="3"/>
  <c r="J326" i="3"/>
  <c r="I326" i="3"/>
  <c r="H326" i="3"/>
  <c r="P355" i="3"/>
  <c r="O355" i="3"/>
  <c r="N355" i="3"/>
  <c r="M355" i="3"/>
  <c r="L355" i="3"/>
  <c r="J355" i="3"/>
  <c r="I355" i="3"/>
  <c r="H355" i="3"/>
  <c r="P256" i="3"/>
  <c r="O256" i="3"/>
  <c r="N256" i="3"/>
  <c r="M256" i="3"/>
  <c r="L256" i="3"/>
  <c r="J256" i="3"/>
  <c r="I256" i="3"/>
  <c r="H256" i="3"/>
  <c r="P255" i="3"/>
  <c r="O255" i="3"/>
  <c r="N255" i="3"/>
  <c r="M255" i="3"/>
  <c r="L255" i="3"/>
  <c r="J255" i="3"/>
  <c r="I255" i="3"/>
  <c r="H255" i="3"/>
  <c r="P287" i="3"/>
  <c r="O287" i="3"/>
  <c r="N287" i="3"/>
  <c r="M287" i="3"/>
  <c r="L287" i="3"/>
  <c r="J287" i="3"/>
  <c r="I287" i="3"/>
  <c r="H287" i="3"/>
  <c r="P325" i="3"/>
  <c r="O325" i="3"/>
  <c r="N325" i="3"/>
  <c r="M325" i="3"/>
  <c r="L325" i="3"/>
  <c r="J325" i="3"/>
  <c r="I325" i="3"/>
  <c r="H325" i="3"/>
  <c r="P386" i="3"/>
  <c r="O386" i="3"/>
  <c r="N386" i="3"/>
  <c r="M386" i="3"/>
  <c r="L386" i="3"/>
  <c r="J386" i="3"/>
  <c r="I386" i="3"/>
  <c r="H386" i="3"/>
  <c r="P407" i="3"/>
  <c r="O407" i="3"/>
  <c r="N407" i="3"/>
  <c r="M407" i="3"/>
  <c r="L407" i="3"/>
  <c r="J407" i="3"/>
  <c r="I407" i="3"/>
  <c r="H407" i="3"/>
  <c r="P223" i="3"/>
  <c r="O223" i="3"/>
  <c r="N223" i="3"/>
  <c r="M223" i="3"/>
  <c r="L223" i="3"/>
  <c r="J223" i="3"/>
  <c r="I223" i="3"/>
  <c r="H223" i="3"/>
  <c r="P307" i="3"/>
  <c r="O307" i="3"/>
  <c r="N307" i="3"/>
  <c r="M307" i="3"/>
  <c r="L307" i="3"/>
  <c r="J307" i="3"/>
  <c r="I307" i="3"/>
  <c r="H307" i="3"/>
  <c r="P106" i="3"/>
  <c r="O106" i="3"/>
  <c r="N106" i="3"/>
  <c r="M106" i="3"/>
  <c r="L106" i="3"/>
  <c r="J106" i="3"/>
  <c r="I106" i="3"/>
  <c r="H106" i="3"/>
  <c r="P254" i="3"/>
  <c r="O254" i="3"/>
  <c r="N254" i="3"/>
  <c r="M254" i="3"/>
  <c r="L254" i="3"/>
  <c r="J254" i="3"/>
  <c r="I254" i="3"/>
  <c r="H254" i="3"/>
  <c r="P453" i="3"/>
  <c r="O453" i="3"/>
  <c r="N453" i="3"/>
  <c r="M453" i="3"/>
  <c r="L453" i="3"/>
  <c r="J453" i="3"/>
  <c r="I453" i="3"/>
  <c r="H453" i="3"/>
  <c r="P323" i="3"/>
  <c r="O323" i="3"/>
  <c r="N323" i="3"/>
  <c r="M323" i="3"/>
  <c r="L323" i="3"/>
  <c r="J323" i="3"/>
  <c r="I323" i="3"/>
  <c r="H323" i="3"/>
  <c r="P354" i="3"/>
  <c r="O354" i="3"/>
  <c r="N354" i="3"/>
  <c r="M354" i="3"/>
  <c r="L354" i="3"/>
  <c r="J354" i="3"/>
  <c r="I354" i="3"/>
  <c r="H354" i="3"/>
  <c r="P253" i="3"/>
  <c r="O253" i="3"/>
  <c r="N253" i="3"/>
  <c r="M253" i="3"/>
  <c r="L253" i="3"/>
  <c r="J253" i="3"/>
  <c r="I253" i="3"/>
  <c r="H253" i="3"/>
  <c r="P286" i="3"/>
  <c r="O286" i="3"/>
  <c r="N286" i="3"/>
  <c r="M286" i="3"/>
  <c r="L286" i="3"/>
  <c r="J286" i="3"/>
  <c r="I286" i="3"/>
  <c r="H286" i="3"/>
  <c r="P252" i="3"/>
  <c r="O252" i="3"/>
  <c r="N252" i="3"/>
  <c r="M252" i="3"/>
  <c r="L252" i="3"/>
  <c r="J252" i="3"/>
  <c r="I252" i="3"/>
  <c r="H252" i="3"/>
  <c r="P380" i="3"/>
  <c r="O380" i="3"/>
  <c r="N380" i="3"/>
  <c r="M380" i="3"/>
  <c r="L380" i="3"/>
  <c r="J380" i="3"/>
  <c r="I380" i="3"/>
  <c r="H380" i="3"/>
  <c r="P251" i="3"/>
  <c r="O251" i="3"/>
  <c r="N251" i="3"/>
  <c r="M251" i="3"/>
  <c r="L251" i="3"/>
  <c r="J251" i="3"/>
  <c r="I251" i="3"/>
  <c r="H251" i="3"/>
  <c r="P376" i="3"/>
  <c r="O376" i="3"/>
  <c r="N376" i="3"/>
  <c r="M376" i="3"/>
  <c r="L376" i="3"/>
  <c r="J376" i="3"/>
  <c r="I376" i="3"/>
  <c r="H376" i="3"/>
  <c r="P452" i="3"/>
  <c r="O452" i="3"/>
  <c r="N452" i="3"/>
  <c r="M452" i="3"/>
  <c r="L452" i="3"/>
  <c r="J452" i="3"/>
  <c r="I452" i="3"/>
  <c r="H452" i="3"/>
  <c r="P263" i="3"/>
  <c r="O263" i="3"/>
  <c r="N263" i="3"/>
  <c r="M263" i="3"/>
  <c r="L263" i="3"/>
  <c r="J263" i="3"/>
  <c r="I263" i="3"/>
  <c r="H263" i="3"/>
  <c r="P322" i="3"/>
  <c r="O322" i="3"/>
  <c r="N322" i="3"/>
  <c r="M322" i="3"/>
  <c r="L322" i="3"/>
  <c r="J322" i="3"/>
  <c r="I322" i="3"/>
  <c r="H322" i="3"/>
  <c r="P158" i="3"/>
  <c r="O158" i="3"/>
  <c r="N158" i="3"/>
  <c r="M158" i="3"/>
  <c r="L158" i="3"/>
  <c r="J158" i="3"/>
  <c r="I158" i="3"/>
  <c r="H158" i="3"/>
  <c r="P157" i="3"/>
  <c r="O157" i="3"/>
  <c r="N157" i="3"/>
  <c r="M157" i="3"/>
  <c r="L157" i="3"/>
  <c r="J157" i="3"/>
  <c r="I157" i="3"/>
  <c r="H157" i="3"/>
  <c r="P250" i="3"/>
  <c r="O250" i="3"/>
  <c r="N250" i="3"/>
  <c r="M250" i="3"/>
  <c r="L250" i="3"/>
  <c r="J250" i="3"/>
  <c r="I250" i="3"/>
  <c r="H250" i="3"/>
  <c r="P209" i="3"/>
  <c r="O209" i="3"/>
  <c r="N209" i="3"/>
  <c r="M209" i="3"/>
  <c r="L209" i="3"/>
  <c r="J209" i="3"/>
  <c r="I209" i="3"/>
  <c r="H209" i="3"/>
  <c r="P285" i="3"/>
  <c r="O285" i="3"/>
  <c r="N285" i="3"/>
  <c r="M285" i="3"/>
  <c r="L285" i="3"/>
  <c r="J285" i="3"/>
  <c r="I285" i="3"/>
  <c r="H285" i="3"/>
  <c r="P98" i="3"/>
  <c r="O98" i="3"/>
  <c r="N98" i="3"/>
  <c r="M98" i="3"/>
  <c r="L98" i="3"/>
  <c r="J98" i="3"/>
  <c r="I98" i="3"/>
  <c r="H98" i="3"/>
  <c r="P431" i="3"/>
  <c r="O431" i="3"/>
  <c r="N431" i="3"/>
  <c r="M431" i="3"/>
  <c r="L431" i="3"/>
  <c r="J431" i="3"/>
  <c r="I431" i="3"/>
  <c r="H431" i="3"/>
  <c r="P379" i="3"/>
  <c r="O379" i="3"/>
  <c r="N379" i="3"/>
  <c r="M379" i="3"/>
  <c r="L379" i="3"/>
  <c r="J379" i="3"/>
  <c r="I379" i="3"/>
  <c r="H379" i="3"/>
  <c r="P249" i="3"/>
  <c r="O249" i="3"/>
  <c r="N249" i="3"/>
  <c r="M249" i="3"/>
  <c r="L249" i="3"/>
  <c r="J249" i="3"/>
  <c r="I249" i="3"/>
  <c r="H249" i="3"/>
  <c r="P208" i="3"/>
  <c r="O208" i="3"/>
  <c r="N208" i="3"/>
  <c r="M208" i="3"/>
  <c r="L208" i="3"/>
  <c r="J208" i="3"/>
  <c r="I208" i="3"/>
  <c r="H208" i="3"/>
  <c r="P284" i="3"/>
  <c r="O284" i="3"/>
  <c r="N284" i="3"/>
  <c r="M284" i="3"/>
  <c r="L284" i="3"/>
  <c r="J284" i="3"/>
  <c r="I284" i="3"/>
  <c r="H284" i="3"/>
  <c r="P283" i="3"/>
  <c r="O283" i="3"/>
  <c r="N283" i="3"/>
  <c r="M283" i="3"/>
  <c r="L283" i="3"/>
  <c r="J283" i="3"/>
  <c r="I283" i="3"/>
  <c r="H283" i="3"/>
  <c r="P473" i="3"/>
  <c r="O473" i="3"/>
  <c r="N473" i="3"/>
  <c r="M473" i="3"/>
  <c r="L473" i="3"/>
  <c r="J473" i="3"/>
  <c r="I473" i="3"/>
  <c r="H473" i="3"/>
  <c r="P207" i="3"/>
  <c r="O207" i="3"/>
  <c r="N207" i="3"/>
  <c r="M207" i="3"/>
  <c r="L207" i="3"/>
  <c r="J207" i="3"/>
  <c r="I207" i="3"/>
  <c r="H207" i="3"/>
  <c r="P248" i="3"/>
  <c r="O248" i="3"/>
  <c r="N248" i="3"/>
  <c r="M248" i="3"/>
  <c r="L248" i="3"/>
  <c r="J248" i="3"/>
  <c r="I248" i="3"/>
  <c r="H248" i="3"/>
  <c r="P177" i="3"/>
  <c r="O177" i="3"/>
  <c r="N177" i="3"/>
  <c r="M177" i="3"/>
  <c r="L177" i="3"/>
  <c r="J177" i="3"/>
  <c r="I177" i="3"/>
  <c r="H177" i="3"/>
  <c r="P259" i="3"/>
  <c r="O259" i="3"/>
  <c r="N259" i="3"/>
  <c r="M259" i="3"/>
  <c r="L259" i="3"/>
  <c r="J259" i="3"/>
  <c r="I259" i="3"/>
  <c r="H259" i="3"/>
  <c r="P271" i="3"/>
  <c r="O271" i="3"/>
  <c r="N271" i="3"/>
  <c r="M271" i="3"/>
  <c r="L271" i="3"/>
  <c r="J271" i="3"/>
  <c r="I271" i="3"/>
  <c r="H271" i="3"/>
  <c r="P274" i="3"/>
  <c r="O274" i="3"/>
  <c r="N274" i="3"/>
  <c r="M274" i="3"/>
  <c r="L274" i="3"/>
  <c r="J274" i="3"/>
  <c r="I274" i="3"/>
  <c r="H274" i="3"/>
  <c r="P321" i="3"/>
  <c r="O321" i="3"/>
  <c r="N321" i="3"/>
  <c r="M321" i="3"/>
  <c r="L321" i="3"/>
  <c r="J321" i="3"/>
  <c r="I321" i="3"/>
  <c r="H321" i="3"/>
  <c r="P206" i="3"/>
  <c r="O206" i="3"/>
  <c r="N206" i="3"/>
  <c r="M206" i="3"/>
  <c r="L206" i="3"/>
  <c r="J206" i="3"/>
  <c r="I206" i="3"/>
  <c r="H206" i="3"/>
  <c r="P247" i="3"/>
  <c r="O247" i="3"/>
  <c r="N247" i="3"/>
  <c r="M247" i="3"/>
  <c r="L247" i="3"/>
  <c r="J247" i="3"/>
  <c r="I247" i="3"/>
  <c r="H247" i="3"/>
  <c r="P205" i="3"/>
  <c r="O205" i="3"/>
  <c r="N205" i="3"/>
  <c r="M205" i="3"/>
  <c r="L205" i="3"/>
  <c r="J205" i="3"/>
  <c r="I205" i="3"/>
  <c r="H205" i="3"/>
  <c r="P320" i="3"/>
  <c r="O320" i="3"/>
  <c r="N320" i="3"/>
  <c r="M320" i="3"/>
  <c r="L320" i="3"/>
  <c r="J320" i="3"/>
  <c r="I320" i="3"/>
  <c r="H320" i="3"/>
  <c r="P282" i="3"/>
  <c r="O282" i="3"/>
  <c r="N282" i="3"/>
  <c r="M282" i="3"/>
  <c r="L282" i="3"/>
  <c r="J282" i="3"/>
  <c r="I282" i="3"/>
  <c r="H282" i="3"/>
  <c r="P156" i="3"/>
  <c r="O156" i="3"/>
  <c r="N156" i="3"/>
  <c r="M156" i="3"/>
  <c r="L156" i="3"/>
  <c r="J156" i="3"/>
  <c r="I156" i="3"/>
  <c r="H156" i="3"/>
  <c r="P155" i="3"/>
  <c r="O155" i="3"/>
  <c r="N155" i="3"/>
  <c r="M155" i="3"/>
  <c r="L155" i="3"/>
  <c r="J155" i="3"/>
  <c r="I155" i="3"/>
  <c r="H155" i="3"/>
  <c r="P246" i="3"/>
  <c r="O246" i="3"/>
  <c r="N246" i="3"/>
  <c r="M246" i="3"/>
  <c r="L246" i="3"/>
  <c r="J246" i="3"/>
  <c r="I246" i="3"/>
  <c r="H246" i="3"/>
  <c r="P281" i="3"/>
  <c r="O281" i="3"/>
  <c r="N281" i="3"/>
  <c r="M281" i="3"/>
  <c r="L281" i="3"/>
  <c r="J281" i="3"/>
  <c r="I281" i="3"/>
  <c r="H281" i="3"/>
  <c r="P319" i="3"/>
  <c r="O319" i="3"/>
  <c r="N319" i="3"/>
  <c r="M319" i="3"/>
  <c r="L319" i="3"/>
  <c r="J319" i="3"/>
  <c r="I319" i="3"/>
  <c r="H319" i="3"/>
  <c r="P346" i="3"/>
  <c r="O346" i="3"/>
  <c r="N346" i="3"/>
  <c r="M346" i="3"/>
  <c r="L346" i="3"/>
  <c r="J346" i="3"/>
  <c r="I346" i="3"/>
  <c r="H346" i="3"/>
  <c r="P375" i="3"/>
  <c r="O375" i="3"/>
  <c r="N375" i="3"/>
  <c r="M375" i="3"/>
  <c r="L375" i="3"/>
  <c r="J375" i="3"/>
  <c r="I375" i="3"/>
  <c r="H375" i="3"/>
  <c r="P171" i="3"/>
  <c r="O171" i="3"/>
  <c r="N171" i="3"/>
  <c r="M171" i="3"/>
  <c r="L171" i="3"/>
  <c r="J171" i="3"/>
  <c r="I171" i="3"/>
  <c r="H171" i="3"/>
  <c r="P225" i="3"/>
  <c r="O225" i="3"/>
  <c r="N225" i="3"/>
  <c r="M225" i="3"/>
  <c r="L225" i="3"/>
  <c r="J225" i="3"/>
  <c r="I225" i="3"/>
  <c r="H225" i="3"/>
  <c r="P114" i="3"/>
  <c r="O114" i="3"/>
  <c r="N114" i="3"/>
  <c r="M114" i="3"/>
  <c r="L114" i="3"/>
  <c r="J114" i="3"/>
  <c r="I114" i="3"/>
  <c r="H114" i="3"/>
  <c r="P57" i="3"/>
  <c r="O57" i="3"/>
  <c r="N57" i="3"/>
  <c r="M57" i="3"/>
  <c r="L57" i="3"/>
  <c r="J57" i="3"/>
  <c r="I57" i="3"/>
  <c r="H57" i="3"/>
  <c r="P317" i="3"/>
  <c r="O317" i="3"/>
  <c r="N317" i="3"/>
  <c r="M317" i="3"/>
  <c r="L317" i="3"/>
  <c r="J317" i="3"/>
  <c r="I317" i="3"/>
  <c r="H317" i="3"/>
  <c r="P97" i="3"/>
  <c r="O97" i="3"/>
  <c r="N97" i="3"/>
  <c r="M97" i="3"/>
  <c r="L97" i="3"/>
  <c r="J97" i="3"/>
  <c r="I97" i="3"/>
  <c r="H97" i="3"/>
  <c r="P280" i="3"/>
  <c r="O280" i="3"/>
  <c r="N280" i="3"/>
  <c r="M280" i="3"/>
  <c r="L280" i="3"/>
  <c r="J280" i="3"/>
  <c r="I280" i="3"/>
  <c r="H280" i="3"/>
  <c r="P154" i="3"/>
  <c r="O154" i="3"/>
  <c r="N154" i="3"/>
  <c r="M154" i="3"/>
  <c r="L154" i="3"/>
  <c r="J154" i="3"/>
  <c r="I154" i="3"/>
  <c r="H154" i="3"/>
  <c r="P353" i="3"/>
  <c r="O353" i="3"/>
  <c r="N353" i="3"/>
  <c r="M353" i="3"/>
  <c r="L353" i="3"/>
  <c r="J353" i="3"/>
  <c r="I353" i="3"/>
  <c r="H353" i="3"/>
  <c r="P153" i="3"/>
  <c r="O153" i="3"/>
  <c r="N153" i="3"/>
  <c r="M153" i="3"/>
  <c r="L153" i="3"/>
  <c r="J153" i="3"/>
  <c r="I153" i="3"/>
  <c r="H153" i="3"/>
  <c r="P152" i="3"/>
  <c r="O152" i="3"/>
  <c r="N152" i="3"/>
  <c r="M152" i="3"/>
  <c r="L152" i="3"/>
  <c r="J152" i="3"/>
  <c r="I152" i="3"/>
  <c r="H152" i="3"/>
  <c r="P245" i="3"/>
  <c r="O245" i="3"/>
  <c r="N245" i="3"/>
  <c r="M245" i="3"/>
  <c r="L245" i="3"/>
  <c r="J245" i="3"/>
  <c r="I245" i="3"/>
  <c r="H245" i="3"/>
  <c r="P151" i="3"/>
  <c r="O151" i="3"/>
  <c r="N151" i="3"/>
  <c r="M151" i="3"/>
  <c r="L151" i="3"/>
  <c r="J151" i="3"/>
  <c r="I151" i="3"/>
  <c r="H151" i="3"/>
  <c r="P204" i="3"/>
  <c r="O204" i="3"/>
  <c r="N204" i="3"/>
  <c r="M204" i="3"/>
  <c r="L204" i="3"/>
  <c r="J204" i="3"/>
  <c r="I204" i="3"/>
  <c r="H204" i="3"/>
  <c r="P244" i="3"/>
  <c r="O244" i="3"/>
  <c r="N244" i="3"/>
  <c r="M244" i="3"/>
  <c r="L244" i="3"/>
  <c r="J244" i="3"/>
  <c r="I244" i="3"/>
  <c r="H244" i="3"/>
  <c r="P316" i="3"/>
  <c r="O316" i="3"/>
  <c r="N316" i="3"/>
  <c r="M316" i="3"/>
  <c r="L316" i="3"/>
  <c r="J316" i="3"/>
  <c r="I316" i="3"/>
  <c r="H316" i="3"/>
  <c r="P243" i="3"/>
  <c r="O243" i="3"/>
  <c r="N243" i="3"/>
  <c r="M243" i="3"/>
  <c r="L243" i="3"/>
  <c r="J243" i="3"/>
  <c r="I243" i="3"/>
  <c r="H243" i="3"/>
  <c r="P96" i="3"/>
  <c r="O96" i="3"/>
  <c r="N96" i="3"/>
  <c r="M96" i="3"/>
  <c r="L96" i="3"/>
  <c r="J96" i="3"/>
  <c r="I96" i="3"/>
  <c r="H96" i="3"/>
  <c r="P203" i="3"/>
  <c r="O203" i="3"/>
  <c r="N203" i="3"/>
  <c r="M203" i="3"/>
  <c r="L203" i="3"/>
  <c r="J203" i="3"/>
  <c r="I203" i="3"/>
  <c r="H203" i="3"/>
  <c r="P446" i="3"/>
  <c r="O446" i="3"/>
  <c r="N446" i="3"/>
  <c r="M446" i="3"/>
  <c r="L446" i="3"/>
  <c r="J446" i="3"/>
  <c r="I446" i="3"/>
  <c r="H446" i="3"/>
  <c r="P175" i="3"/>
  <c r="O175" i="3"/>
  <c r="N175" i="3"/>
  <c r="M175" i="3"/>
  <c r="L175" i="3"/>
  <c r="J175" i="3"/>
  <c r="I175" i="3"/>
  <c r="H175" i="3"/>
  <c r="P227" i="3"/>
  <c r="O227" i="3"/>
  <c r="N227" i="3"/>
  <c r="M227" i="3"/>
  <c r="L227" i="3"/>
  <c r="J227" i="3"/>
  <c r="I227" i="3"/>
  <c r="H227" i="3"/>
  <c r="P272" i="3"/>
  <c r="O272" i="3"/>
  <c r="N272" i="3"/>
  <c r="M272" i="3"/>
  <c r="L272" i="3"/>
  <c r="J272" i="3"/>
  <c r="I272" i="3"/>
  <c r="H272" i="3"/>
  <c r="P270" i="3"/>
  <c r="O270" i="3"/>
  <c r="N270" i="3"/>
  <c r="M270" i="3"/>
  <c r="L270" i="3"/>
  <c r="J270" i="3"/>
  <c r="I270" i="3"/>
  <c r="H270" i="3"/>
  <c r="P224" i="3"/>
  <c r="O224" i="3"/>
  <c r="N224" i="3"/>
  <c r="M224" i="3"/>
  <c r="L224" i="3"/>
  <c r="J224" i="3"/>
  <c r="I224" i="3"/>
  <c r="H224" i="3"/>
  <c r="P216" i="3"/>
  <c r="O216" i="3"/>
  <c r="N216" i="3"/>
  <c r="M216" i="3"/>
  <c r="L216" i="3"/>
  <c r="J216" i="3"/>
  <c r="I216" i="3"/>
  <c r="H216" i="3"/>
  <c r="P110" i="3"/>
  <c r="O110" i="3"/>
  <c r="N110" i="3"/>
  <c r="M110" i="3"/>
  <c r="L110" i="3"/>
  <c r="J110" i="3"/>
  <c r="I110" i="3"/>
  <c r="H110" i="3"/>
  <c r="P115" i="3"/>
  <c r="O115" i="3"/>
  <c r="N115" i="3"/>
  <c r="M115" i="3"/>
  <c r="L115" i="3"/>
  <c r="J115" i="3"/>
  <c r="I115" i="3"/>
  <c r="H115" i="3"/>
  <c r="P118" i="3"/>
  <c r="O118" i="3"/>
  <c r="N118" i="3"/>
  <c r="M118" i="3"/>
  <c r="L118" i="3"/>
  <c r="J118" i="3"/>
  <c r="I118" i="3"/>
  <c r="H118" i="3"/>
  <c r="P202" i="3"/>
  <c r="O202" i="3"/>
  <c r="N202" i="3"/>
  <c r="M202" i="3"/>
  <c r="L202" i="3"/>
  <c r="J202" i="3"/>
  <c r="I202" i="3"/>
  <c r="H202" i="3"/>
  <c r="P242" i="3"/>
  <c r="O242" i="3"/>
  <c r="N242" i="3"/>
  <c r="M242" i="3"/>
  <c r="L242" i="3"/>
  <c r="J242" i="3"/>
  <c r="I242" i="3"/>
  <c r="H242" i="3"/>
  <c r="P201" i="3"/>
  <c r="O201" i="3"/>
  <c r="N201" i="3"/>
  <c r="M201" i="3"/>
  <c r="L201" i="3"/>
  <c r="J201" i="3"/>
  <c r="I201" i="3"/>
  <c r="H201" i="3"/>
  <c r="P378" i="3"/>
  <c r="O378" i="3"/>
  <c r="N378" i="3"/>
  <c r="M378" i="3"/>
  <c r="L378" i="3"/>
  <c r="J378" i="3"/>
  <c r="I378" i="3"/>
  <c r="H378" i="3"/>
  <c r="P315" i="3"/>
  <c r="O315" i="3"/>
  <c r="N315" i="3"/>
  <c r="M315" i="3"/>
  <c r="L315" i="3"/>
  <c r="J315" i="3"/>
  <c r="I315" i="3"/>
  <c r="H315" i="3"/>
  <c r="P200" i="3"/>
  <c r="O200" i="3"/>
  <c r="N200" i="3"/>
  <c r="M200" i="3"/>
  <c r="L200" i="3"/>
  <c r="J200" i="3"/>
  <c r="I200" i="3"/>
  <c r="H200" i="3"/>
  <c r="P314" i="3"/>
  <c r="O314" i="3"/>
  <c r="N314" i="3"/>
  <c r="M314" i="3"/>
  <c r="L314" i="3"/>
  <c r="J314" i="3"/>
  <c r="I314" i="3"/>
  <c r="H314" i="3"/>
  <c r="P241" i="3"/>
  <c r="O241" i="3"/>
  <c r="N241" i="3"/>
  <c r="M241" i="3"/>
  <c r="L241" i="3"/>
  <c r="J241" i="3"/>
  <c r="I241" i="3"/>
  <c r="H241" i="3"/>
  <c r="P150" i="3"/>
  <c r="O150" i="3"/>
  <c r="N150" i="3"/>
  <c r="M150" i="3"/>
  <c r="L150" i="3"/>
  <c r="J150" i="3"/>
  <c r="I150" i="3"/>
  <c r="H150" i="3"/>
  <c r="P277" i="3"/>
  <c r="O277" i="3"/>
  <c r="N277" i="3"/>
  <c r="M277" i="3"/>
  <c r="L277" i="3"/>
  <c r="J277" i="3"/>
  <c r="I277" i="3"/>
  <c r="H277" i="3"/>
  <c r="P199" i="3"/>
  <c r="O199" i="3"/>
  <c r="N199" i="3"/>
  <c r="M199" i="3"/>
  <c r="L199" i="3"/>
  <c r="J199" i="3"/>
  <c r="I199" i="3"/>
  <c r="H199" i="3"/>
  <c r="P347" i="3"/>
  <c r="O347" i="3"/>
  <c r="N347" i="3"/>
  <c r="M347" i="3"/>
  <c r="L347" i="3"/>
  <c r="J347" i="3"/>
  <c r="I347" i="3"/>
  <c r="H347" i="3"/>
  <c r="P342" i="3"/>
  <c r="O342" i="3"/>
  <c r="N342" i="3"/>
  <c r="M342" i="3"/>
  <c r="L342" i="3"/>
  <c r="J342" i="3"/>
  <c r="I342" i="3"/>
  <c r="H342" i="3"/>
  <c r="P447" i="3"/>
  <c r="O447" i="3"/>
  <c r="N447" i="3"/>
  <c r="M447" i="3"/>
  <c r="L447" i="3"/>
  <c r="J447" i="3"/>
  <c r="I447" i="3"/>
  <c r="H447" i="3"/>
  <c r="P94" i="3"/>
  <c r="O94" i="3"/>
  <c r="N94" i="3"/>
  <c r="M94" i="3"/>
  <c r="L94" i="3"/>
  <c r="J94" i="3"/>
  <c r="I94" i="3"/>
  <c r="H94" i="3"/>
  <c r="P174" i="3"/>
  <c r="O174" i="3"/>
  <c r="N174" i="3"/>
  <c r="M174" i="3"/>
  <c r="L174" i="3"/>
  <c r="J174" i="3"/>
  <c r="I174" i="3"/>
  <c r="H174" i="3"/>
  <c r="P221" i="3"/>
  <c r="O221" i="3"/>
  <c r="N221" i="3"/>
  <c r="M221" i="3"/>
  <c r="L221" i="3"/>
  <c r="J221" i="3"/>
  <c r="I221" i="3"/>
  <c r="H221" i="3"/>
  <c r="P228" i="3"/>
  <c r="O228" i="3"/>
  <c r="N228" i="3"/>
  <c r="M228" i="3"/>
  <c r="L228" i="3"/>
  <c r="J228" i="3"/>
  <c r="I228" i="3"/>
  <c r="H228" i="3"/>
  <c r="P122" i="3"/>
  <c r="O122" i="3"/>
  <c r="N122" i="3"/>
  <c r="M122" i="3"/>
  <c r="L122" i="3"/>
  <c r="J122" i="3"/>
  <c r="I122" i="3"/>
  <c r="H122" i="3"/>
  <c r="P105" i="3"/>
  <c r="O105" i="3"/>
  <c r="N105" i="3"/>
  <c r="M105" i="3"/>
  <c r="L105" i="3"/>
  <c r="J105" i="3"/>
  <c r="I105" i="3"/>
  <c r="H105" i="3"/>
  <c r="P197" i="3"/>
  <c r="O197" i="3"/>
  <c r="N197" i="3"/>
  <c r="M197" i="3"/>
  <c r="L197" i="3"/>
  <c r="J197" i="3"/>
  <c r="I197" i="3"/>
  <c r="H197" i="3"/>
  <c r="P196" i="3"/>
  <c r="O196" i="3"/>
  <c r="N196" i="3"/>
  <c r="M196" i="3"/>
  <c r="L196" i="3"/>
  <c r="J196" i="3"/>
  <c r="I196" i="3"/>
  <c r="H196" i="3"/>
  <c r="P195" i="3"/>
  <c r="O195" i="3"/>
  <c r="N195" i="3"/>
  <c r="M195" i="3"/>
  <c r="L195" i="3"/>
  <c r="J195" i="3"/>
  <c r="I195" i="3"/>
  <c r="H195" i="3"/>
  <c r="P276" i="3"/>
  <c r="O276" i="3"/>
  <c r="N276" i="3"/>
  <c r="M276" i="3"/>
  <c r="L276" i="3"/>
  <c r="J276" i="3"/>
  <c r="I276" i="3"/>
  <c r="H276" i="3"/>
  <c r="P194" i="3"/>
  <c r="O194" i="3"/>
  <c r="N194" i="3"/>
  <c r="M194" i="3"/>
  <c r="L194" i="3"/>
  <c r="J194" i="3"/>
  <c r="I194" i="3"/>
  <c r="H194" i="3"/>
  <c r="P149" i="3"/>
  <c r="O149" i="3"/>
  <c r="N149" i="3"/>
  <c r="M149" i="3"/>
  <c r="L149" i="3"/>
  <c r="J149" i="3"/>
  <c r="I149" i="3"/>
  <c r="H149" i="3"/>
  <c r="P275" i="3"/>
  <c r="O275" i="3"/>
  <c r="N275" i="3"/>
  <c r="M275" i="3"/>
  <c r="L275" i="3"/>
  <c r="J275" i="3"/>
  <c r="I275" i="3"/>
  <c r="H275" i="3"/>
  <c r="P240" i="3"/>
  <c r="O240" i="3"/>
  <c r="N240" i="3"/>
  <c r="M240" i="3"/>
  <c r="L240" i="3"/>
  <c r="J240" i="3"/>
  <c r="I240" i="3"/>
  <c r="H240" i="3"/>
  <c r="P239" i="3"/>
  <c r="O239" i="3"/>
  <c r="N239" i="3"/>
  <c r="M239" i="3"/>
  <c r="L239" i="3"/>
  <c r="J239" i="3"/>
  <c r="I239" i="3"/>
  <c r="H239" i="3"/>
  <c r="P148" i="3"/>
  <c r="O148" i="3"/>
  <c r="N148" i="3"/>
  <c r="M148" i="3"/>
  <c r="L148" i="3"/>
  <c r="J148" i="3"/>
  <c r="I148" i="3"/>
  <c r="H148" i="3"/>
  <c r="P193" i="3"/>
  <c r="O193" i="3"/>
  <c r="N193" i="3"/>
  <c r="M193" i="3"/>
  <c r="L193" i="3"/>
  <c r="J193" i="3"/>
  <c r="I193" i="3"/>
  <c r="H193" i="3"/>
  <c r="P147" i="3"/>
  <c r="O147" i="3"/>
  <c r="N147" i="3"/>
  <c r="M147" i="3"/>
  <c r="L147" i="3"/>
  <c r="J147" i="3"/>
  <c r="I147" i="3"/>
  <c r="H147" i="3"/>
  <c r="P92" i="3"/>
  <c r="O92" i="3"/>
  <c r="N92" i="3"/>
  <c r="M92" i="3"/>
  <c r="L92" i="3"/>
  <c r="J92" i="3"/>
  <c r="I92" i="3"/>
  <c r="H92" i="3"/>
  <c r="P146" i="3"/>
  <c r="O146" i="3"/>
  <c r="N146" i="3"/>
  <c r="M146" i="3"/>
  <c r="L146" i="3"/>
  <c r="J146" i="3"/>
  <c r="I146" i="3"/>
  <c r="H146" i="3"/>
  <c r="P91" i="3"/>
  <c r="O91" i="3"/>
  <c r="N91" i="3"/>
  <c r="M91" i="3"/>
  <c r="L91" i="3"/>
  <c r="J91" i="3"/>
  <c r="I91" i="3"/>
  <c r="H91" i="3"/>
  <c r="P192" i="3"/>
  <c r="O192" i="3"/>
  <c r="N192" i="3"/>
  <c r="M192" i="3"/>
  <c r="L192" i="3"/>
  <c r="J192" i="3"/>
  <c r="I192" i="3"/>
  <c r="H192" i="3"/>
  <c r="P90" i="3"/>
  <c r="O90" i="3"/>
  <c r="N90" i="3"/>
  <c r="M90" i="3"/>
  <c r="L90" i="3"/>
  <c r="J90" i="3"/>
  <c r="I90" i="3"/>
  <c r="H90" i="3"/>
  <c r="P89" i="3"/>
  <c r="O89" i="3"/>
  <c r="N89" i="3"/>
  <c r="M89" i="3"/>
  <c r="L89" i="3"/>
  <c r="J89" i="3"/>
  <c r="I89" i="3"/>
  <c r="H89" i="3"/>
  <c r="P350" i="3"/>
  <c r="O350" i="3"/>
  <c r="N350" i="3"/>
  <c r="M350" i="3"/>
  <c r="L350" i="3"/>
  <c r="J350" i="3"/>
  <c r="I350" i="3"/>
  <c r="H350" i="3"/>
  <c r="P169" i="3"/>
  <c r="O169" i="3"/>
  <c r="N169" i="3"/>
  <c r="M169" i="3"/>
  <c r="L169" i="3"/>
  <c r="J169" i="3"/>
  <c r="I169" i="3"/>
  <c r="H169" i="3"/>
  <c r="P220" i="3"/>
  <c r="O220" i="3"/>
  <c r="N220" i="3"/>
  <c r="M220" i="3"/>
  <c r="L220" i="3"/>
  <c r="J220" i="3"/>
  <c r="I220" i="3"/>
  <c r="H220" i="3"/>
  <c r="P116" i="3"/>
  <c r="O116" i="3"/>
  <c r="N116" i="3"/>
  <c r="M116" i="3"/>
  <c r="L116" i="3"/>
  <c r="J116" i="3"/>
  <c r="I116" i="3"/>
  <c r="H116" i="3"/>
  <c r="P82" i="3"/>
  <c r="O82" i="3"/>
  <c r="N82" i="3"/>
  <c r="M82" i="3"/>
  <c r="L82" i="3"/>
  <c r="J82" i="3"/>
  <c r="I82" i="3"/>
  <c r="H82" i="3"/>
  <c r="P56" i="3"/>
  <c r="O56" i="3"/>
  <c r="N56" i="3"/>
  <c r="M56" i="3"/>
  <c r="L56" i="3"/>
  <c r="J56" i="3"/>
  <c r="I56" i="3"/>
  <c r="H56" i="3"/>
  <c r="P47" i="3"/>
  <c r="O47" i="3"/>
  <c r="N47" i="3"/>
  <c r="M47" i="3"/>
  <c r="L47" i="3"/>
  <c r="J47" i="3"/>
  <c r="I47" i="3"/>
  <c r="H47" i="3"/>
  <c r="P143" i="3"/>
  <c r="O143" i="3"/>
  <c r="N143" i="3"/>
  <c r="M143" i="3"/>
  <c r="L143" i="3"/>
  <c r="J143" i="3"/>
  <c r="I143" i="3"/>
  <c r="H143" i="3"/>
  <c r="P191" i="3"/>
  <c r="O191" i="3"/>
  <c r="N191" i="3"/>
  <c r="M191" i="3"/>
  <c r="L191" i="3"/>
  <c r="J191" i="3"/>
  <c r="I191" i="3"/>
  <c r="H191" i="3"/>
  <c r="P190" i="3"/>
  <c r="O190" i="3"/>
  <c r="N190" i="3"/>
  <c r="M190" i="3"/>
  <c r="L190" i="3"/>
  <c r="J190" i="3"/>
  <c r="I190" i="3"/>
  <c r="H190" i="3"/>
  <c r="P238" i="3"/>
  <c r="O238" i="3"/>
  <c r="N238" i="3"/>
  <c r="M238" i="3"/>
  <c r="L238" i="3"/>
  <c r="J238" i="3"/>
  <c r="I238" i="3"/>
  <c r="H238" i="3"/>
  <c r="P87" i="3"/>
  <c r="O87" i="3"/>
  <c r="N87" i="3"/>
  <c r="M87" i="3"/>
  <c r="L87" i="3"/>
  <c r="J87" i="3"/>
  <c r="I87" i="3"/>
  <c r="H87" i="3"/>
  <c r="P237" i="3"/>
  <c r="O237" i="3"/>
  <c r="N237" i="3"/>
  <c r="M237" i="3"/>
  <c r="L237" i="3"/>
  <c r="J237" i="3"/>
  <c r="I237" i="3"/>
  <c r="H237" i="3"/>
  <c r="P142" i="3"/>
  <c r="O142" i="3"/>
  <c r="N142" i="3"/>
  <c r="M142" i="3"/>
  <c r="L142" i="3"/>
  <c r="J142" i="3"/>
  <c r="I142" i="3"/>
  <c r="H142" i="3"/>
  <c r="P236" i="3"/>
  <c r="O236" i="3"/>
  <c r="N236" i="3"/>
  <c r="M236" i="3"/>
  <c r="L236" i="3"/>
  <c r="J236" i="3"/>
  <c r="I236" i="3"/>
  <c r="H236" i="3"/>
  <c r="P189" i="3"/>
  <c r="O189" i="3"/>
  <c r="N189" i="3"/>
  <c r="M189" i="3"/>
  <c r="L189" i="3"/>
  <c r="J189" i="3"/>
  <c r="I189" i="3"/>
  <c r="H189" i="3"/>
  <c r="P235" i="3"/>
  <c r="O235" i="3"/>
  <c r="N235" i="3"/>
  <c r="M235" i="3"/>
  <c r="L235" i="3"/>
  <c r="J235" i="3"/>
  <c r="I235" i="3"/>
  <c r="H235" i="3"/>
  <c r="P273" i="3"/>
  <c r="O273" i="3"/>
  <c r="N273" i="3"/>
  <c r="M273" i="3"/>
  <c r="L273" i="3"/>
  <c r="J273" i="3"/>
  <c r="I273" i="3"/>
  <c r="H273" i="3"/>
  <c r="P86" i="3"/>
  <c r="O86" i="3"/>
  <c r="N86" i="3"/>
  <c r="M86" i="3"/>
  <c r="L86" i="3"/>
  <c r="J86" i="3"/>
  <c r="I86" i="3"/>
  <c r="H86" i="3"/>
  <c r="P188" i="3"/>
  <c r="O188" i="3"/>
  <c r="N188" i="3"/>
  <c r="M188" i="3"/>
  <c r="L188" i="3"/>
  <c r="J188" i="3"/>
  <c r="I188" i="3"/>
  <c r="H188" i="3"/>
  <c r="P187" i="3"/>
  <c r="O187" i="3"/>
  <c r="N187" i="3"/>
  <c r="M187" i="3"/>
  <c r="L187" i="3"/>
  <c r="J187" i="3"/>
  <c r="I187" i="3"/>
  <c r="H187" i="3"/>
  <c r="P141" i="3"/>
  <c r="O141" i="3"/>
  <c r="N141" i="3"/>
  <c r="M141" i="3"/>
  <c r="L141" i="3"/>
  <c r="J141" i="3"/>
  <c r="I141" i="3"/>
  <c r="H141" i="3"/>
  <c r="P234" i="3"/>
  <c r="O234" i="3"/>
  <c r="N234" i="3"/>
  <c r="M234" i="3"/>
  <c r="L234" i="3"/>
  <c r="J234" i="3"/>
  <c r="I234" i="3"/>
  <c r="H234" i="3"/>
  <c r="P233" i="3"/>
  <c r="O233" i="3"/>
  <c r="N233" i="3"/>
  <c r="M233" i="3"/>
  <c r="L233" i="3"/>
  <c r="J233" i="3"/>
  <c r="I233" i="3"/>
  <c r="H233" i="3"/>
  <c r="P186" i="3"/>
  <c r="O186" i="3"/>
  <c r="N186" i="3"/>
  <c r="M186" i="3"/>
  <c r="L186" i="3"/>
  <c r="J186" i="3"/>
  <c r="I186" i="3"/>
  <c r="H186" i="3"/>
  <c r="P232" i="3"/>
  <c r="O232" i="3"/>
  <c r="N232" i="3"/>
  <c r="M232" i="3"/>
  <c r="L232" i="3"/>
  <c r="J232" i="3"/>
  <c r="I232" i="3"/>
  <c r="H232" i="3"/>
  <c r="P85" i="3"/>
  <c r="O85" i="3"/>
  <c r="N85" i="3"/>
  <c r="M85" i="3"/>
  <c r="L85" i="3"/>
  <c r="J85" i="3"/>
  <c r="I85" i="3"/>
  <c r="H85" i="3"/>
  <c r="P140" i="3"/>
  <c r="O140" i="3"/>
  <c r="N140" i="3"/>
  <c r="M140" i="3"/>
  <c r="L140" i="3"/>
  <c r="J140" i="3"/>
  <c r="I140" i="3"/>
  <c r="H140" i="3"/>
  <c r="P139" i="3"/>
  <c r="O139" i="3"/>
  <c r="N139" i="3"/>
  <c r="M139" i="3"/>
  <c r="L139" i="3"/>
  <c r="J139" i="3"/>
  <c r="I139" i="3"/>
  <c r="H139" i="3"/>
  <c r="P185" i="3"/>
  <c r="O185" i="3"/>
  <c r="N185" i="3"/>
  <c r="M185" i="3"/>
  <c r="L185" i="3"/>
  <c r="J185" i="3"/>
  <c r="I185" i="3"/>
  <c r="H185" i="3"/>
  <c r="P138" i="3"/>
  <c r="O138" i="3"/>
  <c r="N138" i="3"/>
  <c r="M138" i="3"/>
  <c r="L138" i="3"/>
  <c r="J138" i="3"/>
  <c r="I138" i="3"/>
  <c r="H138" i="3"/>
  <c r="P84" i="3"/>
  <c r="O84" i="3"/>
  <c r="N84" i="3"/>
  <c r="M84" i="3"/>
  <c r="L84" i="3"/>
  <c r="J84" i="3"/>
  <c r="I84" i="3"/>
  <c r="H84" i="3"/>
  <c r="P83" i="3"/>
  <c r="O83" i="3"/>
  <c r="N83" i="3"/>
  <c r="M83" i="3"/>
  <c r="L83" i="3"/>
  <c r="J83" i="3"/>
  <c r="I83" i="3"/>
  <c r="H83" i="3"/>
  <c r="P231" i="3"/>
  <c r="O231" i="3"/>
  <c r="N231" i="3"/>
  <c r="M231" i="3"/>
  <c r="L231" i="3"/>
  <c r="J231" i="3"/>
  <c r="I231" i="3"/>
  <c r="H231" i="3"/>
  <c r="P351" i="3"/>
  <c r="O351" i="3"/>
  <c r="N351" i="3"/>
  <c r="M351" i="3"/>
  <c r="L351" i="3"/>
  <c r="J351" i="3"/>
  <c r="I351" i="3"/>
  <c r="H351" i="3"/>
  <c r="P345" i="3"/>
  <c r="O345" i="3"/>
  <c r="N345" i="3"/>
  <c r="M345" i="3"/>
  <c r="L345" i="3"/>
  <c r="J345" i="3"/>
  <c r="I345" i="3"/>
  <c r="H345" i="3"/>
  <c r="P374" i="3"/>
  <c r="O374" i="3"/>
  <c r="N374" i="3"/>
  <c r="M374" i="3"/>
  <c r="L374" i="3"/>
  <c r="J374" i="3"/>
  <c r="I374" i="3"/>
  <c r="H374" i="3"/>
  <c r="P34" i="3"/>
  <c r="O34" i="3"/>
  <c r="N34" i="3"/>
  <c r="M34" i="3"/>
  <c r="L34" i="3"/>
  <c r="J34" i="3"/>
  <c r="I34" i="3"/>
  <c r="H34" i="3"/>
  <c r="P108" i="3"/>
  <c r="O108" i="3"/>
  <c r="N108" i="3"/>
  <c r="M108" i="3"/>
  <c r="L108" i="3"/>
  <c r="J108" i="3"/>
  <c r="I108" i="3"/>
  <c r="H108" i="3"/>
  <c r="P101" i="3"/>
  <c r="O101" i="3"/>
  <c r="N101" i="3"/>
  <c r="M101" i="3"/>
  <c r="L101" i="3"/>
  <c r="J101" i="3"/>
  <c r="I101" i="3"/>
  <c r="H101" i="3"/>
  <c r="P95" i="3"/>
  <c r="O95" i="3"/>
  <c r="N95" i="3"/>
  <c r="M95" i="3"/>
  <c r="L95" i="3"/>
  <c r="J95" i="3"/>
  <c r="I95" i="3"/>
  <c r="H95" i="3"/>
  <c r="P53" i="3"/>
  <c r="O53" i="3"/>
  <c r="N53" i="3"/>
  <c r="M53" i="3"/>
  <c r="L53" i="3"/>
  <c r="J53" i="3"/>
  <c r="I53" i="3"/>
  <c r="H53" i="3"/>
  <c r="P62" i="3"/>
  <c r="O62" i="3"/>
  <c r="N62" i="3"/>
  <c r="M62" i="3"/>
  <c r="L62" i="3"/>
  <c r="J62" i="3"/>
  <c r="I62" i="3"/>
  <c r="H62" i="3"/>
  <c r="P184" i="3"/>
  <c r="O184" i="3"/>
  <c r="N184" i="3"/>
  <c r="M184" i="3"/>
  <c r="L184" i="3"/>
  <c r="J184" i="3"/>
  <c r="I184" i="3"/>
  <c r="H184" i="3"/>
  <c r="P183" i="3"/>
  <c r="O183" i="3"/>
  <c r="N183" i="3"/>
  <c r="M183" i="3"/>
  <c r="L183" i="3"/>
  <c r="J183" i="3"/>
  <c r="I183" i="3"/>
  <c r="H183" i="3"/>
  <c r="P182" i="3"/>
  <c r="O182" i="3"/>
  <c r="N182" i="3"/>
  <c r="M182" i="3"/>
  <c r="L182" i="3"/>
  <c r="J182" i="3"/>
  <c r="I182" i="3"/>
  <c r="H182" i="3"/>
  <c r="P181" i="3"/>
  <c r="O181" i="3"/>
  <c r="N181" i="3"/>
  <c r="M181" i="3"/>
  <c r="L181" i="3"/>
  <c r="J181" i="3"/>
  <c r="I181" i="3"/>
  <c r="H181" i="3"/>
  <c r="P180" i="3"/>
  <c r="O180" i="3"/>
  <c r="N180" i="3"/>
  <c r="M180" i="3"/>
  <c r="L180" i="3"/>
  <c r="J180" i="3"/>
  <c r="I180" i="3"/>
  <c r="H180" i="3"/>
  <c r="P137" i="3"/>
  <c r="O137" i="3"/>
  <c r="N137" i="3"/>
  <c r="M137" i="3"/>
  <c r="L137" i="3"/>
  <c r="J137" i="3"/>
  <c r="I137" i="3"/>
  <c r="H137" i="3"/>
  <c r="P136" i="3"/>
  <c r="O136" i="3"/>
  <c r="N136" i="3"/>
  <c r="M136" i="3"/>
  <c r="L136" i="3"/>
  <c r="J136" i="3"/>
  <c r="I136" i="3"/>
  <c r="H136" i="3"/>
  <c r="P179" i="3"/>
  <c r="O179" i="3"/>
  <c r="N179" i="3"/>
  <c r="M179" i="3"/>
  <c r="L179" i="3"/>
  <c r="J179" i="3"/>
  <c r="I179" i="3"/>
  <c r="H179" i="3"/>
  <c r="P135" i="3"/>
  <c r="O135" i="3"/>
  <c r="N135" i="3"/>
  <c r="M135" i="3"/>
  <c r="L135" i="3"/>
  <c r="J135" i="3"/>
  <c r="I135" i="3"/>
  <c r="H135" i="3"/>
  <c r="P80" i="3"/>
  <c r="O80" i="3"/>
  <c r="N80" i="3"/>
  <c r="M80" i="3"/>
  <c r="L80" i="3"/>
  <c r="J80" i="3"/>
  <c r="I80" i="3"/>
  <c r="H80" i="3"/>
  <c r="P134" i="3"/>
  <c r="O134" i="3"/>
  <c r="N134" i="3"/>
  <c r="M134" i="3"/>
  <c r="L134" i="3"/>
  <c r="J134" i="3"/>
  <c r="I134" i="3"/>
  <c r="H134" i="3"/>
  <c r="P133" i="3"/>
  <c r="O133" i="3"/>
  <c r="N133" i="3"/>
  <c r="M133" i="3"/>
  <c r="L133" i="3"/>
  <c r="J133" i="3"/>
  <c r="I133" i="3"/>
  <c r="H133" i="3"/>
  <c r="P79" i="3"/>
  <c r="O79" i="3"/>
  <c r="N79" i="3"/>
  <c r="M79" i="3"/>
  <c r="L79" i="3"/>
  <c r="J79" i="3"/>
  <c r="I79" i="3"/>
  <c r="H79" i="3"/>
  <c r="P132" i="3"/>
  <c r="O132" i="3"/>
  <c r="N132" i="3"/>
  <c r="M132" i="3"/>
  <c r="L132" i="3"/>
  <c r="J132" i="3"/>
  <c r="I132" i="3"/>
  <c r="H132" i="3"/>
  <c r="P230" i="3"/>
  <c r="O230" i="3"/>
  <c r="N230" i="3"/>
  <c r="M230" i="3"/>
  <c r="L230" i="3"/>
  <c r="J230" i="3"/>
  <c r="I230" i="3"/>
  <c r="H230" i="3"/>
  <c r="P131" i="3"/>
  <c r="O131" i="3"/>
  <c r="N131" i="3"/>
  <c r="M131" i="3"/>
  <c r="L131" i="3"/>
  <c r="J131" i="3"/>
  <c r="I131" i="3"/>
  <c r="H131" i="3"/>
  <c r="P349" i="3"/>
  <c r="O349" i="3"/>
  <c r="N349" i="3"/>
  <c r="M349" i="3"/>
  <c r="L349" i="3"/>
  <c r="J349" i="3"/>
  <c r="I349" i="3"/>
  <c r="H349" i="3"/>
  <c r="P178" i="3"/>
  <c r="O178" i="3"/>
  <c r="N178" i="3"/>
  <c r="M178" i="3"/>
  <c r="L178" i="3"/>
  <c r="J178" i="3"/>
  <c r="I178" i="3"/>
  <c r="H178" i="3"/>
  <c r="P313" i="3"/>
  <c r="O313" i="3"/>
  <c r="N313" i="3"/>
  <c r="M313" i="3"/>
  <c r="L313" i="3"/>
  <c r="J313" i="3"/>
  <c r="I313" i="3"/>
  <c r="H313" i="3"/>
  <c r="P318" i="3"/>
  <c r="O318" i="3"/>
  <c r="N318" i="3"/>
  <c r="M318" i="3"/>
  <c r="L318" i="3"/>
  <c r="J318" i="3"/>
  <c r="I318" i="3"/>
  <c r="H318" i="3"/>
  <c r="P372" i="3"/>
  <c r="O372" i="3"/>
  <c r="N372" i="3"/>
  <c r="M372" i="3"/>
  <c r="L372" i="3"/>
  <c r="J372" i="3"/>
  <c r="I372" i="3"/>
  <c r="H372" i="3"/>
  <c r="P113" i="3"/>
  <c r="O113" i="3"/>
  <c r="N113" i="3"/>
  <c r="M113" i="3"/>
  <c r="L113" i="3"/>
  <c r="J113" i="3"/>
  <c r="I113" i="3"/>
  <c r="H113" i="3"/>
  <c r="P46" i="3"/>
  <c r="O46" i="3"/>
  <c r="N46" i="3"/>
  <c r="M46" i="3"/>
  <c r="L46" i="3"/>
  <c r="J46" i="3"/>
  <c r="I46" i="3"/>
  <c r="H46" i="3"/>
  <c r="P14" i="3"/>
  <c r="O14" i="3"/>
  <c r="N14" i="3"/>
  <c r="M14" i="3"/>
  <c r="L14" i="3"/>
  <c r="J14" i="3"/>
  <c r="I14" i="3"/>
  <c r="H14" i="3"/>
  <c r="P77" i="3"/>
  <c r="O77" i="3"/>
  <c r="N77" i="3"/>
  <c r="M77" i="3"/>
  <c r="L77" i="3"/>
  <c r="J77" i="3"/>
  <c r="I77" i="3"/>
  <c r="H77" i="3"/>
  <c r="P26" i="3"/>
  <c r="O26" i="3"/>
  <c r="N26" i="3"/>
  <c r="M26" i="3"/>
  <c r="L26" i="3"/>
  <c r="J26" i="3"/>
  <c r="I26" i="3"/>
  <c r="H26" i="3"/>
  <c r="P76" i="3"/>
  <c r="O76" i="3"/>
  <c r="N76" i="3"/>
  <c r="M76" i="3"/>
  <c r="L76" i="3"/>
  <c r="J76" i="3"/>
  <c r="I76" i="3"/>
  <c r="H76" i="3"/>
  <c r="P75" i="3"/>
  <c r="O75" i="3"/>
  <c r="N75" i="3"/>
  <c r="M75" i="3"/>
  <c r="L75" i="3"/>
  <c r="J75" i="3"/>
  <c r="I75" i="3"/>
  <c r="H75" i="3"/>
  <c r="P74" i="3"/>
  <c r="O74" i="3"/>
  <c r="N74" i="3"/>
  <c r="M74" i="3"/>
  <c r="L74" i="3"/>
  <c r="J74" i="3"/>
  <c r="I74" i="3"/>
  <c r="H74" i="3"/>
  <c r="P73" i="3"/>
  <c r="O73" i="3"/>
  <c r="N73" i="3"/>
  <c r="M73" i="3"/>
  <c r="L73" i="3"/>
  <c r="J73" i="3"/>
  <c r="I73" i="3"/>
  <c r="H73" i="3"/>
  <c r="P72" i="3"/>
  <c r="O72" i="3"/>
  <c r="N72" i="3"/>
  <c r="M72" i="3"/>
  <c r="L72" i="3"/>
  <c r="J72" i="3"/>
  <c r="I72" i="3"/>
  <c r="H72" i="3"/>
  <c r="P130" i="3"/>
  <c r="O130" i="3"/>
  <c r="N130" i="3"/>
  <c r="M130" i="3"/>
  <c r="L130" i="3"/>
  <c r="J130" i="3"/>
  <c r="I130" i="3"/>
  <c r="H130" i="3"/>
  <c r="P229" i="3"/>
  <c r="O229" i="3"/>
  <c r="N229" i="3"/>
  <c r="M229" i="3"/>
  <c r="L229" i="3"/>
  <c r="J229" i="3"/>
  <c r="I229" i="3"/>
  <c r="H229" i="3"/>
  <c r="P71" i="3"/>
  <c r="O71" i="3"/>
  <c r="N71" i="3"/>
  <c r="M71" i="3"/>
  <c r="L71" i="3"/>
  <c r="J71" i="3"/>
  <c r="I71" i="3"/>
  <c r="H71" i="3"/>
  <c r="P25" i="3"/>
  <c r="O25" i="3"/>
  <c r="N25" i="3"/>
  <c r="M25" i="3"/>
  <c r="L25" i="3"/>
  <c r="J25" i="3"/>
  <c r="I25" i="3"/>
  <c r="H25" i="3"/>
  <c r="P24" i="3"/>
  <c r="O24" i="3"/>
  <c r="N24" i="3"/>
  <c r="M24" i="3"/>
  <c r="L24" i="3"/>
  <c r="J24" i="3"/>
  <c r="I24" i="3"/>
  <c r="H24" i="3"/>
  <c r="P23" i="3"/>
  <c r="O23" i="3"/>
  <c r="N23" i="3"/>
  <c r="M23" i="3"/>
  <c r="L23" i="3"/>
  <c r="J23" i="3"/>
  <c r="I23" i="3"/>
  <c r="H23" i="3"/>
  <c r="P176" i="3"/>
  <c r="O176" i="3"/>
  <c r="N176" i="3"/>
  <c r="M176" i="3"/>
  <c r="L176" i="3"/>
  <c r="J176" i="3"/>
  <c r="I176" i="3"/>
  <c r="H176" i="3"/>
  <c r="P336" i="3"/>
  <c r="O336" i="3"/>
  <c r="N336" i="3"/>
  <c r="M336" i="3"/>
  <c r="L336" i="3"/>
  <c r="J336" i="3"/>
  <c r="I336" i="3"/>
  <c r="H336" i="3"/>
  <c r="P341" i="3"/>
  <c r="O341" i="3"/>
  <c r="N341" i="3"/>
  <c r="M341" i="3"/>
  <c r="L341" i="3"/>
  <c r="J341" i="3"/>
  <c r="I341" i="3"/>
  <c r="H341" i="3"/>
  <c r="P327" i="3"/>
  <c r="O327" i="3"/>
  <c r="N327" i="3"/>
  <c r="M327" i="3"/>
  <c r="L327" i="3"/>
  <c r="J327" i="3"/>
  <c r="I327" i="3"/>
  <c r="H327" i="3"/>
  <c r="P344" i="3"/>
  <c r="O344" i="3"/>
  <c r="N344" i="3"/>
  <c r="M344" i="3"/>
  <c r="L344" i="3"/>
  <c r="J344" i="3"/>
  <c r="I344" i="3"/>
  <c r="H344" i="3"/>
  <c r="P219" i="3"/>
  <c r="O219" i="3"/>
  <c r="N219" i="3"/>
  <c r="M219" i="3"/>
  <c r="L219" i="3"/>
  <c r="J219" i="3"/>
  <c r="I219" i="3"/>
  <c r="H219" i="3"/>
  <c r="P111" i="3"/>
  <c r="O111" i="3"/>
  <c r="N111" i="3"/>
  <c r="M111" i="3"/>
  <c r="L111" i="3"/>
  <c r="J111" i="3"/>
  <c r="I111" i="3"/>
  <c r="H111" i="3"/>
  <c r="P70" i="3"/>
  <c r="O70" i="3"/>
  <c r="N70" i="3"/>
  <c r="M70" i="3"/>
  <c r="L70" i="3"/>
  <c r="J70" i="3"/>
  <c r="I70" i="3"/>
  <c r="H70" i="3"/>
  <c r="P42" i="3"/>
  <c r="O42" i="3"/>
  <c r="N42" i="3"/>
  <c r="M42" i="3"/>
  <c r="L42" i="3"/>
  <c r="J42" i="3"/>
  <c r="I42" i="3"/>
  <c r="H42" i="3"/>
  <c r="P15" i="3"/>
  <c r="O15" i="3"/>
  <c r="N15" i="3"/>
  <c r="M15" i="3"/>
  <c r="L15" i="3"/>
  <c r="J15" i="3"/>
  <c r="I15" i="3"/>
  <c r="H15" i="3"/>
  <c r="P29" i="3"/>
  <c r="O29" i="3"/>
  <c r="N29" i="3"/>
  <c r="M29" i="3"/>
  <c r="L29" i="3"/>
  <c r="J29" i="3"/>
  <c r="I29" i="3"/>
  <c r="H29" i="3"/>
  <c r="P69" i="3"/>
  <c r="O69" i="3"/>
  <c r="N69" i="3"/>
  <c r="M69" i="3"/>
  <c r="L69" i="3"/>
  <c r="J69" i="3"/>
  <c r="I69" i="3"/>
  <c r="H69" i="3"/>
  <c r="P128" i="3"/>
  <c r="O128" i="3"/>
  <c r="N128" i="3"/>
  <c r="M128" i="3"/>
  <c r="L128" i="3"/>
  <c r="J128" i="3"/>
  <c r="I128" i="3"/>
  <c r="H128" i="3"/>
  <c r="P68" i="3"/>
  <c r="O68" i="3"/>
  <c r="N68" i="3"/>
  <c r="M68" i="3"/>
  <c r="L68" i="3"/>
  <c r="J68" i="3"/>
  <c r="I68" i="3"/>
  <c r="H68" i="3"/>
  <c r="P67" i="3"/>
  <c r="O67" i="3"/>
  <c r="N67" i="3"/>
  <c r="M67" i="3"/>
  <c r="L67" i="3"/>
  <c r="J67" i="3"/>
  <c r="I67" i="3"/>
  <c r="H67" i="3"/>
  <c r="P66" i="3"/>
  <c r="O66" i="3"/>
  <c r="N66" i="3"/>
  <c r="M66" i="3"/>
  <c r="L66" i="3"/>
  <c r="J66" i="3"/>
  <c r="I66" i="3"/>
  <c r="H66" i="3"/>
  <c r="P50" i="3"/>
  <c r="O50" i="3"/>
  <c r="N50" i="3"/>
  <c r="M50" i="3"/>
  <c r="L50" i="3"/>
  <c r="J50" i="3"/>
  <c r="I50" i="3"/>
  <c r="H50" i="3"/>
  <c r="P65" i="3"/>
  <c r="O65" i="3"/>
  <c r="N65" i="3"/>
  <c r="M65" i="3"/>
  <c r="L65" i="3"/>
  <c r="J65" i="3"/>
  <c r="I65" i="3"/>
  <c r="H65" i="3"/>
  <c r="P127" i="3"/>
  <c r="O127" i="3"/>
  <c r="N127" i="3"/>
  <c r="M127" i="3"/>
  <c r="L127" i="3"/>
  <c r="J127" i="3"/>
  <c r="I127" i="3"/>
  <c r="H127" i="3"/>
  <c r="P22" i="3"/>
  <c r="O22" i="3"/>
  <c r="N22" i="3"/>
  <c r="M22" i="3"/>
  <c r="L22" i="3"/>
  <c r="J22" i="3"/>
  <c r="I22" i="3"/>
  <c r="H22" i="3"/>
  <c r="P64" i="3"/>
  <c r="O64" i="3"/>
  <c r="N64" i="3"/>
  <c r="M64" i="3"/>
  <c r="L64" i="3"/>
  <c r="J64" i="3"/>
  <c r="I64" i="3"/>
  <c r="H64" i="3"/>
  <c r="P63" i="3"/>
  <c r="O63" i="3"/>
  <c r="N63" i="3"/>
  <c r="M63" i="3"/>
  <c r="L63" i="3"/>
  <c r="J63" i="3"/>
  <c r="I63" i="3"/>
  <c r="H63" i="3"/>
  <c r="P126" i="3"/>
  <c r="O126" i="3"/>
  <c r="N126" i="3"/>
  <c r="M126" i="3"/>
  <c r="L126" i="3"/>
  <c r="J126" i="3"/>
  <c r="I126" i="3"/>
  <c r="H126" i="3"/>
  <c r="P125" i="3"/>
  <c r="O125" i="3"/>
  <c r="N125" i="3"/>
  <c r="M125" i="3"/>
  <c r="L125" i="3"/>
  <c r="J125" i="3"/>
  <c r="I125" i="3"/>
  <c r="H125" i="3"/>
  <c r="P124" i="3"/>
  <c r="O124" i="3"/>
  <c r="N124" i="3"/>
  <c r="M124" i="3"/>
  <c r="L124" i="3"/>
  <c r="J124" i="3"/>
  <c r="I124" i="3"/>
  <c r="H124" i="3"/>
  <c r="P348" i="3"/>
  <c r="O348" i="3"/>
  <c r="N348" i="3"/>
  <c r="M348" i="3"/>
  <c r="L348" i="3"/>
  <c r="J348" i="3"/>
  <c r="I348" i="3"/>
  <c r="H348" i="3"/>
  <c r="P364" i="3"/>
  <c r="O364" i="3"/>
  <c r="N364" i="3"/>
  <c r="M364" i="3"/>
  <c r="L364" i="3"/>
  <c r="J364" i="3"/>
  <c r="I364" i="3"/>
  <c r="H364" i="3"/>
  <c r="P343" i="3"/>
  <c r="O343" i="3"/>
  <c r="N343" i="3"/>
  <c r="M343" i="3"/>
  <c r="L343" i="3"/>
  <c r="J343" i="3"/>
  <c r="I343" i="3"/>
  <c r="H343" i="3"/>
  <c r="P163" i="3"/>
  <c r="O163" i="3"/>
  <c r="N163" i="3"/>
  <c r="M163" i="3"/>
  <c r="L163" i="3"/>
  <c r="J163" i="3"/>
  <c r="I163" i="3"/>
  <c r="H163" i="3"/>
  <c r="P172" i="3"/>
  <c r="O172" i="3"/>
  <c r="N172" i="3"/>
  <c r="M172" i="3"/>
  <c r="L172" i="3"/>
  <c r="J172" i="3"/>
  <c r="I172" i="3"/>
  <c r="H172" i="3"/>
  <c r="P55" i="3"/>
  <c r="O55" i="3"/>
  <c r="N55" i="3"/>
  <c r="M55" i="3"/>
  <c r="L55" i="3"/>
  <c r="J55" i="3"/>
  <c r="I55" i="3"/>
  <c r="H55" i="3"/>
  <c r="P78" i="3"/>
  <c r="O78" i="3"/>
  <c r="N78" i="3"/>
  <c r="M78" i="3"/>
  <c r="L78" i="3"/>
  <c r="J78" i="3"/>
  <c r="I78" i="3"/>
  <c r="H78" i="3"/>
  <c r="P41" i="3"/>
  <c r="O41" i="3"/>
  <c r="N41" i="3"/>
  <c r="M41" i="3"/>
  <c r="L41" i="3"/>
  <c r="J41" i="3"/>
  <c r="I41" i="3"/>
  <c r="H41" i="3"/>
  <c r="P45" i="3"/>
  <c r="O45" i="3"/>
  <c r="N45" i="3"/>
  <c r="M45" i="3"/>
  <c r="L45" i="3"/>
  <c r="J45" i="3"/>
  <c r="I45" i="3"/>
  <c r="H45" i="3"/>
  <c r="P61" i="3"/>
  <c r="O61" i="3"/>
  <c r="N61" i="3"/>
  <c r="M61" i="3"/>
  <c r="L61" i="3"/>
  <c r="J61" i="3"/>
  <c r="I61" i="3"/>
  <c r="H61" i="3"/>
  <c r="P21" i="3"/>
  <c r="O21" i="3"/>
  <c r="N21" i="3"/>
  <c r="M21" i="3"/>
  <c r="L21" i="3"/>
  <c r="J21" i="3"/>
  <c r="I21" i="3"/>
  <c r="H21" i="3"/>
  <c r="P121" i="3"/>
  <c r="O121" i="3"/>
  <c r="N121" i="3"/>
  <c r="M121" i="3"/>
  <c r="L121" i="3"/>
  <c r="J121" i="3"/>
  <c r="I121" i="3"/>
  <c r="H121" i="3"/>
  <c r="P60" i="3"/>
  <c r="O60" i="3"/>
  <c r="N60" i="3"/>
  <c r="M60" i="3"/>
  <c r="L60" i="3"/>
  <c r="J60" i="3"/>
  <c r="I60" i="3"/>
  <c r="H60" i="3"/>
  <c r="P20" i="3"/>
  <c r="O20" i="3"/>
  <c r="N20" i="3"/>
  <c r="M20" i="3"/>
  <c r="L20" i="3"/>
  <c r="J20" i="3"/>
  <c r="I20" i="3"/>
  <c r="H20" i="3"/>
  <c r="P59" i="3"/>
  <c r="O59" i="3"/>
  <c r="N59" i="3"/>
  <c r="M59" i="3"/>
  <c r="L59" i="3"/>
  <c r="J59" i="3"/>
  <c r="I59" i="3"/>
  <c r="H59" i="3"/>
  <c r="P329" i="3"/>
  <c r="O329" i="3"/>
  <c r="N329" i="3"/>
  <c r="M329" i="3"/>
  <c r="L329" i="3"/>
  <c r="J329" i="3"/>
  <c r="I329" i="3"/>
  <c r="H329" i="3"/>
  <c r="P340" i="3"/>
  <c r="O340" i="3"/>
  <c r="N340" i="3"/>
  <c r="M340" i="3"/>
  <c r="L340" i="3"/>
  <c r="J340" i="3"/>
  <c r="I340" i="3"/>
  <c r="H340" i="3"/>
  <c r="P338" i="3"/>
  <c r="O338" i="3"/>
  <c r="N338" i="3"/>
  <c r="M338" i="3"/>
  <c r="L338" i="3"/>
  <c r="J338" i="3"/>
  <c r="I338" i="3"/>
  <c r="H338" i="3"/>
  <c r="P173" i="3"/>
  <c r="O173" i="3"/>
  <c r="N173" i="3"/>
  <c r="M173" i="3"/>
  <c r="L173" i="3"/>
  <c r="J173" i="3"/>
  <c r="I173" i="3"/>
  <c r="H173" i="3"/>
  <c r="Q112" i="3"/>
  <c r="P112" i="3"/>
  <c r="O112" i="3"/>
  <c r="N112" i="3"/>
  <c r="M112" i="3"/>
  <c r="L112" i="3"/>
  <c r="J112" i="3"/>
  <c r="I112" i="3"/>
  <c r="H112" i="3"/>
  <c r="Q104" i="3"/>
  <c r="P104" i="3"/>
  <c r="O104" i="3"/>
  <c r="N104" i="3"/>
  <c r="M104" i="3"/>
  <c r="L104" i="3"/>
  <c r="J104" i="3"/>
  <c r="I104" i="3"/>
  <c r="H104" i="3"/>
  <c r="Q103" i="3"/>
  <c r="P103" i="3"/>
  <c r="O103" i="3"/>
  <c r="N103" i="3"/>
  <c r="M103" i="3"/>
  <c r="L103" i="3"/>
  <c r="J103" i="3"/>
  <c r="I103" i="3"/>
  <c r="H103" i="3"/>
  <c r="P54" i="3"/>
  <c r="O54" i="3"/>
  <c r="N54" i="3"/>
  <c r="M54" i="3"/>
  <c r="L54" i="3"/>
  <c r="J54" i="3"/>
  <c r="I54" i="3"/>
  <c r="H54" i="3"/>
  <c r="P43" i="3"/>
  <c r="O43" i="3"/>
  <c r="N43" i="3"/>
  <c r="M43" i="3"/>
  <c r="L43" i="3"/>
  <c r="J43" i="3"/>
  <c r="I43" i="3"/>
  <c r="H43" i="3"/>
  <c r="P38" i="3"/>
  <c r="O38" i="3"/>
  <c r="N38" i="3"/>
  <c r="M38" i="3"/>
  <c r="L38" i="3"/>
  <c r="J38" i="3"/>
  <c r="I38" i="3"/>
  <c r="H38" i="3"/>
  <c r="P16" i="3"/>
  <c r="O16" i="3"/>
  <c r="N16" i="3"/>
  <c r="M16" i="3"/>
  <c r="L16" i="3"/>
  <c r="J16" i="3"/>
  <c r="I16" i="3"/>
  <c r="H16" i="3"/>
  <c r="P19" i="3"/>
  <c r="O19" i="3"/>
  <c r="N19" i="3"/>
  <c r="M19" i="3"/>
  <c r="L19" i="3"/>
  <c r="J19" i="3"/>
  <c r="I19" i="3"/>
  <c r="H19" i="3"/>
  <c r="P18" i="3"/>
  <c r="O18" i="3"/>
  <c r="N18" i="3"/>
  <c r="M18" i="3"/>
  <c r="L18" i="3"/>
  <c r="J18" i="3"/>
  <c r="I18" i="3"/>
  <c r="H18" i="3"/>
  <c r="P17" i="3"/>
  <c r="O17" i="3"/>
  <c r="N17" i="3"/>
  <c r="M17" i="3"/>
  <c r="L17" i="3"/>
  <c r="J17" i="3"/>
  <c r="I17" i="3"/>
  <c r="H17" i="3"/>
  <c r="P58" i="3"/>
  <c r="O58" i="3"/>
  <c r="N58" i="3"/>
  <c r="M58" i="3"/>
  <c r="L58" i="3"/>
  <c r="J58" i="3"/>
  <c r="I58" i="3"/>
  <c r="H58" i="3"/>
  <c r="P324" i="3"/>
  <c r="O324" i="3"/>
  <c r="N324" i="3"/>
  <c r="M324" i="3"/>
  <c r="L324" i="3"/>
  <c r="J324" i="3"/>
  <c r="I324" i="3"/>
  <c r="H324" i="3"/>
  <c r="P309" i="3"/>
  <c r="O309" i="3"/>
  <c r="N309" i="3"/>
  <c r="M309" i="3"/>
  <c r="L309" i="3"/>
  <c r="J309" i="3"/>
  <c r="I309" i="3"/>
  <c r="H309" i="3"/>
  <c r="P310" i="3"/>
  <c r="O310" i="3"/>
  <c r="N310" i="3"/>
  <c r="M310" i="3"/>
  <c r="L310" i="3"/>
  <c r="J310" i="3"/>
  <c r="I310" i="3"/>
  <c r="H310" i="3"/>
  <c r="P170" i="3"/>
  <c r="O170" i="3"/>
  <c r="N170" i="3"/>
  <c r="M170" i="3"/>
  <c r="L170" i="3"/>
  <c r="J170" i="3"/>
  <c r="I170" i="3"/>
  <c r="H170" i="3"/>
  <c r="P100" i="3"/>
  <c r="O100" i="3"/>
  <c r="N100" i="3"/>
  <c r="M100" i="3"/>
  <c r="L100" i="3"/>
  <c r="J100" i="3"/>
  <c r="I100" i="3"/>
  <c r="H100" i="3"/>
  <c r="N48" i="3"/>
  <c r="M48" i="3"/>
  <c r="L48" i="3"/>
  <c r="J48" i="3"/>
  <c r="I48" i="3"/>
  <c r="H48" i="3"/>
  <c r="P37" i="3"/>
  <c r="O37" i="3"/>
  <c r="N37" i="3"/>
  <c r="M37" i="3"/>
  <c r="L37" i="3"/>
  <c r="J37" i="3"/>
  <c r="I37" i="3"/>
  <c r="H37" i="3"/>
  <c r="P39" i="3"/>
  <c r="O39" i="3"/>
  <c r="N39" i="3"/>
  <c r="M39" i="3"/>
  <c r="L39" i="3"/>
  <c r="J39" i="3"/>
  <c r="I39" i="3"/>
  <c r="H39" i="3"/>
  <c r="P35" i="3"/>
  <c r="O35" i="3"/>
  <c r="N35" i="3"/>
  <c r="M35" i="3"/>
  <c r="L35" i="3"/>
  <c r="J35" i="3"/>
  <c r="I35" i="3"/>
  <c r="H35" i="3"/>
  <c r="P44" i="3"/>
  <c r="O44" i="3"/>
  <c r="N44" i="3"/>
  <c r="M44" i="3"/>
  <c r="L44" i="3"/>
  <c r="J44" i="3"/>
  <c r="I44" i="3"/>
  <c r="H44" i="3"/>
  <c r="P32" i="3"/>
  <c r="O32" i="3"/>
  <c r="N32" i="3"/>
  <c r="M32" i="3"/>
  <c r="L32" i="3"/>
  <c r="J32" i="3"/>
  <c r="I32" i="3"/>
  <c r="H32" i="3"/>
  <c r="P6" i="3"/>
  <c r="O6" i="3"/>
  <c r="N6" i="3"/>
  <c r="M6" i="3"/>
  <c r="L6" i="3"/>
  <c r="J6" i="3"/>
  <c r="I6" i="3"/>
  <c r="H6" i="3"/>
  <c r="P27" i="3"/>
  <c r="O27" i="3"/>
  <c r="N27" i="3"/>
  <c r="M27" i="3"/>
  <c r="L27" i="3"/>
  <c r="J27" i="3"/>
  <c r="I27" i="3"/>
  <c r="H27" i="3"/>
  <c r="P3" i="3"/>
  <c r="O3" i="3"/>
  <c r="N3" i="3"/>
  <c r="M3" i="3"/>
  <c r="L3" i="3"/>
  <c r="J3" i="3"/>
  <c r="I3" i="3"/>
  <c r="H3" i="3"/>
  <c r="P12" i="3"/>
  <c r="O12" i="3"/>
  <c r="N12" i="3"/>
  <c r="M12" i="3"/>
  <c r="L12" i="3"/>
  <c r="J12" i="3"/>
  <c r="I12" i="3"/>
  <c r="H12" i="3"/>
  <c r="P11" i="3"/>
  <c r="O11" i="3"/>
  <c r="N11" i="3"/>
  <c r="M11" i="3"/>
  <c r="L11" i="3"/>
  <c r="J11" i="3"/>
  <c r="I11" i="3"/>
  <c r="H11" i="3"/>
  <c r="P311" i="3"/>
  <c r="O311" i="3"/>
  <c r="N311" i="3"/>
  <c r="M311" i="3"/>
  <c r="L311" i="3"/>
  <c r="J311" i="3"/>
  <c r="I311" i="3"/>
  <c r="H311" i="3"/>
  <c r="N93" i="3"/>
  <c r="M93" i="3"/>
  <c r="L93" i="3"/>
  <c r="J93" i="3"/>
  <c r="I93" i="3"/>
  <c r="H93" i="3"/>
  <c r="P52" i="3"/>
  <c r="O52" i="3"/>
  <c r="N52" i="3"/>
  <c r="M52" i="3"/>
  <c r="L52" i="3"/>
  <c r="J52" i="3"/>
  <c r="I52" i="3"/>
  <c r="H52" i="3"/>
  <c r="N49" i="3"/>
  <c r="M49" i="3"/>
  <c r="L49" i="3"/>
  <c r="J49" i="3"/>
  <c r="I49" i="3"/>
  <c r="H49" i="3"/>
  <c r="P30" i="3"/>
  <c r="O30" i="3"/>
  <c r="N30" i="3"/>
  <c r="M30" i="3"/>
  <c r="L30" i="3"/>
  <c r="J30" i="3"/>
  <c r="I30" i="3"/>
  <c r="H30" i="3"/>
  <c r="P31" i="3"/>
  <c r="O31" i="3"/>
  <c r="N31" i="3"/>
  <c r="M31" i="3"/>
  <c r="L31" i="3"/>
  <c r="J31" i="3"/>
  <c r="I31" i="3"/>
  <c r="H31" i="3"/>
  <c r="P36" i="3"/>
  <c r="O36" i="3"/>
  <c r="N36" i="3"/>
  <c r="M36" i="3"/>
  <c r="L36" i="3"/>
  <c r="J36" i="3"/>
  <c r="I36" i="3"/>
  <c r="H36" i="3"/>
  <c r="P33" i="3"/>
  <c r="O33" i="3"/>
  <c r="N33" i="3"/>
  <c r="M33" i="3"/>
  <c r="L33" i="3"/>
  <c r="J33" i="3"/>
  <c r="I33" i="3"/>
  <c r="H33" i="3"/>
  <c r="P7" i="3"/>
  <c r="O7" i="3"/>
  <c r="N7" i="3"/>
  <c r="M7" i="3"/>
  <c r="L7" i="3"/>
  <c r="J7" i="3"/>
  <c r="I7" i="3"/>
  <c r="H7" i="3"/>
  <c r="P2" i="3"/>
  <c r="O2" i="3"/>
  <c r="N2" i="3"/>
  <c r="M2" i="3"/>
  <c r="L2" i="3"/>
  <c r="J2" i="3"/>
  <c r="I2" i="3"/>
  <c r="H2" i="3"/>
  <c r="P9" i="3"/>
  <c r="O9" i="3"/>
  <c r="N9" i="3"/>
  <c r="M9" i="3"/>
  <c r="L9" i="3"/>
  <c r="J9" i="3"/>
  <c r="I9" i="3"/>
  <c r="H9" i="3"/>
  <c r="P5" i="3"/>
  <c r="O5" i="3"/>
  <c r="N5" i="3"/>
  <c r="M5" i="3"/>
  <c r="L5" i="3"/>
  <c r="J5" i="3"/>
  <c r="I5" i="3"/>
  <c r="H5" i="3"/>
  <c r="P10" i="3"/>
  <c r="O10" i="3"/>
  <c r="N10" i="3"/>
  <c r="M10" i="3"/>
  <c r="L10" i="3"/>
  <c r="J10" i="3"/>
  <c r="I10" i="3"/>
  <c r="H10" i="3"/>
  <c r="P13" i="3"/>
  <c r="O13" i="3"/>
  <c r="N13" i="3"/>
  <c r="M13" i="3"/>
  <c r="L13" i="3"/>
  <c r="J13" i="3"/>
  <c r="I13" i="3"/>
  <c r="H13" i="3"/>
  <c r="P4" i="3"/>
  <c r="O4" i="3"/>
  <c r="N4" i="3"/>
  <c r="M4" i="3"/>
  <c r="L4" i="3"/>
  <c r="J4" i="3"/>
  <c r="I4" i="3"/>
  <c r="H4" i="3"/>
  <c r="M5" i="2"/>
  <c r="Q371" i="2"/>
  <c r="Q35" i="2"/>
  <c r="Q25" i="2"/>
  <c r="Q127" i="2"/>
  <c r="Q16" i="2"/>
  <c r="Q7" i="2"/>
  <c r="Q15" i="2"/>
  <c r="Q6" i="2"/>
  <c r="Q147" i="2"/>
  <c r="Q13" i="2"/>
  <c r="Q79" i="2"/>
  <c r="Q162" i="2"/>
  <c r="Q156" i="2"/>
  <c r="Q20" i="2"/>
  <c r="Q227" i="2"/>
  <c r="Q140" i="2"/>
  <c r="Q121" i="2"/>
  <c r="Q52" i="2"/>
  <c r="Q38" i="2"/>
  <c r="Q424" i="2"/>
  <c r="Q30" i="2"/>
  <c r="Q51" i="2"/>
  <c r="Q8" i="2"/>
  <c r="Q70" i="2"/>
  <c r="Q24" i="2"/>
  <c r="Q31" i="2"/>
  <c r="Q110" i="2"/>
  <c r="Q268" i="2"/>
  <c r="Q128" i="2"/>
  <c r="Q118" i="2"/>
  <c r="Q54" i="2"/>
  <c r="Q230" i="2"/>
  <c r="Q161" i="2"/>
  <c r="Q189" i="2"/>
  <c r="Q45" i="2"/>
  <c r="Q124" i="2"/>
  <c r="Q389" i="2"/>
  <c r="Q181" i="2"/>
  <c r="Q492" i="2"/>
  <c r="Q101" i="2"/>
  <c r="Q77" i="2"/>
  <c r="Q160" i="2"/>
  <c r="Q46" i="2"/>
  <c r="Q91" i="2"/>
  <c r="Q120" i="2"/>
  <c r="Q386" i="2"/>
  <c r="Q403" i="2"/>
  <c r="Q9" i="2"/>
  <c r="Q104" i="2"/>
  <c r="Q365" i="2"/>
  <c r="Q71" i="2"/>
  <c r="Q72" i="2"/>
  <c r="Q778" i="2"/>
  <c r="Q43" i="2"/>
  <c r="Q439" i="2"/>
  <c r="Q12" i="2"/>
  <c r="Q76" i="2"/>
  <c r="Q307" i="2"/>
  <c r="Q158" i="2"/>
  <c r="Q349" i="2"/>
  <c r="Q220" i="2"/>
  <c r="Q73" i="2"/>
  <c r="Q345" i="2"/>
  <c r="Q163" i="2"/>
  <c r="Q224" i="2"/>
  <c r="Q271" i="2"/>
  <c r="Q280" i="2"/>
  <c r="Q414" i="2"/>
  <c r="Q62" i="2"/>
  <c r="Q832" i="2"/>
  <c r="Q215" i="2"/>
  <c r="Q69" i="2"/>
  <c r="Q413" i="2"/>
  <c r="Q310" i="2"/>
  <c r="Q592" i="2"/>
  <c r="Q56" i="2"/>
  <c r="Q408" i="2"/>
  <c r="Q100" i="2"/>
  <c r="Q324" i="2"/>
  <c r="Q270" i="2"/>
  <c r="Q225" i="2"/>
  <c r="Q150" i="2"/>
  <c r="Q108" i="2"/>
  <c r="Q483" i="2"/>
  <c r="Q58" i="2"/>
  <c r="Q111" i="2"/>
  <c r="Q209" i="2"/>
  <c r="Q126" i="2"/>
  <c r="Q355" i="2"/>
  <c r="Q282" i="2"/>
  <c r="Q314" i="2"/>
  <c r="Q830" i="2"/>
  <c r="Q451" i="2"/>
  <c r="Q290" i="2"/>
  <c r="Q188" i="2"/>
  <c r="Q239" i="2"/>
  <c r="Q202" i="2"/>
  <c r="Q159" i="2"/>
  <c r="Q131" i="2"/>
  <c r="Q4" i="2"/>
  <c r="Q27" i="2"/>
  <c r="Q222" i="2"/>
  <c r="Q98" i="2"/>
  <c r="Q415" i="2"/>
  <c r="Q327" i="2"/>
  <c r="Q401" i="2"/>
  <c r="Q534" i="2"/>
  <c r="Q258" i="2"/>
  <c r="Q205" i="2"/>
  <c r="Q68" i="2"/>
  <c r="Q102" i="2"/>
  <c r="Q295" i="2"/>
  <c r="Q179" i="2"/>
  <c r="Q309" i="2"/>
  <c r="Q96" i="2"/>
  <c r="Q293" i="2"/>
  <c r="Q34" i="2"/>
  <c r="Q718" i="2"/>
  <c r="Q37" i="2"/>
  <c r="Q85" i="2"/>
  <c r="Q411" i="2"/>
  <c r="Q143" i="2"/>
  <c r="Q117" i="2"/>
  <c r="Q287" i="2"/>
  <c r="Q321" i="2"/>
  <c r="Q157" i="2"/>
  <c r="Q33" i="2"/>
  <c r="Q250" i="2"/>
  <c r="Q621" i="2"/>
  <c r="Q650" i="2"/>
  <c r="Q448" i="2"/>
  <c r="Q115" i="2"/>
  <c r="Q291" i="2"/>
  <c r="Q366" i="2"/>
  <c r="Q97" i="2"/>
  <c r="Q367" i="2"/>
  <c r="Q154" i="2"/>
  <c r="Q11" i="2"/>
  <c r="Q82" i="2"/>
  <c r="Q247" i="2"/>
  <c r="Q99" i="2"/>
  <c r="Q164" i="2"/>
  <c r="Q436" i="2"/>
  <c r="Q112" i="2"/>
  <c r="Q835" i="2"/>
  <c r="Q490" i="2"/>
  <c r="Q75" i="2"/>
  <c r="Q173" i="2"/>
  <c r="Q197" i="2"/>
  <c r="Q153" i="2"/>
  <c r="Q103" i="2"/>
  <c r="Q410" i="2"/>
  <c r="Q171" i="2"/>
  <c r="Q95" i="2"/>
  <c r="Q341" i="2"/>
  <c r="Q74" i="2"/>
  <c r="Q527" i="2"/>
  <c r="Q257" i="2"/>
  <c r="Q191" i="2"/>
  <c r="Q244" i="2"/>
  <c r="Q174" i="2"/>
  <c r="Q460" i="2"/>
  <c r="Q119" i="2"/>
  <c r="Q53" i="2"/>
  <c r="Q245" i="2"/>
  <c r="Q55" i="2"/>
  <c r="Q489" i="2"/>
  <c r="Q114" i="2"/>
  <c r="Q134" i="2"/>
  <c r="Q312" i="2"/>
  <c r="Q514" i="2"/>
  <c r="Q370" i="2"/>
  <c r="Q337" i="2"/>
  <c r="Q17" i="2"/>
  <c r="Q125" i="2"/>
  <c r="Q207" i="2"/>
  <c r="Q423" i="2"/>
  <c r="Q65" i="2"/>
  <c r="Q66" i="2"/>
  <c r="Q138" i="2"/>
  <c r="Q712" i="2"/>
  <c r="Q129" i="2"/>
  <c r="Q285" i="2"/>
  <c r="Q233" i="2"/>
  <c r="Q388" i="2"/>
  <c r="Q116" i="2"/>
  <c r="Q261" i="2"/>
  <c r="Q61" i="2"/>
  <c r="Q498" i="2"/>
  <c r="Q86" i="2"/>
  <c r="Q39" i="2"/>
  <c r="Q334" i="2"/>
  <c r="Q336" i="2"/>
  <c r="Q266" i="2"/>
  <c r="Q152" i="2"/>
  <c r="Q465" i="2"/>
  <c r="Q92" i="2"/>
  <c r="Q21" i="2"/>
  <c r="Q264" i="2"/>
  <c r="Q350" i="2"/>
  <c r="Q36" i="2"/>
  <c r="Q281" i="2"/>
  <c r="Q265" i="2"/>
  <c r="Q80" i="2"/>
  <c r="Q123" i="2"/>
  <c r="Q539" i="2"/>
  <c r="Q94" i="2"/>
  <c r="Q333" i="2"/>
  <c r="Q269" i="2"/>
  <c r="Q199" i="2"/>
  <c r="Q19" i="2"/>
  <c r="Q306" i="2"/>
  <c r="Q10" i="2"/>
  <c r="Q206" i="2"/>
  <c r="Q208" i="2"/>
  <c r="Q148" i="2"/>
  <c r="Q166" i="2"/>
  <c r="Q200" i="2"/>
  <c r="Q165" i="2"/>
  <c r="Q89" i="2"/>
  <c r="Q201" i="2"/>
  <c r="Q347" i="2"/>
  <c r="Q249" i="2"/>
  <c r="Q395" i="2"/>
  <c r="Q184" i="2"/>
  <c r="Q57" i="2"/>
  <c r="Q212" i="2"/>
  <c r="Q608" i="2"/>
  <c r="Q251" i="2"/>
  <c r="Q122" i="2"/>
  <c r="Q234" i="2"/>
  <c r="Q400" i="2"/>
  <c r="Q356" i="2"/>
  <c r="Q175" i="2"/>
  <c r="Q183" i="2"/>
  <c r="Q204" i="2"/>
  <c r="Q130" i="2"/>
  <c r="Q344" i="2"/>
  <c r="Q303" i="2"/>
  <c r="Q910" i="2"/>
  <c r="Q275" i="2"/>
  <c r="Q404" i="2"/>
  <c r="Q431" i="2"/>
  <c r="Q863" i="2"/>
  <c r="Q67" i="2"/>
  <c r="Q425" i="2"/>
  <c r="Q834" i="2"/>
  <c r="Q533" i="2"/>
  <c r="Q532" i="2"/>
  <c r="Q379" i="2"/>
  <c r="Q274" i="2"/>
  <c r="Q203" i="2"/>
  <c r="Q396" i="2"/>
  <c r="Q78" i="2"/>
  <c r="Q577" i="2"/>
  <c r="Q136" i="2"/>
  <c r="Q385" i="2"/>
  <c r="Q149" i="2"/>
  <c r="Q84" i="2"/>
  <c r="Q591" i="2"/>
  <c r="Q478" i="2"/>
  <c r="Q139" i="2"/>
  <c r="Q155" i="2"/>
  <c r="Q719" i="2"/>
  <c r="Q590" i="2"/>
  <c r="Q283" i="2"/>
  <c r="Q231" i="2"/>
  <c r="Q246" i="2"/>
  <c r="Q405" i="2"/>
  <c r="Q262" i="2"/>
  <c r="Q339" i="2"/>
  <c r="Q494" i="2"/>
  <c r="Q479" i="2"/>
  <c r="Q44" i="2"/>
  <c r="Q255" i="2"/>
  <c r="Q694" i="2"/>
  <c r="Q304" i="2"/>
  <c r="Q354" i="2"/>
  <c r="Q547" i="2"/>
  <c r="Q142" i="2"/>
  <c r="Q482" i="2"/>
  <c r="Q187" i="2"/>
  <c r="Q393" i="2"/>
  <c r="Q88" i="2"/>
  <c r="Q380" i="2"/>
  <c r="Q243" i="2"/>
  <c r="Q658" i="2"/>
  <c r="Q407" i="2"/>
  <c r="Q399" i="2"/>
  <c r="Q328" i="2"/>
  <c r="Q542" i="2"/>
  <c r="Q342" i="2"/>
  <c r="Q567" i="2"/>
  <c r="Q308" i="2"/>
  <c r="Q81" i="2"/>
  <c r="Q501" i="2"/>
  <c r="Q63" i="2"/>
  <c r="Q583" i="2"/>
  <c r="Q775" i="2"/>
  <c r="Q87" i="2"/>
  <c r="Q419" i="2"/>
  <c r="Q60" i="2"/>
  <c r="Q90" i="2"/>
  <c r="Q223" i="2"/>
  <c r="Q672" i="2"/>
  <c r="Q286" i="2"/>
  <c r="Q210" i="2"/>
  <c r="Q23" i="2"/>
  <c r="Q362" i="2"/>
  <c r="Q186" i="2"/>
  <c r="Q428" i="2"/>
  <c r="Q32" i="2"/>
  <c r="Q322" i="2"/>
  <c r="Q691" i="2"/>
  <c r="Q194" i="2"/>
  <c r="Q402" i="2"/>
  <c r="Q48" i="2"/>
  <c r="Q524" i="2"/>
  <c r="Q842" i="2"/>
  <c r="Q391" i="2"/>
  <c r="Q146" i="2"/>
  <c r="Q450" i="2"/>
  <c r="Q746" i="2"/>
  <c r="Q338" i="2"/>
  <c r="Q480" i="2"/>
  <c r="Q26" i="2"/>
  <c r="Q228" i="2"/>
  <c r="Q606" i="2"/>
  <c r="Q783" i="2"/>
  <c r="Q488" i="2"/>
  <c r="Q484" i="2"/>
  <c r="Q132" i="2"/>
  <c r="Q64" i="2"/>
  <c r="Q113" i="2"/>
  <c r="Q135" i="2"/>
  <c r="Q434" i="2"/>
  <c r="Q548" i="2"/>
  <c r="Q792" i="2"/>
  <c r="Q420" i="2"/>
  <c r="Q438" i="2"/>
  <c r="Q525" i="2"/>
  <c r="Q195" i="2"/>
  <c r="Q383" i="2"/>
  <c r="Q502" i="2"/>
  <c r="Q535" i="2"/>
  <c r="Q537" i="2"/>
  <c r="Q486" i="2"/>
  <c r="Q364" i="2"/>
  <c r="Q607" i="2"/>
  <c r="Q357" i="2"/>
  <c r="Q512" i="2"/>
  <c r="Q462" i="2"/>
  <c r="Q387" i="2"/>
  <c r="Q417" i="2"/>
  <c r="Q182" i="2"/>
  <c r="Q897" i="2"/>
  <c r="Q529" i="2"/>
  <c r="Q292" i="2"/>
  <c r="Q732" i="2"/>
  <c r="Q459" i="2"/>
  <c r="Q368" i="2"/>
  <c r="Q769" i="2"/>
  <c r="Q698" i="2"/>
  <c r="Q629" i="2"/>
  <c r="Q232" i="2"/>
  <c r="Q422" i="2"/>
  <c r="Q180" i="2"/>
  <c r="Q540" i="2"/>
  <c r="Q377" i="2"/>
  <c r="Q226" i="2"/>
  <c r="Q93" i="2"/>
  <c r="Q449" i="2"/>
  <c r="Q14" i="2"/>
  <c r="Q42" i="2"/>
  <c r="Q237" i="2"/>
  <c r="Q612" i="2"/>
  <c r="Q647" i="2"/>
  <c r="Q513" i="2"/>
  <c r="Q531" i="2"/>
  <c r="Q298" i="2"/>
  <c r="Q196" i="2"/>
  <c r="Q632" i="2"/>
  <c r="Q398" i="2"/>
  <c r="Q373" i="2"/>
  <c r="Q319" i="2"/>
  <c r="Q253" i="2"/>
  <c r="Q565" i="2"/>
  <c r="Q648" i="2"/>
  <c r="Q318" i="2"/>
  <c r="Q446" i="2"/>
  <c r="Q409" i="2"/>
  <c r="Q593" i="2"/>
  <c r="Q361" i="2"/>
  <c r="Q508" i="2"/>
  <c r="Q172" i="2"/>
  <c r="Q412" i="2"/>
  <c r="Q652" i="2"/>
  <c r="Q133" i="2"/>
  <c r="Q28" i="2"/>
  <c r="Q507" i="2"/>
  <c r="Q320" i="2"/>
  <c r="Q47" i="2"/>
  <c r="Q216" i="2"/>
  <c r="Q242" i="2"/>
  <c r="Q625" i="2"/>
  <c r="Q619" i="2"/>
  <c r="Q503" i="2"/>
  <c r="Q626" i="2"/>
  <c r="Q176" i="2"/>
  <c r="Q378" i="2"/>
  <c r="Q541" i="2"/>
  <c r="Q289" i="2"/>
  <c r="Q313" i="2"/>
  <c r="Q109" i="2"/>
  <c r="Q549" i="2"/>
  <c r="Q141" i="2"/>
  <c r="Q240" i="2"/>
  <c r="Q656" i="2"/>
  <c r="Q550" i="2"/>
  <c r="Q476" i="2"/>
  <c r="Q723" i="2"/>
  <c r="Q375" i="2"/>
  <c r="Q22" i="2"/>
  <c r="Q219" i="2"/>
  <c r="Q325" i="2"/>
  <c r="Q673" i="2"/>
  <c r="Q977" i="2"/>
  <c r="Q545" i="2"/>
  <c r="Q630" i="2"/>
  <c r="Q538" i="2"/>
  <c r="Q59" i="2"/>
  <c r="Q267" i="2"/>
  <c r="Q376" i="2"/>
  <c r="Q663" i="2"/>
  <c r="Q703" i="2"/>
  <c r="Q430" i="2"/>
  <c r="Q390" i="2"/>
  <c r="Q739" i="2"/>
  <c r="Q474" i="2"/>
  <c r="Q50" i="2"/>
  <c r="Q815" i="2"/>
  <c r="Q241" i="2"/>
  <c r="Q41" i="2"/>
  <c r="Q454" i="2"/>
  <c r="Q440" i="2"/>
  <c r="Q631" i="2"/>
  <c r="Q442" i="2"/>
  <c r="Q317" i="2"/>
  <c r="Q277" i="2"/>
  <c r="Q752" i="2"/>
  <c r="Q288" i="2"/>
  <c r="Q521" i="2"/>
  <c r="Q839" i="2"/>
  <c r="Q301" i="2"/>
  <c r="Q622" i="2"/>
  <c r="Q468" i="2"/>
  <c r="Q780" i="2"/>
  <c r="Q802" i="2"/>
  <c r="Q279" i="2"/>
  <c r="Q331" i="2"/>
  <c r="Q821" i="2"/>
  <c r="Q272" i="2"/>
  <c r="Q144" i="2"/>
  <c r="Q137" i="2"/>
  <c r="Q437" i="2"/>
  <c r="Q493" i="2"/>
  <c r="Q504" i="2"/>
  <c r="Q305" i="2"/>
  <c r="Q193" i="2"/>
  <c r="Q335" i="2"/>
  <c r="Q315" i="2"/>
  <c r="Q603" i="2"/>
  <c r="Q467" i="2"/>
  <c r="Q598" i="2"/>
  <c r="Q433" i="2"/>
  <c r="Q544" i="2"/>
  <c r="Q348" i="2"/>
  <c r="Q664" i="2"/>
  <c r="Q455" i="2"/>
  <c r="Q665" i="2"/>
  <c r="Q601" i="2"/>
  <c r="Q276" i="2"/>
  <c r="Q40" i="2"/>
  <c r="Q447" i="2"/>
  <c r="Q369" i="2"/>
  <c r="Q563" i="2"/>
  <c r="Q635" i="2"/>
  <c r="Q105" i="2"/>
  <c r="Q520" i="2"/>
  <c r="Q392" i="2"/>
  <c r="Q763" i="2"/>
  <c r="Q616" i="2"/>
  <c r="Q692" i="2"/>
  <c r="Q444" i="2"/>
  <c r="Q300" i="2"/>
  <c r="Q786" i="2"/>
  <c r="Q951" i="2"/>
  <c r="Q221" i="2"/>
  <c r="Q597" i="2"/>
  <c r="Q678" i="2"/>
  <c r="Q850" i="2"/>
  <c r="Q302" i="2"/>
  <c r="Q332" i="2"/>
  <c r="Q421" i="2"/>
  <c r="Q716" i="2"/>
  <c r="Q901" i="2"/>
  <c r="Q627" i="2"/>
  <c r="Q657" i="2"/>
  <c r="Q497" i="2"/>
  <c r="Q273" i="2"/>
  <c r="Q779" i="2"/>
  <c r="Q609" i="2"/>
  <c r="Q690" i="2"/>
  <c r="Q636" i="2"/>
  <c r="Q702" i="2"/>
  <c r="Q753" i="2"/>
  <c r="Q584" i="2"/>
  <c r="Q945" i="2"/>
  <c r="Q510" i="2"/>
  <c r="Q720" i="2"/>
  <c r="Q151" i="2"/>
  <c r="Q458" i="2"/>
  <c r="Q784" i="2"/>
  <c r="Q469" i="2"/>
  <c r="Q866" i="2"/>
  <c r="Q2" i="2"/>
  <c r="Q638" i="2"/>
  <c r="Q466" i="2"/>
  <c r="Q620" i="2"/>
  <c r="Q722" i="2"/>
  <c r="Q727" i="2"/>
  <c r="Q637" i="2"/>
  <c r="Q639" i="2"/>
  <c r="Q822" i="2"/>
  <c r="Q701" i="2"/>
  <c r="Q551" i="2"/>
  <c r="Q518" i="2"/>
  <c r="Q675" i="2"/>
  <c r="Q359" i="2"/>
  <c r="Q848" i="2"/>
  <c r="Q499" i="2"/>
  <c r="Q248" i="2"/>
  <c r="Q604" i="2"/>
  <c r="Q145" i="2"/>
  <c r="Q340" i="2"/>
  <c r="Q576" i="2"/>
  <c r="Q214" i="2"/>
  <c r="Q511" i="2"/>
  <c r="Q523" i="2"/>
  <c r="Q669" i="2"/>
  <c r="Q572" i="2"/>
  <c r="Q427" i="2"/>
  <c r="Q416" i="2"/>
  <c r="Q284" i="2"/>
  <c r="Q573" i="2"/>
  <c r="Q406" i="2"/>
  <c r="Q767" i="2"/>
  <c r="Q397" i="2"/>
  <c r="Q599" i="2"/>
  <c r="Q628" i="2"/>
  <c r="Q862" i="2"/>
  <c r="Q899" i="2"/>
  <c r="Q516" i="2"/>
  <c r="Q316" i="2"/>
  <c r="Q646" i="2"/>
  <c r="Q882" i="2"/>
  <c r="Q706" i="2"/>
  <c r="Q581" i="2"/>
  <c r="Q613" i="2"/>
  <c r="Q5" i="2"/>
  <c r="Q715" i="2"/>
  <c r="Q649" i="2"/>
  <c r="Q817" i="2"/>
  <c r="Q580" i="2"/>
  <c r="Q634" i="2"/>
  <c r="Q564" i="2"/>
  <c r="Q668" i="2"/>
  <c r="Q352" i="2"/>
  <c r="Q170" i="2"/>
  <c r="Q796" i="2"/>
  <c r="Q263" i="2"/>
  <c r="Q522" i="2"/>
  <c r="Q517" i="2"/>
  <c r="Q562" i="2"/>
  <c r="Q29" i="2"/>
  <c r="Q49" i="2"/>
  <c r="Q729" i="2"/>
  <c r="Q594" i="2"/>
  <c r="Q526" i="2"/>
  <c r="Q384" i="2"/>
  <c r="Q677" i="2"/>
  <c r="Q475" i="2"/>
  <c r="Q737" i="2"/>
  <c r="Q185" i="2"/>
  <c r="Q733" i="2"/>
  <c r="Q568" i="2"/>
  <c r="Q236" i="2"/>
  <c r="Q845" i="2"/>
  <c r="Q813" i="2"/>
  <c r="Q738" i="2"/>
  <c r="Q681" i="2"/>
  <c r="Q640" i="2"/>
  <c r="Q680" i="2"/>
  <c r="Q169" i="2"/>
  <c r="Q557" i="2"/>
  <c r="Q472" i="2"/>
  <c r="Q589" i="2"/>
  <c r="Q849" i="2"/>
  <c r="Q748" i="2"/>
  <c r="Q651" i="2"/>
  <c r="Q969" i="2"/>
  <c r="Q457" i="2"/>
  <c r="Q192" i="2"/>
  <c r="Q382" i="2"/>
  <c r="Q536" i="2"/>
  <c r="Q83" i="2"/>
  <c r="Q456" i="2"/>
  <c r="Q686" i="2"/>
  <c r="Q178" i="2"/>
  <c r="Q902" i="2"/>
  <c r="Q615" i="2"/>
  <c r="Q955" i="2"/>
  <c r="Q198" i="2"/>
  <c r="Q464" i="2"/>
  <c r="Q696" i="2"/>
  <c r="Q667" i="2"/>
  <c r="Q731" i="2"/>
  <c r="Q559" i="2"/>
  <c r="Q519" i="2"/>
  <c r="Q435" i="2"/>
  <c r="Q711" i="2"/>
  <c r="Q294" i="2"/>
  <c r="Q962" i="2"/>
  <c r="Q552" i="2"/>
  <c r="Q471" i="2"/>
  <c r="Q671" i="2"/>
  <c r="Q682" i="2"/>
  <c r="Q360" i="2"/>
  <c r="Q1008" i="2"/>
  <c r="Q506" i="2"/>
  <c r="Q831" i="2"/>
  <c r="Q828" i="2"/>
  <c r="Q730" i="2"/>
  <c r="Q1002" i="2"/>
  <c r="Q790" i="2"/>
  <c r="Q441" i="2"/>
  <c r="Q595" i="2"/>
  <c r="Q555" i="2"/>
  <c r="Q418" i="2"/>
  <c r="Q611" i="2"/>
  <c r="Q238" i="2"/>
  <c r="Q641" i="2"/>
  <c r="Q571" i="2"/>
  <c r="Q700" i="2"/>
  <c r="Q546" i="2"/>
  <c r="Q679" i="2"/>
  <c r="Q602" i="2"/>
  <c r="Q741" i="2"/>
  <c r="Q653" i="2"/>
  <c r="Q259" i="2"/>
  <c r="Q764" i="2"/>
  <c r="Q705" i="2"/>
  <c r="Q812" i="2"/>
  <c r="Q827" i="2"/>
  <c r="Q582" i="2"/>
  <c r="Q168" i="2"/>
  <c r="Q558" i="2"/>
  <c r="Q229" i="2"/>
  <c r="Q505" i="2"/>
  <c r="Q1001" i="2"/>
  <c r="Q106" i="2"/>
  <c r="Q177" i="2"/>
  <c r="Q323" i="2"/>
  <c r="Q714" i="2"/>
  <c r="Q453" i="2"/>
  <c r="Q777" i="2"/>
  <c r="Q856" i="2"/>
  <c r="Q809" i="2"/>
  <c r="Q394" i="2"/>
  <c r="Q617" i="2"/>
  <c r="Q487" i="2"/>
  <c r="Q946" i="2"/>
  <c r="Q742" i="2"/>
  <c r="Q326" i="2"/>
  <c r="Q500" i="2"/>
  <c r="Q749" i="2"/>
  <c r="Q883" i="2"/>
  <c r="Q806" i="2"/>
  <c r="Q351" i="2"/>
  <c r="Q553" i="2"/>
  <c r="Q740" i="2"/>
  <c r="Q709" i="2"/>
  <c r="Q330" i="2"/>
  <c r="Q643" i="2"/>
  <c r="Q724" i="2"/>
  <c r="Q942" i="2"/>
  <c r="Q707" i="2"/>
  <c r="Q927" i="2"/>
  <c r="Q735" i="2"/>
  <c r="Q470" i="2"/>
  <c r="Q426" i="2"/>
  <c r="Q260" i="2"/>
  <c r="Q463" i="2"/>
  <c r="Q818" i="2"/>
  <c r="Q878" i="2"/>
  <c r="Q750" i="2"/>
  <c r="Q190" i="2"/>
  <c r="Q797" i="2"/>
  <c r="Q445" i="2"/>
  <c r="Q726" i="2"/>
  <c r="Q826" i="2"/>
  <c r="Q509" i="2"/>
  <c r="Q213" i="2"/>
  <c r="Q554" i="2"/>
  <c r="Q689" i="2"/>
  <c r="Q998" i="2"/>
  <c r="Q935" i="2"/>
  <c r="Q528" i="2"/>
  <c r="Q473" i="2"/>
  <c r="Q894" i="2"/>
  <c r="Q785" i="2"/>
  <c r="Q687" i="2"/>
  <c r="Q296" i="2"/>
  <c r="Q481" i="2"/>
  <c r="Q252" i="2"/>
  <c r="Q372" i="2"/>
  <c r="Q765" i="2"/>
  <c r="Q358" i="2"/>
  <c r="Q560" i="2"/>
  <c r="Q823" i="2"/>
  <c r="Q734" i="2"/>
  <c r="Q853" i="2"/>
  <c r="Q256" i="2"/>
  <c r="Q485" i="2"/>
  <c r="Q793" i="2"/>
  <c r="Q588" i="2"/>
  <c r="Q943" i="2"/>
  <c r="Q363" i="2"/>
  <c r="Q816" i="2"/>
  <c r="Q623" i="2"/>
  <c r="Q789" i="2"/>
  <c r="Q211" i="2"/>
  <c r="Q254" i="2"/>
  <c r="Q891" i="2"/>
  <c r="Q1023" i="2"/>
  <c r="Q311" i="2"/>
  <c r="Q884" i="2"/>
  <c r="Q916" i="2"/>
  <c r="Q814" i="2"/>
  <c r="Q574" i="2"/>
  <c r="Q983" i="2"/>
  <c r="Q18" i="2"/>
  <c r="Q697" i="2"/>
  <c r="Q876" i="2"/>
  <c r="Q788" i="2"/>
  <c r="Q655" i="2"/>
  <c r="Q605" i="2"/>
  <c r="Q642" i="2"/>
  <c r="Q772" i="2"/>
  <c r="Q461" i="2"/>
  <c r="Q587" i="2"/>
  <c r="Q429" i="2"/>
  <c r="Q1030" i="2"/>
  <c r="Q662" i="2"/>
  <c r="Q566" i="2"/>
  <c r="Q578" i="2"/>
  <c r="Q728" i="2"/>
  <c r="Q374" i="2"/>
  <c r="Q837" i="2"/>
  <c r="Q771" i="2"/>
  <c r="Q757" i="2"/>
  <c r="Q846" i="2"/>
  <c r="Q798" i="2"/>
  <c r="Q666" i="2"/>
  <c r="Q745" i="2"/>
  <c r="Q795" i="2"/>
  <c r="Q864" i="2"/>
  <c r="Q860" i="2"/>
  <c r="Q353" i="2"/>
  <c r="Q633" i="2"/>
  <c r="Q874" i="2"/>
  <c r="Q107" i="2"/>
  <c r="Q1024" i="2"/>
  <c r="Q713" i="2"/>
  <c r="Q708" i="2"/>
  <c r="Q981" i="2"/>
  <c r="Q167" i="2"/>
  <c r="Q808" i="2"/>
  <c r="Q751" i="2"/>
  <c r="Q495" i="2"/>
  <c r="Q766" i="2"/>
  <c r="Q930" i="2"/>
  <c r="Q685" i="2"/>
  <c r="Q833" i="2"/>
  <c r="Q913" i="2"/>
  <c r="Q570" i="2"/>
  <c r="Q452" i="2"/>
  <c r="Q747" i="2"/>
  <c r="Q1039" i="2"/>
  <c r="Q933" i="2"/>
  <c r="Q299" i="2"/>
  <c r="Q477" i="2"/>
  <c r="Q693" i="2"/>
  <c r="Q699" i="2"/>
  <c r="Q905" i="2"/>
  <c r="Q886" i="2"/>
  <c r="Q889" i="2"/>
  <c r="Q759" i="2"/>
  <c r="Q491" i="2"/>
  <c r="Q824" i="2"/>
  <c r="Q278" i="2"/>
  <c r="Q585" i="2"/>
  <c r="Q235" i="2"/>
  <c r="Q940" i="2"/>
  <c r="Q791" i="2"/>
  <c r="Q659" i="2"/>
  <c r="Q329" i="2"/>
  <c r="Q218" i="2"/>
  <c r="Q836" i="2"/>
  <c r="Q938" i="2"/>
  <c r="Q1016" i="2"/>
  <c r="Q755" i="2"/>
  <c r="Q869" i="2"/>
  <c r="Q871" i="2"/>
  <c r="Q914" i="2"/>
  <c r="Q872" i="2"/>
  <c r="Q1045" i="2"/>
  <c r="Q683" i="2"/>
  <c r="Q807" i="2"/>
  <c r="Q217" i="2"/>
  <c r="Q758" i="2"/>
  <c r="Q890" i="2"/>
  <c r="Q600" i="2"/>
  <c r="Q670" i="2"/>
  <c r="Q744" i="2"/>
  <c r="Q811" i="2"/>
  <c r="Q688" i="2"/>
  <c r="Q907" i="2"/>
  <c r="Q800" i="2"/>
  <c r="Q994" i="2"/>
  <c r="Q950" i="2"/>
  <c r="Q964" i="2"/>
  <c r="Q736" i="2"/>
  <c r="Q859" i="2"/>
  <c r="Q782" i="2"/>
  <c r="Q915" i="2"/>
  <c r="Q770" i="2"/>
  <c r="Q1041" i="2"/>
  <c r="Q829" i="2"/>
  <c r="Q443" i="2"/>
  <c r="Q804" i="2"/>
  <c r="Q840" i="2"/>
  <c r="Q644" i="2"/>
  <c r="Q881" i="2"/>
  <c r="Q854" i="2"/>
  <c r="Q776" i="2"/>
  <c r="Q654" i="2"/>
  <c r="Q801" i="2"/>
  <c r="Q773" i="2"/>
  <c r="Q810" i="2"/>
  <c r="Q858" i="2"/>
  <c r="Q645" i="2"/>
  <c r="Q893" i="2"/>
  <c r="Q556" i="2"/>
  <c r="Q579" i="2"/>
  <c r="Q674" i="2"/>
  <c r="Q586" i="2"/>
  <c r="Q756" i="2"/>
  <c r="Q754" i="2"/>
  <c r="Q857" i="2"/>
  <c r="Q875" i="2"/>
  <c r="Q762" i="2"/>
  <c r="Q761" i="2"/>
  <c r="Q926" i="2"/>
  <c r="Q979" i="2"/>
  <c r="Q496" i="2"/>
  <c r="Q721" i="2"/>
  <c r="Q794" i="2"/>
  <c r="Q297" i="2"/>
  <c r="Q717" i="2"/>
  <c r="Q825" i="2"/>
  <c r="Q1004" i="2"/>
  <c r="Q805" i="2"/>
  <c r="Q968" i="2"/>
  <c r="Q704" i="2"/>
  <c r="Q918" i="2"/>
  <c r="Q618" i="2"/>
  <c r="Q970" i="2"/>
  <c r="Q543" i="2"/>
  <c r="Q898" i="2"/>
  <c r="Q900" i="2"/>
  <c r="Q820" i="2"/>
  <c r="Q1021" i="2"/>
  <c r="Q660" i="2"/>
  <c r="Q972" i="2"/>
  <c r="Q944" i="2"/>
  <c r="Q725" i="2"/>
  <c r="Q781" i="2"/>
  <c r="Q868" i="2"/>
  <c r="Q870" i="2"/>
  <c r="Q873" i="2"/>
  <c r="Q984" i="2"/>
  <c r="Q1010" i="2"/>
  <c r="Q676" i="2"/>
  <c r="Q855" i="2"/>
  <c r="Q919" i="2"/>
  <c r="Q381" i="2"/>
  <c r="Q346" i="2"/>
  <c r="Q956" i="2"/>
  <c r="Q903" i="2"/>
  <c r="Q684" i="2"/>
  <c r="Q787" i="2"/>
  <c r="Q774" i="2"/>
  <c r="Q760" i="2"/>
  <c r="Q911" i="2"/>
  <c r="Q803" i="2"/>
  <c r="Q343" i="2"/>
  <c r="Q561" i="2"/>
  <c r="Q912" i="2"/>
  <c r="Q710" i="2"/>
  <c r="Q877" i="2"/>
  <c r="Q954" i="2"/>
  <c r="Q624" i="2"/>
  <c r="Q939" i="2"/>
  <c r="Q880" i="2"/>
  <c r="Q879" i="2"/>
  <c r="Q596" i="2"/>
  <c r="Q799" i="2"/>
  <c r="Q904" i="2"/>
  <c r="Q432" i="2"/>
  <c r="Q961" i="2"/>
  <c r="Q920" i="2"/>
  <c r="Q743" i="2"/>
  <c r="Q1000" i="2"/>
  <c r="Q838" i="2"/>
  <c r="Q928" i="2"/>
  <c r="Q948" i="2"/>
  <c r="Q569" i="2"/>
  <c r="Q929" i="2"/>
  <c r="Q1067" i="2"/>
  <c r="Q1019" i="2"/>
  <c r="Q768" i="2"/>
  <c r="Q917" i="2"/>
  <c r="Q908" i="2"/>
  <c r="Q923" i="2"/>
  <c r="Q888" i="2"/>
  <c r="Q610" i="2"/>
  <c r="Q1033" i="2"/>
  <c r="Q999" i="2"/>
  <c r="Q851" i="2"/>
  <c r="Q1050" i="2"/>
  <c r="Q934" i="2"/>
  <c r="Q978" i="2"/>
  <c r="Q861" i="2"/>
  <c r="Q614" i="2"/>
  <c r="Q896" i="2"/>
  <c r="Q989" i="2"/>
  <c r="Q1015" i="2"/>
  <c r="Q975" i="2"/>
  <c r="Q819" i="2"/>
  <c r="Q1059" i="2"/>
  <c r="Q952" i="2"/>
  <c r="Q530" i="2"/>
  <c r="Q958" i="2"/>
  <c r="Q892" i="2"/>
  <c r="Q963" i="2"/>
  <c r="Q1027" i="2"/>
  <c r="Q887" i="2"/>
  <c r="Q867" i="2"/>
  <c r="Q515" i="2"/>
  <c r="Q997" i="2"/>
  <c r="Q953" i="2"/>
  <c r="Q949" i="2"/>
  <c r="Q936" i="2"/>
  <c r="Q852" i="2"/>
  <c r="Q957" i="2"/>
  <c r="Q924" i="2"/>
  <c r="Q921" i="2"/>
  <c r="Q1055" i="2"/>
  <c r="Q937" i="2"/>
  <c r="Q1009" i="2"/>
  <c r="Q661" i="2"/>
  <c r="Q695" i="2"/>
  <c r="Q974" i="2"/>
  <c r="Q947" i="2"/>
  <c r="Q1007" i="2"/>
  <c r="Q982" i="2"/>
  <c r="Q1017" i="2"/>
  <c r="Q986" i="2"/>
  <c r="Q841" i="2"/>
  <c r="Q965" i="2"/>
  <c r="Q575" i="2"/>
  <c r="Q1005" i="2"/>
  <c r="Q909" i="2"/>
  <c r="Q1061" i="2"/>
  <c r="Q993" i="2"/>
  <c r="Q1043" i="2"/>
  <c r="Q996" i="2"/>
  <c r="Q980" i="2"/>
  <c r="Q1014" i="2"/>
  <c r="Q1011" i="2"/>
  <c r="Q1072" i="2"/>
  <c r="Q847" i="2"/>
  <c r="Q959" i="2"/>
  <c r="Q976" i="2"/>
  <c r="Q906" i="2"/>
  <c r="Q1040" i="2"/>
  <c r="Q895" i="2"/>
  <c r="Q1006" i="2"/>
  <c r="Q865" i="2"/>
  <c r="Q1070" i="2"/>
  <c r="Q1046" i="2"/>
  <c r="Q885" i="2"/>
  <c r="Q971" i="2"/>
  <c r="Q995" i="2"/>
  <c r="Q1060" i="2"/>
  <c r="Q1018" i="2"/>
  <c r="Q922" i="2"/>
  <c r="Q1048" i="2"/>
  <c r="Q991" i="2"/>
  <c r="Q1049" i="2"/>
  <c r="Q1037" i="2"/>
  <c r="Q844" i="2"/>
  <c r="Q967" i="2"/>
  <c r="Q985" i="2"/>
  <c r="Q1066" i="2"/>
  <c r="Q1031" i="2"/>
  <c r="Q931" i="2"/>
  <c r="Q1090" i="2"/>
  <c r="Q941" i="2"/>
  <c r="Q932" i="2"/>
  <c r="Q990" i="2"/>
  <c r="Q843" i="2"/>
  <c r="Q1095" i="2"/>
  <c r="Q1078" i="2"/>
  <c r="Q1052" i="2"/>
  <c r="Q1053" i="2"/>
  <c r="Q987" i="2"/>
  <c r="Q1054" i="2"/>
  <c r="Q925" i="2"/>
  <c r="Q1051" i="2"/>
  <c r="Q973" i="2"/>
  <c r="Q1071" i="2"/>
  <c r="Q1020" i="2"/>
  <c r="Q1093" i="2"/>
  <c r="Q1075" i="2"/>
  <c r="Q1036" i="2"/>
  <c r="Q1003" i="2"/>
  <c r="Q1044" i="2"/>
  <c r="Q1084" i="2"/>
  <c r="Q966" i="2"/>
  <c r="Q1080" i="2"/>
  <c r="Q1083" i="2"/>
  <c r="Q1026" i="2"/>
  <c r="Q1064" i="2"/>
  <c r="Q1029" i="2"/>
  <c r="Q1058" i="2"/>
  <c r="Q988" i="2"/>
  <c r="Q1092" i="2"/>
  <c r="Q1057" i="2"/>
  <c r="Q1081" i="2"/>
  <c r="Q1062" i="2"/>
  <c r="Q992" i="2"/>
  <c r="Q1025" i="2"/>
  <c r="Q1077" i="2"/>
  <c r="Q1022" i="2"/>
  <c r="Q1028" i="2"/>
  <c r="Q1035" i="2"/>
  <c r="Q1094" i="2"/>
  <c r="Q1082" i="2"/>
  <c r="Q1073" i="2"/>
  <c r="Q1076" i="2"/>
  <c r="Q1047" i="2"/>
  <c r="Q1042" i="2"/>
  <c r="Q1079" i="2"/>
  <c r="Q1096" i="2"/>
  <c r="Q960" i="2"/>
  <c r="Q1012" i="2"/>
  <c r="Q1013" i="2"/>
  <c r="Q1085" i="2"/>
  <c r="Q1088" i="2"/>
  <c r="Q1056" i="2"/>
  <c r="Q1087" i="2"/>
  <c r="Q1032" i="2"/>
  <c r="Q1086" i="2"/>
  <c r="Q1063" i="2"/>
  <c r="Q1074" i="2"/>
  <c r="Q1065" i="2"/>
  <c r="Q1068" i="2"/>
  <c r="Q1099" i="2"/>
  <c r="Q1034" i="2"/>
  <c r="Q1089" i="2"/>
  <c r="Q1069" i="2"/>
  <c r="Q1103" i="2"/>
  <c r="Q1097" i="2"/>
  <c r="Q1038" i="2"/>
  <c r="Q1108" i="2"/>
  <c r="Q1116" i="2"/>
  <c r="Q1100" i="2"/>
  <c r="Q1107" i="2"/>
  <c r="Q1106" i="2"/>
  <c r="Q1091" i="2"/>
  <c r="Q1102" i="2"/>
  <c r="Q1115" i="2"/>
  <c r="Q1101" i="2"/>
  <c r="Q1104" i="2"/>
  <c r="Q1111" i="2"/>
  <c r="Q1098" i="2"/>
  <c r="Q1114" i="2"/>
  <c r="Q1113" i="2"/>
  <c r="Q1112" i="2"/>
  <c r="Q1110" i="2"/>
  <c r="Q1105" i="2"/>
  <c r="Q1109" i="2"/>
  <c r="Q1117" i="2"/>
  <c r="Q1120" i="2"/>
  <c r="Q1119" i="2"/>
  <c r="Q1118" i="2"/>
  <c r="Q1121" i="2"/>
  <c r="Q3" i="2"/>
  <c r="P371" i="2"/>
  <c r="P35" i="2"/>
  <c r="P25" i="2"/>
  <c r="P127" i="2"/>
  <c r="P16" i="2"/>
  <c r="P7" i="2"/>
  <c r="P15" i="2"/>
  <c r="P6" i="2"/>
  <c r="P147" i="2"/>
  <c r="P13" i="2"/>
  <c r="P79" i="2"/>
  <c r="P162" i="2"/>
  <c r="P156" i="2"/>
  <c r="P20" i="2"/>
  <c r="P227" i="2"/>
  <c r="P140" i="2"/>
  <c r="P121" i="2"/>
  <c r="P52" i="2"/>
  <c r="P38" i="2"/>
  <c r="P424" i="2"/>
  <c r="P30" i="2"/>
  <c r="P51" i="2"/>
  <c r="P8" i="2"/>
  <c r="P70" i="2"/>
  <c r="P24" i="2"/>
  <c r="P31" i="2"/>
  <c r="P110" i="2"/>
  <c r="P268" i="2"/>
  <c r="P128" i="2"/>
  <c r="P118" i="2"/>
  <c r="P54" i="2"/>
  <c r="P230" i="2"/>
  <c r="P161" i="2"/>
  <c r="P189" i="2"/>
  <c r="P45" i="2"/>
  <c r="P124" i="2"/>
  <c r="P389" i="2"/>
  <c r="P181" i="2"/>
  <c r="P492" i="2"/>
  <c r="P101" i="2"/>
  <c r="P77" i="2"/>
  <c r="P160" i="2"/>
  <c r="P46" i="2"/>
  <c r="P91" i="2"/>
  <c r="P120" i="2"/>
  <c r="P386" i="2"/>
  <c r="P403" i="2"/>
  <c r="P9" i="2"/>
  <c r="P104" i="2"/>
  <c r="P365" i="2"/>
  <c r="P71" i="2"/>
  <c r="P72" i="2"/>
  <c r="P778" i="2"/>
  <c r="P43" i="2"/>
  <c r="P439" i="2"/>
  <c r="P12" i="2"/>
  <c r="P76" i="2"/>
  <c r="P307" i="2"/>
  <c r="P158" i="2"/>
  <c r="P349" i="2"/>
  <c r="P220" i="2"/>
  <c r="P73" i="2"/>
  <c r="P345" i="2"/>
  <c r="P163" i="2"/>
  <c r="P224" i="2"/>
  <c r="P271" i="2"/>
  <c r="P280" i="2"/>
  <c r="P414" i="2"/>
  <c r="P62" i="2"/>
  <c r="P832" i="2"/>
  <c r="P215" i="2"/>
  <c r="P69" i="2"/>
  <c r="P413" i="2"/>
  <c r="P310" i="2"/>
  <c r="P592" i="2"/>
  <c r="P56" i="2"/>
  <c r="P408" i="2"/>
  <c r="P100" i="2"/>
  <c r="P324" i="2"/>
  <c r="P270" i="2"/>
  <c r="P225" i="2"/>
  <c r="P150" i="2"/>
  <c r="P108" i="2"/>
  <c r="P483" i="2"/>
  <c r="P58" i="2"/>
  <c r="P111" i="2"/>
  <c r="P209" i="2"/>
  <c r="P126" i="2"/>
  <c r="P355" i="2"/>
  <c r="P282" i="2"/>
  <c r="P314" i="2"/>
  <c r="P830" i="2"/>
  <c r="P451" i="2"/>
  <c r="P290" i="2"/>
  <c r="P188" i="2"/>
  <c r="P239" i="2"/>
  <c r="P202" i="2"/>
  <c r="P159" i="2"/>
  <c r="P131" i="2"/>
  <c r="P4" i="2"/>
  <c r="P27" i="2"/>
  <c r="P222" i="2"/>
  <c r="P98" i="2"/>
  <c r="P415" i="2"/>
  <c r="P327" i="2"/>
  <c r="P401" i="2"/>
  <c r="P534" i="2"/>
  <c r="P258" i="2"/>
  <c r="P205" i="2"/>
  <c r="P68" i="2"/>
  <c r="P102" i="2"/>
  <c r="P295" i="2"/>
  <c r="P179" i="2"/>
  <c r="P309" i="2"/>
  <c r="P96" i="2"/>
  <c r="P293" i="2"/>
  <c r="P34" i="2"/>
  <c r="P718" i="2"/>
  <c r="P37" i="2"/>
  <c r="P85" i="2"/>
  <c r="P411" i="2"/>
  <c r="P143" i="2"/>
  <c r="P117" i="2"/>
  <c r="P287" i="2"/>
  <c r="P321" i="2"/>
  <c r="P157" i="2"/>
  <c r="P33" i="2"/>
  <c r="P250" i="2"/>
  <c r="P621" i="2"/>
  <c r="P650" i="2"/>
  <c r="P448" i="2"/>
  <c r="P115" i="2"/>
  <c r="P291" i="2"/>
  <c r="P366" i="2"/>
  <c r="P97" i="2"/>
  <c r="P367" i="2"/>
  <c r="P154" i="2"/>
  <c r="P11" i="2"/>
  <c r="P82" i="2"/>
  <c r="P247" i="2"/>
  <c r="P99" i="2"/>
  <c r="P164" i="2"/>
  <c r="P436" i="2"/>
  <c r="P112" i="2"/>
  <c r="P835" i="2"/>
  <c r="P490" i="2"/>
  <c r="P75" i="2"/>
  <c r="P173" i="2"/>
  <c r="P197" i="2"/>
  <c r="P153" i="2"/>
  <c r="P103" i="2"/>
  <c r="P410" i="2"/>
  <c r="P171" i="2"/>
  <c r="P95" i="2"/>
  <c r="P341" i="2"/>
  <c r="P74" i="2"/>
  <c r="P527" i="2"/>
  <c r="P257" i="2"/>
  <c r="P191" i="2"/>
  <c r="P244" i="2"/>
  <c r="P174" i="2"/>
  <c r="P460" i="2"/>
  <c r="P119" i="2"/>
  <c r="P53" i="2"/>
  <c r="P245" i="2"/>
  <c r="P55" i="2"/>
  <c r="P489" i="2"/>
  <c r="P114" i="2"/>
  <c r="P134" i="2"/>
  <c r="P312" i="2"/>
  <c r="P514" i="2"/>
  <c r="P370" i="2"/>
  <c r="P337" i="2"/>
  <c r="P17" i="2"/>
  <c r="P125" i="2"/>
  <c r="P207" i="2"/>
  <c r="P423" i="2"/>
  <c r="P65" i="2"/>
  <c r="P66" i="2"/>
  <c r="P138" i="2"/>
  <c r="P712" i="2"/>
  <c r="P129" i="2"/>
  <c r="P285" i="2"/>
  <c r="P233" i="2"/>
  <c r="P388" i="2"/>
  <c r="P116" i="2"/>
  <c r="P261" i="2"/>
  <c r="P61" i="2"/>
  <c r="P498" i="2"/>
  <c r="P86" i="2"/>
  <c r="P39" i="2"/>
  <c r="P334" i="2"/>
  <c r="P336" i="2"/>
  <c r="P266" i="2"/>
  <c r="P152" i="2"/>
  <c r="P465" i="2"/>
  <c r="P92" i="2"/>
  <c r="P21" i="2"/>
  <c r="P264" i="2"/>
  <c r="P350" i="2"/>
  <c r="P36" i="2"/>
  <c r="P281" i="2"/>
  <c r="P265" i="2"/>
  <c r="P80" i="2"/>
  <c r="P123" i="2"/>
  <c r="P539" i="2"/>
  <c r="P94" i="2"/>
  <c r="P333" i="2"/>
  <c r="P269" i="2"/>
  <c r="P199" i="2"/>
  <c r="P19" i="2"/>
  <c r="P306" i="2"/>
  <c r="P10" i="2"/>
  <c r="P206" i="2"/>
  <c r="P208" i="2"/>
  <c r="P148" i="2"/>
  <c r="P166" i="2"/>
  <c r="P200" i="2"/>
  <c r="P165" i="2"/>
  <c r="P89" i="2"/>
  <c r="P201" i="2"/>
  <c r="P347" i="2"/>
  <c r="P249" i="2"/>
  <c r="P395" i="2"/>
  <c r="P184" i="2"/>
  <c r="P57" i="2"/>
  <c r="P212" i="2"/>
  <c r="P608" i="2"/>
  <c r="P251" i="2"/>
  <c r="P122" i="2"/>
  <c r="P234" i="2"/>
  <c r="P400" i="2"/>
  <c r="P356" i="2"/>
  <c r="P175" i="2"/>
  <c r="P183" i="2"/>
  <c r="P204" i="2"/>
  <c r="P130" i="2"/>
  <c r="P344" i="2"/>
  <c r="P303" i="2"/>
  <c r="P910" i="2"/>
  <c r="P275" i="2"/>
  <c r="P404" i="2"/>
  <c r="P431" i="2"/>
  <c r="P863" i="2"/>
  <c r="P67" i="2"/>
  <c r="P425" i="2"/>
  <c r="P834" i="2"/>
  <c r="P533" i="2"/>
  <c r="P532" i="2"/>
  <c r="P379" i="2"/>
  <c r="P274" i="2"/>
  <c r="P203" i="2"/>
  <c r="P396" i="2"/>
  <c r="P78" i="2"/>
  <c r="P577" i="2"/>
  <c r="P136" i="2"/>
  <c r="P385" i="2"/>
  <c r="P149" i="2"/>
  <c r="P84" i="2"/>
  <c r="P591" i="2"/>
  <c r="P478" i="2"/>
  <c r="P139" i="2"/>
  <c r="P155" i="2"/>
  <c r="P719" i="2"/>
  <c r="P590" i="2"/>
  <c r="P283" i="2"/>
  <c r="P231" i="2"/>
  <c r="P246" i="2"/>
  <c r="P405" i="2"/>
  <c r="P262" i="2"/>
  <c r="P339" i="2"/>
  <c r="P494" i="2"/>
  <c r="P479" i="2"/>
  <c r="P44" i="2"/>
  <c r="P255" i="2"/>
  <c r="P694" i="2"/>
  <c r="P304" i="2"/>
  <c r="P354" i="2"/>
  <c r="P547" i="2"/>
  <c r="P142" i="2"/>
  <c r="P482" i="2"/>
  <c r="P187" i="2"/>
  <c r="P393" i="2"/>
  <c r="P88" i="2"/>
  <c r="P380" i="2"/>
  <c r="P243" i="2"/>
  <c r="P658" i="2"/>
  <c r="P407" i="2"/>
  <c r="P399" i="2"/>
  <c r="P328" i="2"/>
  <c r="P542" i="2"/>
  <c r="P342" i="2"/>
  <c r="P567" i="2"/>
  <c r="P308" i="2"/>
  <c r="P81" i="2"/>
  <c r="P501" i="2"/>
  <c r="P63" i="2"/>
  <c r="P583" i="2"/>
  <c r="P775" i="2"/>
  <c r="P87" i="2"/>
  <c r="P419" i="2"/>
  <c r="P60" i="2"/>
  <c r="P90" i="2"/>
  <c r="P223" i="2"/>
  <c r="P672" i="2"/>
  <c r="P286" i="2"/>
  <c r="P210" i="2"/>
  <c r="P23" i="2"/>
  <c r="P362" i="2"/>
  <c r="P186" i="2"/>
  <c r="P428" i="2"/>
  <c r="P32" i="2"/>
  <c r="P322" i="2"/>
  <c r="P691" i="2"/>
  <c r="P194" i="2"/>
  <c r="P402" i="2"/>
  <c r="P48" i="2"/>
  <c r="P524" i="2"/>
  <c r="P842" i="2"/>
  <c r="P391" i="2"/>
  <c r="P146" i="2"/>
  <c r="P450" i="2"/>
  <c r="P746" i="2"/>
  <c r="P338" i="2"/>
  <c r="P480" i="2"/>
  <c r="P26" i="2"/>
  <c r="P228" i="2"/>
  <c r="P606" i="2"/>
  <c r="P783" i="2"/>
  <c r="P488" i="2"/>
  <c r="P484" i="2"/>
  <c r="P132" i="2"/>
  <c r="P64" i="2"/>
  <c r="P113" i="2"/>
  <c r="P135" i="2"/>
  <c r="P434" i="2"/>
  <c r="P548" i="2"/>
  <c r="P792" i="2"/>
  <c r="P420" i="2"/>
  <c r="P438" i="2"/>
  <c r="P525" i="2"/>
  <c r="P195" i="2"/>
  <c r="P383" i="2"/>
  <c r="P502" i="2"/>
  <c r="P535" i="2"/>
  <c r="P537" i="2"/>
  <c r="P486" i="2"/>
  <c r="P364" i="2"/>
  <c r="P607" i="2"/>
  <c r="P357" i="2"/>
  <c r="P512" i="2"/>
  <c r="P462" i="2"/>
  <c r="P387" i="2"/>
  <c r="P417" i="2"/>
  <c r="P182" i="2"/>
  <c r="P897" i="2"/>
  <c r="P529" i="2"/>
  <c r="P292" i="2"/>
  <c r="P732" i="2"/>
  <c r="P459" i="2"/>
  <c r="P368" i="2"/>
  <c r="P769" i="2"/>
  <c r="P698" i="2"/>
  <c r="P629" i="2"/>
  <c r="P232" i="2"/>
  <c r="P422" i="2"/>
  <c r="P180" i="2"/>
  <c r="P540" i="2"/>
  <c r="P377" i="2"/>
  <c r="P226" i="2"/>
  <c r="P93" i="2"/>
  <c r="P449" i="2"/>
  <c r="P14" i="2"/>
  <c r="P42" i="2"/>
  <c r="P237" i="2"/>
  <c r="P612" i="2"/>
  <c r="P647" i="2"/>
  <c r="P513" i="2"/>
  <c r="P531" i="2"/>
  <c r="P298" i="2"/>
  <c r="P196" i="2"/>
  <c r="P632" i="2"/>
  <c r="P398" i="2"/>
  <c r="P373" i="2"/>
  <c r="P319" i="2"/>
  <c r="P253" i="2"/>
  <c r="P565" i="2"/>
  <c r="P648" i="2"/>
  <c r="P318" i="2"/>
  <c r="P446" i="2"/>
  <c r="P409" i="2"/>
  <c r="P593" i="2"/>
  <c r="P361" i="2"/>
  <c r="P508" i="2"/>
  <c r="P172" i="2"/>
  <c r="P412" i="2"/>
  <c r="P652" i="2"/>
  <c r="P133" i="2"/>
  <c r="P28" i="2"/>
  <c r="P507" i="2"/>
  <c r="P320" i="2"/>
  <c r="P47" i="2"/>
  <c r="P216" i="2"/>
  <c r="P242" i="2"/>
  <c r="P625" i="2"/>
  <c r="P619" i="2"/>
  <c r="P503" i="2"/>
  <c r="P626" i="2"/>
  <c r="P176" i="2"/>
  <c r="P378" i="2"/>
  <c r="P541" i="2"/>
  <c r="P289" i="2"/>
  <c r="P313" i="2"/>
  <c r="P109" i="2"/>
  <c r="P549" i="2"/>
  <c r="P141" i="2"/>
  <c r="P240" i="2"/>
  <c r="P656" i="2"/>
  <c r="P550" i="2"/>
  <c r="P476" i="2"/>
  <c r="P723" i="2"/>
  <c r="P375" i="2"/>
  <c r="P22" i="2"/>
  <c r="P219" i="2"/>
  <c r="P325" i="2"/>
  <c r="P673" i="2"/>
  <c r="P977" i="2"/>
  <c r="P545" i="2"/>
  <c r="P630" i="2"/>
  <c r="P538" i="2"/>
  <c r="P59" i="2"/>
  <c r="P267" i="2"/>
  <c r="P376" i="2"/>
  <c r="P663" i="2"/>
  <c r="P703" i="2"/>
  <c r="P430" i="2"/>
  <c r="P390" i="2"/>
  <c r="P739" i="2"/>
  <c r="P474" i="2"/>
  <c r="P50" i="2"/>
  <c r="P815" i="2"/>
  <c r="P241" i="2"/>
  <c r="P41" i="2"/>
  <c r="P454" i="2"/>
  <c r="P440" i="2"/>
  <c r="P631" i="2"/>
  <c r="P442" i="2"/>
  <c r="P317" i="2"/>
  <c r="P277" i="2"/>
  <c r="P752" i="2"/>
  <c r="P288" i="2"/>
  <c r="P521" i="2"/>
  <c r="P839" i="2"/>
  <c r="P301" i="2"/>
  <c r="P622" i="2"/>
  <c r="P468" i="2"/>
  <c r="P780" i="2"/>
  <c r="P802" i="2"/>
  <c r="P279" i="2"/>
  <c r="P331" i="2"/>
  <c r="P821" i="2"/>
  <c r="P272" i="2"/>
  <c r="P144" i="2"/>
  <c r="P137" i="2"/>
  <c r="P437" i="2"/>
  <c r="P493" i="2"/>
  <c r="P504" i="2"/>
  <c r="P305" i="2"/>
  <c r="P193" i="2"/>
  <c r="P335" i="2"/>
  <c r="P315" i="2"/>
  <c r="P603" i="2"/>
  <c r="P467" i="2"/>
  <c r="P598" i="2"/>
  <c r="P433" i="2"/>
  <c r="P544" i="2"/>
  <c r="P348" i="2"/>
  <c r="P664" i="2"/>
  <c r="P455" i="2"/>
  <c r="P665" i="2"/>
  <c r="P601" i="2"/>
  <c r="P276" i="2"/>
  <c r="P40" i="2"/>
  <c r="P447" i="2"/>
  <c r="P369" i="2"/>
  <c r="P563" i="2"/>
  <c r="P635" i="2"/>
  <c r="P105" i="2"/>
  <c r="P520" i="2"/>
  <c r="P392" i="2"/>
  <c r="P763" i="2"/>
  <c r="P616" i="2"/>
  <c r="P692" i="2"/>
  <c r="P444" i="2"/>
  <c r="P300" i="2"/>
  <c r="P786" i="2"/>
  <c r="P951" i="2"/>
  <c r="P221" i="2"/>
  <c r="P597" i="2"/>
  <c r="P678" i="2"/>
  <c r="P850" i="2"/>
  <c r="P302" i="2"/>
  <c r="P332" i="2"/>
  <c r="P421" i="2"/>
  <c r="P716" i="2"/>
  <c r="P901" i="2"/>
  <c r="P627" i="2"/>
  <c r="P657" i="2"/>
  <c r="P497" i="2"/>
  <c r="P273" i="2"/>
  <c r="P779" i="2"/>
  <c r="P609" i="2"/>
  <c r="P690" i="2"/>
  <c r="P636" i="2"/>
  <c r="P702" i="2"/>
  <c r="P753" i="2"/>
  <c r="P584" i="2"/>
  <c r="P945" i="2"/>
  <c r="P510" i="2"/>
  <c r="P720" i="2"/>
  <c r="P151" i="2"/>
  <c r="P458" i="2"/>
  <c r="P784" i="2"/>
  <c r="P469" i="2"/>
  <c r="P866" i="2"/>
  <c r="P2" i="2"/>
  <c r="P638" i="2"/>
  <c r="P466" i="2"/>
  <c r="P620" i="2"/>
  <c r="P722" i="2"/>
  <c r="P727" i="2"/>
  <c r="P637" i="2"/>
  <c r="P639" i="2"/>
  <c r="P822" i="2"/>
  <c r="P701" i="2"/>
  <c r="P551" i="2"/>
  <c r="P518" i="2"/>
  <c r="P675" i="2"/>
  <c r="P359" i="2"/>
  <c r="P848" i="2"/>
  <c r="P499" i="2"/>
  <c r="P248" i="2"/>
  <c r="P604" i="2"/>
  <c r="P145" i="2"/>
  <c r="P340" i="2"/>
  <c r="P576" i="2"/>
  <c r="P214" i="2"/>
  <c r="P511" i="2"/>
  <c r="P523" i="2"/>
  <c r="P669" i="2"/>
  <c r="P572" i="2"/>
  <c r="P427" i="2"/>
  <c r="P416" i="2"/>
  <c r="P284" i="2"/>
  <c r="P573" i="2"/>
  <c r="P406" i="2"/>
  <c r="P767" i="2"/>
  <c r="P397" i="2"/>
  <c r="P599" i="2"/>
  <c r="P628" i="2"/>
  <c r="P862" i="2"/>
  <c r="P899" i="2"/>
  <c r="P516" i="2"/>
  <c r="P316" i="2"/>
  <c r="P646" i="2"/>
  <c r="P882" i="2"/>
  <c r="P706" i="2"/>
  <c r="P581" i="2"/>
  <c r="P613" i="2"/>
  <c r="P5" i="2"/>
  <c r="P715" i="2"/>
  <c r="P649" i="2"/>
  <c r="P817" i="2"/>
  <c r="P580" i="2"/>
  <c r="P634" i="2"/>
  <c r="P564" i="2"/>
  <c r="P668" i="2"/>
  <c r="P352" i="2"/>
  <c r="P170" i="2"/>
  <c r="P796" i="2"/>
  <c r="P263" i="2"/>
  <c r="P522" i="2"/>
  <c r="P517" i="2"/>
  <c r="P562" i="2"/>
  <c r="P29" i="2"/>
  <c r="P49" i="2"/>
  <c r="P729" i="2"/>
  <c r="P594" i="2"/>
  <c r="P526" i="2"/>
  <c r="P384" i="2"/>
  <c r="P677" i="2"/>
  <c r="P475" i="2"/>
  <c r="P737" i="2"/>
  <c r="P185" i="2"/>
  <c r="P733" i="2"/>
  <c r="P568" i="2"/>
  <c r="P236" i="2"/>
  <c r="P845" i="2"/>
  <c r="P813" i="2"/>
  <c r="P738" i="2"/>
  <c r="P681" i="2"/>
  <c r="P640" i="2"/>
  <c r="P680" i="2"/>
  <c r="P169" i="2"/>
  <c r="P557" i="2"/>
  <c r="P472" i="2"/>
  <c r="P589" i="2"/>
  <c r="P849" i="2"/>
  <c r="P748" i="2"/>
  <c r="P651" i="2"/>
  <c r="P969" i="2"/>
  <c r="P457" i="2"/>
  <c r="P192" i="2"/>
  <c r="P382" i="2"/>
  <c r="P536" i="2"/>
  <c r="P83" i="2"/>
  <c r="P456" i="2"/>
  <c r="P686" i="2"/>
  <c r="P178" i="2"/>
  <c r="P902" i="2"/>
  <c r="P615" i="2"/>
  <c r="P955" i="2"/>
  <c r="P198" i="2"/>
  <c r="P464" i="2"/>
  <c r="P696" i="2"/>
  <c r="P667" i="2"/>
  <c r="P731" i="2"/>
  <c r="P559" i="2"/>
  <c r="P519" i="2"/>
  <c r="P435" i="2"/>
  <c r="P711" i="2"/>
  <c r="P294" i="2"/>
  <c r="P962" i="2"/>
  <c r="P552" i="2"/>
  <c r="P471" i="2"/>
  <c r="P671" i="2"/>
  <c r="P682" i="2"/>
  <c r="P360" i="2"/>
  <c r="P1008" i="2"/>
  <c r="P506" i="2"/>
  <c r="P831" i="2"/>
  <c r="P828" i="2"/>
  <c r="P730" i="2"/>
  <c r="P1002" i="2"/>
  <c r="P790" i="2"/>
  <c r="P441" i="2"/>
  <c r="P595" i="2"/>
  <c r="P555" i="2"/>
  <c r="P418" i="2"/>
  <c r="P611" i="2"/>
  <c r="P238" i="2"/>
  <c r="P641" i="2"/>
  <c r="P571" i="2"/>
  <c r="P700" i="2"/>
  <c r="P546" i="2"/>
  <c r="P679" i="2"/>
  <c r="P602" i="2"/>
  <c r="P741" i="2"/>
  <c r="P653" i="2"/>
  <c r="P259" i="2"/>
  <c r="P764" i="2"/>
  <c r="P705" i="2"/>
  <c r="P812" i="2"/>
  <c r="P827" i="2"/>
  <c r="P582" i="2"/>
  <c r="P168" i="2"/>
  <c r="P558" i="2"/>
  <c r="P229" i="2"/>
  <c r="P505" i="2"/>
  <c r="P1001" i="2"/>
  <c r="P106" i="2"/>
  <c r="P177" i="2"/>
  <c r="P323" i="2"/>
  <c r="P714" i="2"/>
  <c r="P453" i="2"/>
  <c r="P777" i="2"/>
  <c r="P856" i="2"/>
  <c r="P809" i="2"/>
  <c r="P394" i="2"/>
  <c r="P617" i="2"/>
  <c r="P487" i="2"/>
  <c r="P946" i="2"/>
  <c r="P742" i="2"/>
  <c r="P326" i="2"/>
  <c r="P500" i="2"/>
  <c r="P749" i="2"/>
  <c r="P883" i="2"/>
  <c r="P806" i="2"/>
  <c r="P351" i="2"/>
  <c r="P553" i="2"/>
  <c r="P740" i="2"/>
  <c r="P709" i="2"/>
  <c r="P330" i="2"/>
  <c r="P643" i="2"/>
  <c r="P724" i="2"/>
  <c r="P942" i="2"/>
  <c r="P707" i="2"/>
  <c r="P927" i="2"/>
  <c r="P735" i="2"/>
  <c r="P470" i="2"/>
  <c r="P426" i="2"/>
  <c r="P260" i="2"/>
  <c r="P463" i="2"/>
  <c r="P818" i="2"/>
  <c r="P878" i="2"/>
  <c r="P750" i="2"/>
  <c r="P190" i="2"/>
  <c r="P797" i="2"/>
  <c r="P445" i="2"/>
  <c r="P726" i="2"/>
  <c r="P826" i="2"/>
  <c r="P509" i="2"/>
  <c r="P213" i="2"/>
  <c r="P554" i="2"/>
  <c r="P689" i="2"/>
  <c r="P998" i="2"/>
  <c r="P935" i="2"/>
  <c r="P528" i="2"/>
  <c r="P473" i="2"/>
  <c r="P894" i="2"/>
  <c r="P785" i="2"/>
  <c r="P687" i="2"/>
  <c r="P296" i="2"/>
  <c r="P481" i="2"/>
  <c r="P252" i="2"/>
  <c r="P372" i="2"/>
  <c r="P765" i="2"/>
  <c r="P358" i="2"/>
  <c r="P560" i="2"/>
  <c r="P823" i="2"/>
  <c r="P734" i="2"/>
  <c r="P853" i="2"/>
  <c r="P256" i="2"/>
  <c r="P485" i="2"/>
  <c r="P793" i="2"/>
  <c r="P588" i="2"/>
  <c r="P943" i="2"/>
  <c r="P363" i="2"/>
  <c r="P816" i="2"/>
  <c r="P623" i="2"/>
  <c r="P789" i="2"/>
  <c r="P211" i="2"/>
  <c r="P254" i="2"/>
  <c r="P891" i="2"/>
  <c r="P1023" i="2"/>
  <c r="P311" i="2"/>
  <c r="P884" i="2"/>
  <c r="P916" i="2"/>
  <c r="P814" i="2"/>
  <c r="P574" i="2"/>
  <c r="P983" i="2"/>
  <c r="P18" i="2"/>
  <c r="P697" i="2"/>
  <c r="P876" i="2"/>
  <c r="P788" i="2"/>
  <c r="P655" i="2"/>
  <c r="P605" i="2"/>
  <c r="P642" i="2"/>
  <c r="P772" i="2"/>
  <c r="P461" i="2"/>
  <c r="P587" i="2"/>
  <c r="P429" i="2"/>
  <c r="P1030" i="2"/>
  <c r="P662" i="2"/>
  <c r="P566" i="2"/>
  <c r="P578" i="2"/>
  <c r="P728" i="2"/>
  <c r="P374" i="2"/>
  <c r="P837" i="2"/>
  <c r="P771" i="2"/>
  <c r="P757" i="2"/>
  <c r="P846" i="2"/>
  <c r="P798" i="2"/>
  <c r="P666" i="2"/>
  <c r="P745" i="2"/>
  <c r="P795" i="2"/>
  <c r="P864" i="2"/>
  <c r="P860" i="2"/>
  <c r="P353" i="2"/>
  <c r="P633" i="2"/>
  <c r="P874" i="2"/>
  <c r="P107" i="2"/>
  <c r="P1024" i="2"/>
  <c r="P713" i="2"/>
  <c r="P708" i="2"/>
  <c r="P981" i="2"/>
  <c r="P167" i="2"/>
  <c r="P808" i="2"/>
  <c r="P751" i="2"/>
  <c r="P495" i="2"/>
  <c r="P766" i="2"/>
  <c r="P930" i="2"/>
  <c r="P685" i="2"/>
  <c r="P833" i="2"/>
  <c r="P913" i="2"/>
  <c r="P570" i="2"/>
  <c r="P452" i="2"/>
  <c r="P747" i="2"/>
  <c r="P1039" i="2"/>
  <c r="P933" i="2"/>
  <c r="P299" i="2"/>
  <c r="P477" i="2"/>
  <c r="P693" i="2"/>
  <c r="P699" i="2"/>
  <c r="P905" i="2"/>
  <c r="P886" i="2"/>
  <c r="P889" i="2"/>
  <c r="P759" i="2"/>
  <c r="P491" i="2"/>
  <c r="P824" i="2"/>
  <c r="P278" i="2"/>
  <c r="P585" i="2"/>
  <c r="P235" i="2"/>
  <c r="P940" i="2"/>
  <c r="P791" i="2"/>
  <c r="P659" i="2"/>
  <c r="P329" i="2"/>
  <c r="P218" i="2"/>
  <c r="P836" i="2"/>
  <c r="P938" i="2"/>
  <c r="P1016" i="2"/>
  <c r="P755" i="2"/>
  <c r="P869" i="2"/>
  <c r="P871" i="2"/>
  <c r="P914" i="2"/>
  <c r="P872" i="2"/>
  <c r="P1045" i="2"/>
  <c r="P683" i="2"/>
  <c r="P807" i="2"/>
  <c r="P217" i="2"/>
  <c r="P758" i="2"/>
  <c r="P890" i="2"/>
  <c r="P600" i="2"/>
  <c r="P670" i="2"/>
  <c r="P744" i="2"/>
  <c r="P811" i="2"/>
  <c r="P688" i="2"/>
  <c r="P907" i="2"/>
  <c r="P800" i="2"/>
  <c r="P994" i="2"/>
  <c r="P950" i="2"/>
  <c r="P964" i="2"/>
  <c r="P736" i="2"/>
  <c r="P859" i="2"/>
  <c r="P782" i="2"/>
  <c r="P915" i="2"/>
  <c r="P770" i="2"/>
  <c r="P1041" i="2"/>
  <c r="P829" i="2"/>
  <c r="P443" i="2"/>
  <c r="P804" i="2"/>
  <c r="P840" i="2"/>
  <c r="P644" i="2"/>
  <c r="P881" i="2"/>
  <c r="P854" i="2"/>
  <c r="P776" i="2"/>
  <c r="P654" i="2"/>
  <c r="P801" i="2"/>
  <c r="P773" i="2"/>
  <c r="P810" i="2"/>
  <c r="P858" i="2"/>
  <c r="P645" i="2"/>
  <c r="P893" i="2"/>
  <c r="P556" i="2"/>
  <c r="P579" i="2"/>
  <c r="P674" i="2"/>
  <c r="P586" i="2"/>
  <c r="P756" i="2"/>
  <c r="P754" i="2"/>
  <c r="P857" i="2"/>
  <c r="P875" i="2"/>
  <c r="P762" i="2"/>
  <c r="P761" i="2"/>
  <c r="P926" i="2"/>
  <c r="P979" i="2"/>
  <c r="P496" i="2"/>
  <c r="P721" i="2"/>
  <c r="P794" i="2"/>
  <c r="P297" i="2"/>
  <c r="P717" i="2"/>
  <c r="P825" i="2"/>
  <c r="P1004" i="2"/>
  <c r="P805" i="2"/>
  <c r="P968" i="2"/>
  <c r="P704" i="2"/>
  <c r="P918" i="2"/>
  <c r="P618" i="2"/>
  <c r="P970" i="2"/>
  <c r="P543" i="2"/>
  <c r="P898" i="2"/>
  <c r="P900" i="2"/>
  <c r="P820" i="2"/>
  <c r="P1021" i="2"/>
  <c r="P660" i="2"/>
  <c r="P972" i="2"/>
  <c r="P944" i="2"/>
  <c r="P725" i="2"/>
  <c r="P781" i="2"/>
  <c r="P868" i="2"/>
  <c r="P870" i="2"/>
  <c r="P873" i="2"/>
  <c r="P984" i="2"/>
  <c r="P1010" i="2"/>
  <c r="P676" i="2"/>
  <c r="P855" i="2"/>
  <c r="P919" i="2"/>
  <c r="P381" i="2"/>
  <c r="P346" i="2"/>
  <c r="P956" i="2"/>
  <c r="P903" i="2"/>
  <c r="P684" i="2"/>
  <c r="P787" i="2"/>
  <c r="P774" i="2"/>
  <c r="P760" i="2"/>
  <c r="P911" i="2"/>
  <c r="P803" i="2"/>
  <c r="P343" i="2"/>
  <c r="P561" i="2"/>
  <c r="P912" i="2"/>
  <c r="P710" i="2"/>
  <c r="P877" i="2"/>
  <c r="P954" i="2"/>
  <c r="P624" i="2"/>
  <c r="P939" i="2"/>
  <c r="P880" i="2"/>
  <c r="P879" i="2"/>
  <c r="P596" i="2"/>
  <c r="P799" i="2"/>
  <c r="P904" i="2"/>
  <c r="P432" i="2"/>
  <c r="P961" i="2"/>
  <c r="P920" i="2"/>
  <c r="P743" i="2"/>
  <c r="P1000" i="2"/>
  <c r="P838" i="2"/>
  <c r="P928" i="2"/>
  <c r="P948" i="2"/>
  <c r="P569" i="2"/>
  <c r="P929" i="2"/>
  <c r="P1067" i="2"/>
  <c r="P1019" i="2"/>
  <c r="P768" i="2"/>
  <c r="P917" i="2"/>
  <c r="P908" i="2"/>
  <c r="P923" i="2"/>
  <c r="P888" i="2"/>
  <c r="P610" i="2"/>
  <c r="P1033" i="2"/>
  <c r="P999" i="2"/>
  <c r="P851" i="2"/>
  <c r="P1050" i="2"/>
  <c r="P934" i="2"/>
  <c r="P978" i="2"/>
  <c r="P861" i="2"/>
  <c r="P614" i="2"/>
  <c r="P896" i="2"/>
  <c r="P989" i="2"/>
  <c r="P1015" i="2"/>
  <c r="P975" i="2"/>
  <c r="P819" i="2"/>
  <c r="P1059" i="2"/>
  <c r="P952" i="2"/>
  <c r="P530" i="2"/>
  <c r="P958" i="2"/>
  <c r="P892" i="2"/>
  <c r="P963" i="2"/>
  <c r="P1027" i="2"/>
  <c r="P887" i="2"/>
  <c r="P867" i="2"/>
  <c r="P515" i="2"/>
  <c r="P997" i="2"/>
  <c r="P953" i="2"/>
  <c r="P949" i="2"/>
  <c r="P936" i="2"/>
  <c r="P852" i="2"/>
  <c r="P957" i="2"/>
  <c r="P924" i="2"/>
  <c r="P921" i="2"/>
  <c r="P1055" i="2"/>
  <c r="P937" i="2"/>
  <c r="P1009" i="2"/>
  <c r="P661" i="2"/>
  <c r="P695" i="2"/>
  <c r="P974" i="2"/>
  <c r="P947" i="2"/>
  <c r="P1007" i="2"/>
  <c r="P982" i="2"/>
  <c r="P1017" i="2"/>
  <c r="P986" i="2"/>
  <c r="P841" i="2"/>
  <c r="P965" i="2"/>
  <c r="P575" i="2"/>
  <c r="P1005" i="2"/>
  <c r="P909" i="2"/>
  <c r="P1061" i="2"/>
  <c r="P993" i="2"/>
  <c r="P1043" i="2"/>
  <c r="P996" i="2"/>
  <c r="P980" i="2"/>
  <c r="P1014" i="2"/>
  <c r="P1011" i="2"/>
  <c r="P1072" i="2"/>
  <c r="P847" i="2"/>
  <c r="P959" i="2"/>
  <c r="P976" i="2"/>
  <c r="P906" i="2"/>
  <c r="P1040" i="2"/>
  <c r="P895" i="2"/>
  <c r="P1006" i="2"/>
  <c r="P865" i="2"/>
  <c r="P1070" i="2"/>
  <c r="P1046" i="2"/>
  <c r="P885" i="2"/>
  <c r="P971" i="2"/>
  <c r="P995" i="2"/>
  <c r="P1060" i="2"/>
  <c r="P1018" i="2"/>
  <c r="P922" i="2"/>
  <c r="P1048" i="2"/>
  <c r="P991" i="2"/>
  <c r="P1049" i="2"/>
  <c r="P1037" i="2"/>
  <c r="P844" i="2"/>
  <c r="P967" i="2"/>
  <c r="P985" i="2"/>
  <c r="P1066" i="2"/>
  <c r="P1031" i="2"/>
  <c r="P931" i="2"/>
  <c r="P1090" i="2"/>
  <c r="P941" i="2"/>
  <c r="P932" i="2"/>
  <c r="P990" i="2"/>
  <c r="P843" i="2"/>
  <c r="P1095" i="2"/>
  <c r="P1078" i="2"/>
  <c r="P1052" i="2"/>
  <c r="P1053" i="2"/>
  <c r="P987" i="2"/>
  <c r="P1054" i="2"/>
  <c r="P925" i="2"/>
  <c r="P1051" i="2"/>
  <c r="P973" i="2"/>
  <c r="P1071" i="2"/>
  <c r="P1020" i="2"/>
  <c r="P1093" i="2"/>
  <c r="P1075" i="2"/>
  <c r="P1036" i="2"/>
  <c r="P1003" i="2"/>
  <c r="P1044" i="2"/>
  <c r="P1084" i="2"/>
  <c r="P966" i="2"/>
  <c r="P1080" i="2"/>
  <c r="P1083" i="2"/>
  <c r="P1026" i="2"/>
  <c r="P1064" i="2"/>
  <c r="P1029" i="2"/>
  <c r="P1058" i="2"/>
  <c r="P988" i="2"/>
  <c r="P1092" i="2"/>
  <c r="P1057" i="2"/>
  <c r="P1081" i="2"/>
  <c r="P1062" i="2"/>
  <c r="P992" i="2"/>
  <c r="P1025" i="2"/>
  <c r="P1077" i="2"/>
  <c r="P1022" i="2"/>
  <c r="P1028" i="2"/>
  <c r="P1035" i="2"/>
  <c r="P1094" i="2"/>
  <c r="P1082" i="2"/>
  <c r="P1073" i="2"/>
  <c r="P1076" i="2"/>
  <c r="P1047" i="2"/>
  <c r="P1042" i="2"/>
  <c r="P1079" i="2"/>
  <c r="P1096" i="2"/>
  <c r="P960" i="2"/>
  <c r="P1012" i="2"/>
  <c r="P1013" i="2"/>
  <c r="P1085" i="2"/>
  <c r="P1088" i="2"/>
  <c r="P1056" i="2"/>
  <c r="P1087" i="2"/>
  <c r="P1032" i="2"/>
  <c r="P1086" i="2"/>
  <c r="P1063" i="2"/>
  <c r="P1074" i="2"/>
  <c r="P1065" i="2"/>
  <c r="P1068" i="2"/>
  <c r="P1099" i="2"/>
  <c r="P1034" i="2"/>
  <c r="P1089" i="2"/>
  <c r="P1069" i="2"/>
  <c r="P1103" i="2"/>
  <c r="P1097" i="2"/>
  <c r="P1038" i="2"/>
  <c r="P1108" i="2"/>
  <c r="P1116" i="2"/>
  <c r="P1100" i="2"/>
  <c r="P1107" i="2"/>
  <c r="P1106" i="2"/>
  <c r="P1091" i="2"/>
  <c r="P1102" i="2"/>
  <c r="P1115" i="2"/>
  <c r="P1101" i="2"/>
  <c r="P1104" i="2"/>
  <c r="P1111" i="2"/>
  <c r="P1098" i="2"/>
  <c r="P1114" i="2"/>
  <c r="P1113" i="2"/>
  <c r="P1112" i="2"/>
  <c r="P1110" i="2"/>
  <c r="P1105" i="2"/>
  <c r="P1109" i="2"/>
  <c r="P1117" i="2"/>
  <c r="P1120" i="2"/>
  <c r="P1119" i="2"/>
  <c r="P1118" i="2"/>
  <c r="P1121" i="2"/>
  <c r="P3" i="2"/>
  <c r="O371" i="2"/>
  <c r="O35" i="2"/>
  <c r="O25" i="2"/>
  <c r="O127" i="2"/>
  <c r="O16" i="2"/>
  <c r="O7" i="2"/>
  <c r="O15" i="2"/>
  <c r="O6" i="2"/>
  <c r="O147" i="2"/>
  <c r="O13" i="2"/>
  <c r="O79" i="2"/>
  <c r="O162" i="2"/>
  <c r="O156" i="2"/>
  <c r="O20" i="2"/>
  <c r="O227" i="2"/>
  <c r="O140" i="2"/>
  <c r="O121" i="2"/>
  <c r="O52" i="2"/>
  <c r="O38" i="2"/>
  <c r="O424" i="2"/>
  <c r="O30" i="2"/>
  <c r="O51" i="2"/>
  <c r="O8" i="2"/>
  <c r="O70" i="2"/>
  <c r="O24" i="2"/>
  <c r="O31" i="2"/>
  <c r="O110" i="2"/>
  <c r="O268" i="2"/>
  <c r="O128" i="2"/>
  <c r="O118" i="2"/>
  <c r="O54" i="2"/>
  <c r="O230" i="2"/>
  <c r="O161" i="2"/>
  <c r="O189" i="2"/>
  <c r="O45" i="2"/>
  <c r="O124" i="2"/>
  <c r="O389" i="2"/>
  <c r="O181" i="2"/>
  <c r="O492" i="2"/>
  <c r="O101" i="2"/>
  <c r="O77" i="2"/>
  <c r="O160" i="2"/>
  <c r="O46" i="2"/>
  <c r="O91" i="2"/>
  <c r="O120" i="2"/>
  <c r="O386" i="2"/>
  <c r="O403" i="2"/>
  <c r="O9" i="2"/>
  <c r="O104" i="2"/>
  <c r="O365" i="2"/>
  <c r="O71" i="2"/>
  <c r="O72" i="2"/>
  <c r="O778" i="2"/>
  <c r="O43" i="2"/>
  <c r="O439" i="2"/>
  <c r="O12" i="2"/>
  <c r="O76" i="2"/>
  <c r="O307" i="2"/>
  <c r="O158" i="2"/>
  <c r="O349" i="2"/>
  <c r="O220" i="2"/>
  <c r="O73" i="2"/>
  <c r="O345" i="2"/>
  <c r="O163" i="2"/>
  <c r="O224" i="2"/>
  <c r="O271" i="2"/>
  <c r="O280" i="2"/>
  <c r="O414" i="2"/>
  <c r="O62" i="2"/>
  <c r="O832" i="2"/>
  <c r="O215" i="2"/>
  <c r="O69" i="2"/>
  <c r="O413" i="2"/>
  <c r="O310" i="2"/>
  <c r="O592" i="2"/>
  <c r="O56" i="2"/>
  <c r="O408" i="2"/>
  <c r="O100" i="2"/>
  <c r="O324" i="2"/>
  <c r="O270" i="2"/>
  <c r="O225" i="2"/>
  <c r="O150" i="2"/>
  <c r="O108" i="2"/>
  <c r="O483" i="2"/>
  <c r="O58" i="2"/>
  <c r="O111" i="2"/>
  <c r="O209" i="2"/>
  <c r="O126" i="2"/>
  <c r="O355" i="2"/>
  <c r="O282" i="2"/>
  <c r="O314" i="2"/>
  <c r="O830" i="2"/>
  <c r="O451" i="2"/>
  <c r="O290" i="2"/>
  <c r="O188" i="2"/>
  <c r="O239" i="2"/>
  <c r="O202" i="2"/>
  <c r="O159" i="2"/>
  <c r="O131" i="2"/>
  <c r="O4" i="2"/>
  <c r="O27" i="2"/>
  <c r="O222" i="2"/>
  <c r="O98" i="2"/>
  <c r="O415" i="2"/>
  <c r="O327" i="2"/>
  <c r="O401" i="2"/>
  <c r="O534" i="2"/>
  <c r="O258" i="2"/>
  <c r="O205" i="2"/>
  <c r="O68" i="2"/>
  <c r="O102" i="2"/>
  <c r="O295" i="2"/>
  <c r="O179" i="2"/>
  <c r="O309" i="2"/>
  <c r="O96" i="2"/>
  <c r="O293" i="2"/>
  <c r="O34" i="2"/>
  <c r="O718" i="2"/>
  <c r="O37" i="2"/>
  <c r="O85" i="2"/>
  <c r="O411" i="2"/>
  <c r="O143" i="2"/>
  <c r="O117" i="2"/>
  <c r="O287" i="2"/>
  <c r="O321" i="2"/>
  <c r="O157" i="2"/>
  <c r="O33" i="2"/>
  <c r="O250" i="2"/>
  <c r="O621" i="2"/>
  <c r="O650" i="2"/>
  <c r="O448" i="2"/>
  <c r="O115" i="2"/>
  <c r="O291" i="2"/>
  <c r="O366" i="2"/>
  <c r="O97" i="2"/>
  <c r="O367" i="2"/>
  <c r="O154" i="2"/>
  <c r="O11" i="2"/>
  <c r="O82" i="2"/>
  <c r="O247" i="2"/>
  <c r="O99" i="2"/>
  <c r="O164" i="2"/>
  <c r="O436" i="2"/>
  <c r="O112" i="2"/>
  <c r="O835" i="2"/>
  <c r="O490" i="2"/>
  <c r="O75" i="2"/>
  <c r="O173" i="2"/>
  <c r="O197" i="2"/>
  <c r="O153" i="2"/>
  <c r="O103" i="2"/>
  <c r="O410" i="2"/>
  <c r="O171" i="2"/>
  <c r="O95" i="2"/>
  <c r="O341" i="2"/>
  <c r="O74" i="2"/>
  <c r="O527" i="2"/>
  <c r="O257" i="2"/>
  <c r="O191" i="2"/>
  <c r="O244" i="2"/>
  <c r="O174" i="2"/>
  <c r="O460" i="2"/>
  <c r="O119" i="2"/>
  <c r="O53" i="2"/>
  <c r="O245" i="2"/>
  <c r="O55" i="2"/>
  <c r="O489" i="2"/>
  <c r="O114" i="2"/>
  <c r="O134" i="2"/>
  <c r="O312" i="2"/>
  <c r="O514" i="2"/>
  <c r="O370" i="2"/>
  <c r="O337" i="2"/>
  <c r="O17" i="2"/>
  <c r="O125" i="2"/>
  <c r="O207" i="2"/>
  <c r="O423" i="2"/>
  <c r="O65" i="2"/>
  <c r="O66" i="2"/>
  <c r="O138" i="2"/>
  <c r="O712" i="2"/>
  <c r="O129" i="2"/>
  <c r="O285" i="2"/>
  <c r="O233" i="2"/>
  <c r="O388" i="2"/>
  <c r="O116" i="2"/>
  <c r="O261" i="2"/>
  <c r="O61" i="2"/>
  <c r="O498" i="2"/>
  <c r="O86" i="2"/>
  <c r="O39" i="2"/>
  <c r="O334" i="2"/>
  <c r="O336" i="2"/>
  <c r="O266" i="2"/>
  <c r="O152" i="2"/>
  <c r="O465" i="2"/>
  <c r="O92" i="2"/>
  <c r="O21" i="2"/>
  <c r="O264" i="2"/>
  <c r="O350" i="2"/>
  <c r="O36" i="2"/>
  <c r="O281" i="2"/>
  <c r="O265" i="2"/>
  <c r="O80" i="2"/>
  <c r="O123" i="2"/>
  <c r="O539" i="2"/>
  <c r="O94" i="2"/>
  <c r="O333" i="2"/>
  <c r="O269" i="2"/>
  <c r="O199" i="2"/>
  <c r="O19" i="2"/>
  <c r="O306" i="2"/>
  <c r="O10" i="2"/>
  <c r="O206" i="2"/>
  <c r="O208" i="2"/>
  <c r="O148" i="2"/>
  <c r="O166" i="2"/>
  <c r="O200" i="2"/>
  <c r="O165" i="2"/>
  <c r="O89" i="2"/>
  <c r="O201" i="2"/>
  <c r="O347" i="2"/>
  <c r="O249" i="2"/>
  <c r="O395" i="2"/>
  <c r="O184" i="2"/>
  <c r="O57" i="2"/>
  <c r="O212" i="2"/>
  <c r="O608" i="2"/>
  <c r="O251" i="2"/>
  <c r="O122" i="2"/>
  <c r="O234" i="2"/>
  <c r="O400" i="2"/>
  <c r="O356" i="2"/>
  <c r="O175" i="2"/>
  <c r="O183" i="2"/>
  <c r="O204" i="2"/>
  <c r="O130" i="2"/>
  <c r="O344" i="2"/>
  <c r="O303" i="2"/>
  <c r="O910" i="2"/>
  <c r="O275" i="2"/>
  <c r="O404" i="2"/>
  <c r="O431" i="2"/>
  <c r="O863" i="2"/>
  <c r="O67" i="2"/>
  <c r="O425" i="2"/>
  <c r="O834" i="2"/>
  <c r="O533" i="2"/>
  <c r="O532" i="2"/>
  <c r="O379" i="2"/>
  <c r="O274" i="2"/>
  <c r="O203" i="2"/>
  <c r="O396" i="2"/>
  <c r="O78" i="2"/>
  <c r="O577" i="2"/>
  <c r="O136" i="2"/>
  <c r="O385" i="2"/>
  <c r="O149" i="2"/>
  <c r="O84" i="2"/>
  <c r="O591" i="2"/>
  <c r="O478" i="2"/>
  <c r="O139" i="2"/>
  <c r="O155" i="2"/>
  <c r="O719" i="2"/>
  <c r="O590" i="2"/>
  <c r="O283" i="2"/>
  <c r="O231" i="2"/>
  <c r="O246" i="2"/>
  <c r="O405" i="2"/>
  <c r="O262" i="2"/>
  <c r="O339" i="2"/>
  <c r="O494" i="2"/>
  <c r="O479" i="2"/>
  <c r="O44" i="2"/>
  <c r="O255" i="2"/>
  <c r="O694" i="2"/>
  <c r="O304" i="2"/>
  <c r="O354" i="2"/>
  <c r="O547" i="2"/>
  <c r="O142" i="2"/>
  <c r="O482" i="2"/>
  <c r="O187" i="2"/>
  <c r="O393" i="2"/>
  <c r="O88" i="2"/>
  <c r="O380" i="2"/>
  <c r="O243" i="2"/>
  <c r="O658" i="2"/>
  <c r="O407" i="2"/>
  <c r="O399" i="2"/>
  <c r="O328" i="2"/>
  <c r="O542" i="2"/>
  <c r="O342" i="2"/>
  <c r="O567" i="2"/>
  <c r="O308" i="2"/>
  <c r="O81" i="2"/>
  <c r="O501" i="2"/>
  <c r="O63" i="2"/>
  <c r="O583" i="2"/>
  <c r="O775" i="2"/>
  <c r="O87" i="2"/>
  <c r="O419" i="2"/>
  <c r="O60" i="2"/>
  <c r="O90" i="2"/>
  <c r="O223" i="2"/>
  <c r="O672" i="2"/>
  <c r="O286" i="2"/>
  <c r="O210" i="2"/>
  <c r="O23" i="2"/>
  <c r="O362" i="2"/>
  <c r="O186" i="2"/>
  <c r="O428" i="2"/>
  <c r="O32" i="2"/>
  <c r="O322" i="2"/>
  <c r="O691" i="2"/>
  <c r="O194" i="2"/>
  <c r="O402" i="2"/>
  <c r="O48" i="2"/>
  <c r="O524" i="2"/>
  <c r="O842" i="2"/>
  <c r="O391" i="2"/>
  <c r="O146" i="2"/>
  <c r="O450" i="2"/>
  <c r="O746" i="2"/>
  <c r="O338" i="2"/>
  <c r="O480" i="2"/>
  <c r="O26" i="2"/>
  <c r="O228" i="2"/>
  <c r="O606" i="2"/>
  <c r="O783" i="2"/>
  <c r="O488" i="2"/>
  <c r="O484" i="2"/>
  <c r="O132" i="2"/>
  <c r="O64" i="2"/>
  <c r="O113" i="2"/>
  <c r="O135" i="2"/>
  <c r="O434" i="2"/>
  <c r="O548" i="2"/>
  <c r="O792" i="2"/>
  <c r="O420" i="2"/>
  <c r="O438" i="2"/>
  <c r="O525" i="2"/>
  <c r="O195" i="2"/>
  <c r="O383" i="2"/>
  <c r="O502" i="2"/>
  <c r="O535" i="2"/>
  <c r="O537" i="2"/>
  <c r="O486" i="2"/>
  <c r="O364" i="2"/>
  <c r="O607" i="2"/>
  <c r="O357" i="2"/>
  <c r="O512" i="2"/>
  <c r="O462" i="2"/>
  <c r="O387" i="2"/>
  <c r="O417" i="2"/>
  <c r="O182" i="2"/>
  <c r="O897" i="2"/>
  <c r="O529" i="2"/>
  <c r="O292" i="2"/>
  <c r="O732" i="2"/>
  <c r="O459" i="2"/>
  <c r="O368" i="2"/>
  <c r="O769" i="2"/>
  <c r="O698" i="2"/>
  <c r="O629" i="2"/>
  <c r="O232" i="2"/>
  <c r="O422" i="2"/>
  <c r="O180" i="2"/>
  <c r="O540" i="2"/>
  <c r="O377" i="2"/>
  <c r="O226" i="2"/>
  <c r="O93" i="2"/>
  <c r="O449" i="2"/>
  <c r="O14" i="2"/>
  <c r="O42" i="2"/>
  <c r="O237" i="2"/>
  <c r="O612" i="2"/>
  <c r="O647" i="2"/>
  <c r="O513" i="2"/>
  <c r="O531" i="2"/>
  <c r="O298" i="2"/>
  <c r="O196" i="2"/>
  <c r="O632" i="2"/>
  <c r="O398" i="2"/>
  <c r="O373" i="2"/>
  <c r="O319" i="2"/>
  <c r="O253" i="2"/>
  <c r="O565" i="2"/>
  <c r="O648" i="2"/>
  <c r="O318" i="2"/>
  <c r="O446" i="2"/>
  <c r="O409" i="2"/>
  <c r="O593" i="2"/>
  <c r="O361" i="2"/>
  <c r="O508" i="2"/>
  <c r="O172" i="2"/>
  <c r="O412" i="2"/>
  <c r="O652" i="2"/>
  <c r="O133" i="2"/>
  <c r="O28" i="2"/>
  <c r="O507" i="2"/>
  <c r="O320" i="2"/>
  <c r="O47" i="2"/>
  <c r="O216" i="2"/>
  <c r="O242" i="2"/>
  <c r="O625" i="2"/>
  <c r="O619" i="2"/>
  <c r="O503" i="2"/>
  <c r="O626" i="2"/>
  <c r="O176" i="2"/>
  <c r="O378" i="2"/>
  <c r="O541" i="2"/>
  <c r="O289" i="2"/>
  <c r="O313" i="2"/>
  <c r="O109" i="2"/>
  <c r="O549" i="2"/>
  <c r="O141" i="2"/>
  <c r="O240" i="2"/>
  <c r="O656" i="2"/>
  <c r="O550" i="2"/>
  <c r="O476" i="2"/>
  <c r="O723" i="2"/>
  <c r="O375" i="2"/>
  <c r="O22" i="2"/>
  <c r="O219" i="2"/>
  <c r="O325" i="2"/>
  <c r="O673" i="2"/>
  <c r="O977" i="2"/>
  <c r="O545" i="2"/>
  <c r="O630" i="2"/>
  <c r="O538" i="2"/>
  <c r="O59" i="2"/>
  <c r="O267" i="2"/>
  <c r="O376" i="2"/>
  <c r="O663" i="2"/>
  <c r="O703" i="2"/>
  <c r="O430" i="2"/>
  <c r="O390" i="2"/>
  <c r="O739" i="2"/>
  <c r="O474" i="2"/>
  <c r="O50" i="2"/>
  <c r="O815" i="2"/>
  <c r="O241" i="2"/>
  <c r="O41" i="2"/>
  <c r="O454" i="2"/>
  <c r="O440" i="2"/>
  <c r="O631" i="2"/>
  <c r="O442" i="2"/>
  <c r="O317" i="2"/>
  <c r="O277" i="2"/>
  <c r="O752" i="2"/>
  <c r="O288" i="2"/>
  <c r="O521" i="2"/>
  <c r="O839" i="2"/>
  <c r="O301" i="2"/>
  <c r="O622" i="2"/>
  <c r="O468" i="2"/>
  <c r="O780" i="2"/>
  <c r="O802" i="2"/>
  <c r="O279" i="2"/>
  <c r="O331" i="2"/>
  <c r="O821" i="2"/>
  <c r="O272" i="2"/>
  <c r="O144" i="2"/>
  <c r="O137" i="2"/>
  <c r="O437" i="2"/>
  <c r="O493" i="2"/>
  <c r="O504" i="2"/>
  <c r="O305" i="2"/>
  <c r="O193" i="2"/>
  <c r="O335" i="2"/>
  <c r="O315" i="2"/>
  <c r="O603" i="2"/>
  <c r="O467" i="2"/>
  <c r="O598" i="2"/>
  <c r="O433" i="2"/>
  <c r="O544" i="2"/>
  <c r="O348" i="2"/>
  <c r="O664" i="2"/>
  <c r="O455" i="2"/>
  <c r="O665" i="2"/>
  <c r="O601" i="2"/>
  <c r="O276" i="2"/>
  <c r="O40" i="2"/>
  <c r="O447" i="2"/>
  <c r="O369" i="2"/>
  <c r="O563" i="2"/>
  <c r="O635" i="2"/>
  <c r="O105" i="2"/>
  <c r="O520" i="2"/>
  <c r="O392" i="2"/>
  <c r="O763" i="2"/>
  <c r="O616" i="2"/>
  <c r="O692" i="2"/>
  <c r="O444" i="2"/>
  <c r="O300" i="2"/>
  <c r="O786" i="2"/>
  <c r="O951" i="2"/>
  <c r="O221" i="2"/>
  <c r="O597" i="2"/>
  <c r="O678" i="2"/>
  <c r="O850" i="2"/>
  <c r="O302" i="2"/>
  <c r="O332" i="2"/>
  <c r="O421" i="2"/>
  <c r="O716" i="2"/>
  <c r="O901" i="2"/>
  <c r="O627" i="2"/>
  <c r="O657" i="2"/>
  <c r="O497" i="2"/>
  <c r="O273" i="2"/>
  <c r="O779" i="2"/>
  <c r="O609" i="2"/>
  <c r="O690" i="2"/>
  <c r="O636" i="2"/>
  <c r="O702" i="2"/>
  <c r="O753" i="2"/>
  <c r="O584" i="2"/>
  <c r="O945" i="2"/>
  <c r="O510" i="2"/>
  <c r="O720" i="2"/>
  <c r="O151" i="2"/>
  <c r="O458" i="2"/>
  <c r="O784" i="2"/>
  <c r="O469" i="2"/>
  <c r="O866" i="2"/>
  <c r="O2" i="2"/>
  <c r="O638" i="2"/>
  <c r="O466" i="2"/>
  <c r="O620" i="2"/>
  <c r="O722" i="2"/>
  <c r="O727" i="2"/>
  <c r="O637" i="2"/>
  <c r="O639" i="2"/>
  <c r="O822" i="2"/>
  <c r="O701" i="2"/>
  <c r="O551" i="2"/>
  <c r="O518" i="2"/>
  <c r="O675" i="2"/>
  <c r="O359" i="2"/>
  <c r="O848" i="2"/>
  <c r="O499" i="2"/>
  <c r="O248" i="2"/>
  <c r="O604" i="2"/>
  <c r="O145" i="2"/>
  <c r="O340" i="2"/>
  <c r="O576" i="2"/>
  <c r="O214" i="2"/>
  <c r="O511" i="2"/>
  <c r="O523" i="2"/>
  <c r="O669" i="2"/>
  <c r="O572" i="2"/>
  <c r="O427" i="2"/>
  <c r="O416" i="2"/>
  <c r="O284" i="2"/>
  <c r="O573" i="2"/>
  <c r="O406" i="2"/>
  <c r="O767" i="2"/>
  <c r="O397" i="2"/>
  <c r="O599" i="2"/>
  <c r="O628" i="2"/>
  <c r="O862" i="2"/>
  <c r="O899" i="2"/>
  <c r="O516" i="2"/>
  <c r="O316" i="2"/>
  <c r="O646" i="2"/>
  <c r="O882" i="2"/>
  <c r="O706" i="2"/>
  <c r="O581" i="2"/>
  <c r="O613" i="2"/>
  <c r="O5" i="2"/>
  <c r="O715" i="2"/>
  <c r="O649" i="2"/>
  <c r="O817" i="2"/>
  <c r="O580" i="2"/>
  <c r="O634" i="2"/>
  <c r="O564" i="2"/>
  <c r="O668" i="2"/>
  <c r="O352" i="2"/>
  <c r="O170" i="2"/>
  <c r="O796" i="2"/>
  <c r="O263" i="2"/>
  <c r="O522" i="2"/>
  <c r="O517" i="2"/>
  <c r="O562" i="2"/>
  <c r="O29" i="2"/>
  <c r="O49" i="2"/>
  <c r="O729" i="2"/>
  <c r="O594" i="2"/>
  <c r="O526" i="2"/>
  <c r="O384" i="2"/>
  <c r="O677" i="2"/>
  <c r="O475" i="2"/>
  <c r="O737" i="2"/>
  <c r="O185" i="2"/>
  <c r="O733" i="2"/>
  <c r="O568" i="2"/>
  <c r="O236" i="2"/>
  <c r="O845" i="2"/>
  <c r="O813" i="2"/>
  <c r="O738" i="2"/>
  <c r="O681" i="2"/>
  <c r="O640" i="2"/>
  <c r="O680" i="2"/>
  <c r="O169" i="2"/>
  <c r="O557" i="2"/>
  <c r="O472" i="2"/>
  <c r="O589" i="2"/>
  <c r="O849" i="2"/>
  <c r="O748" i="2"/>
  <c r="O651" i="2"/>
  <c r="O969" i="2"/>
  <c r="O457" i="2"/>
  <c r="O192" i="2"/>
  <c r="O382" i="2"/>
  <c r="O536" i="2"/>
  <c r="O83" i="2"/>
  <c r="O456" i="2"/>
  <c r="O686" i="2"/>
  <c r="O178" i="2"/>
  <c r="O902" i="2"/>
  <c r="O615" i="2"/>
  <c r="O955" i="2"/>
  <c r="O198" i="2"/>
  <c r="O464" i="2"/>
  <c r="O696" i="2"/>
  <c r="O667" i="2"/>
  <c r="O731" i="2"/>
  <c r="O559" i="2"/>
  <c r="O519" i="2"/>
  <c r="O435" i="2"/>
  <c r="O711" i="2"/>
  <c r="O294" i="2"/>
  <c r="O962" i="2"/>
  <c r="O552" i="2"/>
  <c r="O471" i="2"/>
  <c r="O671" i="2"/>
  <c r="O682" i="2"/>
  <c r="O360" i="2"/>
  <c r="O1008" i="2"/>
  <c r="O506" i="2"/>
  <c r="O831" i="2"/>
  <c r="O828" i="2"/>
  <c r="O730" i="2"/>
  <c r="O1002" i="2"/>
  <c r="O790" i="2"/>
  <c r="O441" i="2"/>
  <c r="O595" i="2"/>
  <c r="O555" i="2"/>
  <c r="O418" i="2"/>
  <c r="O611" i="2"/>
  <c r="O238" i="2"/>
  <c r="O641" i="2"/>
  <c r="O571" i="2"/>
  <c r="O700" i="2"/>
  <c r="O546" i="2"/>
  <c r="O679" i="2"/>
  <c r="O602" i="2"/>
  <c r="O741" i="2"/>
  <c r="O653" i="2"/>
  <c r="O259" i="2"/>
  <c r="O764" i="2"/>
  <c r="O705" i="2"/>
  <c r="O812" i="2"/>
  <c r="O827" i="2"/>
  <c r="O582" i="2"/>
  <c r="O168" i="2"/>
  <c r="O558" i="2"/>
  <c r="O229" i="2"/>
  <c r="O505" i="2"/>
  <c r="O1001" i="2"/>
  <c r="O106" i="2"/>
  <c r="O177" i="2"/>
  <c r="O323" i="2"/>
  <c r="O714" i="2"/>
  <c r="O453" i="2"/>
  <c r="O777" i="2"/>
  <c r="O856" i="2"/>
  <c r="O809" i="2"/>
  <c r="O394" i="2"/>
  <c r="O617" i="2"/>
  <c r="O487" i="2"/>
  <c r="O946" i="2"/>
  <c r="O742" i="2"/>
  <c r="O326" i="2"/>
  <c r="O500" i="2"/>
  <c r="O749" i="2"/>
  <c r="O883" i="2"/>
  <c r="O806" i="2"/>
  <c r="O351" i="2"/>
  <c r="O553" i="2"/>
  <c r="O740" i="2"/>
  <c r="O709" i="2"/>
  <c r="O330" i="2"/>
  <c r="O643" i="2"/>
  <c r="O724" i="2"/>
  <c r="O942" i="2"/>
  <c r="O707" i="2"/>
  <c r="O927" i="2"/>
  <c r="O735" i="2"/>
  <c r="O470" i="2"/>
  <c r="O426" i="2"/>
  <c r="O260" i="2"/>
  <c r="O463" i="2"/>
  <c r="O818" i="2"/>
  <c r="O878" i="2"/>
  <c r="O750" i="2"/>
  <c r="O190" i="2"/>
  <c r="O797" i="2"/>
  <c r="O445" i="2"/>
  <c r="O726" i="2"/>
  <c r="O826" i="2"/>
  <c r="O509" i="2"/>
  <c r="O213" i="2"/>
  <c r="O554" i="2"/>
  <c r="O689" i="2"/>
  <c r="O998" i="2"/>
  <c r="O935" i="2"/>
  <c r="O528" i="2"/>
  <c r="O473" i="2"/>
  <c r="O894" i="2"/>
  <c r="O785" i="2"/>
  <c r="O687" i="2"/>
  <c r="O296" i="2"/>
  <c r="O481" i="2"/>
  <c r="O252" i="2"/>
  <c r="O372" i="2"/>
  <c r="O765" i="2"/>
  <c r="O358" i="2"/>
  <c r="O560" i="2"/>
  <c r="O823" i="2"/>
  <c r="O734" i="2"/>
  <c r="O853" i="2"/>
  <c r="O256" i="2"/>
  <c r="O485" i="2"/>
  <c r="O793" i="2"/>
  <c r="O588" i="2"/>
  <c r="O943" i="2"/>
  <c r="O363" i="2"/>
  <c r="O816" i="2"/>
  <c r="O623" i="2"/>
  <c r="O789" i="2"/>
  <c r="O211" i="2"/>
  <c r="O254" i="2"/>
  <c r="O891" i="2"/>
  <c r="O1023" i="2"/>
  <c r="O311" i="2"/>
  <c r="O884" i="2"/>
  <c r="O916" i="2"/>
  <c r="O814" i="2"/>
  <c r="O574" i="2"/>
  <c r="O983" i="2"/>
  <c r="O18" i="2"/>
  <c r="O697" i="2"/>
  <c r="O876" i="2"/>
  <c r="O788" i="2"/>
  <c r="O655" i="2"/>
  <c r="O605" i="2"/>
  <c r="O642" i="2"/>
  <c r="O772" i="2"/>
  <c r="O461" i="2"/>
  <c r="O587" i="2"/>
  <c r="O429" i="2"/>
  <c r="O1030" i="2"/>
  <c r="O662" i="2"/>
  <c r="O566" i="2"/>
  <c r="O578" i="2"/>
  <c r="O728" i="2"/>
  <c r="O374" i="2"/>
  <c r="O837" i="2"/>
  <c r="O771" i="2"/>
  <c r="O757" i="2"/>
  <c r="O846" i="2"/>
  <c r="O798" i="2"/>
  <c r="O666" i="2"/>
  <c r="O745" i="2"/>
  <c r="O795" i="2"/>
  <c r="O864" i="2"/>
  <c r="O860" i="2"/>
  <c r="O353" i="2"/>
  <c r="O633" i="2"/>
  <c r="O874" i="2"/>
  <c r="O107" i="2"/>
  <c r="O1024" i="2"/>
  <c r="O713" i="2"/>
  <c r="O708" i="2"/>
  <c r="O981" i="2"/>
  <c r="O167" i="2"/>
  <c r="O808" i="2"/>
  <c r="O751" i="2"/>
  <c r="O495" i="2"/>
  <c r="O766" i="2"/>
  <c r="O930" i="2"/>
  <c r="O685" i="2"/>
  <c r="O833" i="2"/>
  <c r="O913" i="2"/>
  <c r="O570" i="2"/>
  <c r="O452" i="2"/>
  <c r="O747" i="2"/>
  <c r="O1039" i="2"/>
  <c r="O933" i="2"/>
  <c r="O299" i="2"/>
  <c r="O477" i="2"/>
  <c r="O693" i="2"/>
  <c r="O699" i="2"/>
  <c r="O905" i="2"/>
  <c r="O886" i="2"/>
  <c r="O889" i="2"/>
  <c r="O759" i="2"/>
  <c r="O491" i="2"/>
  <c r="O824" i="2"/>
  <c r="O278" i="2"/>
  <c r="O585" i="2"/>
  <c r="O235" i="2"/>
  <c r="O940" i="2"/>
  <c r="O791" i="2"/>
  <c r="O659" i="2"/>
  <c r="O329" i="2"/>
  <c r="O218" i="2"/>
  <c r="O836" i="2"/>
  <c r="O938" i="2"/>
  <c r="O1016" i="2"/>
  <c r="O755" i="2"/>
  <c r="O869" i="2"/>
  <c r="O871" i="2"/>
  <c r="O914" i="2"/>
  <c r="O872" i="2"/>
  <c r="O1045" i="2"/>
  <c r="O683" i="2"/>
  <c r="O807" i="2"/>
  <c r="O217" i="2"/>
  <c r="O758" i="2"/>
  <c r="O890" i="2"/>
  <c r="O600" i="2"/>
  <c r="O670" i="2"/>
  <c r="O744" i="2"/>
  <c r="O811" i="2"/>
  <c r="O688" i="2"/>
  <c r="O907" i="2"/>
  <c r="O800" i="2"/>
  <c r="O994" i="2"/>
  <c r="O950" i="2"/>
  <c r="O964" i="2"/>
  <c r="O736" i="2"/>
  <c r="O859" i="2"/>
  <c r="O782" i="2"/>
  <c r="O915" i="2"/>
  <c r="O770" i="2"/>
  <c r="O1041" i="2"/>
  <c r="O829" i="2"/>
  <c r="O443" i="2"/>
  <c r="O804" i="2"/>
  <c r="O840" i="2"/>
  <c r="O644" i="2"/>
  <c r="O881" i="2"/>
  <c r="O854" i="2"/>
  <c r="O776" i="2"/>
  <c r="O654" i="2"/>
  <c r="O801" i="2"/>
  <c r="O773" i="2"/>
  <c r="O810" i="2"/>
  <c r="O858" i="2"/>
  <c r="O645" i="2"/>
  <c r="O893" i="2"/>
  <c r="O556" i="2"/>
  <c r="O579" i="2"/>
  <c r="O674" i="2"/>
  <c r="O586" i="2"/>
  <c r="O756" i="2"/>
  <c r="O754" i="2"/>
  <c r="O857" i="2"/>
  <c r="O875" i="2"/>
  <c r="O762" i="2"/>
  <c r="O761" i="2"/>
  <c r="O926" i="2"/>
  <c r="O979" i="2"/>
  <c r="O496" i="2"/>
  <c r="O721" i="2"/>
  <c r="O794" i="2"/>
  <c r="O297" i="2"/>
  <c r="O717" i="2"/>
  <c r="O825" i="2"/>
  <c r="O1004" i="2"/>
  <c r="O805" i="2"/>
  <c r="O968" i="2"/>
  <c r="O704" i="2"/>
  <c r="O918" i="2"/>
  <c r="O618" i="2"/>
  <c r="O970" i="2"/>
  <c r="O543" i="2"/>
  <c r="O898" i="2"/>
  <c r="O900" i="2"/>
  <c r="O820" i="2"/>
  <c r="O1021" i="2"/>
  <c r="O660" i="2"/>
  <c r="O972" i="2"/>
  <c r="O944" i="2"/>
  <c r="O725" i="2"/>
  <c r="O781" i="2"/>
  <c r="O868" i="2"/>
  <c r="O870" i="2"/>
  <c r="O873" i="2"/>
  <c r="O984" i="2"/>
  <c r="O1010" i="2"/>
  <c r="O676" i="2"/>
  <c r="O855" i="2"/>
  <c r="O919" i="2"/>
  <c r="O381" i="2"/>
  <c r="O346" i="2"/>
  <c r="O956" i="2"/>
  <c r="O903" i="2"/>
  <c r="O684" i="2"/>
  <c r="O787" i="2"/>
  <c r="O774" i="2"/>
  <c r="O760" i="2"/>
  <c r="O911" i="2"/>
  <c r="O803" i="2"/>
  <c r="O343" i="2"/>
  <c r="O561" i="2"/>
  <c r="O912" i="2"/>
  <c r="O710" i="2"/>
  <c r="O877" i="2"/>
  <c r="O954" i="2"/>
  <c r="O624" i="2"/>
  <c r="O939" i="2"/>
  <c r="O880" i="2"/>
  <c r="O879" i="2"/>
  <c r="O596" i="2"/>
  <c r="O799" i="2"/>
  <c r="O904" i="2"/>
  <c r="O432" i="2"/>
  <c r="O961" i="2"/>
  <c r="O920" i="2"/>
  <c r="O743" i="2"/>
  <c r="O1000" i="2"/>
  <c r="O838" i="2"/>
  <c r="O928" i="2"/>
  <c r="O948" i="2"/>
  <c r="O569" i="2"/>
  <c r="O929" i="2"/>
  <c r="O1067" i="2"/>
  <c r="O1019" i="2"/>
  <c r="O768" i="2"/>
  <c r="O917" i="2"/>
  <c r="O908" i="2"/>
  <c r="O923" i="2"/>
  <c r="O888" i="2"/>
  <c r="O610" i="2"/>
  <c r="O1033" i="2"/>
  <c r="O999" i="2"/>
  <c r="O851" i="2"/>
  <c r="O1050" i="2"/>
  <c r="O934" i="2"/>
  <c r="O978" i="2"/>
  <c r="O861" i="2"/>
  <c r="O614" i="2"/>
  <c r="O896" i="2"/>
  <c r="O989" i="2"/>
  <c r="O1015" i="2"/>
  <c r="O975" i="2"/>
  <c r="O819" i="2"/>
  <c r="O1059" i="2"/>
  <c r="O952" i="2"/>
  <c r="O530" i="2"/>
  <c r="O958" i="2"/>
  <c r="O892" i="2"/>
  <c r="O963" i="2"/>
  <c r="O1027" i="2"/>
  <c r="O887" i="2"/>
  <c r="O867" i="2"/>
  <c r="O515" i="2"/>
  <c r="O997" i="2"/>
  <c r="O953" i="2"/>
  <c r="O949" i="2"/>
  <c r="O936" i="2"/>
  <c r="O852" i="2"/>
  <c r="O957" i="2"/>
  <c r="O924" i="2"/>
  <c r="O921" i="2"/>
  <c r="O1055" i="2"/>
  <c r="O937" i="2"/>
  <c r="O1009" i="2"/>
  <c r="O661" i="2"/>
  <c r="O695" i="2"/>
  <c r="O974" i="2"/>
  <c r="O947" i="2"/>
  <c r="O1007" i="2"/>
  <c r="O982" i="2"/>
  <c r="O1017" i="2"/>
  <c r="O986" i="2"/>
  <c r="O841" i="2"/>
  <c r="O965" i="2"/>
  <c r="O575" i="2"/>
  <c r="O1005" i="2"/>
  <c r="O909" i="2"/>
  <c r="O1061" i="2"/>
  <c r="O993" i="2"/>
  <c r="O1043" i="2"/>
  <c r="O996" i="2"/>
  <c r="O980" i="2"/>
  <c r="O1014" i="2"/>
  <c r="O1011" i="2"/>
  <c r="O1072" i="2"/>
  <c r="O847" i="2"/>
  <c r="O959" i="2"/>
  <c r="O976" i="2"/>
  <c r="O906" i="2"/>
  <c r="O1040" i="2"/>
  <c r="O895" i="2"/>
  <c r="O1006" i="2"/>
  <c r="O865" i="2"/>
  <c r="O1070" i="2"/>
  <c r="O1046" i="2"/>
  <c r="O885" i="2"/>
  <c r="O971" i="2"/>
  <c r="O995" i="2"/>
  <c r="O1060" i="2"/>
  <c r="O1018" i="2"/>
  <c r="O922" i="2"/>
  <c r="O1048" i="2"/>
  <c r="O991" i="2"/>
  <c r="O1049" i="2"/>
  <c r="O1037" i="2"/>
  <c r="O844" i="2"/>
  <c r="O967" i="2"/>
  <c r="O985" i="2"/>
  <c r="O1066" i="2"/>
  <c r="O1031" i="2"/>
  <c r="O931" i="2"/>
  <c r="O1090" i="2"/>
  <c r="O941" i="2"/>
  <c r="O932" i="2"/>
  <c r="O990" i="2"/>
  <c r="O843" i="2"/>
  <c r="O1095" i="2"/>
  <c r="O1078" i="2"/>
  <c r="O1052" i="2"/>
  <c r="O1053" i="2"/>
  <c r="O987" i="2"/>
  <c r="O1054" i="2"/>
  <c r="O925" i="2"/>
  <c r="O1051" i="2"/>
  <c r="O973" i="2"/>
  <c r="O1071" i="2"/>
  <c r="O1020" i="2"/>
  <c r="O1093" i="2"/>
  <c r="O1075" i="2"/>
  <c r="O1036" i="2"/>
  <c r="O1003" i="2"/>
  <c r="O1044" i="2"/>
  <c r="O1084" i="2"/>
  <c r="O966" i="2"/>
  <c r="O1080" i="2"/>
  <c r="O1083" i="2"/>
  <c r="O1026" i="2"/>
  <c r="O1064" i="2"/>
  <c r="O1029" i="2"/>
  <c r="O1058" i="2"/>
  <c r="O988" i="2"/>
  <c r="O1092" i="2"/>
  <c r="O1057" i="2"/>
  <c r="O1081" i="2"/>
  <c r="O1062" i="2"/>
  <c r="O992" i="2"/>
  <c r="O1025" i="2"/>
  <c r="O1077" i="2"/>
  <c r="O1022" i="2"/>
  <c r="O1028" i="2"/>
  <c r="O1035" i="2"/>
  <c r="O1094" i="2"/>
  <c r="O1082" i="2"/>
  <c r="O1073" i="2"/>
  <c r="O1076" i="2"/>
  <c r="O1047" i="2"/>
  <c r="O1042" i="2"/>
  <c r="O1079" i="2"/>
  <c r="O1096" i="2"/>
  <c r="O960" i="2"/>
  <c r="O1012" i="2"/>
  <c r="O1013" i="2"/>
  <c r="O1085" i="2"/>
  <c r="O1088" i="2"/>
  <c r="O1056" i="2"/>
  <c r="O1087" i="2"/>
  <c r="O1032" i="2"/>
  <c r="O1086" i="2"/>
  <c r="O1063" i="2"/>
  <c r="O1074" i="2"/>
  <c r="O1065" i="2"/>
  <c r="O1068" i="2"/>
  <c r="O1099" i="2"/>
  <c r="O1034" i="2"/>
  <c r="O1089" i="2"/>
  <c r="O1069" i="2"/>
  <c r="O1103" i="2"/>
  <c r="O1097" i="2"/>
  <c r="O1038" i="2"/>
  <c r="O1108" i="2"/>
  <c r="O1116" i="2"/>
  <c r="O1100" i="2"/>
  <c r="O1107" i="2"/>
  <c r="O1106" i="2"/>
  <c r="O1091" i="2"/>
  <c r="O1102" i="2"/>
  <c r="O1115" i="2"/>
  <c r="O1101" i="2"/>
  <c r="O1104" i="2"/>
  <c r="O1111" i="2"/>
  <c r="O1098" i="2"/>
  <c r="O1114" i="2"/>
  <c r="O1113" i="2"/>
  <c r="O1112" i="2"/>
  <c r="O1110" i="2"/>
  <c r="O1105" i="2"/>
  <c r="O1109" i="2"/>
  <c r="O1117" i="2"/>
  <c r="O1120" i="2"/>
  <c r="O1119" i="2"/>
  <c r="O1118" i="2"/>
  <c r="O1121" i="2"/>
  <c r="O3" i="2"/>
  <c r="N121" i="2"/>
  <c r="N52" i="2"/>
  <c r="N38" i="2"/>
  <c r="N424" i="2"/>
  <c r="N30" i="2"/>
  <c r="N51" i="2"/>
  <c r="N8" i="2"/>
  <c r="N70" i="2"/>
  <c r="N24" i="2"/>
  <c r="N31" i="2"/>
  <c r="N110" i="2"/>
  <c r="N268" i="2"/>
  <c r="N128" i="2"/>
  <c r="N118" i="2"/>
  <c r="N54" i="2"/>
  <c r="N230" i="2"/>
  <c r="N161" i="2"/>
  <c r="N189" i="2"/>
  <c r="N45" i="2"/>
  <c r="N124" i="2"/>
  <c r="N389" i="2"/>
  <c r="N181" i="2"/>
  <c r="N492" i="2"/>
  <c r="N101" i="2"/>
  <c r="N77" i="2"/>
  <c r="N160" i="2"/>
  <c r="N46" i="2"/>
  <c r="N91" i="2"/>
  <c r="N120" i="2"/>
  <c r="N386" i="2"/>
  <c r="N403" i="2"/>
  <c r="N9" i="2"/>
  <c r="N104" i="2"/>
  <c r="N365" i="2"/>
  <c r="N71" i="2"/>
  <c r="N72" i="2"/>
  <c r="N778" i="2"/>
  <c r="N43" i="2"/>
  <c r="N439" i="2"/>
  <c r="N12" i="2"/>
  <c r="N76" i="2"/>
  <c r="N307" i="2"/>
  <c r="N158" i="2"/>
  <c r="N349" i="2"/>
  <c r="N220" i="2"/>
  <c r="N73" i="2"/>
  <c r="N345" i="2"/>
  <c r="N163" i="2"/>
  <c r="N224" i="2"/>
  <c r="N271" i="2"/>
  <c r="N280" i="2"/>
  <c r="N414" i="2"/>
  <c r="N62" i="2"/>
  <c r="N832" i="2"/>
  <c r="N215" i="2"/>
  <c r="N69" i="2"/>
  <c r="N413" i="2"/>
  <c r="N310" i="2"/>
  <c r="N592" i="2"/>
  <c r="N56" i="2"/>
  <c r="N408" i="2"/>
  <c r="N100" i="2"/>
  <c r="N324" i="2"/>
  <c r="N270" i="2"/>
  <c r="N225" i="2"/>
  <c r="N150" i="2"/>
  <c r="N108" i="2"/>
  <c r="N483" i="2"/>
  <c r="N58" i="2"/>
  <c r="N111" i="2"/>
  <c r="N209" i="2"/>
  <c r="N126" i="2"/>
  <c r="N355" i="2"/>
  <c r="N282" i="2"/>
  <c r="N314" i="2"/>
  <c r="N830" i="2"/>
  <c r="N451" i="2"/>
  <c r="N290" i="2"/>
  <c r="N188" i="2"/>
  <c r="N239" i="2"/>
  <c r="N202" i="2"/>
  <c r="N159" i="2"/>
  <c r="N131" i="2"/>
  <c r="N4" i="2"/>
  <c r="N27" i="2"/>
  <c r="N222" i="2"/>
  <c r="N98" i="2"/>
  <c r="N415" i="2"/>
  <c r="N327" i="2"/>
  <c r="N401" i="2"/>
  <c r="N534" i="2"/>
  <c r="N258" i="2"/>
  <c r="N205" i="2"/>
  <c r="N68" i="2"/>
  <c r="N102" i="2"/>
  <c r="N295" i="2"/>
  <c r="N179" i="2"/>
  <c r="N309" i="2"/>
  <c r="N96" i="2"/>
  <c r="N293" i="2"/>
  <c r="N34" i="2"/>
  <c r="N718" i="2"/>
  <c r="N37" i="2"/>
  <c r="N85" i="2"/>
  <c r="N411" i="2"/>
  <c r="N143" i="2"/>
  <c r="N117" i="2"/>
  <c r="N287" i="2"/>
  <c r="N321" i="2"/>
  <c r="N157" i="2"/>
  <c r="N33" i="2"/>
  <c r="N250" i="2"/>
  <c r="N621" i="2"/>
  <c r="N650" i="2"/>
  <c r="N448" i="2"/>
  <c r="N115" i="2"/>
  <c r="N291" i="2"/>
  <c r="N366" i="2"/>
  <c r="N97" i="2"/>
  <c r="N367" i="2"/>
  <c r="N154" i="2"/>
  <c r="N11" i="2"/>
  <c r="N82" i="2"/>
  <c r="N247" i="2"/>
  <c r="N99" i="2"/>
  <c r="N164" i="2"/>
  <c r="N436" i="2"/>
  <c r="N112" i="2"/>
  <c r="N835" i="2"/>
  <c r="N490" i="2"/>
  <c r="N75" i="2"/>
  <c r="N173" i="2"/>
  <c r="N197" i="2"/>
  <c r="N153" i="2"/>
  <c r="N103" i="2"/>
  <c r="N410" i="2"/>
  <c r="N171" i="2"/>
  <c r="N95" i="2"/>
  <c r="N341" i="2"/>
  <c r="N74" i="2"/>
  <c r="N527" i="2"/>
  <c r="N257" i="2"/>
  <c r="N191" i="2"/>
  <c r="N244" i="2"/>
  <c r="N174" i="2"/>
  <c r="N460" i="2"/>
  <c r="N119" i="2"/>
  <c r="N53" i="2"/>
  <c r="N245" i="2"/>
  <c r="N55" i="2"/>
  <c r="N489" i="2"/>
  <c r="N114" i="2"/>
  <c r="N134" i="2"/>
  <c r="N312" i="2"/>
  <c r="N514" i="2"/>
  <c r="N370" i="2"/>
  <c r="N337" i="2"/>
  <c r="N17" i="2"/>
  <c r="N125" i="2"/>
  <c r="N207" i="2"/>
  <c r="N423" i="2"/>
  <c r="N65" i="2"/>
  <c r="N66" i="2"/>
  <c r="N138" i="2"/>
  <c r="N712" i="2"/>
  <c r="N129" i="2"/>
  <c r="N285" i="2"/>
  <c r="N233" i="2"/>
  <c r="N388" i="2"/>
  <c r="N116" i="2"/>
  <c r="N261" i="2"/>
  <c r="N61" i="2"/>
  <c r="N498" i="2"/>
  <c r="N86" i="2"/>
  <c r="N39" i="2"/>
  <c r="N334" i="2"/>
  <c r="N336" i="2"/>
  <c r="N266" i="2"/>
  <c r="N152" i="2"/>
  <c r="N465" i="2"/>
  <c r="N92" i="2"/>
  <c r="N21" i="2"/>
  <c r="N264" i="2"/>
  <c r="N350" i="2"/>
  <c r="N36" i="2"/>
  <c r="N281" i="2"/>
  <c r="N265" i="2"/>
  <c r="N80" i="2"/>
  <c r="N123" i="2"/>
  <c r="N539" i="2"/>
  <c r="N94" i="2"/>
  <c r="N333" i="2"/>
  <c r="N269" i="2"/>
  <c r="N199" i="2"/>
  <c r="N19" i="2"/>
  <c r="N306" i="2"/>
  <c r="N10" i="2"/>
  <c r="N206" i="2"/>
  <c r="N208" i="2"/>
  <c r="N148" i="2"/>
  <c r="N166" i="2"/>
  <c r="N200" i="2"/>
  <c r="N165" i="2"/>
  <c r="N89" i="2"/>
  <c r="N201" i="2"/>
  <c r="N347" i="2"/>
  <c r="N249" i="2"/>
  <c r="N395" i="2"/>
  <c r="N184" i="2"/>
  <c r="N57" i="2"/>
  <c r="N212" i="2"/>
  <c r="N608" i="2"/>
  <c r="N251" i="2"/>
  <c r="N122" i="2"/>
  <c r="N234" i="2"/>
  <c r="N400" i="2"/>
  <c r="N356" i="2"/>
  <c r="N175" i="2"/>
  <c r="N183" i="2"/>
  <c r="N204" i="2"/>
  <c r="N130" i="2"/>
  <c r="N344" i="2"/>
  <c r="N303" i="2"/>
  <c r="N910" i="2"/>
  <c r="N275" i="2"/>
  <c r="N404" i="2"/>
  <c r="N431" i="2"/>
  <c r="N863" i="2"/>
  <c r="N67" i="2"/>
  <c r="N425" i="2"/>
  <c r="N834" i="2"/>
  <c r="N533" i="2"/>
  <c r="N532" i="2"/>
  <c r="N379" i="2"/>
  <c r="N274" i="2"/>
  <c r="N203" i="2"/>
  <c r="N396" i="2"/>
  <c r="N78" i="2"/>
  <c r="N577" i="2"/>
  <c r="N136" i="2"/>
  <c r="N385" i="2"/>
  <c r="N149" i="2"/>
  <c r="N84" i="2"/>
  <c r="N591" i="2"/>
  <c r="N478" i="2"/>
  <c r="N139" i="2"/>
  <c r="N155" i="2"/>
  <c r="N719" i="2"/>
  <c r="N590" i="2"/>
  <c r="N283" i="2"/>
  <c r="N231" i="2"/>
  <c r="N246" i="2"/>
  <c r="N405" i="2"/>
  <c r="N262" i="2"/>
  <c r="N339" i="2"/>
  <c r="N494" i="2"/>
  <c r="N479" i="2"/>
  <c r="N44" i="2"/>
  <c r="N255" i="2"/>
  <c r="N694" i="2"/>
  <c r="N304" i="2"/>
  <c r="N354" i="2"/>
  <c r="N547" i="2"/>
  <c r="N142" i="2"/>
  <c r="N482" i="2"/>
  <c r="N187" i="2"/>
  <c r="N393" i="2"/>
  <c r="N88" i="2"/>
  <c r="N380" i="2"/>
  <c r="N243" i="2"/>
  <c r="N658" i="2"/>
  <c r="N407" i="2"/>
  <c r="N399" i="2"/>
  <c r="N328" i="2"/>
  <c r="N542" i="2"/>
  <c r="N342" i="2"/>
  <c r="N567" i="2"/>
  <c r="N308" i="2"/>
  <c r="N81" i="2"/>
  <c r="N501" i="2"/>
  <c r="N63" i="2"/>
  <c r="N583" i="2"/>
  <c r="N775" i="2"/>
  <c r="N87" i="2"/>
  <c r="N419" i="2"/>
  <c r="N60" i="2"/>
  <c r="N90" i="2"/>
  <c r="N223" i="2"/>
  <c r="N672" i="2"/>
  <c r="N286" i="2"/>
  <c r="N210" i="2"/>
  <c r="N23" i="2"/>
  <c r="N362" i="2"/>
  <c r="N186" i="2"/>
  <c r="N428" i="2"/>
  <c r="N32" i="2"/>
  <c r="N322" i="2"/>
  <c r="N691" i="2"/>
  <c r="N194" i="2"/>
  <c r="N402" i="2"/>
  <c r="N48" i="2"/>
  <c r="N524" i="2"/>
  <c r="N842" i="2"/>
  <c r="N391" i="2"/>
  <c r="N146" i="2"/>
  <c r="N450" i="2"/>
  <c r="N746" i="2"/>
  <c r="N338" i="2"/>
  <c r="N480" i="2"/>
  <c r="N26" i="2"/>
  <c r="N228" i="2"/>
  <c r="N606" i="2"/>
  <c r="N783" i="2"/>
  <c r="N488" i="2"/>
  <c r="N484" i="2"/>
  <c r="N132" i="2"/>
  <c r="N64" i="2"/>
  <c r="N113" i="2"/>
  <c r="N135" i="2"/>
  <c r="N434" i="2"/>
  <c r="N548" i="2"/>
  <c r="N792" i="2"/>
  <c r="N420" i="2"/>
  <c r="N438" i="2"/>
  <c r="N525" i="2"/>
  <c r="N195" i="2"/>
  <c r="N383" i="2"/>
  <c r="N502" i="2"/>
  <c r="N535" i="2"/>
  <c r="N537" i="2"/>
  <c r="N486" i="2"/>
  <c r="N364" i="2"/>
  <c r="N607" i="2"/>
  <c r="N357" i="2"/>
  <c r="N512" i="2"/>
  <c r="N462" i="2"/>
  <c r="N387" i="2"/>
  <c r="N417" i="2"/>
  <c r="N182" i="2"/>
  <c r="N897" i="2"/>
  <c r="N529" i="2"/>
  <c r="N292" i="2"/>
  <c r="N732" i="2"/>
  <c r="N459" i="2"/>
  <c r="N368" i="2"/>
  <c r="N769" i="2"/>
  <c r="N698" i="2"/>
  <c r="N629" i="2"/>
  <c r="N232" i="2"/>
  <c r="N422" i="2"/>
  <c r="N180" i="2"/>
  <c r="N540" i="2"/>
  <c r="N377" i="2"/>
  <c r="N226" i="2"/>
  <c r="N93" i="2"/>
  <c r="N449" i="2"/>
  <c r="N14" i="2"/>
  <c r="N42" i="2"/>
  <c r="N237" i="2"/>
  <c r="N612" i="2"/>
  <c r="N647" i="2"/>
  <c r="N513" i="2"/>
  <c r="N531" i="2"/>
  <c r="N298" i="2"/>
  <c r="N196" i="2"/>
  <c r="N632" i="2"/>
  <c r="N398" i="2"/>
  <c r="N373" i="2"/>
  <c r="N319" i="2"/>
  <c r="N253" i="2"/>
  <c r="N565" i="2"/>
  <c r="N648" i="2"/>
  <c r="N318" i="2"/>
  <c r="N446" i="2"/>
  <c r="N409" i="2"/>
  <c r="N593" i="2"/>
  <c r="N361" i="2"/>
  <c r="N508" i="2"/>
  <c r="N172" i="2"/>
  <c r="N412" i="2"/>
  <c r="N652" i="2"/>
  <c r="N133" i="2"/>
  <c r="N28" i="2"/>
  <c r="N507" i="2"/>
  <c r="N320" i="2"/>
  <c r="N47" i="2"/>
  <c r="N216" i="2"/>
  <c r="N242" i="2"/>
  <c r="N625" i="2"/>
  <c r="N619" i="2"/>
  <c r="N503" i="2"/>
  <c r="N626" i="2"/>
  <c r="N176" i="2"/>
  <c r="N378" i="2"/>
  <c r="N541" i="2"/>
  <c r="N289" i="2"/>
  <c r="N313" i="2"/>
  <c r="N109" i="2"/>
  <c r="N549" i="2"/>
  <c r="N141" i="2"/>
  <c r="N240" i="2"/>
  <c r="N656" i="2"/>
  <c r="N550" i="2"/>
  <c r="N476" i="2"/>
  <c r="N723" i="2"/>
  <c r="N375" i="2"/>
  <c r="N22" i="2"/>
  <c r="N219" i="2"/>
  <c r="N325" i="2"/>
  <c r="N673" i="2"/>
  <c r="N977" i="2"/>
  <c r="N545" i="2"/>
  <c r="N630" i="2"/>
  <c r="N538" i="2"/>
  <c r="N59" i="2"/>
  <c r="N267" i="2"/>
  <c r="N376" i="2"/>
  <c r="N663" i="2"/>
  <c r="N703" i="2"/>
  <c r="N430" i="2"/>
  <c r="N390" i="2"/>
  <c r="N739" i="2"/>
  <c r="N474" i="2"/>
  <c r="N50" i="2"/>
  <c r="N815" i="2"/>
  <c r="N241" i="2"/>
  <c r="N41" i="2"/>
  <c r="N454" i="2"/>
  <c r="N440" i="2"/>
  <c r="N631" i="2"/>
  <c r="N442" i="2"/>
  <c r="N317" i="2"/>
  <c r="N277" i="2"/>
  <c r="N752" i="2"/>
  <c r="N288" i="2"/>
  <c r="N521" i="2"/>
  <c r="N839" i="2"/>
  <c r="N301" i="2"/>
  <c r="N622" i="2"/>
  <c r="N468" i="2"/>
  <c r="N780" i="2"/>
  <c r="N802" i="2"/>
  <c r="N279" i="2"/>
  <c r="N331" i="2"/>
  <c r="N821" i="2"/>
  <c r="N272" i="2"/>
  <c r="N144" i="2"/>
  <c r="N137" i="2"/>
  <c r="N437" i="2"/>
  <c r="N493" i="2"/>
  <c r="N504" i="2"/>
  <c r="N305" i="2"/>
  <c r="N193" i="2"/>
  <c r="N335" i="2"/>
  <c r="N315" i="2"/>
  <c r="N603" i="2"/>
  <c r="N467" i="2"/>
  <c r="N598" i="2"/>
  <c r="N433" i="2"/>
  <c r="N544" i="2"/>
  <c r="N348" i="2"/>
  <c r="N664" i="2"/>
  <c r="N455" i="2"/>
  <c r="N665" i="2"/>
  <c r="N601" i="2"/>
  <c r="N276" i="2"/>
  <c r="N40" i="2"/>
  <c r="N447" i="2"/>
  <c r="N369" i="2"/>
  <c r="N563" i="2"/>
  <c r="N635" i="2"/>
  <c r="N105" i="2"/>
  <c r="N520" i="2"/>
  <c r="N392" i="2"/>
  <c r="N763" i="2"/>
  <c r="N616" i="2"/>
  <c r="N692" i="2"/>
  <c r="N444" i="2"/>
  <c r="N300" i="2"/>
  <c r="N786" i="2"/>
  <c r="N951" i="2"/>
  <c r="N221" i="2"/>
  <c r="N597" i="2"/>
  <c r="N678" i="2"/>
  <c r="N850" i="2"/>
  <c r="N302" i="2"/>
  <c r="N332" i="2"/>
  <c r="N421" i="2"/>
  <c r="N716" i="2"/>
  <c r="N901" i="2"/>
  <c r="N627" i="2"/>
  <c r="N657" i="2"/>
  <c r="N497" i="2"/>
  <c r="N273" i="2"/>
  <c r="N779" i="2"/>
  <c r="N609" i="2"/>
  <c r="N690" i="2"/>
  <c r="N636" i="2"/>
  <c r="N702" i="2"/>
  <c r="N753" i="2"/>
  <c r="N584" i="2"/>
  <c r="N945" i="2"/>
  <c r="N510" i="2"/>
  <c r="N720" i="2"/>
  <c r="N151" i="2"/>
  <c r="N458" i="2"/>
  <c r="N784" i="2"/>
  <c r="N469" i="2"/>
  <c r="N866" i="2"/>
  <c r="N2" i="2"/>
  <c r="N638" i="2"/>
  <c r="N466" i="2"/>
  <c r="N620" i="2"/>
  <c r="N722" i="2"/>
  <c r="N727" i="2"/>
  <c r="N637" i="2"/>
  <c r="N639" i="2"/>
  <c r="N822" i="2"/>
  <c r="N701" i="2"/>
  <c r="N551" i="2"/>
  <c r="N518" i="2"/>
  <c r="N675" i="2"/>
  <c r="N359" i="2"/>
  <c r="N848" i="2"/>
  <c r="N499" i="2"/>
  <c r="N248" i="2"/>
  <c r="N604" i="2"/>
  <c r="N145" i="2"/>
  <c r="N340" i="2"/>
  <c r="N576" i="2"/>
  <c r="N214" i="2"/>
  <c r="N511" i="2"/>
  <c r="N523" i="2"/>
  <c r="N669" i="2"/>
  <c r="N572" i="2"/>
  <c r="N427" i="2"/>
  <c r="N416" i="2"/>
  <c r="N284" i="2"/>
  <c r="N573" i="2"/>
  <c r="N406" i="2"/>
  <c r="N767" i="2"/>
  <c r="N397" i="2"/>
  <c r="N599" i="2"/>
  <c r="N628" i="2"/>
  <c r="N862" i="2"/>
  <c r="N899" i="2"/>
  <c r="N516" i="2"/>
  <c r="N316" i="2"/>
  <c r="N646" i="2"/>
  <c r="N882" i="2"/>
  <c r="N706" i="2"/>
  <c r="N581" i="2"/>
  <c r="N613" i="2"/>
  <c r="N5" i="2"/>
  <c r="N715" i="2"/>
  <c r="N649" i="2"/>
  <c r="N817" i="2"/>
  <c r="N580" i="2"/>
  <c r="N634" i="2"/>
  <c r="N564" i="2"/>
  <c r="N668" i="2"/>
  <c r="N352" i="2"/>
  <c r="N170" i="2"/>
  <c r="N796" i="2"/>
  <c r="N263" i="2"/>
  <c r="N522" i="2"/>
  <c r="N517" i="2"/>
  <c r="N562" i="2"/>
  <c r="N29" i="2"/>
  <c r="N49" i="2"/>
  <c r="N729" i="2"/>
  <c r="N594" i="2"/>
  <c r="N526" i="2"/>
  <c r="N384" i="2"/>
  <c r="N677" i="2"/>
  <c r="N475" i="2"/>
  <c r="N737" i="2"/>
  <c r="N185" i="2"/>
  <c r="N733" i="2"/>
  <c r="N568" i="2"/>
  <c r="N236" i="2"/>
  <c r="N845" i="2"/>
  <c r="N813" i="2"/>
  <c r="N738" i="2"/>
  <c r="N681" i="2"/>
  <c r="N640" i="2"/>
  <c r="N680" i="2"/>
  <c r="N169" i="2"/>
  <c r="N557" i="2"/>
  <c r="N472" i="2"/>
  <c r="N589" i="2"/>
  <c r="N849" i="2"/>
  <c r="N748" i="2"/>
  <c r="N651" i="2"/>
  <c r="N969" i="2"/>
  <c r="N457" i="2"/>
  <c r="N192" i="2"/>
  <c r="N382" i="2"/>
  <c r="N536" i="2"/>
  <c r="N83" i="2"/>
  <c r="N456" i="2"/>
  <c r="N686" i="2"/>
  <c r="N178" i="2"/>
  <c r="N902" i="2"/>
  <c r="N615" i="2"/>
  <c r="N955" i="2"/>
  <c r="N198" i="2"/>
  <c r="N464" i="2"/>
  <c r="N696" i="2"/>
  <c r="N667" i="2"/>
  <c r="N731" i="2"/>
  <c r="N559" i="2"/>
  <c r="N519" i="2"/>
  <c r="N435" i="2"/>
  <c r="N711" i="2"/>
  <c r="N294" i="2"/>
  <c r="N962" i="2"/>
  <c r="N552" i="2"/>
  <c r="N471" i="2"/>
  <c r="N671" i="2"/>
  <c r="N682" i="2"/>
  <c r="N360" i="2"/>
  <c r="N1008" i="2"/>
  <c r="N506" i="2"/>
  <c r="N831" i="2"/>
  <c r="N828" i="2"/>
  <c r="N730" i="2"/>
  <c r="N1002" i="2"/>
  <c r="N790" i="2"/>
  <c r="N441" i="2"/>
  <c r="N595" i="2"/>
  <c r="N555" i="2"/>
  <c r="N418" i="2"/>
  <c r="N611" i="2"/>
  <c r="N238" i="2"/>
  <c r="N641" i="2"/>
  <c r="N571" i="2"/>
  <c r="N700" i="2"/>
  <c r="N546" i="2"/>
  <c r="N679" i="2"/>
  <c r="N602" i="2"/>
  <c r="N741" i="2"/>
  <c r="N653" i="2"/>
  <c r="N259" i="2"/>
  <c r="N764" i="2"/>
  <c r="N705" i="2"/>
  <c r="N812" i="2"/>
  <c r="N827" i="2"/>
  <c r="N582" i="2"/>
  <c r="N168" i="2"/>
  <c r="N558" i="2"/>
  <c r="N229" i="2"/>
  <c r="N505" i="2"/>
  <c r="N1001" i="2"/>
  <c r="N106" i="2"/>
  <c r="N177" i="2"/>
  <c r="N323" i="2"/>
  <c r="N714" i="2"/>
  <c r="N453" i="2"/>
  <c r="N777" i="2"/>
  <c r="N856" i="2"/>
  <c r="N809" i="2"/>
  <c r="N394" i="2"/>
  <c r="N617" i="2"/>
  <c r="N487" i="2"/>
  <c r="N946" i="2"/>
  <c r="N742" i="2"/>
  <c r="N326" i="2"/>
  <c r="N500" i="2"/>
  <c r="N749" i="2"/>
  <c r="N883" i="2"/>
  <c r="N806" i="2"/>
  <c r="N351" i="2"/>
  <c r="N553" i="2"/>
  <c r="N740" i="2"/>
  <c r="N709" i="2"/>
  <c r="N330" i="2"/>
  <c r="N643" i="2"/>
  <c r="N724" i="2"/>
  <c r="N942" i="2"/>
  <c r="N707" i="2"/>
  <c r="N927" i="2"/>
  <c r="N735" i="2"/>
  <c r="N470" i="2"/>
  <c r="N426" i="2"/>
  <c r="N260" i="2"/>
  <c r="N463" i="2"/>
  <c r="N818" i="2"/>
  <c r="N878" i="2"/>
  <c r="N750" i="2"/>
  <c r="N190" i="2"/>
  <c r="N797" i="2"/>
  <c r="N445" i="2"/>
  <c r="N726" i="2"/>
  <c r="N826" i="2"/>
  <c r="N509" i="2"/>
  <c r="N213" i="2"/>
  <c r="N554" i="2"/>
  <c r="N689" i="2"/>
  <c r="N998" i="2"/>
  <c r="N935" i="2"/>
  <c r="N528" i="2"/>
  <c r="N473" i="2"/>
  <c r="N894" i="2"/>
  <c r="N785" i="2"/>
  <c r="N687" i="2"/>
  <c r="N296" i="2"/>
  <c r="N481" i="2"/>
  <c r="N252" i="2"/>
  <c r="N372" i="2"/>
  <c r="N765" i="2"/>
  <c r="N358" i="2"/>
  <c r="N560" i="2"/>
  <c r="N823" i="2"/>
  <c r="N734" i="2"/>
  <c r="N853" i="2"/>
  <c r="N256" i="2"/>
  <c r="N485" i="2"/>
  <c r="N793" i="2"/>
  <c r="N588" i="2"/>
  <c r="N943" i="2"/>
  <c r="N363" i="2"/>
  <c r="N816" i="2"/>
  <c r="N623" i="2"/>
  <c r="N789" i="2"/>
  <c r="N211" i="2"/>
  <c r="N254" i="2"/>
  <c r="N891" i="2"/>
  <c r="N1023" i="2"/>
  <c r="N311" i="2"/>
  <c r="N884" i="2"/>
  <c r="N916" i="2"/>
  <c r="N814" i="2"/>
  <c r="N574" i="2"/>
  <c r="N983" i="2"/>
  <c r="N18" i="2"/>
  <c r="N697" i="2"/>
  <c r="N876" i="2"/>
  <c r="N788" i="2"/>
  <c r="N655" i="2"/>
  <c r="N605" i="2"/>
  <c r="N642" i="2"/>
  <c r="N772" i="2"/>
  <c r="N461" i="2"/>
  <c r="N587" i="2"/>
  <c r="N429" i="2"/>
  <c r="N1030" i="2"/>
  <c r="N662" i="2"/>
  <c r="N566" i="2"/>
  <c r="N578" i="2"/>
  <c r="N728" i="2"/>
  <c r="N374" i="2"/>
  <c r="N837" i="2"/>
  <c r="N771" i="2"/>
  <c r="N757" i="2"/>
  <c r="N846" i="2"/>
  <c r="N798" i="2"/>
  <c r="N666" i="2"/>
  <c r="N745" i="2"/>
  <c r="N795" i="2"/>
  <c r="N864" i="2"/>
  <c r="N860" i="2"/>
  <c r="N353" i="2"/>
  <c r="N633" i="2"/>
  <c r="N874" i="2"/>
  <c r="N107" i="2"/>
  <c r="N1024" i="2"/>
  <c r="N713" i="2"/>
  <c r="N708" i="2"/>
  <c r="N981" i="2"/>
  <c r="N167" i="2"/>
  <c r="N808" i="2"/>
  <c r="N751" i="2"/>
  <c r="N495" i="2"/>
  <c r="N766" i="2"/>
  <c r="N930" i="2"/>
  <c r="N685" i="2"/>
  <c r="N833" i="2"/>
  <c r="N913" i="2"/>
  <c r="N570" i="2"/>
  <c r="N452" i="2"/>
  <c r="N747" i="2"/>
  <c r="N1039" i="2"/>
  <c r="N933" i="2"/>
  <c r="N299" i="2"/>
  <c r="N477" i="2"/>
  <c r="N693" i="2"/>
  <c r="N699" i="2"/>
  <c r="N905" i="2"/>
  <c r="N886" i="2"/>
  <c r="N889" i="2"/>
  <c r="N759" i="2"/>
  <c r="N491" i="2"/>
  <c r="N824" i="2"/>
  <c r="N278" i="2"/>
  <c r="N585" i="2"/>
  <c r="N235" i="2"/>
  <c r="N940" i="2"/>
  <c r="N791" i="2"/>
  <c r="N659" i="2"/>
  <c r="N329" i="2"/>
  <c r="N218" i="2"/>
  <c r="N836" i="2"/>
  <c r="N938" i="2"/>
  <c r="N1016" i="2"/>
  <c r="N755" i="2"/>
  <c r="N869" i="2"/>
  <c r="N871" i="2"/>
  <c r="N914" i="2"/>
  <c r="N872" i="2"/>
  <c r="N1045" i="2"/>
  <c r="N683" i="2"/>
  <c r="N807" i="2"/>
  <c r="N217" i="2"/>
  <c r="N758" i="2"/>
  <c r="N890" i="2"/>
  <c r="N600" i="2"/>
  <c r="N670" i="2"/>
  <c r="N744" i="2"/>
  <c r="N811" i="2"/>
  <c r="N688" i="2"/>
  <c r="N907" i="2"/>
  <c r="N800" i="2"/>
  <c r="N994" i="2"/>
  <c r="N950" i="2"/>
  <c r="N964" i="2"/>
  <c r="N736" i="2"/>
  <c r="N859" i="2"/>
  <c r="N782" i="2"/>
  <c r="N915" i="2"/>
  <c r="N770" i="2"/>
  <c r="N1041" i="2"/>
  <c r="N829" i="2"/>
  <c r="N443" i="2"/>
  <c r="N804" i="2"/>
  <c r="N840" i="2"/>
  <c r="N644" i="2"/>
  <c r="N881" i="2"/>
  <c r="N854" i="2"/>
  <c r="N776" i="2"/>
  <c r="N654" i="2"/>
  <c r="N801" i="2"/>
  <c r="N773" i="2"/>
  <c r="N810" i="2"/>
  <c r="N858" i="2"/>
  <c r="N645" i="2"/>
  <c r="N893" i="2"/>
  <c r="N556" i="2"/>
  <c r="N579" i="2"/>
  <c r="N674" i="2"/>
  <c r="N586" i="2"/>
  <c r="N756" i="2"/>
  <c r="N754" i="2"/>
  <c r="N857" i="2"/>
  <c r="N875" i="2"/>
  <c r="N762" i="2"/>
  <c r="N761" i="2"/>
  <c r="N926" i="2"/>
  <c r="N979" i="2"/>
  <c r="N496" i="2"/>
  <c r="N721" i="2"/>
  <c r="N794" i="2"/>
  <c r="N297" i="2"/>
  <c r="N717" i="2"/>
  <c r="N825" i="2"/>
  <c r="N1004" i="2"/>
  <c r="N805" i="2"/>
  <c r="N968" i="2"/>
  <c r="N704" i="2"/>
  <c r="N918" i="2"/>
  <c r="N618" i="2"/>
  <c r="N970" i="2"/>
  <c r="N543" i="2"/>
  <c r="N898" i="2"/>
  <c r="N900" i="2"/>
  <c r="N820" i="2"/>
  <c r="N1021" i="2"/>
  <c r="N660" i="2"/>
  <c r="N972" i="2"/>
  <c r="N944" i="2"/>
  <c r="N725" i="2"/>
  <c r="N781" i="2"/>
  <c r="N868" i="2"/>
  <c r="N870" i="2"/>
  <c r="N873" i="2"/>
  <c r="N984" i="2"/>
  <c r="N1010" i="2"/>
  <c r="N676" i="2"/>
  <c r="N855" i="2"/>
  <c r="N919" i="2"/>
  <c r="N381" i="2"/>
  <c r="N346" i="2"/>
  <c r="N956" i="2"/>
  <c r="N903" i="2"/>
  <c r="N684" i="2"/>
  <c r="N787" i="2"/>
  <c r="N774" i="2"/>
  <c r="N760" i="2"/>
  <c r="N911" i="2"/>
  <c r="N803" i="2"/>
  <c r="N343" i="2"/>
  <c r="N561" i="2"/>
  <c r="N912" i="2"/>
  <c r="N710" i="2"/>
  <c r="N877" i="2"/>
  <c r="N954" i="2"/>
  <c r="N624" i="2"/>
  <c r="N939" i="2"/>
  <c r="N880" i="2"/>
  <c r="N879" i="2"/>
  <c r="N596" i="2"/>
  <c r="N799" i="2"/>
  <c r="N904" i="2"/>
  <c r="N432" i="2"/>
  <c r="N961" i="2"/>
  <c r="N920" i="2"/>
  <c r="N743" i="2"/>
  <c r="N1000" i="2"/>
  <c r="N838" i="2"/>
  <c r="N928" i="2"/>
  <c r="N948" i="2"/>
  <c r="N569" i="2"/>
  <c r="N929" i="2"/>
  <c r="N1067" i="2"/>
  <c r="N1019" i="2"/>
  <c r="N768" i="2"/>
  <c r="N917" i="2"/>
  <c r="N908" i="2"/>
  <c r="N923" i="2"/>
  <c r="N888" i="2"/>
  <c r="N610" i="2"/>
  <c r="N1033" i="2"/>
  <c r="N999" i="2"/>
  <c r="N851" i="2"/>
  <c r="N1050" i="2"/>
  <c r="N934" i="2"/>
  <c r="N978" i="2"/>
  <c r="N861" i="2"/>
  <c r="N614" i="2"/>
  <c r="N896" i="2"/>
  <c r="N989" i="2"/>
  <c r="N1015" i="2"/>
  <c r="N975" i="2"/>
  <c r="N819" i="2"/>
  <c r="N1059" i="2"/>
  <c r="N952" i="2"/>
  <c r="N530" i="2"/>
  <c r="N958" i="2"/>
  <c r="N892" i="2"/>
  <c r="N963" i="2"/>
  <c r="N1027" i="2"/>
  <c r="N887" i="2"/>
  <c r="N867" i="2"/>
  <c r="N515" i="2"/>
  <c r="N997" i="2"/>
  <c r="N953" i="2"/>
  <c r="N949" i="2"/>
  <c r="N936" i="2"/>
  <c r="N852" i="2"/>
  <c r="N957" i="2"/>
  <c r="N924" i="2"/>
  <c r="N921" i="2"/>
  <c r="N1055" i="2"/>
  <c r="N937" i="2"/>
  <c r="N1009" i="2"/>
  <c r="N661" i="2"/>
  <c r="N695" i="2"/>
  <c r="N974" i="2"/>
  <c r="N947" i="2"/>
  <c r="N1007" i="2"/>
  <c r="N982" i="2"/>
  <c r="N1017" i="2"/>
  <c r="N986" i="2"/>
  <c r="N841" i="2"/>
  <c r="N965" i="2"/>
  <c r="N575" i="2"/>
  <c r="N1005" i="2"/>
  <c r="N909" i="2"/>
  <c r="N1061" i="2"/>
  <c r="N993" i="2"/>
  <c r="N1043" i="2"/>
  <c r="N996" i="2"/>
  <c r="N980" i="2"/>
  <c r="N1014" i="2"/>
  <c r="N1011" i="2"/>
  <c r="N1072" i="2"/>
  <c r="N847" i="2"/>
  <c r="N959" i="2"/>
  <c r="N976" i="2"/>
  <c r="N906" i="2"/>
  <c r="N1040" i="2"/>
  <c r="N895" i="2"/>
  <c r="N1006" i="2"/>
  <c r="N865" i="2"/>
  <c r="N1070" i="2"/>
  <c r="N1046" i="2"/>
  <c r="N885" i="2"/>
  <c r="N971" i="2"/>
  <c r="N995" i="2"/>
  <c r="N1060" i="2"/>
  <c r="N1018" i="2"/>
  <c r="N922" i="2"/>
  <c r="N1048" i="2"/>
  <c r="N991" i="2"/>
  <c r="N1049" i="2"/>
  <c r="N1037" i="2"/>
  <c r="N844" i="2"/>
  <c r="N967" i="2"/>
  <c r="N985" i="2"/>
  <c r="N1066" i="2"/>
  <c r="N1031" i="2"/>
  <c r="N931" i="2"/>
  <c r="N1090" i="2"/>
  <c r="N941" i="2"/>
  <c r="N932" i="2"/>
  <c r="N990" i="2"/>
  <c r="N843" i="2"/>
  <c r="N1095" i="2"/>
  <c r="N1078" i="2"/>
  <c r="N1052" i="2"/>
  <c r="N1053" i="2"/>
  <c r="N987" i="2"/>
  <c r="N1054" i="2"/>
  <c r="N925" i="2"/>
  <c r="N1051" i="2"/>
  <c r="N973" i="2"/>
  <c r="N1071" i="2"/>
  <c r="N1020" i="2"/>
  <c r="N1093" i="2"/>
  <c r="N1075" i="2"/>
  <c r="N1036" i="2"/>
  <c r="N1003" i="2"/>
  <c r="N1044" i="2"/>
  <c r="N1084" i="2"/>
  <c r="N966" i="2"/>
  <c r="N1080" i="2"/>
  <c r="N1083" i="2"/>
  <c r="N1026" i="2"/>
  <c r="N1064" i="2"/>
  <c r="N1029" i="2"/>
  <c r="N1058" i="2"/>
  <c r="N988" i="2"/>
  <c r="N1092" i="2"/>
  <c r="N1057" i="2"/>
  <c r="N1081" i="2"/>
  <c r="N1062" i="2"/>
  <c r="N992" i="2"/>
  <c r="N1025" i="2"/>
  <c r="N1077" i="2"/>
  <c r="N1022" i="2"/>
  <c r="N1028" i="2"/>
  <c r="N1035" i="2"/>
  <c r="N1094" i="2"/>
  <c r="N1082" i="2"/>
  <c r="N1073" i="2"/>
  <c r="N1076" i="2"/>
  <c r="N1047" i="2"/>
  <c r="N1042" i="2"/>
  <c r="N1079" i="2"/>
  <c r="N1096" i="2"/>
  <c r="N960" i="2"/>
  <c r="N1012" i="2"/>
  <c r="N1013" i="2"/>
  <c r="N1085" i="2"/>
  <c r="N1088" i="2"/>
  <c r="N1056" i="2"/>
  <c r="N1087" i="2"/>
  <c r="N1032" i="2"/>
  <c r="N1086" i="2"/>
  <c r="N1063" i="2"/>
  <c r="N1074" i="2"/>
  <c r="N1065" i="2"/>
  <c r="N1068" i="2"/>
  <c r="N1099" i="2"/>
  <c r="N1034" i="2"/>
  <c r="N1089" i="2"/>
  <c r="N1069" i="2"/>
  <c r="N1103" i="2"/>
  <c r="N1097" i="2"/>
  <c r="N1038" i="2"/>
  <c r="N1108" i="2"/>
  <c r="N1116" i="2"/>
  <c r="N1100" i="2"/>
  <c r="N1107" i="2"/>
  <c r="N1106" i="2"/>
  <c r="N1091" i="2"/>
  <c r="N1102" i="2"/>
  <c r="N1115" i="2"/>
  <c r="N1101" i="2"/>
  <c r="N1104" i="2"/>
  <c r="N1111" i="2"/>
  <c r="N1098" i="2"/>
  <c r="N1114" i="2"/>
  <c r="N1113" i="2"/>
  <c r="N1112" i="2"/>
  <c r="N1110" i="2"/>
  <c r="N1105" i="2"/>
  <c r="N1109" i="2"/>
  <c r="N1117" i="2"/>
  <c r="N1120" i="2"/>
  <c r="N1119" i="2"/>
  <c r="N1118" i="2"/>
  <c r="N1121" i="2"/>
  <c r="N371" i="2"/>
  <c r="N35" i="2"/>
  <c r="N25" i="2"/>
  <c r="N127" i="2"/>
  <c r="N16" i="2"/>
  <c r="N7" i="2"/>
  <c r="N15" i="2"/>
  <c r="N6" i="2"/>
  <c r="N147" i="2"/>
  <c r="N13" i="2"/>
  <c r="N79" i="2"/>
  <c r="N162" i="2"/>
  <c r="N156" i="2"/>
  <c r="N20" i="2"/>
  <c r="N227" i="2"/>
  <c r="N140" i="2"/>
  <c r="N3" i="2"/>
  <c r="M371" i="2"/>
  <c r="M35" i="2"/>
  <c r="M25" i="2"/>
  <c r="M127" i="2"/>
  <c r="M16" i="2"/>
  <c r="M7" i="2"/>
  <c r="M15" i="2"/>
  <c r="M6" i="2"/>
  <c r="M147" i="2"/>
  <c r="M13" i="2"/>
  <c r="M79" i="2"/>
  <c r="M162" i="2"/>
  <c r="M156" i="2"/>
  <c r="M20" i="2"/>
  <c r="M227" i="2"/>
  <c r="M140" i="2"/>
  <c r="M121" i="2"/>
  <c r="M52" i="2"/>
  <c r="M38" i="2"/>
  <c r="M424" i="2"/>
  <c r="M30" i="2"/>
  <c r="M51" i="2"/>
  <c r="M8" i="2"/>
  <c r="M70" i="2"/>
  <c r="M24" i="2"/>
  <c r="M31" i="2"/>
  <c r="M110" i="2"/>
  <c r="M268" i="2"/>
  <c r="M128" i="2"/>
  <c r="M118" i="2"/>
  <c r="M54" i="2"/>
  <c r="M230" i="2"/>
  <c r="M161" i="2"/>
  <c r="M189" i="2"/>
  <c r="M45" i="2"/>
  <c r="M124" i="2"/>
  <c r="M389" i="2"/>
  <c r="M181" i="2"/>
  <c r="M492" i="2"/>
  <c r="M101" i="2"/>
  <c r="M77" i="2"/>
  <c r="M160" i="2"/>
  <c r="M46" i="2"/>
  <c r="M91" i="2"/>
  <c r="M120" i="2"/>
  <c r="M386" i="2"/>
  <c r="M403" i="2"/>
  <c r="M9" i="2"/>
  <c r="M104" i="2"/>
  <c r="M365" i="2"/>
  <c r="M71" i="2"/>
  <c r="M72" i="2"/>
  <c r="M778" i="2"/>
  <c r="M43" i="2"/>
  <c r="M439" i="2"/>
  <c r="M12" i="2"/>
  <c r="M76" i="2"/>
  <c r="M307" i="2"/>
  <c r="M158" i="2"/>
  <c r="M349" i="2"/>
  <c r="M220" i="2"/>
  <c r="M73" i="2"/>
  <c r="M345" i="2"/>
  <c r="M163" i="2"/>
  <c r="M224" i="2"/>
  <c r="M271" i="2"/>
  <c r="M280" i="2"/>
  <c r="M414" i="2"/>
  <c r="M62" i="2"/>
  <c r="M832" i="2"/>
  <c r="M215" i="2"/>
  <c r="M69" i="2"/>
  <c r="M413" i="2"/>
  <c r="M310" i="2"/>
  <c r="M592" i="2"/>
  <c r="M56" i="2"/>
  <c r="M408" i="2"/>
  <c r="M100" i="2"/>
  <c r="M324" i="2"/>
  <c r="M270" i="2"/>
  <c r="M225" i="2"/>
  <c r="M150" i="2"/>
  <c r="M108" i="2"/>
  <c r="M483" i="2"/>
  <c r="M58" i="2"/>
  <c r="M111" i="2"/>
  <c r="M209" i="2"/>
  <c r="M126" i="2"/>
  <c r="M355" i="2"/>
  <c r="M282" i="2"/>
  <c r="M314" i="2"/>
  <c r="M830" i="2"/>
  <c r="M451" i="2"/>
  <c r="M290" i="2"/>
  <c r="M188" i="2"/>
  <c r="M239" i="2"/>
  <c r="M202" i="2"/>
  <c r="M159" i="2"/>
  <c r="M131" i="2"/>
  <c r="M4" i="2"/>
  <c r="M27" i="2"/>
  <c r="M222" i="2"/>
  <c r="M98" i="2"/>
  <c r="M415" i="2"/>
  <c r="M327" i="2"/>
  <c r="M401" i="2"/>
  <c r="M534" i="2"/>
  <c r="M258" i="2"/>
  <c r="M205" i="2"/>
  <c r="M68" i="2"/>
  <c r="M102" i="2"/>
  <c r="M295" i="2"/>
  <c r="M179" i="2"/>
  <c r="M309" i="2"/>
  <c r="M96" i="2"/>
  <c r="M293" i="2"/>
  <c r="M34" i="2"/>
  <c r="M718" i="2"/>
  <c r="M37" i="2"/>
  <c r="M85" i="2"/>
  <c r="M411" i="2"/>
  <c r="M143" i="2"/>
  <c r="M117" i="2"/>
  <c r="M287" i="2"/>
  <c r="M321" i="2"/>
  <c r="M157" i="2"/>
  <c r="M33" i="2"/>
  <c r="M250" i="2"/>
  <c r="M621" i="2"/>
  <c r="M650" i="2"/>
  <c r="M448" i="2"/>
  <c r="M115" i="2"/>
  <c r="M291" i="2"/>
  <c r="M366" i="2"/>
  <c r="M97" i="2"/>
  <c r="M367" i="2"/>
  <c r="M154" i="2"/>
  <c r="M11" i="2"/>
  <c r="M82" i="2"/>
  <c r="M247" i="2"/>
  <c r="M99" i="2"/>
  <c r="M164" i="2"/>
  <c r="M436" i="2"/>
  <c r="M112" i="2"/>
  <c r="M835" i="2"/>
  <c r="M490" i="2"/>
  <c r="M75" i="2"/>
  <c r="M173" i="2"/>
  <c r="M197" i="2"/>
  <c r="M153" i="2"/>
  <c r="M103" i="2"/>
  <c r="M410" i="2"/>
  <c r="M171" i="2"/>
  <c r="M95" i="2"/>
  <c r="M341" i="2"/>
  <c r="M74" i="2"/>
  <c r="M527" i="2"/>
  <c r="M257" i="2"/>
  <c r="M191" i="2"/>
  <c r="M244" i="2"/>
  <c r="M174" i="2"/>
  <c r="M460" i="2"/>
  <c r="M119" i="2"/>
  <c r="M53" i="2"/>
  <c r="M245" i="2"/>
  <c r="M55" i="2"/>
  <c r="M489" i="2"/>
  <c r="M114" i="2"/>
  <c r="M134" i="2"/>
  <c r="M312" i="2"/>
  <c r="M514" i="2"/>
  <c r="M370" i="2"/>
  <c r="M337" i="2"/>
  <c r="M17" i="2"/>
  <c r="M125" i="2"/>
  <c r="M207" i="2"/>
  <c r="M423" i="2"/>
  <c r="M65" i="2"/>
  <c r="M66" i="2"/>
  <c r="M138" i="2"/>
  <c r="M712" i="2"/>
  <c r="M129" i="2"/>
  <c r="M285" i="2"/>
  <c r="M233" i="2"/>
  <c r="M388" i="2"/>
  <c r="M116" i="2"/>
  <c r="M261" i="2"/>
  <c r="M61" i="2"/>
  <c r="M498" i="2"/>
  <c r="M86" i="2"/>
  <c r="M39" i="2"/>
  <c r="M334" i="2"/>
  <c r="M336" i="2"/>
  <c r="M266" i="2"/>
  <c r="M152" i="2"/>
  <c r="M465" i="2"/>
  <c r="M92" i="2"/>
  <c r="M21" i="2"/>
  <c r="M264" i="2"/>
  <c r="M350" i="2"/>
  <c r="M36" i="2"/>
  <c r="M281" i="2"/>
  <c r="M265" i="2"/>
  <c r="M80" i="2"/>
  <c r="M123" i="2"/>
  <c r="M539" i="2"/>
  <c r="M94" i="2"/>
  <c r="M333" i="2"/>
  <c r="M269" i="2"/>
  <c r="M199" i="2"/>
  <c r="M19" i="2"/>
  <c r="M306" i="2"/>
  <c r="M10" i="2"/>
  <c r="M206" i="2"/>
  <c r="M208" i="2"/>
  <c r="M148" i="2"/>
  <c r="M166" i="2"/>
  <c r="M200" i="2"/>
  <c r="M165" i="2"/>
  <c r="M89" i="2"/>
  <c r="M201" i="2"/>
  <c r="M347" i="2"/>
  <c r="M249" i="2"/>
  <c r="M395" i="2"/>
  <c r="M184" i="2"/>
  <c r="M57" i="2"/>
  <c r="M212" i="2"/>
  <c r="M608" i="2"/>
  <c r="M251" i="2"/>
  <c r="M122" i="2"/>
  <c r="M234" i="2"/>
  <c r="M400" i="2"/>
  <c r="M356" i="2"/>
  <c r="M175" i="2"/>
  <c r="M183" i="2"/>
  <c r="M204" i="2"/>
  <c r="M130" i="2"/>
  <c r="M344" i="2"/>
  <c r="M303" i="2"/>
  <c r="M910" i="2"/>
  <c r="M275" i="2"/>
  <c r="M404" i="2"/>
  <c r="M431" i="2"/>
  <c r="M863" i="2"/>
  <c r="M67" i="2"/>
  <c r="M425" i="2"/>
  <c r="M834" i="2"/>
  <c r="M533" i="2"/>
  <c r="M532" i="2"/>
  <c r="M379" i="2"/>
  <c r="M274" i="2"/>
  <c r="M203" i="2"/>
  <c r="M396" i="2"/>
  <c r="M78" i="2"/>
  <c r="M577" i="2"/>
  <c r="M136" i="2"/>
  <c r="M385" i="2"/>
  <c r="M149" i="2"/>
  <c r="M84" i="2"/>
  <c r="M591" i="2"/>
  <c r="M478" i="2"/>
  <c r="M139" i="2"/>
  <c r="M155" i="2"/>
  <c r="M719" i="2"/>
  <c r="M590" i="2"/>
  <c r="M283" i="2"/>
  <c r="M231" i="2"/>
  <c r="M246" i="2"/>
  <c r="M405" i="2"/>
  <c r="M262" i="2"/>
  <c r="M339" i="2"/>
  <c r="M494" i="2"/>
  <c r="M479" i="2"/>
  <c r="M44" i="2"/>
  <c r="M255" i="2"/>
  <c r="M694" i="2"/>
  <c r="M304" i="2"/>
  <c r="M354" i="2"/>
  <c r="M547" i="2"/>
  <c r="M142" i="2"/>
  <c r="M482" i="2"/>
  <c r="M187" i="2"/>
  <c r="M393" i="2"/>
  <c r="M88" i="2"/>
  <c r="M380" i="2"/>
  <c r="M243" i="2"/>
  <c r="M658" i="2"/>
  <c r="M407" i="2"/>
  <c r="M399" i="2"/>
  <c r="M328" i="2"/>
  <c r="M542" i="2"/>
  <c r="M342" i="2"/>
  <c r="M567" i="2"/>
  <c r="M308" i="2"/>
  <c r="M81" i="2"/>
  <c r="M501" i="2"/>
  <c r="M63" i="2"/>
  <c r="M583" i="2"/>
  <c r="M775" i="2"/>
  <c r="M87" i="2"/>
  <c r="M419" i="2"/>
  <c r="M60" i="2"/>
  <c r="M90" i="2"/>
  <c r="M223" i="2"/>
  <c r="M672" i="2"/>
  <c r="M286" i="2"/>
  <c r="M210" i="2"/>
  <c r="M23" i="2"/>
  <c r="M362" i="2"/>
  <c r="M186" i="2"/>
  <c r="M428" i="2"/>
  <c r="M32" i="2"/>
  <c r="M322" i="2"/>
  <c r="M691" i="2"/>
  <c r="M194" i="2"/>
  <c r="M402" i="2"/>
  <c r="M48" i="2"/>
  <c r="M524" i="2"/>
  <c r="M842" i="2"/>
  <c r="M391" i="2"/>
  <c r="M146" i="2"/>
  <c r="M450" i="2"/>
  <c r="M746" i="2"/>
  <c r="M338" i="2"/>
  <c r="M480" i="2"/>
  <c r="M26" i="2"/>
  <c r="M228" i="2"/>
  <c r="M606" i="2"/>
  <c r="M783" i="2"/>
  <c r="M488" i="2"/>
  <c r="M484" i="2"/>
  <c r="M132" i="2"/>
  <c r="M64" i="2"/>
  <c r="M113" i="2"/>
  <c r="M135" i="2"/>
  <c r="M434" i="2"/>
  <c r="M548" i="2"/>
  <c r="M792" i="2"/>
  <c r="M420" i="2"/>
  <c r="M438" i="2"/>
  <c r="M525" i="2"/>
  <c r="M195" i="2"/>
  <c r="M383" i="2"/>
  <c r="M502" i="2"/>
  <c r="M535" i="2"/>
  <c r="M537" i="2"/>
  <c r="M486" i="2"/>
  <c r="M364" i="2"/>
  <c r="M607" i="2"/>
  <c r="M357" i="2"/>
  <c r="M512" i="2"/>
  <c r="M462" i="2"/>
  <c r="M387" i="2"/>
  <c r="M417" i="2"/>
  <c r="M182" i="2"/>
  <c r="M897" i="2"/>
  <c r="M529" i="2"/>
  <c r="M292" i="2"/>
  <c r="M732" i="2"/>
  <c r="M459" i="2"/>
  <c r="M368" i="2"/>
  <c r="M769" i="2"/>
  <c r="M698" i="2"/>
  <c r="M629" i="2"/>
  <c r="M232" i="2"/>
  <c r="M422" i="2"/>
  <c r="M180" i="2"/>
  <c r="M540" i="2"/>
  <c r="M377" i="2"/>
  <c r="M226" i="2"/>
  <c r="M93" i="2"/>
  <c r="M449" i="2"/>
  <c r="M14" i="2"/>
  <c r="M42" i="2"/>
  <c r="M237" i="2"/>
  <c r="M612" i="2"/>
  <c r="M647" i="2"/>
  <c r="M513" i="2"/>
  <c r="M531" i="2"/>
  <c r="M298" i="2"/>
  <c r="M196" i="2"/>
  <c r="M632" i="2"/>
  <c r="M398" i="2"/>
  <c r="M373" i="2"/>
  <c r="M319" i="2"/>
  <c r="M253" i="2"/>
  <c r="M565" i="2"/>
  <c r="M648" i="2"/>
  <c r="M318" i="2"/>
  <c r="M446" i="2"/>
  <c r="M409" i="2"/>
  <c r="M593" i="2"/>
  <c r="M361" i="2"/>
  <c r="M508" i="2"/>
  <c r="M172" i="2"/>
  <c r="M412" i="2"/>
  <c r="M652" i="2"/>
  <c r="M133" i="2"/>
  <c r="M28" i="2"/>
  <c r="M507" i="2"/>
  <c r="M320" i="2"/>
  <c r="M47" i="2"/>
  <c r="M216" i="2"/>
  <c r="M242" i="2"/>
  <c r="M625" i="2"/>
  <c r="M619" i="2"/>
  <c r="M503" i="2"/>
  <c r="M626" i="2"/>
  <c r="M176" i="2"/>
  <c r="M378" i="2"/>
  <c r="M541" i="2"/>
  <c r="M289" i="2"/>
  <c r="M313" i="2"/>
  <c r="M109" i="2"/>
  <c r="M549" i="2"/>
  <c r="M141" i="2"/>
  <c r="M240" i="2"/>
  <c r="M656" i="2"/>
  <c r="M550" i="2"/>
  <c r="M476" i="2"/>
  <c r="M723" i="2"/>
  <c r="M375" i="2"/>
  <c r="M22" i="2"/>
  <c r="M219" i="2"/>
  <c r="M325" i="2"/>
  <c r="M673" i="2"/>
  <c r="M977" i="2"/>
  <c r="M545" i="2"/>
  <c r="M630" i="2"/>
  <c r="M538" i="2"/>
  <c r="M59" i="2"/>
  <c r="M267" i="2"/>
  <c r="M376" i="2"/>
  <c r="M663" i="2"/>
  <c r="M703" i="2"/>
  <c r="M430" i="2"/>
  <c r="M390" i="2"/>
  <c r="M739" i="2"/>
  <c r="M474" i="2"/>
  <c r="M50" i="2"/>
  <c r="M815" i="2"/>
  <c r="M241" i="2"/>
  <c r="M41" i="2"/>
  <c r="M454" i="2"/>
  <c r="M440" i="2"/>
  <c r="M631" i="2"/>
  <c r="M442" i="2"/>
  <c r="M317" i="2"/>
  <c r="M277" i="2"/>
  <c r="M752" i="2"/>
  <c r="M288" i="2"/>
  <c r="M521" i="2"/>
  <c r="M839" i="2"/>
  <c r="M301" i="2"/>
  <c r="M622" i="2"/>
  <c r="M468" i="2"/>
  <c r="M780" i="2"/>
  <c r="M802" i="2"/>
  <c r="M279" i="2"/>
  <c r="M331" i="2"/>
  <c r="M821" i="2"/>
  <c r="M272" i="2"/>
  <c r="M144" i="2"/>
  <c r="M137" i="2"/>
  <c r="M437" i="2"/>
  <c r="M493" i="2"/>
  <c r="M504" i="2"/>
  <c r="M305" i="2"/>
  <c r="M193" i="2"/>
  <c r="M335" i="2"/>
  <c r="M315" i="2"/>
  <c r="M603" i="2"/>
  <c r="M467" i="2"/>
  <c r="M598" i="2"/>
  <c r="M433" i="2"/>
  <c r="M544" i="2"/>
  <c r="M348" i="2"/>
  <c r="M664" i="2"/>
  <c r="M455" i="2"/>
  <c r="M665" i="2"/>
  <c r="M601" i="2"/>
  <c r="M276" i="2"/>
  <c r="M40" i="2"/>
  <c r="M447" i="2"/>
  <c r="M369" i="2"/>
  <c r="M563" i="2"/>
  <c r="M635" i="2"/>
  <c r="M105" i="2"/>
  <c r="M520" i="2"/>
  <c r="M392" i="2"/>
  <c r="M763" i="2"/>
  <c r="M616" i="2"/>
  <c r="M692" i="2"/>
  <c r="M444" i="2"/>
  <c r="M300" i="2"/>
  <c r="M786" i="2"/>
  <c r="M951" i="2"/>
  <c r="M221" i="2"/>
  <c r="M597" i="2"/>
  <c r="M678" i="2"/>
  <c r="M850" i="2"/>
  <c r="M302" i="2"/>
  <c r="M332" i="2"/>
  <c r="M421" i="2"/>
  <c r="M716" i="2"/>
  <c r="M901" i="2"/>
  <c r="M627" i="2"/>
  <c r="M657" i="2"/>
  <c r="M497" i="2"/>
  <c r="M273" i="2"/>
  <c r="M779" i="2"/>
  <c r="M609" i="2"/>
  <c r="M690" i="2"/>
  <c r="M636" i="2"/>
  <c r="M702" i="2"/>
  <c r="M753" i="2"/>
  <c r="M584" i="2"/>
  <c r="M945" i="2"/>
  <c r="M510" i="2"/>
  <c r="M720" i="2"/>
  <c r="M151" i="2"/>
  <c r="M458" i="2"/>
  <c r="M784" i="2"/>
  <c r="M469" i="2"/>
  <c r="M866" i="2"/>
  <c r="M2" i="2"/>
  <c r="M638" i="2"/>
  <c r="M466" i="2"/>
  <c r="M620" i="2"/>
  <c r="M722" i="2"/>
  <c r="M727" i="2"/>
  <c r="M637" i="2"/>
  <c r="M639" i="2"/>
  <c r="M822" i="2"/>
  <c r="M701" i="2"/>
  <c r="M551" i="2"/>
  <c r="M518" i="2"/>
  <c r="M675" i="2"/>
  <c r="M359" i="2"/>
  <c r="M848" i="2"/>
  <c r="M499" i="2"/>
  <c r="M248" i="2"/>
  <c r="M604" i="2"/>
  <c r="M145" i="2"/>
  <c r="M340" i="2"/>
  <c r="M576" i="2"/>
  <c r="M214" i="2"/>
  <c r="M511" i="2"/>
  <c r="M523" i="2"/>
  <c r="M669" i="2"/>
  <c r="M572" i="2"/>
  <c r="M427" i="2"/>
  <c r="M416" i="2"/>
  <c r="M284" i="2"/>
  <c r="M573" i="2"/>
  <c r="M406" i="2"/>
  <c r="M767" i="2"/>
  <c r="M397" i="2"/>
  <c r="M599" i="2"/>
  <c r="M628" i="2"/>
  <c r="M862" i="2"/>
  <c r="M899" i="2"/>
  <c r="M516" i="2"/>
  <c r="M316" i="2"/>
  <c r="M646" i="2"/>
  <c r="M882" i="2"/>
  <c r="M706" i="2"/>
  <c r="M581" i="2"/>
  <c r="M613" i="2"/>
  <c r="M715" i="2"/>
  <c r="M649" i="2"/>
  <c r="M817" i="2"/>
  <c r="M580" i="2"/>
  <c r="M634" i="2"/>
  <c r="M564" i="2"/>
  <c r="M668" i="2"/>
  <c r="M352" i="2"/>
  <c r="M170" i="2"/>
  <c r="M796" i="2"/>
  <c r="M263" i="2"/>
  <c r="M522" i="2"/>
  <c r="M517" i="2"/>
  <c r="M562" i="2"/>
  <c r="M29" i="2"/>
  <c r="M49" i="2"/>
  <c r="M729" i="2"/>
  <c r="M594" i="2"/>
  <c r="M526" i="2"/>
  <c r="M384" i="2"/>
  <c r="M677" i="2"/>
  <c r="M475" i="2"/>
  <c r="M737" i="2"/>
  <c r="M185" i="2"/>
  <c r="M733" i="2"/>
  <c r="M568" i="2"/>
  <c r="M236" i="2"/>
  <c r="M845" i="2"/>
  <c r="M813" i="2"/>
  <c r="M738" i="2"/>
  <c r="M681" i="2"/>
  <c r="M640" i="2"/>
  <c r="M680" i="2"/>
  <c r="M169" i="2"/>
  <c r="M557" i="2"/>
  <c r="M472" i="2"/>
  <c r="M589" i="2"/>
  <c r="M849" i="2"/>
  <c r="M748" i="2"/>
  <c r="M651" i="2"/>
  <c r="M969" i="2"/>
  <c r="M457" i="2"/>
  <c r="M192" i="2"/>
  <c r="M382" i="2"/>
  <c r="M536" i="2"/>
  <c r="M83" i="2"/>
  <c r="M456" i="2"/>
  <c r="M686" i="2"/>
  <c r="M178" i="2"/>
  <c r="M902" i="2"/>
  <c r="M615" i="2"/>
  <c r="M955" i="2"/>
  <c r="M198" i="2"/>
  <c r="M464" i="2"/>
  <c r="M696" i="2"/>
  <c r="M667" i="2"/>
  <c r="M731" i="2"/>
  <c r="M559" i="2"/>
  <c r="M519" i="2"/>
  <c r="M435" i="2"/>
  <c r="M711" i="2"/>
  <c r="M294" i="2"/>
  <c r="M962" i="2"/>
  <c r="M552" i="2"/>
  <c r="M471" i="2"/>
  <c r="M671" i="2"/>
  <c r="M682" i="2"/>
  <c r="M360" i="2"/>
  <c r="M1008" i="2"/>
  <c r="M506" i="2"/>
  <c r="M831" i="2"/>
  <c r="M828" i="2"/>
  <c r="M730" i="2"/>
  <c r="M1002" i="2"/>
  <c r="M790" i="2"/>
  <c r="M441" i="2"/>
  <c r="M595" i="2"/>
  <c r="M555" i="2"/>
  <c r="M418" i="2"/>
  <c r="M611" i="2"/>
  <c r="M238" i="2"/>
  <c r="M641" i="2"/>
  <c r="M571" i="2"/>
  <c r="M700" i="2"/>
  <c r="M546" i="2"/>
  <c r="M679" i="2"/>
  <c r="M602" i="2"/>
  <c r="M741" i="2"/>
  <c r="M653" i="2"/>
  <c r="M259" i="2"/>
  <c r="M764" i="2"/>
  <c r="M705" i="2"/>
  <c r="M812" i="2"/>
  <c r="M827" i="2"/>
  <c r="M582" i="2"/>
  <c r="M168" i="2"/>
  <c r="M558" i="2"/>
  <c r="M229" i="2"/>
  <c r="M505" i="2"/>
  <c r="M1001" i="2"/>
  <c r="M106" i="2"/>
  <c r="M177" i="2"/>
  <c r="M323" i="2"/>
  <c r="M714" i="2"/>
  <c r="M453" i="2"/>
  <c r="M777" i="2"/>
  <c r="M856" i="2"/>
  <c r="M809" i="2"/>
  <c r="M394" i="2"/>
  <c r="M617" i="2"/>
  <c r="M487" i="2"/>
  <c r="M946" i="2"/>
  <c r="M742" i="2"/>
  <c r="M326" i="2"/>
  <c r="M500" i="2"/>
  <c r="M749" i="2"/>
  <c r="M883" i="2"/>
  <c r="M806" i="2"/>
  <c r="M351" i="2"/>
  <c r="M553" i="2"/>
  <c r="M740" i="2"/>
  <c r="M709" i="2"/>
  <c r="M330" i="2"/>
  <c r="M643" i="2"/>
  <c r="M724" i="2"/>
  <c r="M942" i="2"/>
  <c r="M707" i="2"/>
  <c r="M927" i="2"/>
  <c r="M735" i="2"/>
  <c r="M470" i="2"/>
  <c r="M426" i="2"/>
  <c r="M260" i="2"/>
  <c r="M463" i="2"/>
  <c r="M818" i="2"/>
  <c r="M878" i="2"/>
  <c r="M750" i="2"/>
  <c r="M190" i="2"/>
  <c r="M797" i="2"/>
  <c r="M445" i="2"/>
  <c r="M726" i="2"/>
  <c r="M826" i="2"/>
  <c r="M509" i="2"/>
  <c r="M213" i="2"/>
  <c r="M554" i="2"/>
  <c r="M689" i="2"/>
  <c r="M998" i="2"/>
  <c r="M935" i="2"/>
  <c r="M528" i="2"/>
  <c r="M473" i="2"/>
  <c r="M894" i="2"/>
  <c r="M785" i="2"/>
  <c r="M687" i="2"/>
  <c r="M296" i="2"/>
  <c r="M481" i="2"/>
  <c r="M252" i="2"/>
  <c r="M372" i="2"/>
  <c r="M765" i="2"/>
  <c r="M358" i="2"/>
  <c r="M560" i="2"/>
  <c r="M823" i="2"/>
  <c r="M734" i="2"/>
  <c r="M853" i="2"/>
  <c r="M256" i="2"/>
  <c r="M485" i="2"/>
  <c r="M793" i="2"/>
  <c r="M588" i="2"/>
  <c r="M943" i="2"/>
  <c r="M363" i="2"/>
  <c r="M816" i="2"/>
  <c r="M623" i="2"/>
  <c r="M789" i="2"/>
  <c r="M211" i="2"/>
  <c r="M254" i="2"/>
  <c r="M891" i="2"/>
  <c r="M1023" i="2"/>
  <c r="M311" i="2"/>
  <c r="M884" i="2"/>
  <c r="M916" i="2"/>
  <c r="M814" i="2"/>
  <c r="M574" i="2"/>
  <c r="M983" i="2"/>
  <c r="M18" i="2"/>
  <c r="M697" i="2"/>
  <c r="M876" i="2"/>
  <c r="M788" i="2"/>
  <c r="M655" i="2"/>
  <c r="M605" i="2"/>
  <c r="M642" i="2"/>
  <c r="M772" i="2"/>
  <c r="M461" i="2"/>
  <c r="M587" i="2"/>
  <c r="M429" i="2"/>
  <c r="M1030" i="2"/>
  <c r="M662" i="2"/>
  <c r="M566" i="2"/>
  <c r="M578" i="2"/>
  <c r="M728" i="2"/>
  <c r="M374" i="2"/>
  <c r="M837" i="2"/>
  <c r="M771" i="2"/>
  <c r="M757" i="2"/>
  <c r="M846" i="2"/>
  <c r="M798" i="2"/>
  <c r="M666" i="2"/>
  <c r="M745" i="2"/>
  <c r="M795" i="2"/>
  <c r="M864" i="2"/>
  <c r="M860" i="2"/>
  <c r="M353" i="2"/>
  <c r="M633" i="2"/>
  <c r="M874" i="2"/>
  <c r="M107" i="2"/>
  <c r="M1024" i="2"/>
  <c r="M713" i="2"/>
  <c r="M708" i="2"/>
  <c r="M981" i="2"/>
  <c r="M167" i="2"/>
  <c r="M808" i="2"/>
  <c r="M751" i="2"/>
  <c r="M495" i="2"/>
  <c r="M766" i="2"/>
  <c r="M930" i="2"/>
  <c r="M685" i="2"/>
  <c r="M833" i="2"/>
  <c r="M913" i="2"/>
  <c r="M570" i="2"/>
  <c r="M452" i="2"/>
  <c r="M747" i="2"/>
  <c r="M1039" i="2"/>
  <c r="M933" i="2"/>
  <c r="M299" i="2"/>
  <c r="M477" i="2"/>
  <c r="M693" i="2"/>
  <c r="M699" i="2"/>
  <c r="M905" i="2"/>
  <c r="M886" i="2"/>
  <c r="M889" i="2"/>
  <c r="M759" i="2"/>
  <c r="M491" i="2"/>
  <c r="M824" i="2"/>
  <c r="M278" i="2"/>
  <c r="M585" i="2"/>
  <c r="M235" i="2"/>
  <c r="M940" i="2"/>
  <c r="M791" i="2"/>
  <c r="M659" i="2"/>
  <c r="M329" i="2"/>
  <c r="M218" i="2"/>
  <c r="M836" i="2"/>
  <c r="M938" i="2"/>
  <c r="M1016" i="2"/>
  <c r="M755" i="2"/>
  <c r="M869" i="2"/>
  <c r="M871" i="2"/>
  <c r="M914" i="2"/>
  <c r="M872" i="2"/>
  <c r="M1045" i="2"/>
  <c r="M683" i="2"/>
  <c r="M807" i="2"/>
  <c r="M217" i="2"/>
  <c r="M758" i="2"/>
  <c r="M890" i="2"/>
  <c r="M600" i="2"/>
  <c r="M670" i="2"/>
  <c r="M744" i="2"/>
  <c r="M811" i="2"/>
  <c r="M688" i="2"/>
  <c r="M907" i="2"/>
  <c r="M800" i="2"/>
  <c r="M994" i="2"/>
  <c r="M950" i="2"/>
  <c r="M964" i="2"/>
  <c r="M736" i="2"/>
  <c r="M859" i="2"/>
  <c r="M782" i="2"/>
  <c r="M915" i="2"/>
  <c r="M770" i="2"/>
  <c r="M1041" i="2"/>
  <c r="M829" i="2"/>
  <c r="M443" i="2"/>
  <c r="M804" i="2"/>
  <c r="M840" i="2"/>
  <c r="M644" i="2"/>
  <c r="M881" i="2"/>
  <c r="M854" i="2"/>
  <c r="M776" i="2"/>
  <c r="M654" i="2"/>
  <c r="M801" i="2"/>
  <c r="M773" i="2"/>
  <c r="M810" i="2"/>
  <c r="M858" i="2"/>
  <c r="M645" i="2"/>
  <c r="M893" i="2"/>
  <c r="M556" i="2"/>
  <c r="M579" i="2"/>
  <c r="M674" i="2"/>
  <c r="M586" i="2"/>
  <c r="M756" i="2"/>
  <c r="M754" i="2"/>
  <c r="M857" i="2"/>
  <c r="M875" i="2"/>
  <c r="M762" i="2"/>
  <c r="M761" i="2"/>
  <c r="M926" i="2"/>
  <c r="M979" i="2"/>
  <c r="M496" i="2"/>
  <c r="M721" i="2"/>
  <c r="M794" i="2"/>
  <c r="M297" i="2"/>
  <c r="M717" i="2"/>
  <c r="M825" i="2"/>
  <c r="M1004" i="2"/>
  <c r="M805" i="2"/>
  <c r="M968" i="2"/>
  <c r="M704" i="2"/>
  <c r="M918" i="2"/>
  <c r="M618" i="2"/>
  <c r="M970" i="2"/>
  <c r="M543" i="2"/>
  <c r="M898" i="2"/>
  <c r="M900" i="2"/>
  <c r="M820" i="2"/>
  <c r="M1021" i="2"/>
  <c r="M660" i="2"/>
  <c r="M972" i="2"/>
  <c r="M944" i="2"/>
  <c r="M725" i="2"/>
  <c r="M781" i="2"/>
  <c r="M868" i="2"/>
  <c r="M870" i="2"/>
  <c r="M873" i="2"/>
  <c r="M984" i="2"/>
  <c r="M1010" i="2"/>
  <c r="M676" i="2"/>
  <c r="M855" i="2"/>
  <c r="M919" i="2"/>
  <c r="M381" i="2"/>
  <c r="M346" i="2"/>
  <c r="M956" i="2"/>
  <c r="M903" i="2"/>
  <c r="M684" i="2"/>
  <c r="M787" i="2"/>
  <c r="M774" i="2"/>
  <c r="M760" i="2"/>
  <c r="M911" i="2"/>
  <c r="M803" i="2"/>
  <c r="M343" i="2"/>
  <c r="M561" i="2"/>
  <c r="M912" i="2"/>
  <c r="M710" i="2"/>
  <c r="M877" i="2"/>
  <c r="M954" i="2"/>
  <c r="M624" i="2"/>
  <c r="M939" i="2"/>
  <c r="M880" i="2"/>
  <c r="M879" i="2"/>
  <c r="M596" i="2"/>
  <c r="M799" i="2"/>
  <c r="M904" i="2"/>
  <c r="M432" i="2"/>
  <c r="M961" i="2"/>
  <c r="M920" i="2"/>
  <c r="M743" i="2"/>
  <c r="M1000" i="2"/>
  <c r="M838" i="2"/>
  <c r="M928" i="2"/>
  <c r="M948" i="2"/>
  <c r="M569" i="2"/>
  <c r="M929" i="2"/>
  <c r="M1067" i="2"/>
  <c r="M1019" i="2"/>
  <c r="M768" i="2"/>
  <c r="M917" i="2"/>
  <c r="M908" i="2"/>
  <c r="M923" i="2"/>
  <c r="M888" i="2"/>
  <c r="M610" i="2"/>
  <c r="M1033" i="2"/>
  <c r="M999" i="2"/>
  <c r="M851" i="2"/>
  <c r="M1050" i="2"/>
  <c r="M934" i="2"/>
  <c r="M978" i="2"/>
  <c r="M861" i="2"/>
  <c r="M614" i="2"/>
  <c r="M896" i="2"/>
  <c r="M989" i="2"/>
  <c r="M1015" i="2"/>
  <c r="M975" i="2"/>
  <c r="M819" i="2"/>
  <c r="M1059" i="2"/>
  <c r="M952" i="2"/>
  <c r="M530" i="2"/>
  <c r="M958" i="2"/>
  <c r="M892" i="2"/>
  <c r="M963" i="2"/>
  <c r="M1027" i="2"/>
  <c r="M887" i="2"/>
  <c r="M867" i="2"/>
  <c r="M515" i="2"/>
  <c r="M997" i="2"/>
  <c r="M953" i="2"/>
  <c r="M949" i="2"/>
  <c r="M936" i="2"/>
  <c r="M852" i="2"/>
  <c r="M957" i="2"/>
  <c r="M924" i="2"/>
  <c r="M921" i="2"/>
  <c r="M1055" i="2"/>
  <c r="M937" i="2"/>
  <c r="M1009" i="2"/>
  <c r="M661" i="2"/>
  <c r="M695" i="2"/>
  <c r="M974" i="2"/>
  <c r="M947" i="2"/>
  <c r="M1007" i="2"/>
  <c r="M982" i="2"/>
  <c r="M1017" i="2"/>
  <c r="M986" i="2"/>
  <c r="M841" i="2"/>
  <c r="M965" i="2"/>
  <c r="M575" i="2"/>
  <c r="M1005" i="2"/>
  <c r="M909" i="2"/>
  <c r="M1061" i="2"/>
  <c r="M993" i="2"/>
  <c r="M1043" i="2"/>
  <c r="M996" i="2"/>
  <c r="M980" i="2"/>
  <c r="M1014" i="2"/>
  <c r="M1011" i="2"/>
  <c r="M1072" i="2"/>
  <c r="M847" i="2"/>
  <c r="M959" i="2"/>
  <c r="M976" i="2"/>
  <c r="M906" i="2"/>
  <c r="M1040" i="2"/>
  <c r="M895" i="2"/>
  <c r="M1006" i="2"/>
  <c r="M865" i="2"/>
  <c r="M1070" i="2"/>
  <c r="M1046" i="2"/>
  <c r="M885" i="2"/>
  <c r="M971" i="2"/>
  <c r="M995" i="2"/>
  <c r="M1060" i="2"/>
  <c r="M1018" i="2"/>
  <c r="M922" i="2"/>
  <c r="M1048" i="2"/>
  <c r="M991" i="2"/>
  <c r="M1049" i="2"/>
  <c r="M1037" i="2"/>
  <c r="M844" i="2"/>
  <c r="M967" i="2"/>
  <c r="M985" i="2"/>
  <c r="M1066" i="2"/>
  <c r="M1031" i="2"/>
  <c r="M931" i="2"/>
  <c r="M1090" i="2"/>
  <c r="M941" i="2"/>
  <c r="M932" i="2"/>
  <c r="M990" i="2"/>
  <c r="M843" i="2"/>
  <c r="M1095" i="2"/>
  <c r="M1078" i="2"/>
  <c r="M1052" i="2"/>
  <c r="M1053" i="2"/>
  <c r="M987" i="2"/>
  <c r="M1054" i="2"/>
  <c r="M925" i="2"/>
  <c r="M1051" i="2"/>
  <c r="M973" i="2"/>
  <c r="M1071" i="2"/>
  <c r="M1020" i="2"/>
  <c r="M1093" i="2"/>
  <c r="M1075" i="2"/>
  <c r="M1036" i="2"/>
  <c r="M1003" i="2"/>
  <c r="M1044" i="2"/>
  <c r="M1084" i="2"/>
  <c r="M966" i="2"/>
  <c r="M1080" i="2"/>
  <c r="M1083" i="2"/>
  <c r="M1026" i="2"/>
  <c r="M1064" i="2"/>
  <c r="M1029" i="2"/>
  <c r="M1058" i="2"/>
  <c r="M988" i="2"/>
  <c r="M1092" i="2"/>
  <c r="M1057" i="2"/>
  <c r="M1081" i="2"/>
  <c r="M1062" i="2"/>
  <c r="M992" i="2"/>
  <c r="M1025" i="2"/>
  <c r="M1077" i="2"/>
  <c r="M1022" i="2"/>
  <c r="M1028" i="2"/>
  <c r="M1035" i="2"/>
  <c r="M1094" i="2"/>
  <c r="M1082" i="2"/>
  <c r="M1073" i="2"/>
  <c r="M1076" i="2"/>
  <c r="M1047" i="2"/>
  <c r="M1042" i="2"/>
  <c r="M1079" i="2"/>
  <c r="M1096" i="2"/>
  <c r="M960" i="2"/>
  <c r="M1012" i="2"/>
  <c r="M1013" i="2"/>
  <c r="M1085" i="2"/>
  <c r="M1088" i="2"/>
  <c r="M1056" i="2"/>
  <c r="M1087" i="2"/>
  <c r="M1032" i="2"/>
  <c r="M1086" i="2"/>
  <c r="M1063" i="2"/>
  <c r="M1074" i="2"/>
  <c r="M1065" i="2"/>
  <c r="M1068" i="2"/>
  <c r="M1099" i="2"/>
  <c r="M1034" i="2"/>
  <c r="M1089" i="2"/>
  <c r="M1069" i="2"/>
  <c r="M1103" i="2"/>
  <c r="M1097" i="2"/>
  <c r="M1038" i="2"/>
  <c r="M1108" i="2"/>
  <c r="M1116" i="2"/>
  <c r="M1100" i="2"/>
  <c r="M1107" i="2"/>
  <c r="M1106" i="2"/>
  <c r="M1091" i="2"/>
  <c r="M1102" i="2"/>
  <c r="M1115" i="2"/>
  <c r="M1101" i="2"/>
  <c r="M1104" i="2"/>
  <c r="M1111" i="2"/>
  <c r="M1098" i="2"/>
  <c r="M1114" i="2"/>
  <c r="M1113" i="2"/>
  <c r="M1112" i="2"/>
  <c r="M1110" i="2"/>
  <c r="M1105" i="2"/>
  <c r="M1109" i="2"/>
  <c r="M1117" i="2"/>
  <c r="M1120" i="2"/>
  <c r="M1119" i="2"/>
  <c r="M1118" i="2"/>
  <c r="M1121" i="2"/>
  <c r="M3" i="2"/>
  <c r="E371" i="2"/>
  <c r="E35" i="2"/>
  <c r="E25" i="2"/>
  <c r="E127" i="2"/>
  <c r="E16" i="2"/>
  <c r="E7" i="2"/>
  <c r="E15" i="2"/>
  <c r="E6" i="2"/>
  <c r="E147" i="2"/>
  <c r="E13" i="2"/>
  <c r="E79" i="2"/>
  <c r="E162" i="2"/>
  <c r="E156" i="2"/>
  <c r="E20" i="2"/>
  <c r="E227" i="2"/>
  <c r="E140" i="2"/>
  <c r="E121" i="2"/>
  <c r="E52" i="2"/>
  <c r="E38" i="2"/>
  <c r="E424" i="2"/>
  <c r="E30" i="2"/>
  <c r="E51" i="2"/>
  <c r="E8" i="2"/>
  <c r="E70" i="2"/>
  <c r="E24" i="2"/>
  <c r="E31" i="2"/>
  <c r="E110" i="2"/>
  <c r="E268" i="2"/>
  <c r="E128" i="2"/>
  <c r="E118" i="2"/>
  <c r="E54" i="2"/>
  <c r="E230" i="2"/>
  <c r="E161" i="2"/>
  <c r="E189" i="2"/>
  <c r="E45" i="2"/>
  <c r="E124" i="2"/>
  <c r="E389" i="2"/>
  <c r="E181" i="2"/>
  <c r="E492" i="2"/>
  <c r="E101" i="2"/>
  <c r="E77" i="2"/>
  <c r="E160" i="2"/>
  <c r="E46" i="2"/>
  <c r="E91" i="2"/>
  <c r="E120" i="2"/>
  <c r="E386" i="2"/>
  <c r="E403" i="2"/>
  <c r="E9" i="2"/>
  <c r="E104" i="2"/>
  <c r="E365" i="2"/>
  <c r="E71" i="2"/>
  <c r="E72" i="2"/>
  <c r="E778" i="2"/>
  <c r="E43" i="2"/>
  <c r="E439" i="2"/>
  <c r="E12" i="2"/>
  <c r="E76" i="2"/>
  <c r="E307" i="2"/>
  <c r="E158" i="2"/>
  <c r="E349" i="2"/>
  <c r="E220" i="2"/>
  <c r="E73" i="2"/>
  <c r="E345" i="2"/>
  <c r="E163" i="2"/>
  <c r="E224" i="2"/>
  <c r="E271" i="2"/>
  <c r="E280" i="2"/>
  <c r="E414" i="2"/>
  <c r="E62" i="2"/>
  <c r="E832" i="2"/>
  <c r="E215" i="2"/>
  <c r="E69" i="2"/>
  <c r="E413" i="2"/>
  <c r="E310" i="2"/>
  <c r="E592" i="2"/>
  <c r="E56" i="2"/>
  <c r="E408" i="2"/>
  <c r="E100" i="2"/>
  <c r="E324" i="2"/>
  <c r="E270" i="2"/>
  <c r="E225" i="2"/>
  <c r="E150" i="2"/>
  <c r="E108" i="2"/>
  <c r="E483" i="2"/>
  <c r="E58" i="2"/>
  <c r="E111" i="2"/>
  <c r="E209" i="2"/>
  <c r="E126" i="2"/>
  <c r="E355" i="2"/>
  <c r="E282" i="2"/>
  <c r="E314" i="2"/>
  <c r="E830" i="2"/>
  <c r="E451" i="2"/>
  <c r="E290" i="2"/>
  <c r="E188" i="2"/>
  <c r="E239" i="2"/>
  <c r="E202" i="2"/>
  <c r="E159" i="2"/>
  <c r="E131" i="2"/>
  <c r="E4" i="2"/>
  <c r="E27" i="2"/>
  <c r="E222" i="2"/>
  <c r="E98" i="2"/>
  <c r="E415" i="2"/>
  <c r="E327" i="2"/>
  <c r="E401" i="2"/>
  <c r="E534" i="2"/>
  <c r="E258" i="2"/>
  <c r="E205" i="2"/>
  <c r="E68" i="2"/>
  <c r="E102" i="2"/>
  <c r="E295" i="2"/>
  <c r="E179" i="2"/>
  <c r="E309" i="2"/>
  <c r="E96" i="2"/>
  <c r="E293" i="2"/>
  <c r="E34" i="2"/>
  <c r="E718" i="2"/>
  <c r="E37" i="2"/>
  <c r="E85" i="2"/>
  <c r="E411" i="2"/>
  <c r="E143" i="2"/>
  <c r="E117" i="2"/>
  <c r="E287" i="2"/>
  <c r="E321" i="2"/>
  <c r="E157" i="2"/>
  <c r="E33" i="2"/>
  <c r="E250" i="2"/>
  <c r="E621" i="2"/>
  <c r="E650" i="2"/>
  <c r="E448" i="2"/>
  <c r="E115" i="2"/>
  <c r="E291" i="2"/>
  <c r="E366" i="2"/>
  <c r="E97" i="2"/>
  <c r="E367" i="2"/>
  <c r="E154" i="2"/>
  <c r="E11" i="2"/>
  <c r="E82" i="2"/>
  <c r="E247" i="2"/>
  <c r="E99" i="2"/>
  <c r="E164" i="2"/>
  <c r="E436" i="2"/>
  <c r="E112" i="2"/>
  <c r="E835" i="2"/>
  <c r="E490" i="2"/>
  <c r="E75" i="2"/>
  <c r="E173" i="2"/>
  <c r="E197" i="2"/>
  <c r="E153" i="2"/>
  <c r="E103" i="2"/>
  <c r="E410" i="2"/>
  <c r="E171" i="2"/>
  <c r="E95" i="2"/>
  <c r="E341" i="2"/>
  <c r="E74" i="2"/>
  <c r="E527" i="2"/>
  <c r="E257" i="2"/>
  <c r="E191" i="2"/>
  <c r="E244" i="2"/>
  <c r="E174" i="2"/>
  <c r="E460" i="2"/>
  <c r="E119" i="2"/>
  <c r="E53" i="2"/>
  <c r="E245" i="2"/>
  <c r="E55" i="2"/>
  <c r="E489" i="2"/>
  <c r="E114" i="2"/>
  <c r="E134" i="2"/>
  <c r="E312" i="2"/>
  <c r="E514" i="2"/>
  <c r="E370" i="2"/>
  <c r="E337" i="2"/>
  <c r="E17" i="2"/>
  <c r="E125" i="2"/>
  <c r="E207" i="2"/>
  <c r="E423" i="2"/>
  <c r="E65" i="2"/>
  <c r="E66" i="2"/>
  <c r="E138" i="2"/>
  <c r="E712" i="2"/>
  <c r="E129" i="2"/>
  <c r="E285" i="2"/>
  <c r="E233" i="2"/>
  <c r="E388" i="2"/>
  <c r="E116" i="2"/>
  <c r="E261" i="2"/>
  <c r="E61" i="2"/>
  <c r="E498" i="2"/>
  <c r="E86" i="2"/>
  <c r="E39" i="2"/>
  <c r="E334" i="2"/>
  <c r="E336" i="2"/>
  <c r="E266" i="2"/>
  <c r="E152" i="2"/>
  <c r="E465" i="2"/>
  <c r="E92" i="2"/>
  <c r="E21" i="2"/>
  <c r="E264" i="2"/>
  <c r="E350" i="2"/>
  <c r="E36" i="2"/>
  <c r="E281" i="2"/>
  <c r="E265" i="2"/>
  <c r="E80" i="2"/>
  <c r="E123" i="2"/>
  <c r="E539" i="2"/>
  <c r="E94" i="2"/>
  <c r="E333" i="2"/>
  <c r="E269" i="2"/>
  <c r="E199" i="2"/>
  <c r="E19" i="2"/>
  <c r="E306" i="2"/>
  <c r="E10" i="2"/>
  <c r="E206" i="2"/>
  <c r="E208" i="2"/>
  <c r="E148" i="2"/>
  <c r="E166" i="2"/>
  <c r="E200" i="2"/>
  <c r="E165" i="2"/>
  <c r="E89" i="2"/>
  <c r="E201" i="2"/>
  <c r="E347" i="2"/>
  <c r="E249" i="2"/>
  <c r="E395" i="2"/>
  <c r="E184" i="2"/>
  <c r="E57" i="2"/>
  <c r="E212" i="2"/>
  <c r="E608" i="2"/>
  <c r="E251" i="2"/>
  <c r="E122" i="2"/>
  <c r="E234" i="2"/>
  <c r="E400" i="2"/>
  <c r="E356" i="2"/>
  <c r="E175" i="2"/>
  <c r="E183" i="2"/>
  <c r="E204" i="2"/>
  <c r="E130" i="2"/>
  <c r="E344" i="2"/>
  <c r="E303" i="2"/>
  <c r="E910" i="2"/>
  <c r="E275" i="2"/>
  <c r="E404" i="2"/>
  <c r="E431" i="2"/>
  <c r="E863" i="2"/>
  <c r="E67" i="2"/>
  <c r="E425" i="2"/>
  <c r="E834" i="2"/>
  <c r="E533" i="2"/>
  <c r="E532" i="2"/>
  <c r="E379" i="2"/>
  <c r="E274" i="2"/>
  <c r="E203" i="2"/>
  <c r="E396" i="2"/>
  <c r="E78" i="2"/>
  <c r="E577" i="2"/>
  <c r="E136" i="2"/>
  <c r="E385" i="2"/>
  <c r="E149" i="2"/>
  <c r="E84" i="2"/>
  <c r="E591" i="2"/>
  <c r="E478" i="2"/>
  <c r="E139" i="2"/>
  <c r="E155" i="2"/>
  <c r="E719" i="2"/>
  <c r="E590" i="2"/>
  <c r="E283" i="2"/>
  <c r="E231" i="2"/>
  <c r="E246" i="2"/>
  <c r="E405" i="2"/>
  <c r="E262" i="2"/>
  <c r="E339" i="2"/>
  <c r="E494" i="2"/>
  <c r="E479" i="2"/>
  <c r="E44" i="2"/>
  <c r="E255" i="2"/>
  <c r="E694" i="2"/>
  <c r="E304" i="2"/>
  <c r="E354" i="2"/>
  <c r="E547" i="2"/>
  <c r="E142" i="2"/>
  <c r="E482" i="2"/>
  <c r="E187" i="2"/>
  <c r="E393" i="2"/>
  <c r="E88" i="2"/>
  <c r="E380" i="2"/>
  <c r="E243" i="2"/>
  <c r="E658" i="2"/>
  <c r="E407" i="2"/>
  <c r="E399" i="2"/>
  <c r="E328" i="2"/>
  <c r="E542" i="2"/>
  <c r="E342" i="2"/>
  <c r="E567" i="2"/>
  <c r="E308" i="2"/>
  <c r="E81" i="2"/>
  <c r="E501" i="2"/>
  <c r="E63" i="2"/>
  <c r="E583" i="2"/>
  <c r="E775" i="2"/>
  <c r="E87" i="2"/>
  <c r="E419" i="2"/>
  <c r="E60" i="2"/>
  <c r="E90" i="2"/>
  <c r="E223" i="2"/>
  <c r="E672" i="2"/>
  <c r="E286" i="2"/>
  <c r="E210" i="2"/>
  <c r="E23" i="2"/>
  <c r="E362" i="2"/>
  <c r="E186" i="2"/>
  <c r="E428" i="2"/>
  <c r="E32" i="2"/>
  <c r="E322" i="2"/>
  <c r="E691" i="2"/>
  <c r="E194" i="2"/>
  <c r="E402" i="2"/>
  <c r="E48" i="2"/>
  <c r="E524" i="2"/>
  <c r="E842" i="2"/>
  <c r="E391" i="2"/>
  <c r="E146" i="2"/>
  <c r="E450" i="2"/>
  <c r="E746" i="2"/>
  <c r="E338" i="2"/>
  <c r="E480" i="2"/>
  <c r="E26" i="2"/>
  <c r="E228" i="2"/>
  <c r="E606" i="2"/>
  <c r="E783" i="2"/>
  <c r="E488" i="2"/>
  <c r="E484" i="2"/>
  <c r="E132" i="2"/>
  <c r="E64" i="2"/>
  <c r="E113" i="2"/>
  <c r="E135" i="2"/>
  <c r="E434" i="2"/>
  <c r="E548" i="2"/>
  <c r="E792" i="2"/>
  <c r="E420" i="2"/>
  <c r="E438" i="2"/>
  <c r="E525" i="2"/>
  <c r="E195" i="2"/>
  <c r="E383" i="2"/>
  <c r="E502" i="2"/>
  <c r="E535" i="2"/>
  <c r="E537" i="2"/>
  <c r="E486" i="2"/>
  <c r="E364" i="2"/>
  <c r="E607" i="2"/>
  <c r="E357" i="2"/>
  <c r="E512" i="2"/>
  <c r="E462" i="2"/>
  <c r="E387" i="2"/>
  <c r="E417" i="2"/>
  <c r="E182" i="2"/>
  <c r="E897" i="2"/>
  <c r="E529" i="2"/>
  <c r="E292" i="2"/>
  <c r="E732" i="2"/>
  <c r="E459" i="2"/>
  <c r="E368" i="2"/>
  <c r="E769" i="2"/>
  <c r="E698" i="2"/>
  <c r="E629" i="2"/>
  <c r="E232" i="2"/>
  <c r="E422" i="2"/>
  <c r="E180" i="2"/>
  <c r="E540" i="2"/>
  <c r="E377" i="2"/>
  <c r="E226" i="2"/>
  <c r="E93" i="2"/>
  <c r="E449" i="2"/>
  <c r="E14" i="2"/>
  <c r="E42" i="2"/>
  <c r="E237" i="2"/>
  <c r="E612" i="2"/>
  <c r="E647" i="2"/>
  <c r="E513" i="2"/>
  <c r="E531" i="2"/>
  <c r="E298" i="2"/>
  <c r="E196" i="2"/>
  <c r="E632" i="2"/>
  <c r="E398" i="2"/>
  <c r="E373" i="2"/>
  <c r="E319" i="2"/>
  <c r="E253" i="2"/>
  <c r="E565" i="2"/>
  <c r="E648" i="2"/>
  <c r="E318" i="2"/>
  <c r="E446" i="2"/>
  <c r="E409" i="2"/>
  <c r="E593" i="2"/>
  <c r="E361" i="2"/>
  <c r="E508" i="2"/>
  <c r="E172" i="2"/>
  <c r="E412" i="2"/>
  <c r="E652" i="2"/>
  <c r="E133" i="2"/>
  <c r="E28" i="2"/>
  <c r="E507" i="2"/>
  <c r="E320" i="2"/>
  <c r="E47" i="2"/>
  <c r="E216" i="2"/>
  <c r="E242" i="2"/>
  <c r="E625" i="2"/>
  <c r="E619" i="2"/>
  <c r="E503" i="2"/>
  <c r="E626" i="2"/>
  <c r="E176" i="2"/>
  <c r="E378" i="2"/>
  <c r="E541" i="2"/>
  <c r="E289" i="2"/>
  <c r="E313" i="2"/>
  <c r="E109" i="2"/>
  <c r="E549" i="2"/>
  <c r="E141" i="2"/>
  <c r="E240" i="2"/>
  <c r="E656" i="2"/>
  <c r="E550" i="2"/>
  <c r="E476" i="2"/>
  <c r="E723" i="2"/>
  <c r="E375" i="2"/>
  <c r="E22" i="2"/>
  <c r="E219" i="2"/>
  <c r="E325" i="2"/>
  <c r="E673" i="2"/>
  <c r="E977" i="2"/>
  <c r="E545" i="2"/>
  <c r="E630" i="2"/>
  <c r="E538" i="2"/>
  <c r="E59" i="2"/>
  <c r="E267" i="2"/>
  <c r="E376" i="2"/>
  <c r="E663" i="2"/>
  <c r="E703" i="2"/>
  <c r="E430" i="2"/>
  <c r="E390" i="2"/>
  <c r="E739" i="2"/>
  <c r="E474" i="2"/>
  <c r="E50" i="2"/>
  <c r="E815" i="2"/>
  <c r="E241" i="2"/>
  <c r="E41" i="2"/>
  <c r="E454" i="2"/>
  <c r="E440" i="2"/>
  <c r="E631" i="2"/>
  <c r="E442" i="2"/>
  <c r="E317" i="2"/>
  <c r="E277" i="2"/>
  <c r="E752" i="2"/>
  <c r="E288" i="2"/>
  <c r="E521" i="2"/>
  <c r="E839" i="2"/>
  <c r="E301" i="2"/>
  <c r="E622" i="2"/>
  <c r="E468" i="2"/>
  <c r="E780" i="2"/>
  <c r="E802" i="2"/>
  <c r="E279" i="2"/>
  <c r="E331" i="2"/>
  <c r="E821" i="2"/>
  <c r="E272" i="2"/>
  <c r="E144" i="2"/>
  <c r="E137" i="2"/>
  <c r="E437" i="2"/>
  <c r="E493" i="2"/>
  <c r="E504" i="2"/>
  <c r="E305" i="2"/>
  <c r="E193" i="2"/>
  <c r="E335" i="2"/>
  <c r="E315" i="2"/>
  <c r="E603" i="2"/>
  <c r="E467" i="2"/>
  <c r="E598" i="2"/>
  <c r="E433" i="2"/>
  <c r="E544" i="2"/>
  <c r="E348" i="2"/>
  <c r="E664" i="2"/>
  <c r="E455" i="2"/>
  <c r="E665" i="2"/>
  <c r="E601" i="2"/>
  <c r="E276" i="2"/>
  <c r="E40" i="2"/>
  <c r="E447" i="2"/>
  <c r="E369" i="2"/>
  <c r="E563" i="2"/>
  <c r="E635" i="2"/>
  <c r="E105" i="2"/>
  <c r="E520" i="2"/>
  <c r="E392" i="2"/>
  <c r="E763" i="2"/>
  <c r="E616" i="2"/>
  <c r="E692" i="2"/>
  <c r="E444" i="2"/>
  <c r="E300" i="2"/>
  <c r="E786" i="2"/>
  <c r="E951" i="2"/>
  <c r="E221" i="2"/>
  <c r="E597" i="2"/>
  <c r="E678" i="2"/>
  <c r="E850" i="2"/>
  <c r="E302" i="2"/>
  <c r="E332" i="2"/>
  <c r="E421" i="2"/>
  <c r="E716" i="2"/>
  <c r="E901" i="2"/>
  <c r="E627" i="2"/>
  <c r="E657" i="2"/>
  <c r="E497" i="2"/>
  <c r="E273" i="2"/>
  <c r="E779" i="2"/>
  <c r="E609" i="2"/>
  <c r="E690" i="2"/>
  <c r="E636" i="2"/>
  <c r="E702" i="2"/>
  <c r="E753" i="2"/>
  <c r="E584" i="2"/>
  <c r="E945" i="2"/>
  <c r="E510" i="2"/>
  <c r="E720" i="2"/>
  <c r="E151" i="2"/>
  <c r="E458" i="2"/>
  <c r="E784" i="2"/>
  <c r="E469" i="2"/>
  <c r="E866" i="2"/>
  <c r="E2" i="2"/>
  <c r="E638" i="2"/>
  <c r="E466" i="2"/>
  <c r="E620" i="2"/>
  <c r="E722" i="2"/>
  <c r="E727" i="2"/>
  <c r="E637" i="2"/>
  <c r="E639" i="2"/>
  <c r="E822" i="2"/>
  <c r="E701" i="2"/>
  <c r="E551" i="2"/>
  <c r="E518" i="2"/>
  <c r="E675" i="2"/>
  <c r="E359" i="2"/>
  <c r="E848" i="2"/>
  <c r="E499" i="2"/>
  <c r="E248" i="2"/>
  <c r="E604" i="2"/>
  <c r="E145" i="2"/>
  <c r="E340" i="2"/>
  <c r="E576" i="2"/>
  <c r="E214" i="2"/>
  <c r="E511" i="2"/>
  <c r="E523" i="2"/>
  <c r="E669" i="2"/>
  <c r="E572" i="2"/>
  <c r="E427" i="2"/>
  <c r="E416" i="2"/>
  <c r="E284" i="2"/>
  <c r="E573" i="2"/>
  <c r="E406" i="2"/>
  <c r="E767" i="2"/>
  <c r="E397" i="2"/>
  <c r="E599" i="2"/>
  <c r="E628" i="2"/>
  <c r="E862" i="2"/>
  <c r="E899" i="2"/>
  <c r="E516" i="2"/>
  <c r="E316" i="2"/>
  <c r="E646" i="2"/>
  <c r="E882" i="2"/>
  <c r="E706" i="2"/>
  <c r="E581" i="2"/>
  <c r="E613" i="2"/>
  <c r="E5" i="2"/>
  <c r="E715" i="2"/>
  <c r="E649" i="2"/>
  <c r="E817" i="2"/>
  <c r="E580" i="2"/>
  <c r="E634" i="2"/>
  <c r="E564" i="2"/>
  <c r="E668" i="2"/>
  <c r="E352" i="2"/>
  <c r="E170" i="2"/>
  <c r="E796" i="2"/>
  <c r="E263" i="2"/>
  <c r="E522" i="2"/>
  <c r="E517" i="2"/>
  <c r="E562" i="2"/>
  <c r="E29" i="2"/>
  <c r="E49" i="2"/>
  <c r="E729" i="2"/>
  <c r="E594" i="2"/>
  <c r="E526" i="2"/>
  <c r="E384" i="2"/>
  <c r="E677" i="2"/>
  <c r="E475" i="2"/>
  <c r="E737" i="2"/>
  <c r="E185" i="2"/>
  <c r="E733" i="2"/>
  <c r="E568" i="2"/>
  <c r="E236" i="2"/>
  <c r="E845" i="2"/>
  <c r="E813" i="2"/>
  <c r="E738" i="2"/>
  <c r="E681" i="2"/>
  <c r="E640" i="2"/>
  <c r="E680" i="2"/>
  <c r="E169" i="2"/>
  <c r="E557" i="2"/>
  <c r="E472" i="2"/>
  <c r="E589" i="2"/>
  <c r="E849" i="2"/>
  <c r="E748" i="2"/>
  <c r="E651" i="2"/>
  <c r="E969" i="2"/>
  <c r="E457" i="2"/>
  <c r="E192" i="2"/>
  <c r="E382" i="2"/>
  <c r="E536" i="2"/>
  <c r="E83" i="2"/>
  <c r="E456" i="2"/>
  <c r="E686" i="2"/>
  <c r="E178" i="2"/>
  <c r="E902" i="2"/>
  <c r="E615" i="2"/>
  <c r="E955" i="2"/>
  <c r="E198" i="2"/>
  <c r="E464" i="2"/>
  <c r="E696" i="2"/>
  <c r="E667" i="2"/>
  <c r="E731" i="2"/>
  <c r="E559" i="2"/>
  <c r="E519" i="2"/>
  <c r="E435" i="2"/>
  <c r="E711" i="2"/>
  <c r="E294" i="2"/>
  <c r="E962" i="2"/>
  <c r="E552" i="2"/>
  <c r="E471" i="2"/>
  <c r="E671" i="2"/>
  <c r="E682" i="2"/>
  <c r="E360" i="2"/>
  <c r="E1008" i="2"/>
  <c r="E506" i="2"/>
  <c r="E831" i="2"/>
  <c r="E828" i="2"/>
  <c r="E730" i="2"/>
  <c r="E1002" i="2"/>
  <c r="E790" i="2"/>
  <c r="E441" i="2"/>
  <c r="E595" i="2"/>
  <c r="E555" i="2"/>
  <c r="E418" i="2"/>
  <c r="E611" i="2"/>
  <c r="E238" i="2"/>
  <c r="E641" i="2"/>
  <c r="E571" i="2"/>
  <c r="E700" i="2"/>
  <c r="E546" i="2"/>
  <c r="E679" i="2"/>
  <c r="E602" i="2"/>
  <c r="E741" i="2"/>
  <c r="E653" i="2"/>
  <c r="E259" i="2"/>
  <c r="E764" i="2"/>
  <c r="E705" i="2"/>
  <c r="E812" i="2"/>
  <c r="E827" i="2"/>
  <c r="E582" i="2"/>
  <c r="E168" i="2"/>
  <c r="E558" i="2"/>
  <c r="E229" i="2"/>
  <c r="E505" i="2"/>
  <c r="E1001" i="2"/>
  <c r="E106" i="2"/>
  <c r="E177" i="2"/>
  <c r="E323" i="2"/>
  <c r="E714" i="2"/>
  <c r="E453" i="2"/>
  <c r="E777" i="2"/>
  <c r="E856" i="2"/>
  <c r="E809" i="2"/>
  <c r="E394" i="2"/>
  <c r="E617" i="2"/>
  <c r="E487" i="2"/>
  <c r="E946" i="2"/>
  <c r="E742" i="2"/>
  <c r="E326" i="2"/>
  <c r="E500" i="2"/>
  <c r="E749" i="2"/>
  <c r="E883" i="2"/>
  <c r="E806" i="2"/>
  <c r="E351" i="2"/>
  <c r="E553" i="2"/>
  <c r="E740" i="2"/>
  <c r="E709" i="2"/>
  <c r="E330" i="2"/>
  <c r="E643" i="2"/>
  <c r="E724" i="2"/>
  <c r="E942" i="2"/>
  <c r="E707" i="2"/>
  <c r="E927" i="2"/>
  <c r="E735" i="2"/>
  <c r="E470" i="2"/>
  <c r="E426" i="2"/>
  <c r="E260" i="2"/>
  <c r="E463" i="2"/>
  <c r="E818" i="2"/>
  <c r="E878" i="2"/>
  <c r="E750" i="2"/>
  <c r="E190" i="2"/>
  <c r="E797" i="2"/>
  <c r="E445" i="2"/>
  <c r="E726" i="2"/>
  <c r="E826" i="2"/>
  <c r="E509" i="2"/>
  <c r="E213" i="2"/>
  <c r="E554" i="2"/>
  <c r="E689" i="2"/>
  <c r="E998" i="2"/>
  <c r="E935" i="2"/>
  <c r="E528" i="2"/>
  <c r="E473" i="2"/>
  <c r="E894" i="2"/>
  <c r="E785" i="2"/>
  <c r="E687" i="2"/>
  <c r="E296" i="2"/>
  <c r="E481" i="2"/>
  <c r="E252" i="2"/>
  <c r="E372" i="2"/>
  <c r="E765" i="2"/>
  <c r="E358" i="2"/>
  <c r="E560" i="2"/>
  <c r="E823" i="2"/>
  <c r="E734" i="2"/>
  <c r="E853" i="2"/>
  <c r="E256" i="2"/>
  <c r="E485" i="2"/>
  <c r="E793" i="2"/>
  <c r="E588" i="2"/>
  <c r="E943" i="2"/>
  <c r="E363" i="2"/>
  <c r="E816" i="2"/>
  <c r="E623" i="2"/>
  <c r="E789" i="2"/>
  <c r="E211" i="2"/>
  <c r="E254" i="2"/>
  <c r="E891" i="2"/>
  <c r="E1023" i="2"/>
  <c r="E311" i="2"/>
  <c r="E884" i="2"/>
  <c r="E916" i="2"/>
  <c r="E814" i="2"/>
  <c r="E574" i="2"/>
  <c r="E983" i="2"/>
  <c r="E18" i="2"/>
  <c r="E697" i="2"/>
  <c r="E876" i="2"/>
  <c r="E788" i="2"/>
  <c r="E655" i="2"/>
  <c r="E605" i="2"/>
  <c r="E642" i="2"/>
  <c r="E772" i="2"/>
  <c r="E461" i="2"/>
  <c r="E587" i="2"/>
  <c r="E429" i="2"/>
  <c r="E1030" i="2"/>
  <c r="E662" i="2"/>
  <c r="E566" i="2"/>
  <c r="E578" i="2"/>
  <c r="E728" i="2"/>
  <c r="E374" i="2"/>
  <c r="E837" i="2"/>
  <c r="E771" i="2"/>
  <c r="E757" i="2"/>
  <c r="E846" i="2"/>
  <c r="E798" i="2"/>
  <c r="E666" i="2"/>
  <c r="E745" i="2"/>
  <c r="E795" i="2"/>
  <c r="E864" i="2"/>
  <c r="E860" i="2"/>
  <c r="E353" i="2"/>
  <c r="E633" i="2"/>
  <c r="E874" i="2"/>
  <c r="E107" i="2"/>
  <c r="E1024" i="2"/>
  <c r="E713" i="2"/>
  <c r="E708" i="2"/>
  <c r="E981" i="2"/>
  <c r="E167" i="2"/>
  <c r="E808" i="2"/>
  <c r="E751" i="2"/>
  <c r="E495" i="2"/>
  <c r="E766" i="2"/>
  <c r="E930" i="2"/>
  <c r="E685" i="2"/>
  <c r="E833" i="2"/>
  <c r="E913" i="2"/>
  <c r="E570" i="2"/>
  <c r="E452" i="2"/>
  <c r="E747" i="2"/>
  <c r="E1039" i="2"/>
  <c r="E933" i="2"/>
  <c r="E299" i="2"/>
  <c r="E477" i="2"/>
  <c r="E693" i="2"/>
  <c r="E699" i="2"/>
  <c r="E905" i="2"/>
  <c r="E886" i="2"/>
  <c r="E889" i="2"/>
  <c r="E759" i="2"/>
  <c r="E491" i="2"/>
  <c r="E824" i="2"/>
  <c r="E278" i="2"/>
  <c r="E585" i="2"/>
  <c r="E235" i="2"/>
  <c r="E940" i="2"/>
  <c r="E791" i="2"/>
  <c r="E659" i="2"/>
  <c r="E329" i="2"/>
  <c r="E218" i="2"/>
  <c r="E836" i="2"/>
  <c r="E938" i="2"/>
  <c r="E1016" i="2"/>
  <c r="E755" i="2"/>
  <c r="E869" i="2"/>
  <c r="E871" i="2"/>
  <c r="E914" i="2"/>
  <c r="E872" i="2"/>
  <c r="E1045" i="2"/>
  <c r="E683" i="2"/>
  <c r="E807" i="2"/>
  <c r="E217" i="2"/>
  <c r="E758" i="2"/>
  <c r="E890" i="2"/>
  <c r="E600" i="2"/>
  <c r="E670" i="2"/>
  <c r="E744" i="2"/>
  <c r="E811" i="2"/>
  <c r="E688" i="2"/>
  <c r="E907" i="2"/>
  <c r="E800" i="2"/>
  <c r="E994" i="2"/>
  <c r="E950" i="2"/>
  <c r="E964" i="2"/>
  <c r="E736" i="2"/>
  <c r="E859" i="2"/>
  <c r="E782" i="2"/>
  <c r="E915" i="2"/>
  <c r="E770" i="2"/>
  <c r="E1041" i="2"/>
  <c r="E829" i="2"/>
  <c r="E443" i="2"/>
  <c r="E804" i="2"/>
  <c r="E840" i="2"/>
  <c r="E644" i="2"/>
  <c r="E881" i="2"/>
  <c r="E854" i="2"/>
  <c r="E776" i="2"/>
  <c r="E654" i="2"/>
  <c r="E801" i="2"/>
  <c r="E773" i="2"/>
  <c r="E810" i="2"/>
  <c r="E858" i="2"/>
  <c r="E645" i="2"/>
  <c r="E893" i="2"/>
  <c r="E556" i="2"/>
  <c r="E579" i="2"/>
  <c r="E674" i="2"/>
  <c r="E586" i="2"/>
  <c r="E756" i="2"/>
  <c r="E754" i="2"/>
  <c r="E857" i="2"/>
  <c r="E875" i="2"/>
  <c r="E762" i="2"/>
  <c r="E761" i="2"/>
  <c r="E926" i="2"/>
  <c r="E979" i="2"/>
  <c r="E496" i="2"/>
  <c r="E721" i="2"/>
  <c r="E794" i="2"/>
  <c r="E297" i="2"/>
  <c r="E717" i="2"/>
  <c r="E825" i="2"/>
  <c r="E1004" i="2"/>
  <c r="E805" i="2"/>
  <c r="E968" i="2"/>
  <c r="E704" i="2"/>
  <c r="E918" i="2"/>
  <c r="E618" i="2"/>
  <c r="E970" i="2"/>
  <c r="E543" i="2"/>
  <c r="E898" i="2"/>
  <c r="E900" i="2"/>
  <c r="E820" i="2"/>
  <c r="E1021" i="2"/>
  <c r="E660" i="2"/>
  <c r="E972" i="2"/>
  <c r="E944" i="2"/>
  <c r="E725" i="2"/>
  <c r="E781" i="2"/>
  <c r="E868" i="2"/>
  <c r="E870" i="2"/>
  <c r="E873" i="2"/>
  <c r="E984" i="2"/>
  <c r="E1010" i="2"/>
  <c r="E676" i="2"/>
  <c r="E855" i="2"/>
  <c r="E919" i="2"/>
  <c r="E381" i="2"/>
  <c r="E346" i="2"/>
  <c r="E956" i="2"/>
  <c r="E903" i="2"/>
  <c r="E684" i="2"/>
  <c r="E787" i="2"/>
  <c r="E774" i="2"/>
  <c r="E760" i="2"/>
  <c r="E911" i="2"/>
  <c r="E803" i="2"/>
  <c r="E343" i="2"/>
  <c r="E561" i="2"/>
  <c r="E912" i="2"/>
  <c r="E710" i="2"/>
  <c r="E877" i="2"/>
  <c r="E954" i="2"/>
  <c r="E624" i="2"/>
  <c r="E939" i="2"/>
  <c r="E880" i="2"/>
  <c r="E879" i="2"/>
  <c r="E596" i="2"/>
  <c r="E799" i="2"/>
  <c r="E904" i="2"/>
  <c r="E432" i="2"/>
  <c r="E961" i="2"/>
  <c r="E920" i="2"/>
  <c r="E743" i="2"/>
  <c r="E1000" i="2"/>
  <c r="E838" i="2"/>
  <c r="E928" i="2"/>
  <c r="E948" i="2"/>
  <c r="E569" i="2"/>
  <c r="E929" i="2"/>
  <c r="E1067" i="2"/>
  <c r="E1019" i="2"/>
  <c r="E768" i="2"/>
  <c r="E917" i="2"/>
  <c r="E908" i="2"/>
  <c r="E923" i="2"/>
  <c r="E888" i="2"/>
  <c r="E610" i="2"/>
  <c r="E1033" i="2"/>
  <c r="E999" i="2"/>
  <c r="E851" i="2"/>
  <c r="E1050" i="2"/>
  <c r="E934" i="2"/>
  <c r="E978" i="2"/>
  <c r="E861" i="2"/>
  <c r="E614" i="2"/>
  <c r="E896" i="2"/>
  <c r="E989" i="2"/>
  <c r="E1015" i="2"/>
  <c r="E975" i="2"/>
  <c r="E819" i="2"/>
  <c r="E1059" i="2"/>
  <c r="E952" i="2"/>
  <c r="E530" i="2"/>
  <c r="E958" i="2"/>
  <c r="E892" i="2"/>
  <c r="E963" i="2"/>
  <c r="E1027" i="2"/>
  <c r="E887" i="2"/>
  <c r="E867" i="2"/>
  <c r="E515" i="2"/>
  <c r="E997" i="2"/>
  <c r="E953" i="2"/>
  <c r="E949" i="2"/>
  <c r="E936" i="2"/>
  <c r="E852" i="2"/>
  <c r="E957" i="2"/>
  <c r="E924" i="2"/>
  <c r="E921" i="2"/>
  <c r="E1055" i="2"/>
  <c r="E937" i="2"/>
  <c r="E1009" i="2"/>
  <c r="E661" i="2"/>
  <c r="E695" i="2"/>
  <c r="E974" i="2"/>
  <c r="E947" i="2"/>
  <c r="E1007" i="2"/>
  <c r="E982" i="2"/>
  <c r="E1017" i="2"/>
  <c r="E986" i="2"/>
  <c r="E841" i="2"/>
  <c r="E965" i="2"/>
  <c r="E575" i="2"/>
  <c r="E1005" i="2"/>
  <c r="E909" i="2"/>
  <c r="E1061" i="2"/>
  <c r="E993" i="2"/>
  <c r="E1043" i="2"/>
  <c r="E996" i="2"/>
  <c r="E980" i="2"/>
  <c r="E1014" i="2"/>
  <c r="E1011" i="2"/>
  <c r="E1072" i="2"/>
  <c r="E847" i="2"/>
  <c r="E959" i="2"/>
  <c r="E976" i="2"/>
  <c r="E906" i="2"/>
  <c r="E1040" i="2"/>
  <c r="E895" i="2"/>
  <c r="E1006" i="2"/>
  <c r="E865" i="2"/>
  <c r="E1070" i="2"/>
  <c r="E1046" i="2"/>
  <c r="E885" i="2"/>
  <c r="E971" i="2"/>
  <c r="E995" i="2"/>
  <c r="E1060" i="2"/>
  <c r="E1018" i="2"/>
  <c r="E922" i="2"/>
  <c r="E1048" i="2"/>
  <c r="E991" i="2"/>
  <c r="E1049" i="2"/>
  <c r="E1037" i="2"/>
  <c r="E844" i="2"/>
  <c r="E967" i="2"/>
  <c r="E985" i="2"/>
  <c r="E1066" i="2"/>
  <c r="E1031" i="2"/>
  <c r="E931" i="2"/>
  <c r="E1090" i="2"/>
  <c r="E941" i="2"/>
  <c r="E932" i="2"/>
  <c r="E990" i="2"/>
  <c r="E843" i="2"/>
  <c r="E1095" i="2"/>
  <c r="E1078" i="2"/>
  <c r="E1052" i="2"/>
  <c r="E1053" i="2"/>
  <c r="E987" i="2"/>
  <c r="E1054" i="2"/>
  <c r="E925" i="2"/>
  <c r="E1051" i="2"/>
  <c r="E973" i="2"/>
  <c r="E1071" i="2"/>
  <c r="E1020" i="2"/>
  <c r="E1093" i="2"/>
  <c r="E1075" i="2"/>
  <c r="E1036" i="2"/>
  <c r="E1003" i="2"/>
  <c r="E1044" i="2"/>
  <c r="E1084" i="2"/>
  <c r="E966" i="2"/>
  <c r="E1080" i="2"/>
  <c r="E1083" i="2"/>
  <c r="E1026" i="2"/>
  <c r="E1064" i="2"/>
  <c r="E1029" i="2"/>
  <c r="E1058" i="2"/>
  <c r="E988" i="2"/>
  <c r="E1092" i="2"/>
  <c r="E1057" i="2"/>
  <c r="E1081" i="2"/>
  <c r="E1062" i="2"/>
  <c r="E992" i="2"/>
  <c r="E1025" i="2"/>
  <c r="E1077" i="2"/>
  <c r="E1022" i="2"/>
  <c r="E1028" i="2"/>
  <c r="E1035" i="2"/>
  <c r="E1094" i="2"/>
  <c r="E1082" i="2"/>
  <c r="E1073" i="2"/>
  <c r="E1076" i="2"/>
  <c r="E1047" i="2"/>
  <c r="E1042" i="2"/>
  <c r="E1079" i="2"/>
  <c r="E1096" i="2"/>
  <c r="E960" i="2"/>
  <c r="E1012" i="2"/>
  <c r="E1013" i="2"/>
  <c r="E1085" i="2"/>
  <c r="E1088" i="2"/>
  <c r="E1056" i="2"/>
  <c r="E1087" i="2"/>
  <c r="E1032" i="2"/>
  <c r="E1086" i="2"/>
  <c r="E1063" i="2"/>
  <c r="E1074" i="2"/>
  <c r="E1065" i="2"/>
  <c r="E1068" i="2"/>
  <c r="E1099" i="2"/>
  <c r="E1034" i="2"/>
  <c r="E1089" i="2"/>
  <c r="E1069" i="2"/>
  <c r="E1103" i="2"/>
  <c r="E1097" i="2"/>
  <c r="E1038" i="2"/>
  <c r="E1108" i="2"/>
  <c r="E1116" i="2"/>
  <c r="E1100" i="2"/>
  <c r="E1107" i="2"/>
  <c r="E1106" i="2"/>
  <c r="E1091" i="2"/>
  <c r="E1102" i="2"/>
  <c r="E1115" i="2"/>
  <c r="E1101" i="2"/>
  <c r="E1104" i="2"/>
  <c r="E1111" i="2"/>
  <c r="E1098" i="2"/>
  <c r="E1114" i="2"/>
  <c r="E1113" i="2"/>
  <c r="E1112" i="2"/>
  <c r="E1110" i="2"/>
  <c r="E1105" i="2"/>
  <c r="E1109" i="2"/>
  <c r="E1117" i="2"/>
  <c r="E1120" i="2"/>
  <c r="E1119" i="2"/>
  <c r="E1118" i="2"/>
  <c r="E1121" i="2"/>
  <c r="E3" i="2"/>
  <c r="D371" i="2"/>
  <c r="D35" i="2"/>
  <c r="D25" i="2"/>
  <c r="D127" i="2"/>
  <c r="D16" i="2"/>
  <c r="D7" i="2"/>
  <c r="D15" i="2"/>
  <c r="D6" i="2"/>
  <c r="D147" i="2"/>
  <c r="D13" i="2"/>
  <c r="D79" i="2"/>
  <c r="D162" i="2"/>
  <c r="D156" i="2"/>
  <c r="D20" i="2"/>
  <c r="D227" i="2"/>
  <c r="D140" i="2"/>
  <c r="D121" i="2"/>
  <c r="D52" i="2"/>
  <c r="D38" i="2"/>
  <c r="D424" i="2"/>
  <c r="D30" i="2"/>
  <c r="D51" i="2"/>
  <c r="D8" i="2"/>
  <c r="D70" i="2"/>
  <c r="D24" i="2"/>
  <c r="D31" i="2"/>
  <c r="D110" i="2"/>
  <c r="D268" i="2"/>
  <c r="D128" i="2"/>
  <c r="D118" i="2"/>
  <c r="D54" i="2"/>
  <c r="D230" i="2"/>
  <c r="D161" i="2"/>
  <c r="D189" i="2"/>
  <c r="D45" i="2"/>
  <c r="D124" i="2"/>
  <c r="D389" i="2"/>
  <c r="D181" i="2"/>
  <c r="D492" i="2"/>
  <c r="D101" i="2"/>
  <c r="D77" i="2"/>
  <c r="D160" i="2"/>
  <c r="D46" i="2"/>
  <c r="D91" i="2"/>
  <c r="D120" i="2"/>
  <c r="D386" i="2"/>
  <c r="D403" i="2"/>
  <c r="D9" i="2"/>
  <c r="D104" i="2"/>
  <c r="D365" i="2"/>
  <c r="D71" i="2"/>
  <c r="D72" i="2"/>
  <c r="D778" i="2"/>
  <c r="D43" i="2"/>
  <c r="D439" i="2"/>
  <c r="D12" i="2"/>
  <c r="D76" i="2"/>
  <c r="D307" i="2"/>
  <c r="D158" i="2"/>
  <c r="D349" i="2"/>
  <c r="D220" i="2"/>
  <c r="D73" i="2"/>
  <c r="D345" i="2"/>
  <c r="D163" i="2"/>
  <c r="D224" i="2"/>
  <c r="D271" i="2"/>
  <c r="D280" i="2"/>
  <c r="D414" i="2"/>
  <c r="D62" i="2"/>
  <c r="D832" i="2"/>
  <c r="D215" i="2"/>
  <c r="D69" i="2"/>
  <c r="D413" i="2"/>
  <c r="D310" i="2"/>
  <c r="D592" i="2"/>
  <c r="D56" i="2"/>
  <c r="D408" i="2"/>
  <c r="D100" i="2"/>
  <c r="D324" i="2"/>
  <c r="D270" i="2"/>
  <c r="D225" i="2"/>
  <c r="D150" i="2"/>
  <c r="D108" i="2"/>
  <c r="D483" i="2"/>
  <c r="D58" i="2"/>
  <c r="D111" i="2"/>
  <c r="D209" i="2"/>
  <c r="D126" i="2"/>
  <c r="D355" i="2"/>
  <c r="D282" i="2"/>
  <c r="D314" i="2"/>
  <c r="D830" i="2"/>
  <c r="D451" i="2"/>
  <c r="D290" i="2"/>
  <c r="D188" i="2"/>
  <c r="D239" i="2"/>
  <c r="D202" i="2"/>
  <c r="D159" i="2"/>
  <c r="D131" i="2"/>
  <c r="D4" i="2"/>
  <c r="D27" i="2"/>
  <c r="D222" i="2"/>
  <c r="D98" i="2"/>
  <c r="D415" i="2"/>
  <c r="D327" i="2"/>
  <c r="D401" i="2"/>
  <c r="D534" i="2"/>
  <c r="D258" i="2"/>
  <c r="D205" i="2"/>
  <c r="D68" i="2"/>
  <c r="D102" i="2"/>
  <c r="D295" i="2"/>
  <c r="D179" i="2"/>
  <c r="D309" i="2"/>
  <c r="D96" i="2"/>
  <c r="D293" i="2"/>
  <c r="D34" i="2"/>
  <c r="D718" i="2"/>
  <c r="D37" i="2"/>
  <c r="D85" i="2"/>
  <c r="D411" i="2"/>
  <c r="D143" i="2"/>
  <c r="D117" i="2"/>
  <c r="D287" i="2"/>
  <c r="D321" i="2"/>
  <c r="D157" i="2"/>
  <c r="D33" i="2"/>
  <c r="D250" i="2"/>
  <c r="D621" i="2"/>
  <c r="D650" i="2"/>
  <c r="D448" i="2"/>
  <c r="D115" i="2"/>
  <c r="D291" i="2"/>
  <c r="D366" i="2"/>
  <c r="D97" i="2"/>
  <c r="D367" i="2"/>
  <c r="D154" i="2"/>
  <c r="D11" i="2"/>
  <c r="D82" i="2"/>
  <c r="D247" i="2"/>
  <c r="D99" i="2"/>
  <c r="D164" i="2"/>
  <c r="D436" i="2"/>
  <c r="D112" i="2"/>
  <c r="D835" i="2"/>
  <c r="D490" i="2"/>
  <c r="D75" i="2"/>
  <c r="D173" i="2"/>
  <c r="D197" i="2"/>
  <c r="D153" i="2"/>
  <c r="D103" i="2"/>
  <c r="D410" i="2"/>
  <c r="D171" i="2"/>
  <c r="D95" i="2"/>
  <c r="D341" i="2"/>
  <c r="D74" i="2"/>
  <c r="D527" i="2"/>
  <c r="D257" i="2"/>
  <c r="D191" i="2"/>
  <c r="D244" i="2"/>
  <c r="D174" i="2"/>
  <c r="D460" i="2"/>
  <c r="D119" i="2"/>
  <c r="D53" i="2"/>
  <c r="D245" i="2"/>
  <c r="D55" i="2"/>
  <c r="D489" i="2"/>
  <c r="D114" i="2"/>
  <c r="D134" i="2"/>
  <c r="D312" i="2"/>
  <c r="D514" i="2"/>
  <c r="D370" i="2"/>
  <c r="D337" i="2"/>
  <c r="D17" i="2"/>
  <c r="D125" i="2"/>
  <c r="D207" i="2"/>
  <c r="D423" i="2"/>
  <c r="D65" i="2"/>
  <c r="D66" i="2"/>
  <c r="D138" i="2"/>
  <c r="D712" i="2"/>
  <c r="D129" i="2"/>
  <c r="D285" i="2"/>
  <c r="D233" i="2"/>
  <c r="D388" i="2"/>
  <c r="D116" i="2"/>
  <c r="D261" i="2"/>
  <c r="D61" i="2"/>
  <c r="D498" i="2"/>
  <c r="D86" i="2"/>
  <c r="D39" i="2"/>
  <c r="D334" i="2"/>
  <c r="D336" i="2"/>
  <c r="D266" i="2"/>
  <c r="D152" i="2"/>
  <c r="D465" i="2"/>
  <c r="D92" i="2"/>
  <c r="D21" i="2"/>
  <c r="D264" i="2"/>
  <c r="D350" i="2"/>
  <c r="D36" i="2"/>
  <c r="D281" i="2"/>
  <c r="D265" i="2"/>
  <c r="D80" i="2"/>
  <c r="D123" i="2"/>
  <c r="D539" i="2"/>
  <c r="D94" i="2"/>
  <c r="D333" i="2"/>
  <c r="D269" i="2"/>
  <c r="D199" i="2"/>
  <c r="D19" i="2"/>
  <c r="D306" i="2"/>
  <c r="D10" i="2"/>
  <c r="D206" i="2"/>
  <c r="D208" i="2"/>
  <c r="D148" i="2"/>
  <c r="D166" i="2"/>
  <c r="D200" i="2"/>
  <c r="D165" i="2"/>
  <c r="D89" i="2"/>
  <c r="D201" i="2"/>
  <c r="D347" i="2"/>
  <c r="D249" i="2"/>
  <c r="D395" i="2"/>
  <c r="D184" i="2"/>
  <c r="D57" i="2"/>
  <c r="D212" i="2"/>
  <c r="D608" i="2"/>
  <c r="D251" i="2"/>
  <c r="D122" i="2"/>
  <c r="D234" i="2"/>
  <c r="D400" i="2"/>
  <c r="D356" i="2"/>
  <c r="D175" i="2"/>
  <c r="D183" i="2"/>
  <c r="D204" i="2"/>
  <c r="D130" i="2"/>
  <c r="D344" i="2"/>
  <c r="D303" i="2"/>
  <c r="D910" i="2"/>
  <c r="D275" i="2"/>
  <c r="D404" i="2"/>
  <c r="D431" i="2"/>
  <c r="D863" i="2"/>
  <c r="D67" i="2"/>
  <c r="D425" i="2"/>
  <c r="D834" i="2"/>
  <c r="D533" i="2"/>
  <c r="D532" i="2"/>
  <c r="D379" i="2"/>
  <c r="D274" i="2"/>
  <c r="D203" i="2"/>
  <c r="D396" i="2"/>
  <c r="D78" i="2"/>
  <c r="D577" i="2"/>
  <c r="D136" i="2"/>
  <c r="D385" i="2"/>
  <c r="D149" i="2"/>
  <c r="D84" i="2"/>
  <c r="D591" i="2"/>
  <c r="D478" i="2"/>
  <c r="D139" i="2"/>
  <c r="D155" i="2"/>
  <c r="D719" i="2"/>
  <c r="D590" i="2"/>
  <c r="D283" i="2"/>
  <c r="D231" i="2"/>
  <c r="D246" i="2"/>
  <c r="D405" i="2"/>
  <c r="D262" i="2"/>
  <c r="D339" i="2"/>
  <c r="D494" i="2"/>
  <c r="D479" i="2"/>
  <c r="D44" i="2"/>
  <c r="D255" i="2"/>
  <c r="D694" i="2"/>
  <c r="D304" i="2"/>
  <c r="D354" i="2"/>
  <c r="D547" i="2"/>
  <c r="D142" i="2"/>
  <c r="D482" i="2"/>
  <c r="D187" i="2"/>
  <c r="D393" i="2"/>
  <c r="D88" i="2"/>
  <c r="D380" i="2"/>
  <c r="D243" i="2"/>
  <c r="D658" i="2"/>
  <c r="D407" i="2"/>
  <c r="D399" i="2"/>
  <c r="D328" i="2"/>
  <c r="D542" i="2"/>
  <c r="D342" i="2"/>
  <c r="D567" i="2"/>
  <c r="D308" i="2"/>
  <c r="D81" i="2"/>
  <c r="D501" i="2"/>
  <c r="D63" i="2"/>
  <c r="D583" i="2"/>
  <c r="D775" i="2"/>
  <c r="D87" i="2"/>
  <c r="D419" i="2"/>
  <c r="D60" i="2"/>
  <c r="D90" i="2"/>
  <c r="D223" i="2"/>
  <c r="D672" i="2"/>
  <c r="D286" i="2"/>
  <c r="D210" i="2"/>
  <c r="D23" i="2"/>
  <c r="D362" i="2"/>
  <c r="D186" i="2"/>
  <c r="D428" i="2"/>
  <c r="D32" i="2"/>
  <c r="D322" i="2"/>
  <c r="D691" i="2"/>
  <c r="D194" i="2"/>
  <c r="D402" i="2"/>
  <c r="D48" i="2"/>
  <c r="D524" i="2"/>
  <c r="D842" i="2"/>
  <c r="D391" i="2"/>
  <c r="D146" i="2"/>
  <c r="D450" i="2"/>
  <c r="D746" i="2"/>
  <c r="D338" i="2"/>
  <c r="D480" i="2"/>
  <c r="D26" i="2"/>
  <c r="D228" i="2"/>
  <c r="D606" i="2"/>
  <c r="D783" i="2"/>
  <c r="D488" i="2"/>
  <c r="D484" i="2"/>
  <c r="D132" i="2"/>
  <c r="D64" i="2"/>
  <c r="D113" i="2"/>
  <c r="D135" i="2"/>
  <c r="D434" i="2"/>
  <c r="D548" i="2"/>
  <c r="D792" i="2"/>
  <c r="D420" i="2"/>
  <c r="D438" i="2"/>
  <c r="D525" i="2"/>
  <c r="D195" i="2"/>
  <c r="D383" i="2"/>
  <c r="D502" i="2"/>
  <c r="D535" i="2"/>
  <c r="D537" i="2"/>
  <c r="D486" i="2"/>
  <c r="D364" i="2"/>
  <c r="D607" i="2"/>
  <c r="D357" i="2"/>
  <c r="D512" i="2"/>
  <c r="D462" i="2"/>
  <c r="D387" i="2"/>
  <c r="D417" i="2"/>
  <c r="D182" i="2"/>
  <c r="D897" i="2"/>
  <c r="D529" i="2"/>
  <c r="D292" i="2"/>
  <c r="D732" i="2"/>
  <c r="D459" i="2"/>
  <c r="D368" i="2"/>
  <c r="D769" i="2"/>
  <c r="D698" i="2"/>
  <c r="D629" i="2"/>
  <c r="D232" i="2"/>
  <c r="D422" i="2"/>
  <c r="D180" i="2"/>
  <c r="D540" i="2"/>
  <c r="D377" i="2"/>
  <c r="D226" i="2"/>
  <c r="D93" i="2"/>
  <c r="D449" i="2"/>
  <c r="D14" i="2"/>
  <c r="D42" i="2"/>
  <c r="D237" i="2"/>
  <c r="D612" i="2"/>
  <c r="D647" i="2"/>
  <c r="D513" i="2"/>
  <c r="D531" i="2"/>
  <c r="D298" i="2"/>
  <c r="D196" i="2"/>
  <c r="D632" i="2"/>
  <c r="D398" i="2"/>
  <c r="D373" i="2"/>
  <c r="D319" i="2"/>
  <c r="D253" i="2"/>
  <c r="D565" i="2"/>
  <c r="D648" i="2"/>
  <c r="D318" i="2"/>
  <c r="D446" i="2"/>
  <c r="D409" i="2"/>
  <c r="D593" i="2"/>
  <c r="D361" i="2"/>
  <c r="D508" i="2"/>
  <c r="D172" i="2"/>
  <c r="D412" i="2"/>
  <c r="D652" i="2"/>
  <c r="D133" i="2"/>
  <c r="D28" i="2"/>
  <c r="D507" i="2"/>
  <c r="D320" i="2"/>
  <c r="D47" i="2"/>
  <c r="D216" i="2"/>
  <c r="D242" i="2"/>
  <c r="D625" i="2"/>
  <c r="D619" i="2"/>
  <c r="D503" i="2"/>
  <c r="D626" i="2"/>
  <c r="D176" i="2"/>
  <c r="D378" i="2"/>
  <c r="D541" i="2"/>
  <c r="D289" i="2"/>
  <c r="D313" i="2"/>
  <c r="D109" i="2"/>
  <c r="D549" i="2"/>
  <c r="D141" i="2"/>
  <c r="D240" i="2"/>
  <c r="D656" i="2"/>
  <c r="D550" i="2"/>
  <c r="D476" i="2"/>
  <c r="D723" i="2"/>
  <c r="D375" i="2"/>
  <c r="D22" i="2"/>
  <c r="D219" i="2"/>
  <c r="D325" i="2"/>
  <c r="D673" i="2"/>
  <c r="D977" i="2"/>
  <c r="D545" i="2"/>
  <c r="D630" i="2"/>
  <c r="D538" i="2"/>
  <c r="D59" i="2"/>
  <c r="D267" i="2"/>
  <c r="D376" i="2"/>
  <c r="D663" i="2"/>
  <c r="D703" i="2"/>
  <c r="D430" i="2"/>
  <c r="D390" i="2"/>
  <c r="D739" i="2"/>
  <c r="D474" i="2"/>
  <c r="D50" i="2"/>
  <c r="D815" i="2"/>
  <c r="D241" i="2"/>
  <c r="D41" i="2"/>
  <c r="D454" i="2"/>
  <c r="D440" i="2"/>
  <c r="D631" i="2"/>
  <c r="D442" i="2"/>
  <c r="D317" i="2"/>
  <c r="D277" i="2"/>
  <c r="D752" i="2"/>
  <c r="D288" i="2"/>
  <c r="D521" i="2"/>
  <c r="D839" i="2"/>
  <c r="D301" i="2"/>
  <c r="D622" i="2"/>
  <c r="D468" i="2"/>
  <c r="D780" i="2"/>
  <c r="D802" i="2"/>
  <c r="D279" i="2"/>
  <c r="D331" i="2"/>
  <c r="D821" i="2"/>
  <c r="D272" i="2"/>
  <c r="D144" i="2"/>
  <c r="D137" i="2"/>
  <c r="D437" i="2"/>
  <c r="D493" i="2"/>
  <c r="D504" i="2"/>
  <c r="D305" i="2"/>
  <c r="D193" i="2"/>
  <c r="D335" i="2"/>
  <c r="D315" i="2"/>
  <c r="D603" i="2"/>
  <c r="D467" i="2"/>
  <c r="D598" i="2"/>
  <c r="D433" i="2"/>
  <c r="D544" i="2"/>
  <c r="D348" i="2"/>
  <c r="D664" i="2"/>
  <c r="D455" i="2"/>
  <c r="D665" i="2"/>
  <c r="D601" i="2"/>
  <c r="D276" i="2"/>
  <c r="D40" i="2"/>
  <c r="D447" i="2"/>
  <c r="D369" i="2"/>
  <c r="D563" i="2"/>
  <c r="D635" i="2"/>
  <c r="D105" i="2"/>
  <c r="D520" i="2"/>
  <c r="D392" i="2"/>
  <c r="D763" i="2"/>
  <c r="D616" i="2"/>
  <c r="D692" i="2"/>
  <c r="D444" i="2"/>
  <c r="D300" i="2"/>
  <c r="D786" i="2"/>
  <c r="D951" i="2"/>
  <c r="D221" i="2"/>
  <c r="D597" i="2"/>
  <c r="D678" i="2"/>
  <c r="D850" i="2"/>
  <c r="D302" i="2"/>
  <c r="D332" i="2"/>
  <c r="D421" i="2"/>
  <c r="D716" i="2"/>
  <c r="D901" i="2"/>
  <c r="D627" i="2"/>
  <c r="D657" i="2"/>
  <c r="D497" i="2"/>
  <c r="D273" i="2"/>
  <c r="D779" i="2"/>
  <c r="D609" i="2"/>
  <c r="D690" i="2"/>
  <c r="D636" i="2"/>
  <c r="D702" i="2"/>
  <c r="D753" i="2"/>
  <c r="D584" i="2"/>
  <c r="D945" i="2"/>
  <c r="D510" i="2"/>
  <c r="D720" i="2"/>
  <c r="D151" i="2"/>
  <c r="D458" i="2"/>
  <c r="D784" i="2"/>
  <c r="D469" i="2"/>
  <c r="D866" i="2"/>
  <c r="D2" i="2"/>
  <c r="D638" i="2"/>
  <c r="D466" i="2"/>
  <c r="D620" i="2"/>
  <c r="D722" i="2"/>
  <c r="D727" i="2"/>
  <c r="D637" i="2"/>
  <c r="D639" i="2"/>
  <c r="D822" i="2"/>
  <c r="D701" i="2"/>
  <c r="D551" i="2"/>
  <c r="D518" i="2"/>
  <c r="D675" i="2"/>
  <c r="D359" i="2"/>
  <c r="D848" i="2"/>
  <c r="D499" i="2"/>
  <c r="D248" i="2"/>
  <c r="D604" i="2"/>
  <c r="D145" i="2"/>
  <c r="D340" i="2"/>
  <c r="D576" i="2"/>
  <c r="D214" i="2"/>
  <c r="D511" i="2"/>
  <c r="D523" i="2"/>
  <c r="D669" i="2"/>
  <c r="D572" i="2"/>
  <c r="D427" i="2"/>
  <c r="D416" i="2"/>
  <c r="D284" i="2"/>
  <c r="D573" i="2"/>
  <c r="D406" i="2"/>
  <c r="D767" i="2"/>
  <c r="D397" i="2"/>
  <c r="D599" i="2"/>
  <c r="D628" i="2"/>
  <c r="D862" i="2"/>
  <c r="D899" i="2"/>
  <c r="D516" i="2"/>
  <c r="D316" i="2"/>
  <c r="D646" i="2"/>
  <c r="D882" i="2"/>
  <c r="D706" i="2"/>
  <c r="D581" i="2"/>
  <c r="D613" i="2"/>
  <c r="D5" i="2"/>
  <c r="D715" i="2"/>
  <c r="D649" i="2"/>
  <c r="D817" i="2"/>
  <c r="D580" i="2"/>
  <c r="D634" i="2"/>
  <c r="D564" i="2"/>
  <c r="D668" i="2"/>
  <c r="D352" i="2"/>
  <c r="D170" i="2"/>
  <c r="D796" i="2"/>
  <c r="D263" i="2"/>
  <c r="D522" i="2"/>
  <c r="D517" i="2"/>
  <c r="D562" i="2"/>
  <c r="D29" i="2"/>
  <c r="D49" i="2"/>
  <c r="D729" i="2"/>
  <c r="D594" i="2"/>
  <c r="D526" i="2"/>
  <c r="D384" i="2"/>
  <c r="D677" i="2"/>
  <c r="D475" i="2"/>
  <c r="D737" i="2"/>
  <c r="D185" i="2"/>
  <c r="D733" i="2"/>
  <c r="D568" i="2"/>
  <c r="D236" i="2"/>
  <c r="D845" i="2"/>
  <c r="D813" i="2"/>
  <c r="D738" i="2"/>
  <c r="D681" i="2"/>
  <c r="D640" i="2"/>
  <c r="D680" i="2"/>
  <c r="D169" i="2"/>
  <c r="D557" i="2"/>
  <c r="D472" i="2"/>
  <c r="D589" i="2"/>
  <c r="D849" i="2"/>
  <c r="D748" i="2"/>
  <c r="D651" i="2"/>
  <c r="D969" i="2"/>
  <c r="D457" i="2"/>
  <c r="D192" i="2"/>
  <c r="D382" i="2"/>
  <c r="D536" i="2"/>
  <c r="D83" i="2"/>
  <c r="D456" i="2"/>
  <c r="D686" i="2"/>
  <c r="D178" i="2"/>
  <c r="D902" i="2"/>
  <c r="D615" i="2"/>
  <c r="D955" i="2"/>
  <c r="D198" i="2"/>
  <c r="D464" i="2"/>
  <c r="D696" i="2"/>
  <c r="D667" i="2"/>
  <c r="D731" i="2"/>
  <c r="D559" i="2"/>
  <c r="D519" i="2"/>
  <c r="D435" i="2"/>
  <c r="D711" i="2"/>
  <c r="D294" i="2"/>
  <c r="D962" i="2"/>
  <c r="D552" i="2"/>
  <c r="D471" i="2"/>
  <c r="D671" i="2"/>
  <c r="D682" i="2"/>
  <c r="D360" i="2"/>
  <c r="D1008" i="2"/>
  <c r="D506" i="2"/>
  <c r="D831" i="2"/>
  <c r="D828" i="2"/>
  <c r="D730" i="2"/>
  <c r="D1002" i="2"/>
  <c r="D790" i="2"/>
  <c r="D441" i="2"/>
  <c r="D595" i="2"/>
  <c r="D555" i="2"/>
  <c r="D418" i="2"/>
  <c r="D611" i="2"/>
  <c r="D238" i="2"/>
  <c r="D641" i="2"/>
  <c r="D571" i="2"/>
  <c r="D700" i="2"/>
  <c r="D546" i="2"/>
  <c r="D679" i="2"/>
  <c r="D602" i="2"/>
  <c r="D741" i="2"/>
  <c r="D653" i="2"/>
  <c r="D259" i="2"/>
  <c r="D764" i="2"/>
  <c r="D705" i="2"/>
  <c r="D812" i="2"/>
  <c r="D827" i="2"/>
  <c r="D582" i="2"/>
  <c r="D168" i="2"/>
  <c r="D558" i="2"/>
  <c r="D229" i="2"/>
  <c r="D505" i="2"/>
  <c r="D1001" i="2"/>
  <c r="D106" i="2"/>
  <c r="D177" i="2"/>
  <c r="D323" i="2"/>
  <c r="D714" i="2"/>
  <c r="D453" i="2"/>
  <c r="D777" i="2"/>
  <c r="D856" i="2"/>
  <c r="D809" i="2"/>
  <c r="D394" i="2"/>
  <c r="D617" i="2"/>
  <c r="D487" i="2"/>
  <c r="D946" i="2"/>
  <c r="D742" i="2"/>
  <c r="D326" i="2"/>
  <c r="D500" i="2"/>
  <c r="D749" i="2"/>
  <c r="D883" i="2"/>
  <c r="D806" i="2"/>
  <c r="D351" i="2"/>
  <c r="D553" i="2"/>
  <c r="D740" i="2"/>
  <c r="D709" i="2"/>
  <c r="D330" i="2"/>
  <c r="D643" i="2"/>
  <c r="D724" i="2"/>
  <c r="D942" i="2"/>
  <c r="D707" i="2"/>
  <c r="D927" i="2"/>
  <c r="D735" i="2"/>
  <c r="D470" i="2"/>
  <c r="D426" i="2"/>
  <c r="D260" i="2"/>
  <c r="D463" i="2"/>
  <c r="D818" i="2"/>
  <c r="D878" i="2"/>
  <c r="D750" i="2"/>
  <c r="D190" i="2"/>
  <c r="D797" i="2"/>
  <c r="D445" i="2"/>
  <c r="D726" i="2"/>
  <c r="D826" i="2"/>
  <c r="D509" i="2"/>
  <c r="D213" i="2"/>
  <c r="D554" i="2"/>
  <c r="D689" i="2"/>
  <c r="D998" i="2"/>
  <c r="D935" i="2"/>
  <c r="D528" i="2"/>
  <c r="D473" i="2"/>
  <c r="D894" i="2"/>
  <c r="D785" i="2"/>
  <c r="D687" i="2"/>
  <c r="D296" i="2"/>
  <c r="D481" i="2"/>
  <c r="D252" i="2"/>
  <c r="D372" i="2"/>
  <c r="D765" i="2"/>
  <c r="D358" i="2"/>
  <c r="D560" i="2"/>
  <c r="D823" i="2"/>
  <c r="D734" i="2"/>
  <c r="D853" i="2"/>
  <c r="D256" i="2"/>
  <c r="D485" i="2"/>
  <c r="D793" i="2"/>
  <c r="D588" i="2"/>
  <c r="D943" i="2"/>
  <c r="D363" i="2"/>
  <c r="D816" i="2"/>
  <c r="D623" i="2"/>
  <c r="D789" i="2"/>
  <c r="D211" i="2"/>
  <c r="D254" i="2"/>
  <c r="D891" i="2"/>
  <c r="D1023" i="2"/>
  <c r="D311" i="2"/>
  <c r="D884" i="2"/>
  <c r="D916" i="2"/>
  <c r="D814" i="2"/>
  <c r="D574" i="2"/>
  <c r="D983" i="2"/>
  <c r="D18" i="2"/>
  <c r="D697" i="2"/>
  <c r="D876" i="2"/>
  <c r="D788" i="2"/>
  <c r="D655" i="2"/>
  <c r="D605" i="2"/>
  <c r="D642" i="2"/>
  <c r="D772" i="2"/>
  <c r="D461" i="2"/>
  <c r="D587" i="2"/>
  <c r="D429" i="2"/>
  <c r="D1030" i="2"/>
  <c r="D662" i="2"/>
  <c r="D566" i="2"/>
  <c r="D578" i="2"/>
  <c r="D728" i="2"/>
  <c r="D374" i="2"/>
  <c r="D837" i="2"/>
  <c r="D771" i="2"/>
  <c r="D757" i="2"/>
  <c r="D846" i="2"/>
  <c r="D798" i="2"/>
  <c r="D666" i="2"/>
  <c r="D745" i="2"/>
  <c r="D795" i="2"/>
  <c r="D864" i="2"/>
  <c r="D860" i="2"/>
  <c r="D353" i="2"/>
  <c r="D633" i="2"/>
  <c r="D874" i="2"/>
  <c r="D107" i="2"/>
  <c r="D1024" i="2"/>
  <c r="D713" i="2"/>
  <c r="D708" i="2"/>
  <c r="D981" i="2"/>
  <c r="D167" i="2"/>
  <c r="D808" i="2"/>
  <c r="D751" i="2"/>
  <c r="D495" i="2"/>
  <c r="D766" i="2"/>
  <c r="D930" i="2"/>
  <c r="D685" i="2"/>
  <c r="D833" i="2"/>
  <c r="D913" i="2"/>
  <c r="D570" i="2"/>
  <c r="D452" i="2"/>
  <c r="D747" i="2"/>
  <c r="D1039" i="2"/>
  <c r="D933" i="2"/>
  <c r="D299" i="2"/>
  <c r="D477" i="2"/>
  <c r="D693" i="2"/>
  <c r="D699" i="2"/>
  <c r="D905" i="2"/>
  <c r="D886" i="2"/>
  <c r="D889" i="2"/>
  <c r="D759" i="2"/>
  <c r="D491" i="2"/>
  <c r="D824" i="2"/>
  <c r="D278" i="2"/>
  <c r="D585" i="2"/>
  <c r="D235" i="2"/>
  <c r="D940" i="2"/>
  <c r="D791" i="2"/>
  <c r="D659" i="2"/>
  <c r="D329" i="2"/>
  <c r="D218" i="2"/>
  <c r="D836" i="2"/>
  <c r="D938" i="2"/>
  <c r="D1016" i="2"/>
  <c r="D755" i="2"/>
  <c r="D869" i="2"/>
  <c r="D871" i="2"/>
  <c r="D914" i="2"/>
  <c r="D872" i="2"/>
  <c r="D1045" i="2"/>
  <c r="D683" i="2"/>
  <c r="D807" i="2"/>
  <c r="D217" i="2"/>
  <c r="D758" i="2"/>
  <c r="D890" i="2"/>
  <c r="D600" i="2"/>
  <c r="D670" i="2"/>
  <c r="D744" i="2"/>
  <c r="D811" i="2"/>
  <c r="D688" i="2"/>
  <c r="D907" i="2"/>
  <c r="D800" i="2"/>
  <c r="D994" i="2"/>
  <c r="D950" i="2"/>
  <c r="D964" i="2"/>
  <c r="D736" i="2"/>
  <c r="D859" i="2"/>
  <c r="D782" i="2"/>
  <c r="D915" i="2"/>
  <c r="D770" i="2"/>
  <c r="D1041" i="2"/>
  <c r="D829" i="2"/>
  <c r="D443" i="2"/>
  <c r="D804" i="2"/>
  <c r="D840" i="2"/>
  <c r="D644" i="2"/>
  <c r="D881" i="2"/>
  <c r="D854" i="2"/>
  <c r="D776" i="2"/>
  <c r="D654" i="2"/>
  <c r="D801" i="2"/>
  <c r="D773" i="2"/>
  <c r="D810" i="2"/>
  <c r="D858" i="2"/>
  <c r="D645" i="2"/>
  <c r="D893" i="2"/>
  <c r="D556" i="2"/>
  <c r="D579" i="2"/>
  <c r="D674" i="2"/>
  <c r="D586" i="2"/>
  <c r="D756" i="2"/>
  <c r="D754" i="2"/>
  <c r="D857" i="2"/>
  <c r="D875" i="2"/>
  <c r="D762" i="2"/>
  <c r="D761" i="2"/>
  <c r="D926" i="2"/>
  <c r="D979" i="2"/>
  <c r="D496" i="2"/>
  <c r="D721" i="2"/>
  <c r="D794" i="2"/>
  <c r="D297" i="2"/>
  <c r="D717" i="2"/>
  <c r="D825" i="2"/>
  <c r="D1004" i="2"/>
  <c r="D805" i="2"/>
  <c r="D968" i="2"/>
  <c r="D704" i="2"/>
  <c r="D918" i="2"/>
  <c r="D618" i="2"/>
  <c r="D970" i="2"/>
  <c r="D543" i="2"/>
  <c r="D898" i="2"/>
  <c r="D900" i="2"/>
  <c r="D820" i="2"/>
  <c r="D1021" i="2"/>
  <c r="D660" i="2"/>
  <c r="D972" i="2"/>
  <c r="D944" i="2"/>
  <c r="D725" i="2"/>
  <c r="D781" i="2"/>
  <c r="D868" i="2"/>
  <c r="D870" i="2"/>
  <c r="D873" i="2"/>
  <c r="D984" i="2"/>
  <c r="D1010" i="2"/>
  <c r="D676" i="2"/>
  <c r="D855" i="2"/>
  <c r="D919" i="2"/>
  <c r="D381" i="2"/>
  <c r="D346" i="2"/>
  <c r="D956" i="2"/>
  <c r="D903" i="2"/>
  <c r="D684" i="2"/>
  <c r="D787" i="2"/>
  <c r="D774" i="2"/>
  <c r="D760" i="2"/>
  <c r="D911" i="2"/>
  <c r="D803" i="2"/>
  <c r="D343" i="2"/>
  <c r="D561" i="2"/>
  <c r="D912" i="2"/>
  <c r="D710" i="2"/>
  <c r="D877" i="2"/>
  <c r="D954" i="2"/>
  <c r="D624" i="2"/>
  <c r="D939" i="2"/>
  <c r="D880" i="2"/>
  <c r="D879" i="2"/>
  <c r="D596" i="2"/>
  <c r="D799" i="2"/>
  <c r="D904" i="2"/>
  <c r="D432" i="2"/>
  <c r="D961" i="2"/>
  <c r="D920" i="2"/>
  <c r="D743" i="2"/>
  <c r="D1000" i="2"/>
  <c r="D838" i="2"/>
  <c r="D928" i="2"/>
  <c r="D948" i="2"/>
  <c r="D569" i="2"/>
  <c r="D929" i="2"/>
  <c r="D1067" i="2"/>
  <c r="D1019" i="2"/>
  <c r="D768" i="2"/>
  <c r="D917" i="2"/>
  <c r="D908" i="2"/>
  <c r="D923" i="2"/>
  <c r="D888" i="2"/>
  <c r="D610" i="2"/>
  <c r="D1033" i="2"/>
  <c r="D999" i="2"/>
  <c r="D851" i="2"/>
  <c r="D1050" i="2"/>
  <c r="D934" i="2"/>
  <c r="D978" i="2"/>
  <c r="D861" i="2"/>
  <c r="D614" i="2"/>
  <c r="D896" i="2"/>
  <c r="D989" i="2"/>
  <c r="D1015" i="2"/>
  <c r="D975" i="2"/>
  <c r="D819" i="2"/>
  <c r="D1059" i="2"/>
  <c r="D952" i="2"/>
  <c r="D530" i="2"/>
  <c r="D958" i="2"/>
  <c r="D892" i="2"/>
  <c r="D963" i="2"/>
  <c r="D1027" i="2"/>
  <c r="D887" i="2"/>
  <c r="D867" i="2"/>
  <c r="D515" i="2"/>
  <c r="D997" i="2"/>
  <c r="D953" i="2"/>
  <c r="D949" i="2"/>
  <c r="D936" i="2"/>
  <c r="D852" i="2"/>
  <c r="D957" i="2"/>
  <c r="D924" i="2"/>
  <c r="D921" i="2"/>
  <c r="D1055" i="2"/>
  <c r="D937" i="2"/>
  <c r="D1009" i="2"/>
  <c r="D661" i="2"/>
  <c r="D695" i="2"/>
  <c r="D974" i="2"/>
  <c r="D947" i="2"/>
  <c r="D1007" i="2"/>
  <c r="D982" i="2"/>
  <c r="D1017" i="2"/>
  <c r="D986" i="2"/>
  <c r="D841" i="2"/>
  <c r="D965" i="2"/>
  <c r="D575" i="2"/>
  <c r="D1005" i="2"/>
  <c r="D909" i="2"/>
  <c r="D1061" i="2"/>
  <c r="D993" i="2"/>
  <c r="D1043" i="2"/>
  <c r="D996" i="2"/>
  <c r="D980" i="2"/>
  <c r="D1014" i="2"/>
  <c r="D1011" i="2"/>
  <c r="D1072" i="2"/>
  <c r="D847" i="2"/>
  <c r="D959" i="2"/>
  <c r="D976" i="2"/>
  <c r="D906" i="2"/>
  <c r="D1040" i="2"/>
  <c r="D895" i="2"/>
  <c r="D1006" i="2"/>
  <c r="D865" i="2"/>
  <c r="D1070" i="2"/>
  <c r="D1046" i="2"/>
  <c r="D885" i="2"/>
  <c r="D971" i="2"/>
  <c r="D995" i="2"/>
  <c r="D1060" i="2"/>
  <c r="D1018" i="2"/>
  <c r="D922" i="2"/>
  <c r="D1048" i="2"/>
  <c r="D991" i="2"/>
  <c r="D1049" i="2"/>
  <c r="D1037" i="2"/>
  <c r="D844" i="2"/>
  <c r="D967" i="2"/>
  <c r="D985" i="2"/>
  <c r="D1066" i="2"/>
  <c r="D1031" i="2"/>
  <c r="D931" i="2"/>
  <c r="D1090" i="2"/>
  <c r="D941" i="2"/>
  <c r="D932" i="2"/>
  <c r="D990" i="2"/>
  <c r="D843" i="2"/>
  <c r="D1095" i="2"/>
  <c r="D1078" i="2"/>
  <c r="D1052" i="2"/>
  <c r="D1053" i="2"/>
  <c r="D987" i="2"/>
  <c r="D1054" i="2"/>
  <c r="D925" i="2"/>
  <c r="D1051" i="2"/>
  <c r="D973" i="2"/>
  <c r="D1071" i="2"/>
  <c r="D1020" i="2"/>
  <c r="D1093" i="2"/>
  <c r="D1075" i="2"/>
  <c r="D1036" i="2"/>
  <c r="D1003" i="2"/>
  <c r="D1044" i="2"/>
  <c r="D1084" i="2"/>
  <c r="D966" i="2"/>
  <c r="D1080" i="2"/>
  <c r="D1083" i="2"/>
  <c r="D1026" i="2"/>
  <c r="D1064" i="2"/>
  <c r="D1029" i="2"/>
  <c r="D1058" i="2"/>
  <c r="D988" i="2"/>
  <c r="D1092" i="2"/>
  <c r="D1057" i="2"/>
  <c r="D1081" i="2"/>
  <c r="D1062" i="2"/>
  <c r="D992" i="2"/>
  <c r="D1025" i="2"/>
  <c r="D1077" i="2"/>
  <c r="D1022" i="2"/>
  <c r="D1028" i="2"/>
  <c r="D1035" i="2"/>
  <c r="D1094" i="2"/>
  <c r="D1082" i="2"/>
  <c r="D1073" i="2"/>
  <c r="D1076" i="2"/>
  <c r="D1047" i="2"/>
  <c r="D1042" i="2"/>
  <c r="D1079" i="2"/>
  <c r="D1096" i="2"/>
  <c r="D960" i="2"/>
  <c r="D1012" i="2"/>
  <c r="D1013" i="2"/>
  <c r="D1085" i="2"/>
  <c r="D1088" i="2"/>
  <c r="D1056" i="2"/>
  <c r="D1087" i="2"/>
  <c r="D1032" i="2"/>
  <c r="D1086" i="2"/>
  <c r="D1063" i="2"/>
  <c r="D1074" i="2"/>
  <c r="D1065" i="2"/>
  <c r="D1068" i="2"/>
  <c r="D1099" i="2"/>
  <c r="D1034" i="2"/>
  <c r="D1089" i="2"/>
  <c r="D1069" i="2"/>
  <c r="D1103" i="2"/>
  <c r="D1097" i="2"/>
  <c r="D1038" i="2"/>
  <c r="D1108" i="2"/>
  <c r="D1116" i="2"/>
  <c r="D1100" i="2"/>
  <c r="D1107" i="2"/>
  <c r="D1106" i="2"/>
  <c r="D1091" i="2"/>
  <c r="D1102" i="2"/>
  <c r="D1115" i="2"/>
  <c r="D1101" i="2"/>
  <c r="D1104" i="2"/>
  <c r="D1111" i="2"/>
  <c r="D1098" i="2"/>
  <c r="D1114" i="2"/>
  <c r="D1113" i="2"/>
  <c r="D1112" i="2"/>
  <c r="D1110" i="2"/>
  <c r="D1105" i="2"/>
  <c r="D1109" i="2"/>
  <c r="D1117" i="2"/>
  <c r="D1120" i="2"/>
  <c r="D1119" i="2"/>
  <c r="D1118" i="2"/>
  <c r="D1121" i="2"/>
  <c r="D3" i="2"/>
  <c r="L371" i="2"/>
  <c r="L35" i="2"/>
  <c r="L25" i="2"/>
  <c r="L127" i="2"/>
  <c r="L16" i="2"/>
  <c r="L7" i="2"/>
  <c r="L15" i="2"/>
  <c r="L6" i="2"/>
  <c r="L147" i="2"/>
  <c r="L13" i="2"/>
  <c r="L79" i="2"/>
  <c r="L162" i="2"/>
  <c r="L156" i="2"/>
  <c r="L20" i="2"/>
  <c r="L227" i="2"/>
  <c r="L140" i="2"/>
  <c r="L121" i="2"/>
  <c r="L52" i="2"/>
  <c r="L38" i="2"/>
  <c r="L424" i="2"/>
  <c r="L30" i="2"/>
  <c r="L51" i="2"/>
  <c r="L8" i="2"/>
  <c r="L70" i="2"/>
  <c r="L24" i="2"/>
  <c r="L31" i="2"/>
  <c r="L110" i="2"/>
  <c r="L268" i="2"/>
  <c r="L128" i="2"/>
  <c r="L118" i="2"/>
  <c r="L54" i="2"/>
  <c r="L230" i="2"/>
  <c r="L161" i="2"/>
  <c r="L189" i="2"/>
  <c r="L45" i="2"/>
  <c r="L124" i="2"/>
  <c r="L389" i="2"/>
  <c r="L181" i="2"/>
  <c r="L492" i="2"/>
  <c r="L101" i="2"/>
  <c r="L77" i="2"/>
  <c r="L160" i="2"/>
  <c r="L46" i="2"/>
  <c r="L91" i="2"/>
  <c r="L120" i="2"/>
  <c r="L386" i="2"/>
  <c r="L403" i="2"/>
  <c r="L9" i="2"/>
  <c r="L104" i="2"/>
  <c r="L365" i="2"/>
  <c r="L71" i="2"/>
  <c r="L72" i="2"/>
  <c r="L778" i="2"/>
  <c r="L43" i="2"/>
  <c r="L439" i="2"/>
  <c r="L12" i="2"/>
  <c r="L76" i="2"/>
  <c r="L307" i="2"/>
  <c r="L158" i="2"/>
  <c r="L349" i="2"/>
  <c r="L220" i="2"/>
  <c r="L73" i="2"/>
  <c r="L345" i="2"/>
  <c r="L163" i="2"/>
  <c r="L224" i="2"/>
  <c r="L271" i="2"/>
  <c r="L280" i="2"/>
  <c r="L414" i="2"/>
  <c r="L62" i="2"/>
  <c r="L832" i="2"/>
  <c r="L215" i="2"/>
  <c r="L69" i="2"/>
  <c r="L413" i="2"/>
  <c r="L310" i="2"/>
  <c r="L592" i="2"/>
  <c r="L56" i="2"/>
  <c r="L408" i="2"/>
  <c r="L100" i="2"/>
  <c r="L324" i="2"/>
  <c r="L270" i="2"/>
  <c r="L225" i="2"/>
  <c r="L150" i="2"/>
  <c r="L108" i="2"/>
  <c r="L483" i="2"/>
  <c r="L58" i="2"/>
  <c r="L111" i="2"/>
  <c r="L209" i="2"/>
  <c r="L126" i="2"/>
  <c r="L355" i="2"/>
  <c r="L282" i="2"/>
  <c r="L314" i="2"/>
  <c r="L830" i="2"/>
  <c r="L451" i="2"/>
  <c r="L290" i="2"/>
  <c r="L188" i="2"/>
  <c r="L239" i="2"/>
  <c r="L202" i="2"/>
  <c r="L159" i="2"/>
  <c r="L131" i="2"/>
  <c r="L4" i="2"/>
  <c r="L27" i="2"/>
  <c r="L222" i="2"/>
  <c r="L98" i="2"/>
  <c r="L415" i="2"/>
  <c r="L327" i="2"/>
  <c r="L401" i="2"/>
  <c r="L534" i="2"/>
  <c r="L258" i="2"/>
  <c r="L205" i="2"/>
  <c r="L68" i="2"/>
  <c r="L102" i="2"/>
  <c r="L295" i="2"/>
  <c r="L179" i="2"/>
  <c r="L309" i="2"/>
  <c r="L96" i="2"/>
  <c r="L293" i="2"/>
  <c r="L34" i="2"/>
  <c r="L718" i="2"/>
  <c r="L37" i="2"/>
  <c r="L85" i="2"/>
  <c r="L411" i="2"/>
  <c r="L143" i="2"/>
  <c r="L117" i="2"/>
  <c r="L287" i="2"/>
  <c r="L321" i="2"/>
  <c r="L157" i="2"/>
  <c r="L33" i="2"/>
  <c r="L250" i="2"/>
  <c r="L621" i="2"/>
  <c r="L650" i="2"/>
  <c r="L448" i="2"/>
  <c r="L115" i="2"/>
  <c r="L291" i="2"/>
  <c r="L366" i="2"/>
  <c r="L97" i="2"/>
  <c r="L367" i="2"/>
  <c r="L154" i="2"/>
  <c r="L11" i="2"/>
  <c r="L82" i="2"/>
  <c r="L247" i="2"/>
  <c r="L99" i="2"/>
  <c r="L164" i="2"/>
  <c r="L436" i="2"/>
  <c r="L112" i="2"/>
  <c r="L835" i="2"/>
  <c r="L490" i="2"/>
  <c r="L75" i="2"/>
  <c r="L173" i="2"/>
  <c r="L197" i="2"/>
  <c r="L153" i="2"/>
  <c r="L103" i="2"/>
  <c r="L410" i="2"/>
  <c r="L171" i="2"/>
  <c r="L95" i="2"/>
  <c r="L341" i="2"/>
  <c r="L74" i="2"/>
  <c r="L527" i="2"/>
  <c r="L257" i="2"/>
  <c r="L191" i="2"/>
  <c r="L244" i="2"/>
  <c r="L174" i="2"/>
  <c r="L460" i="2"/>
  <c r="L119" i="2"/>
  <c r="L53" i="2"/>
  <c r="L245" i="2"/>
  <c r="L55" i="2"/>
  <c r="L489" i="2"/>
  <c r="L114" i="2"/>
  <c r="L134" i="2"/>
  <c r="L312" i="2"/>
  <c r="L514" i="2"/>
  <c r="L370" i="2"/>
  <c r="L337" i="2"/>
  <c r="L17" i="2"/>
  <c r="L125" i="2"/>
  <c r="L207" i="2"/>
  <c r="L423" i="2"/>
  <c r="L65" i="2"/>
  <c r="L66" i="2"/>
  <c r="L138" i="2"/>
  <c r="L712" i="2"/>
  <c r="L129" i="2"/>
  <c r="L285" i="2"/>
  <c r="L233" i="2"/>
  <c r="L388" i="2"/>
  <c r="L116" i="2"/>
  <c r="L261" i="2"/>
  <c r="L61" i="2"/>
  <c r="L498" i="2"/>
  <c r="L86" i="2"/>
  <c r="L39" i="2"/>
  <c r="L334" i="2"/>
  <c r="L336" i="2"/>
  <c r="L266" i="2"/>
  <c r="L152" i="2"/>
  <c r="L465" i="2"/>
  <c r="L92" i="2"/>
  <c r="L21" i="2"/>
  <c r="L264" i="2"/>
  <c r="L350" i="2"/>
  <c r="L36" i="2"/>
  <c r="L281" i="2"/>
  <c r="L265" i="2"/>
  <c r="L80" i="2"/>
  <c r="L123" i="2"/>
  <c r="L539" i="2"/>
  <c r="L94" i="2"/>
  <c r="L333" i="2"/>
  <c r="L269" i="2"/>
  <c r="L199" i="2"/>
  <c r="L19" i="2"/>
  <c r="L306" i="2"/>
  <c r="L10" i="2"/>
  <c r="L206" i="2"/>
  <c r="L208" i="2"/>
  <c r="L148" i="2"/>
  <c r="L166" i="2"/>
  <c r="L200" i="2"/>
  <c r="L165" i="2"/>
  <c r="L89" i="2"/>
  <c r="L201" i="2"/>
  <c r="L347" i="2"/>
  <c r="L249" i="2"/>
  <c r="L395" i="2"/>
  <c r="L184" i="2"/>
  <c r="L57" i="2"/>
  <c r="L212" i="2"/>
  <c r="L608" i="2"/>
  <c r="L251" i="2"/>
  <c r="L122" i="2"/>
  <c r="L234" i="2"/>
  <c r="L400" i="2"/>
  <c r="L356" i="2"/>
  <c r="L175" i="2"/>
  <c r="L183" i="2"/>
  <c r="L204" i="2"/>
  <c r="L130" i="2"/>
  <c r="L344" i="2"/>
  <c r="L303" i="2"/>
  <c r="L910" i="2"/>
  <c r="L275" i="2"/>
  <c r="L404" i="2"/>
  <c r="L431" i="2"/>
  <c r="L863" i="2"/>
  <c r="L67" i="2"/>
  <c r="L425" i="2"/>
  <c r="L834" i="2"/>
  <c r="L533" i="2"/>
  <c r="L532" i="2"/>
  <c r="L379" i="2"/>
  <c r="L274" i="2"/>
  <c r="L203" i="2"/>
  <c r="L396" i="2"/>
  <c r="L78" i="2"/>
  <c r="L577" i="2"/>
  <c r="L136" i="2"/>
  <c r="L385" i="2"/>
  <c r="L149" i="2"/>
  <c r="L84" i="2"/>
  <c r="L591" i="2"/>
  <c r="L478" i="2"/>
  <c r="L139" i="2"/>
  <c r="L155" i="2"/>
  <c r="L719" i="2"/>
  <c r="L590" i="2"/>
  <c r="L283" i="2"/>
  <c r="L231" i="2"/>
  <c r="L246" i="2"/>
  <c r="L405" i="2"/>
  <c r="L262" i="2"/>
  <c r="L339" i="2"/>
  <c r="L494" i="2"/>
  <c r="L479" i="2"/>
  <c r="L44" i="2"/>
  <c r="L255" i="2"/>
  <c r="L694" i="2"/>
  <c r="L304" i="2"/>
  <c r="L354" i="2"/>
  <c r="L547" i="2"/>
  <c r="L142" i="2"/>
  <c r="L482" i="2"/>
  <c r="L187" i="2"/>
  <c r="L393" i="2"/>
  <c r="L88" i="2"/>
  <c r="L380" i="2"/>
  <c r="L243" i="2"/>
  <c r="L658" i="2"/>
  <c r="L407" i="2"/>
  <c r="L399" i="2"/>
  <c r="L328" i="2"/>
  <c r="L542" i="2"/>
  <c r="L342" i="2"/>
  <c r="L567" i="2"/>
  <c r="L308" i="2"/>
  <c r="L81" i="2"/>
  <c r="L501" i="2"/>
  <c r="L63" i="2"/>
  <c r="L583" i="2"/>
  <c r="L775" i="2"/>
  <c r="L87" i="2"/>
  <c r="L419" i="2"/>
  <c r="L60" i="2"/>
  <c r="L90" i="2"/>
  <c r="L223" i="2"/>
  <c r="L672" i="2"/>
  <c r="L286" i="2"/>
  <c r="L210" i="2"/>
  <c r="L23" i="2"/>
  <c r="L362" i="2"/>
  <c r="L186" i="2"/>
  <c r="L428" i="2"/>
  <c r="L32" i="2"/>
  <c r="L322" i="2"/>
  <c r="L691" i="2"/>
  <c r="L194" i="2"/>
  <c r="L402" i="2"/>
  <c r="L48" i="2"/>
  <c r="L524" i="2"/>
  <c r="L842" i="2"/>
  <c r="L391" i="2"/>
  <c r="L146" i="2"/>
  <c r="L450" i="2"/>
  <c r="L746" i="2"/>
  <c r="L338" i="2"/>
  <c r="L480" i="2"/>
  <c r="L26" i="2"/>
  <c r="L228" i="2"/>
  <c r="L606" i="2"/>
  <c r="L783" i="2"/>
  <c r="L488" i="2"/>
  <c r="L484" i="2"/>
  <c r="L132" i="2"/>
  <c r="L64" i="2"/>
  <c r="L113" i="2"/>
  <c r="L135" i="2"/>
  <c r="L434" i="2"/>
  <c r="L548" i="2"/>
  <c r="L792" i="2"/>
  <c r="L420" i="2"/>
  <c r="L438" i="2"/>
  <c r="L525" i="2"/>
  <c r="L195" i="2"/>
  <c r="L383" i="2"/>
  <c r="L502" i="2"/>
  <c r="L535" i="2"/>
  <c r="L537" i="2"/>
  <c r="L486" i="2"/>
  <c r="L364" i="2"/>
  <c r="L607" i="2"/>
  <c r="L357" i="2"/>
  <c r="L512" i="2"/>
  <c r="L462" i="2"/>
  <c r="L387" i="2"/>
  <c r="L417" i="2"/>
  <c r="L182" i="2"/>
  <c r="L897" i="2"/>
  <c r="L529" i="2"/>
  <c r="L292" i="2"/>
  <c r="L732" i="2"/>
  <c r="L459" i="2"/>
  <c r="L368" i="2"/>
  <c r="L769" i="2"/>
  <c r="L698" i="2"/>
  <c r="L629" i="2"/>
  <c r="L232" i="2"/>
  <c r="L422" i="2"/>
  <c r="L180" i="2"/>
  <c r="L540" i="2"/>
  <c r="L377" i="2"/>
  <c r="L226" i="2"/>
  <c r="L93" i="2"/>
  <c r="L449" i="2"/>
  <c r="L14" i="2"/>
  <c r="L42" i="2"/>
  <c r="L237" i="2"/>
  <c r="L612" i="2"/>
  <c r="L647" i="2"/>
  <c r="L513" i="2"/>
  <c r="L531" i="2"/>
  <c r="L298" i="2"/>
  <c r="L196" i="2"/>
  <c r="L632" i="2"/>
  <c r="L398" i="2"/>
  <c r="L373" i="2"/>
  <c r="L319" i="2"/>
  <c r="L253" i="2"/>
  <c r="L565" i="2"/>
  <c r="L648" i="2"/>
  <c r="L318" i="2"/>
  <c r="L446" i="2"/>
  <c r="L409" i="2"/>
  <c r="L593" i="2"/>
  <c r="L361" i="2"/>
  <c r="L508" i="2"/>
  <c r="L172" i="2"/>
  <c r="L412" i="2"/>
  <c r="L652" i="2"/>
  <c r="L133" i="2"/>
  <c r="L28" i="2"/>
  <c r="L507" i="2"/>
  <c r="L320" i="2"/>
  <c r="L47" i="2"/>
  <c r="L216" i="2"/>
  <c r="L242" i="2"/>
  <c r="L625" i="2"/>
  <c r="L619" i="2"/>
  <c r="L503" i="2"/>
  <c r="L626" i="2"/>
  <c r="L176" i="2"/>
  <c r="L378" i="2"/>
  <c r="L541" i="2"/>
  <c r="L289" i="2"/>
  <c r="L313" i="2"/>
  <c r="L109" i="2"/>
  <c r="L549" i="2"/>
  <c r="L141" i="2"/>
  <c r="L240" i="2"/>
  <c r="L656" i="2"/>
  <c r="L550" i="2"/>
  <c r="L476" i="2"/>
  <c r="L723" i="2"/>
  <c r="L375" i="2"/>
  <c r="L22" i="2"/>
  <c r="L219" i="2"/>
  <c r="L325" i="2"/>
  <c r="L673" i="2"/>
  <c r="L977" i="2"/>
  <c r="L545" i="2"/>
  <c r="L630" i="2"/>
  <c r="L538" i="2"/>
  <c r="L59" i="2"/>
  <c r="L267" i="2"/>
  <c r="L376" i="2"/>
  <c r="L663" i="2"/>
  <c r="L703" i="2"/>
  <c r="L430" i="2"/>
  <c r="L390" i="2"/>
  <c r="L739" i="2"/>
  <c r="L474" i="2"/>
  <c r="L50" i="2"/>
  <c r="L815" i="2"/>
  <c r="L241" i="2"/>
  <c r="L41" i="2"/>
  <c r="L454" i="2"/>
  <c r="L440" i="2"/>
  <c r="L631" i="2"/>
  <c r="L442" i="2"/>
  <c r="L317" i="2"/>
  <c r="L277" i="2"/>
  <c r="L752" i="2"/>
  <c r="L288" i="2"/>
  <c r="L521" i="2"/>
  <c r="L839" i="2"/>
  <c r="L301" i="2"/>
  <c r="L622" i="2"/>
  <c r="L468" i="2"/>
  <c r="L780" i="2"/>
  <c r="L802" i="2"/>
  <c r="L279" i="2"/>
  <c r="L331" i="2"/>
  <c r="L821" i="2"/>
  <c r="L272" i="2"/>
  <c r="L144" i="2"/>
  <c r="L137" i="2"/>
  <c r="L437" i="2"/>
  <c r="L493" i="2"/>
  <c r="L504" i="2"/>
  <c r="L305" i="2"/>
  <c r="L193" i="2"/>
  <c r="L335" i="2"/>
  <c r="L315" i="2"/>
  <c r="L603" i="2"/>
  <c r="L467" i="2"/>
  <c r="L598" i="2"/>
  <c r="L433" i="2"/>
  <c r="L544" i="2"/>
  <c r="L348" i="2"/>
  <c r="L664" i="2"/>
  <c r="L455" i="2"/>
  <c r="L665" i="2"/>
  <c r="L601" i="2"/>
  <c r="L276" i="2"/>
  <c r="L40" i="2"/>
  <c r="L447" i="2"/>
  <c r="L369" i="2"/>
  <c r="L563" i="2"/>
  <c r="L635" i="2"/>
  <c r="L105" i="2"/>
  <c r="L520" i="2"/>
  <c r="L392" i="2"/>
  <c r="L763" i="2"/>
  <c r="L616" i="2"/>
  <c r="L692" i="2"/>
  <c r="L444" i="2"/>
  <c r="L300" i="2"/>
  <c r="L786" i="2"/>
  <c r="L951" i="2"/>
  <c r="L221" i="2"/>
  <c r="L597" i="2"/>
  <c r="L678" i="2"/>
  <c r="L850" i="2"/>
  <c r="L302" i="2"/>
  <c r="L332" i="2"/>
  <c r="L421" i="2"/>
  <c r="L716" i="2"/>
  <c r="L901" i="2"/>
  <c r="L627" i="2"/>
  <c r="L657" i="2"/>
  <c r="L497" i="2"/>
  <c r="L273" i="2"/>
  <c r="L779" i="2"/>
  <c r="L609" i="2"/>
  <c r="L690" i="2"/>
  <c r="L636" i="2"/>
  <c r="L702" i="2"/>
  <c r="L753" i="2"/>
  <c r="L584" i="2"/>
  <c r="L945" i="2"/>
  <c r="L510" i="2"/>
  <c r="L720" i="2"/>
  <c r="L151" i="2"/>
  <c r="L458" i="2"/>
  <c r="L784" i="2"/>
  <c r="L469" i="2"/>
  <c r="L866" i="2"/>
  <c r="L2" i="2"/>
  <c r="L638" i="2"/>
  <c r="L466" i="2"/>
  <c r="L620" i="2"/>
  <c r="L722" i="2"/>
  <c r="L727" i="2"/>
  <c r="L637" i="2"/>
  <c r="L639" i="2"/>
  <c r="L822" i="2"/>
  <c r="L701" i="2"/>
  <c r="L551" i="2"/>
  <c r="L518" i="2"/>
  <c r="L675" i="2"/>
  <c r="L359" i="2"/>
  <c r="L848" i="2"/>
  <c r="L499" i="2"/>
  <c r="L248" i="2"/>
  <c r="L604" i="2"/>
  <c r="L145" i="2"/>
  <c r="L340" i="2"/>
  <c r="L576" i="2"/>
  <c r="L214" i="2"/>
  <c r="L511" i="2"/>
  <c r="L523" i="2"/>
  <c r="L669" i="2"/>
  <c r="L572" i="2"/>
  <c r="L427" i="2"/>
  <c r="L416" i="2"/>
  <c r="L284" i="2"/>
  <c r="L573" i="2"/>
  <c r="L406" i="2"/>
  <c r="L767" i="2"/>
  <c r="L397" i="2"/>
  <c r="L599" i="2"/>
  <c r="L628" i="2"/>
  <c r="L862" i="2"/>
  <c r="L899" i="2"/>
  <c r="L516" i="2"/>
  <c r="L316" i="2"/>
  <c r="L646" i="2"/>
  <c r="L882" i="2"/>
  <c r="L706" i="2"/>
  <c r="L581" i="2"/>
  <c r="L613" i="2"/>
  <c r="L5" i="2"/>
  <c r="L715" i="2"/>
  <c r="L649" i="2"/>
  <c r="L817" i="2"/>
  <c r="L580" i="2"/>
  <c r="L634" i="2"/>
  <c r="L564" i="2"/>
  <c r="L668" i="2"/>
  <c r="L352" i="2"/>
  <c r="L170" i="2"/>
  <c r="L796" i="2"/>
  <c r="L263" i="2"/>
  <c r="L522" i="2"/>
  <c r="L517" i="2"/>
  <c r="L562" i="2"/>
  <c r="L29" i="2"/>
  <c r="L49" i="2"/>
  <c r="L729" i="2"/>
  <c r="L594" i="2"/>
  <c r="L526" i="2"/>
  <c r="L384" i="2"/>
  <c r="L677" i="2"/>
  <c r="L475" i="2"/>
  <c r="L737" i="2"/>
  <c r="L185" i="2"/>
  <c r="L733" i="2"/>
  <c r="L568" i="2"/>
  <c r="L236" i="2"/>
  <c r="L845" i="2"/>
  <c r="L813" i="2"/>
  <c r="L738" i="2"/>
  <c r="L681" i="2"/>
  <c r="L640" i="2"/>
  <c r="L680" i="2"/>
  <c r="L169" i="2"/>
  <c r="L557" i="2"/>
  <c r="L472" i="2"/>
  <c r="L589" i="2"/>
  <c r="L849" i="2"/>
  <c r="L748" i="2"/>
  <c r="L651" i="2"/>
  <c r="L969" i="2"/>
  <c r="L457" i="2"/>
  <c r="L192" i="2"/>
  <c r="L382" i="2"/>
  <c r="L536" i="2"/>
  <c r="L83" i="2"/>
  <c r="L456" i="2"/>
  <c r="L686" i="2"/>
  <c r="L178" i="2"/>
  <c r="L902" i="2"/>
  <c r="L615" i="2"/>
  <c r="L955" i="2"/>
  <c r="L198" i="2"/>
  <c r="L464" i="2"/>
  <c r="L696" i="2"/>
  <c r="L667" i="2"/>
  <c r="L731" i="2"/>
  <c r="L559" i="2"/>
  <c r="L519" i="2"/>
  <c r="L435" i="2"/>
  <c r="L711" i="2"/>
  <c r="L294" i="2"/>
  <c r="L962" i="2"/>
  <c r="L552" i="2"/>
  <c r="L471" i="2"/>
  <c r="L671" i="2"/>
  <c r="L682" i="2"/>
  <c r="L360" i="2"/>
  <c r="L1008" i="2"/>
  <c r="L506" i="2"/>
  <c r="L831" i="2"/>
  <c r="L828" i="2"/>
  <c r="L730" i="2"/>
  <c r="L1002" i="2"/>
  <c r="L790" i="2"/>
  <c r="L441" i="2"/>
  <c r="L595" i="2"/>
  <c r="L555" i="2"/>
  <c r="L418" i="2"/>
  <c r="L611" i="2"/>
  <c r="L238" i="2"/>
  <c r="L641" i="2"/>
  <c r="L571" i="2"/>
  <c r="L700" i="2"/>
  <c r="L546" i="2"/>
  <c r="L679" i="2"/>
  <c r="L602" i="2"/>
  <c r="L741" i="2"/>
  <c r="L653" i="2"/>
  <c r="L259" i="2"/>
  <c r="L764" i="2"/>
  <c r="L705" i="2"/>
  <c r="L812" i="2"/>
  <c r="L827" i="2"/>
  <c r="L582" i="2"/>
  <c r="L168" i="2"/>
  <c r="L558" i="2"/>
  <c r="L229" i="2"/>
  <c r="L505" i="2"/>
  <c r="L1001" i="2"/>
  <c r="L106" i="2"/>
  <c r="L177" i="2"/>
  <c r="L323" i="2"/>
  <c r="L714" i="2"/>
  <c r="L453" i="2"/>
  <c r="L777" i="2"/>
  <c r="L856" i="2"/>
  <c r="L809" i="2"/>
  <c r="L394" i="2"/>
  <c r="L617" i="2"/>
  <c r="L487" i="2"/>
  <c r="L946" i="2"/>
  <c r="L742" i="2"/>
  <c r="L326" i="2"/>
  <c r="L500" i="2"/>
  <c r="L749" i="2"/>
  <c r="L883" i="2"/>
  <c r="L806" i="2"/>
  <c r="L351" i="2"/>
  <c r="L553" i="2"/>
  <c r="L740" i="2"/>
  <c r="L709" i="2"/>
  <c r="L330" i="2"/>
  <c r="L643" i="2"/>
  <c r="L724" i="2"/>
  <c r="L942" i="2"/>
  <c r="L707" i="2"/>
  <c r="L927" i="2"/>
  <c r="L735" i="2"/>
  <c r="L470" i="2"/>
  <c r="L426" i="2"/>
  <c r="L260" i="2"/>
  <c r="L463" i="2"/>
  <c r="L818" i="2"/>
  <c r="L878" i="2"/>
  <c r="L750" i="2"/>
  <c r="L190" i="2"/>
  <c r="L797" i="2"/>
  <c r="L445" i="2"/>
  <c r="L726" i="2"/>
  <c r="L826" i="2"/>
  <c r="L509" i="2"/>
  <c r="L213" i="2"/>
  <c r="L554" i="2"/>
  <c r="L689" i="2"/>
  <c r="L998" i="2"/>
  <c r="L935" i="2"/>
  <c r="L528" i="2"/>
  <c r="L473" i="2"/>
  <c r="L894" i="2"/>
  <c r="L785" i="2"/>
  <c r="L687" i="2"/>
  <c r="L296" i="2"/>
  <c r="L481" i="2"/>
  <c r="L252" i="2"/>
  <c r="L372" i="2"/>
  <c r="L765" i="2"/>
  <c r="L358" i="2"/>
  <c r="L560" i="2"/>
  <c r="L823" i="2"/>
  <c r="L734" i="2"/>
  <c r="L853" i="2"/>
  <c r="L256" i="2"/>
  <c r="L485" i="2"/>
  <c r="L793" i="2"/>
  <c r="L588" i="2"/>
  <c r="L943" i="2"/>
  <c r="L363" i="2"/>
  <c r="L816" i="2"/>
  <c r="L623" i="2"/>
  <c r="L789" i="2"/>
  <c r="L211" i="2"/>
  <c r="L254" i="2"/>
  <c r="L891" i="2"/>
  <c r="L1023" i="2"/>
  <c r="L311" i="2"/>
  <c r="L884" i="2"/>
  <c r="L916" i="2"/>
  <c r="L814" i="2"/>
  <c r="L574" i="2"/>
  <c r="L983" i="2"/>
  <c r="L18" i="2"/>
  <c r="L697" i="2"/>
  <c r="L876" i="2"/>
  <c r="L788" i="2"/>
  <c r="L655" i="2"/>
  <c r="L605" i="2"/>
  <c r="L642" i="2"/>
  <c r="L772" i="2"/>
  <c r="L461" i="2"/>
  <c r="L587" i="2"/>
  <c r="L429" i="2"/>
  <c r="L1030" i="2"/>
  <c r="L662" i="2"/>
  <c r="L566" i="2"/>
  <c r="L578" i="2"/>
  <c r="L728" i="2"/>
  <c r="L374" i="2"/>
  <c r="L837" i="2"/>
  <c r="L771" i="2"/>
  <c r="L757" i="2"/>
  <c r="L846" i="2"/>
  <c r="L798" i="2"/>
  <c r="L666" i="2"/>
  <c r="L745" i="2"/>
  <c r="L795" i="2"/>
  <c r="L864" i="2"/>
  <c r="L860" i="2"/>
  <c r="L353" i="2"/>
  <c r="L633" i="2"/>
  <c r="L874" i="2"/>
  <c r="L107" i="2"/>
  <c r="L1024" i="2"/>
  <c r="L713" i="2"/>
  <c r="L708" i="2"/>
  <c r="L981" i="2"/>
  <c r="L167" i="2"/>
  <c r="L808" i="2"/>
  <c r="L751" i="2"/>
  <c r="L495" i="2"/>
  <c r="L766" i="2"/>
  <c r="L930" i="2"/>
  <c r="L685" i="2"/>
  <c r="L833" i="2"/>
  <c r="L913" i="2"/>
  <c r="L570" i="2"/>
  <c r="L452" i="2"/>
  <c r="L747" i="2"/>
  <c r="L1039" i="2"/>
  <c r="L933" i="2"/>
  <c r="L299" i="2"/>
  <c r="L477" i="2"/>
  <c r="L693" i="2"/>
  <c r="L699" i="2"/>
  <c r="L905" i="2"/>
  <c r="L886" i="2"/>
  <c r="L889" i="2"/>
  <c r="L759" i="2"/>
  <c r="L491" i="2"/>
  <c r="L824" i="2"/>
  <c r="L278" i="2"/>
  <c r="L585" i="2"/>
  <c r="L235" i="2"/>
  <c r="L940" i="2"/>
  <c r="L791" i="2"/>
  <c r="L659" i="2"/>
  <c r="L329" i="2"/>
  <c r="L218" i="2"/>
  <c r="L836" i="2"/>
  <c r="L938" i="2"/>
  <c r="L1016" i="2"/>
  <c r="L755" i="2"/>
  <c r="L869" i="2"/>
  <c r="L871" i="2"/>
  <c r="L914" i="2"/>
  <c r="L872" i="2"/>
  <c r="L1045" i="2"/>
  <c r="L683" i="2"/>
  <c r="L807" i="2"/>
  <c r="L217" i="2"/>
  <c r="L758" i="2"/>
  <c r="L890" i="2"/>
  <c r="L600" i="2"/>
  <c r="L670" i="2"/>
  <c r="L744" i="2"/>
  <c r="L811" i="2"/>
  <c r="L688" i="2"/>
  <c r="L907" i="2"/>
  <c r="L800" i="2"/>
  <c r="L994" i="2"/>
  <c r="L950" i="2"/>
  <c r="L964" i="2"/>
  <c r="L736" i="2"/>
  <c r="L859" i="2"/>
  <c r="L782" i="2"/>
  <c r="L915" i="2"/>
  <c r="L770" i="2"/>
  <c r="L1041" i="2"/>
  <c r="L829" i="2"/>
  <c r="L443" i="2"/>
  <c r="L804" i="2"/>
  <c r="L840" i="2"/>
  <c r="L644" i="2"/>
  <c r="L881" i="2"/>
  <c r="L854" i="2"/>
  <c r="L776" i="2"/>
  <c r="L654" i="2"/>
  <c r="L801" i="2"/>
  <c r="L773" i="2"/>
  <c r="L810" i="2"/>
  <c r="L858" i="2"/>
  <c r="L645" i="2"/>
  <c r="L893" i="2"/>
  <c r="L556" i="2"/>
  <c r="L579" i="2"/>
  <c r="L674" i="2"/>
  <c r="L586" i="2"/>
  <c r="L756" i="2"/>
  <c r="L754" i="2"/>
  <c r="L857" i="2"/>
  <c r="L875" i="2"/>
  <c r="L762" i="2"/>
  <c r="L761" i="2"/>
  <c r="L926" i="2"/>
  <c r="L979" i="2"/>
  <c r="L496" i="2"/>
  <c r="L721" i="2"/>
  <c r="L794" i="2"/>
  <c r="L297" i="2"/>
  <c r="L717" i="2"/>
  <c r="L825" i="2"/>
  <c r="L1004" i="2"/>
  <c r="L805" i="2"/>
  <c r="L968" i="2"/>
  <c r="L704" i="2"/>
  <c r="L918" i="2"/>
  <c r="L618" i="2"/>
  <c r="L970" i="2"/>
  <c r="L543" i="2"/>
  <c r="L898" i="2"/>
  <c r="L900" i="2"/>
  <c r="L820" i="2"/>
  <c r="L1021" i="2"/>
  <c r="L660" i="2"/>
  <c r="L972" i="2"/>
  <c r="L944" i="2"/>
  <c r="L725" i="2"/>
  <c r="L781" i="2"/>
  <c r="L868" i="2"/>
  <c r="L870" i="2"/>
  <c r="L873" i="2"/>
  <c r="L984" i="2"/>
  <c r="L1010" i="2"/>
  <c r="L676" i="2"/>
  <c r="L855" i="2"/>
  <c r="L919" i="2"/>
  <c r="L381" i="2"/>
  <c r="L346" i="2"/>
  <c r="L956" i="2"/>
  <c r="L903" i="2"/>
  <c r="L684" i="2"/>
  <c r="L787" i="2"/>
  <c r="L774" i="2"/>
  <c r="L760" i="2"/>
  <c r="L911" i="2"/>
  <c r="L803" i="2"/>
  <c r="L343" i="2"/>
  <c r="L561" i="2"/>
  <c r="L912" i="2"/>
  <c r="L710" i="2"/>
  <c r="L877" i="2"/>
  <c r="L954" i="2"/>
  <c r="L624" i="2"/>
  <c r="L939" i="2"/>
  <c r="L880" i="2"/>
  <c r="L879" i="2"/>
  <c r="L596" i="2"/>
  <c r="L799" i="2"/>
  <c r="L904" i="2"/>
  <c r="L432" i="2"/>
  <c r="L961" i="2"/>
  <c r="L920" i="2"/>
  <c r="L743" i="2"/>
  <c r="L1000" i="2"/>
  <c r="L838" i="2"/>
  <c r="L928" i="2"/>
  <c r="L948" i="2"/>
  <c r="L569" i="2"/>
  <c r="L929" i="2"/>
  <c r="L1067" i="2"/>
  <c r="L1019" i="2"/>
  <c r="L768" i="2"/>
  <c r="L917" i="2"/>
  <c r="L908" i="2"/>
  <c r="L923" i="2"/>
  <c r="L888" i="2"/>
  <c r="L610" i="2"/>
  <c r="L1033" i="2"/>
  <c r="L999" i="2"/>
  <c r="L851" i="2"/>
  <c r="L1050" i="2"/>
  <c r="L934" i="2"/>
  <c r="L978" i="2"/>
  <c r="L861" i="2"/>
  <c r="L614" i="2"/>
  <c r="L896" i="2"/>
  <c r="L989" i="2"/>
  <c r="L1015" i="2"/>
  <c r="L975" i="2"/>
  <c r="L819" i="2"/>
  <c r="L1059" i="2"/>
  <c r="L952" i="2"/>
  <c r="L530" i="2"/>
  <c r="L958" i="2"/>
  <c r="L892" i="2"/>
  <c r="L963" i="2"/>
  <c r="L1027" i="2"/>
  <c r="L887" i="2"/>
  <c r="L867" i="2"/>
  <c r="L515" i="2"/>
  <c r="L997" i="2"/>
  <c r="L953" i="2"/>
  <c r="L949" i="2"/>
  <c r="L936" i="2"/>
  <c r="L852" i="2"/>
  <c r="L957" i="2"/>
  <c r="L924" i="2"/>
  <c r="L921" i="2"/>
  <c r="L1055" i="2"/>
  <c r="L937" i="2"/>
  <c r="L1009" i="2"/>
  <c r="L661" i="2"/>
  <c r="L695" i="2"/>
  <c r="L974" i="2"/>
  <c r="L947" i="2"/>
  <c r="L1007" i="2"/>
  <c r="L982" i="2"/>
  <c r="L1017" i="2"/>
  <c r="L986" i="2"/>
  <c r="L841" i="2"/>
  <c r="L965" i="2"/>
  <c r="L575" i="2"/>
  <c r="L1005" i="2"/>
  <c r="L909" i="2"/>
  <c r="L1061" i="2"/>
  <c r="L993" i="2"/>
  <c r="L1043" i="2"/>
  <c r="L996" i="2"/>
  <c r="L980" i="2"/>
  <c r="L1014" i="2"/>
  <c r="L1011" i="2"/>
  <c r="L1072" i="2"/>
  <c r="L847" i="2"/>
  <c r="L959" i="2"/>
  <c r="L976" i="2"/>
  <c r="L906" i="2"/>
  <c r="L1040" i="2"/>
  <c r="L895" i="2"/>
  <c r="L1006" i="2"/>
  <c r="L865" i="2"/>
  <c r="L1070" i="2"/>
  <c r="L1046" i="2"/>
  <c r="L885" i="2"/>
  <c r="L971" i="2"/>
  <c r="L995" i="2"/>
  <c r="L1060" i="2"/>
  <c r="L1018" i="2"/>
  <c r="L922" i="2"/>
  <c r="L1048" i="2"/>
  <c r="L991" i="2"/>
  <c r="L1049" i="2"/>
  <c r="L1037" i="2"/>
  <c r="L844" i="2"/>
  <c r="L967" i="2"/>
  <c r="L985" i="2"/>
  <c r="L1066" i="2"/>
  <c r="L1031" i="2"/>
  <c r="L931" i="2"/>
  <c r="L1090" i="2"/>
  <c r="L941" i="2"/>
  <c r="L932" i="2"/>
  <c r="L990" i="2"/>
  <c r="L843" i="2"/>
  <c r="L1095" i="2"/>
  <c r="L1078" i="2"/>
  <c r="L1052" i="2"/>
  <c r="L1053" i="2"/>
  <c r="L987" i="2"/>
  <c r="L1054" i="2"/>
  <c r="L925" i="2"/>
  <c r="L1051" i="2"/>
  <c r="L973" i="2"/>
  <c r="L1071" i="2"/>
  <c r="L1020" i="2"/>
  <c r="L1093" i="2"/>
  <c r="L1075" i="2"/>
  <c r="L1036" i="2"/>
  <c r="L1003" i="2"/>
  <c r="L1044" i="2"/>
  <c r="L1084" i="2"/>
  <c r="L966" i="2"/>
  <c r="L1080" i="2"/>
  <c r="L1083" i="2"/>
  <c r="L1026" i="2"/>
  <c r="L1064" i="2"/>
  <c r="L1029" i="2"/>
  <c r="L1058" i="2"/>
  <c r="L988" i="2"/>
  <c r="L1092" i="2"/>
  <c r="L1057" i="2"/>
  <c r="L1081" i="2"/>
  <c r="L1062" i="2"/>
  <c r="L992" i="2"/>
  <c r="L1025" i="2"/>
  <c r="L1077" i="2"/>
  <c r="L1022" i="2"/>
  <c r="L1028" i="2"/>
  <c r="L1035" i="2"/>
  <c r="L1094" i="2"/>
  <c r="L1082" i="2"/>
  <c r="L1073" i="2"/>
  <c r="L1076" i="2"/>
  <c r="L1047" i="2"/>
  <c r="L1042" i="2"/>
  <c r="L1079" i="2"/>
  <c r="L1096" i="2"/>
  <c r="L960" i="2"/>
  <c r="L1012" i="2"/>
  <c r="L1013" i="2"/>
  <c r="L1085" i="2"/>
  <c r="L1088" i="2"/>
  <c r="L1056" i="2"/>
  <c r="L1087" i="2"/>
  <c r="L1032" i="2"/>
  <c r="L1086" i="2"/>
  <c r="L1063" i="2"/>
  <c r="L1074" i="2"/>
  <c r="L1065" i="2"/>
  <c r="L1068" i="2"/>
  <c r="L1099" i="2"/>
  <c r="L1034" i="2"/>
  <c r="L1089" i="2"/>
  <c r="L1069" i="2"/>
  <c r="L1103" i="2"/>
  <c r="L1097" i="2"/>
  <c r="L1038" i="2"/>
  <c r="L1108" i="2"/>
  <c r="L1116" i="2"/>
  <c r="L1100" i="2"/>
  <c r="L1107" i="2"/>
  <c r="L1106" i="2"/>
  <c r="L1091" i="2"/>
  <c r="L1102" i="2"/>
  <c r="L1115" i="2"/>
  <c r="L1101" i="2"/>
  <c r="L1104" i="2"/>
  <c r="L1111" i="2"/>
  <c r="L1098" i="2"/>
  <c r="L1114" i="2"/>
  <c r="L1113" i="2"/>
  <c r="L1112" i="2"/>
  <c r="L1110" i="2"/>
  <c r="L1105" i="2"/>
  <c r="L1109" i="2"/>
  <c r="L1117" i="2"/>
  <c r="L1120" i="2"/>
  <c r="L1119" i="2"/>
  <c r="L1118" i="2"/>
  <c r="L1121" i="2"/>
  <c r="L1122" i="2"/>
  <c r="L3" i="2"/>
  <c r="J371" i="2"/>
  <c r="J35" i="2"/>
  <c r="J25" i="2"/>
  <c r="J127" i="2"/>
  <c r="J16" i="2"/>
  <c r="J7" i="2"/>
  <c r="J15" i="2"/>
  <c r="J6" i="2"/>
  <c r="J147" i="2"/>
  <c r="J13" i="2"/>
  <c r="J79" i="2"/>
  <c r="J162" i="2"/>
  <c r="J156" i="2"/>
  <c r="J20" i="2"/>
  <c r="J227" i="2"/>
  <c r="J140" i="2"/>
  <c r="J121" i="2"/>
  <c r="J52" i="2"/>
  <c r="J38" i="2"/>
  <c r="J424" i="2"/>
  <c r="J30" i="2"/>
  <c r="J51" i="2"/>
  <c r="J8" i="2"/>
  <c r="J70" i="2"/>
  <c r="J24" i="2"/>
  <c r="J31" i="2"/>
  <c r="J110" i="2"/>
  <c r="J268" i="2"/>
  <c r="J128" i="2"/>
  <c r="J118" i="2"/>
  <c r="J54" i="2"/>
  <c r="J230" i="2"/>
  <c r="J161" i="2"/>
  <c r="J189" i="2"/>
  <c r="J45" i="2"/>
  <c r="J124" i="2"/>
  <c r="J389" i="2"/>
  <c r="J181" i="2"/>
  <c r="J492" i="2"/>
  <c r="J101" i="2"/>
  <c r="J77" i="2"/>
  <c r="J160" i="2"/>
  <c r="J46" i="2"/>
  <c r="J91" i="2"/>
  <c r="J120" i="2"/>
  <c r="J386" i="2"/>
  <c r="J403" i="2"/>
  <c r="J9" i="2"/>
  <c r="J104" i="2"/>
  <c r="J365" i="2"/>
  <c r="J71" i="2"/>
  <c r="J72" i="2"/>
  <c r="J778" i="2"/>
  <c r="J43" i="2"/>
  <c r="J439" i="2"/>
  <c r="J12" i="2"/>
  <c r="J76" i="2"/>
  <c r="J307" i="2"/>
  <c r="J158" i="2"/>
  <c r="J349" i="2"/>
  <c r="J220" i="2"/>
  <c r="J73" i="2"/>
  <c r="J345" i="2"/>
  <c r="J163" i="2"/>
  <c r="J224" i="2"/>
  <c r="J271" i="2"/>
  <c r="J280" i="2"/>
  <c r="J414" i="2"/>
  <c r="J62" i="2"/>
  <c r="J832" i="2"/>
  <c r="J215" i="2"/>
  <c r="J69" i="2"/>
  <c r="J413" i="2"/>
  <c r="J310" i="2"/>
  <c r="J592" i="2"/>
  <c r="J56" i="2"/>
  <c r="J408" i="2"/>
  <c r="J100" i="2"/>
  <c r="J324" i="2"/>
  <c r="J270" i="2"/>
  <c r="J225" i="2"/>
  <c r="J150" i="2"/>
  <c r="J108" i="2"/>
  <c r="J483" i="2"/>
  <c r="J58" i="2"/>
  <c r="J111" i="2"/>
  <c r="J209" i="2"/>
  <c r="J126" i="2"/>
  <c r="J355" i="2"/>
  <c r="J282" i="2"/>
  <c r="J314" i="2"/>
  <c r="J830" i="2"/>
  <c r="J451" i="2"/>
  <c r="J290" i="2"/>
  <c r="J188" i="2"/>
  <c r="J239" i="2"/>
  <c r="J202" i="2"/>
  <c r="J159" i="2"/>
  <c r="J131" i="2"/>
  <c r="J4" i="2"/>
  <c r="J27" i="2"/>
  <c r="J222" i="2"/>
  <c r="J98" i="2"/>
  <c r="J415" i="2"/>
  <c r="J327" i="2"/>
  <c r="J401" i="2"/>
  <c r="J534" i="2"/>
  <c r="J258" i="2"/>
  <c r="J205" i="2"/>
  <c r="J68" i="2"/>
  <c r="J102" i="2"/>
  <c r="J295" i="2"/>
  <c r="J179" i="2"/>
  <c r="J309" i="2"/>
  <c r="J96" i="2"/>
  <c r="J293" i="2"/>
  <c r="J34" i="2"/>
  <c r="J718" i="2"/>
  <c r="J37" i="2"/>
  <c r="J85" i="2"/>
  <c r="J411" i="2"/>
  <c r="J143" i="2"/>
  <c r="J117" i="2"/>
  <c r="J287" i="2"/>
  <c r="J321" i="2"/>
  <c r="J157" i="2"/>
  <c r="J33" i="2"/>
  <c r="J250" i="2"/>
  <c r="J621" i="2"/>
  <c r="J650" i="2"/>
  <c r="J448" i="2"/>
  <c r="J115" i="2"/>
  <c r="J291" i="2"/>
  <c r="J366" i="2"/>
  <c r="J97" i="2"/>
  <c r="J367" i="2"/>
  <c r="J154" i="2"/>
  <c r="J11" i="2"/>
  <c r="J82" i="2"/>
  <c r="J247" i="2"/>
  <c r="J99" i="2"/>
  <c r="J164" i="2"/>
  <c r="J436" i="2"/>
  <c r="J112" i="2"/>
  <c r="J835" i="2"/>
  <c r="J490" i="2"/>
  <c r="J75" i="2"/>
  <c r="J173" i="2"/>
  <c r="J197" i="2"/>
  <c r="J153" i="2"/>
  <c r="J103" i="2"/>
  <c r="J410" i="2"/>
  <c r="J171" i="2"/>
  <c r="J95" i="2"/>
  <c r="J341" i="2"/>
  <c r="J74" i="2"/>
  <c r="J527" i="2"/>
  <c r="J257" i="2"/>
  <c r="J191" i="2"/>
  <c r="J244" i="2"/>
  <c r="J174" i="2"/>
  <c r="J460" i="2"/>
  <c r="J119" i="2"/>
  <c r="J53" i="2"/>
  <c r="J245" i="2"/>
  <c r="J55" i="2"/>
  <c r="J489" i="2"/>
  <c r="J114" i="2"/>
  <c r="J134" i="2"/>
  <c r="J312" i="2"/>
  <c r="J514" i="2"/>
  <c r="J370" i="2"/>
  <c r="J337" i="2"/>
  <c r="J17" i="2"/>
  <c r="J125" i="2"/>
  <c r="J207" i="2"/>
  <c r="J423" i="2"/>
  <c r="J65" i="2"/>
  <c r="J66" i="2"/>
  <c r="J138" i="2"/>
  <c r="J712" i="2"/>
  <c r="J129" i="2"/>
  <c r="J285" i="2"/>
  <c r="J233" i="2"/>
  <c r="J388" i="2"/>
  <c r="J116" i="2"/>
  <c r="J261" i="2"/>
  <c r="J61" i="2"/>
  <c r="J498" i="2"/>
  <c r="J86" i="2"/>
  <c r="J39" i="2"/>
  <c r="J334" i="2"/>
  <c r="J336" i="2"/>
  <c r="J266" i="2"/>
  <c r="J152" i="2"/>
  <c r="J465" i="2"/>
  <c r="J92" i="2"/>
  <c r="J21" i="2"/>
  <c r="J264" i="2"/>
  <c r="J350" i="2"/>
  <c r="J36" i="2"/>
  <c r="J281" i="2"/>
  <c r="J265" i="2"/>
  <c r="J80" i="2"/>
  <c r="J123" i="2"/>
  <c r="J539" i="2"/>
  <c r="J94" i="2"/>
  <c r="J333" i="2"/>
  <c r="J269" i="2"/>
  <c r="J199" i="2"/>
  <c r="J19" i="2"/>
  <c r="J306" i="2"/>
  <c r="J10" i="2"/>
  <c r="J206" i="2"/>
  <c r="J208" i="2"/>
  <c r="J148" i="2"/>
  <c r="J166" i="2"/>
  <c r="J200" i="2"/>
  <c r="J165" i="2"/>
  <c r="J89" i="2"/>
  <c r="J201" i="2"/>
  <c r="J347" i="2"/>
  <c r="J249" i="2"/>
  <c r="J395" i="2"/>
  <c r="J184" i="2"/>
  <c r="J57" i="2"/>
  <c r="J212" i="2"/>
  <c r="J608" i="2"/>
  <c r="J251" i="2"/>
  <c r="J122" i="2"/>
  <c r="J234" i="2"/>
  <c r="J400" i="2"/>
  <c r="J356" i="2"/>
  <c r="J175" i="2"/>
  <c r="J183" i="2"/>
  <c r="J204" i="2"/>
  <c r="J130" i="2"/>
  <c r="J344" i="2"/>
  <c r="J303" i="2"/>
  <c r="J910" i="2"/>
  <c r="J275" i="2"/>
  <c r="J404" i="2"/>
  <c r="J431" i="2"/>
  <c r="J863" i="2"/>
  <c r="J67" i="2"/>
  <c r="J425" i="2"/>
  <c r="J834" i="2"/>
  <c r="J533" i="2"/>
  <c r="J532" i="2"/>
  <c r="J379" i="2"/>
  <c r="J274" i="2"/>
  <c r="J203" i="2"/>
  <c r="J396" i="2"/>
  <c r="J78" i="2"/>
  <c r="J577" i="2"/>
  <c r="J136" i="2"/>
  <c r="J385" i="2"/>
  <c r="J149" i="2"/>
  <c r="J84" i="2"/>
  <c r="J591" i="2"/>
  <c r="J478" i="2"/>
  <c r="J139" i="2"/>
  <c r="J155" i="2"/>
  <c r="J719" i="2"/>
  <c r="J590" i="2"/>
  <c r="J283" i="2"/>
  <c r="J231" i="2"/>
  <c r="J246" i="2"/>
  <c r="J405" i="2"/>
  <c r="J262" i="2"/>
  <c r="J339" i="2"/>
  <c r="J494" i="2"/>
  <c r="J479" i="2"/>
  <c r="J44" i="2"/>
  <c r="J255" i="2"/>
  <c r="J694" i="2"/>
  <c r="J304" i="2"/>
  <c r="J354" i="2"/>
  <c r="J547" i="2"/>
  <c r="J142" i="2"/>
  <c r="J482" i="2"/>
  <c r="J187" i="2"/>
  <c r="J393" i="2"/>
  <c r="J88" i="2"/>
  <c r="J380" i="2"/>
  <c r="J243" i="2"/>
  <c r="J658" i="2"/>
  <c r="J407" i="2"/>
  <c r="J399" i="2"/>
  <c r="J328" i="2"/>
  <c r="J542" i="2"/>
  <c r="J342" i="2"/>
  <c r="J567" i="2"/>
  <c r="J308" i="2"/>
  <c r="J81" i="2"/>
  <c r="J501" i="2"/>
  <c r="J63" i="2"/>
  <c r="J583" i="2"/>
  <c r="J775" i="2"/>
  <c r="J87" i="2"/>
  <c r="J419" i="2"/>
  <c r="J60" i="2"/>
  <c r="J90" i="2"/>
  <c r="J223" i="2"/>
  <c r="J672" i="2"/>
  <c r="J286" i="2"/>
  <c r="J210" i="2"/>
  <c r="J23" i="2"/>
  <c r="J362" i="2"/>
  <c r="J186" i="2"/>
  <c r="J428" i="2"/>
  <c r="J32" i="2"/>
  <c r="J322" i="2"/>
  <c r="J691" i="2"/>
  <c r="J194" i="2"/>
  <c r="J402" i="2"/>
  <c r="J48" i="2"/>
  <c r="J524" i="2"/>
  <c r="J842" i="2"/>
  <c r="J391" i="2"/>
  <c r="J146" i="2"/>
  <c r="J450" i="2"/>
  <c r="J746" i="2"/>
  <c r="J338" i="2"/>
  <c r="J480" i="2"/>
  <c r="J26" i="2"/>
  <c r="J228" i="2"/>
  <c r="J606" i="2"/>
  <c r="J783" i="2"/>
  <c r="J488" i="2"/>
  <c r="J484" i="2"/>
  <c r="J132" i="2"/>
  <c r="J64" i="2"/>
  <c r="J113" i="2"/>
  <c r="J135" i="2"/>
  <c r="J434" i="2"/>
  <c r="J548" i="2"/>
  <c r="J792" i="2"/>
  <c r="J420" i="2"/>
  <c r="J438" i="2"/>
  <c r="J525" i="2"/>
  <c r="J195" i="2"/>
  <c r="J383" i="2"/>
  <c r="J502" i="2"/>
  <c r="J535" i="2"/>
  <c r="J537" i="2"/>
  <c r="J486" i="2"/>
  <c r="J364" i="2"/>
  <c r="J607" i="2"/>
  <c r="J357" i="2"/>
  <c r="J512" i="2"/>
  <c r="J462" i="2"/>
  <c r="J387" i="2"/>
  <c r="J417" i="2"/>
  <c r="J182" i="2"/>
  <c r="J897" i="2"/>
  <c r="J529" i="2"/>
  <c r="J292" i="2"/>
  <c r="J732" i="2"/>
  <c r="J459" i="2"/>
  <c r="J368" i="2"/>
  <c r="J769" i="2"/>
  <c r="J698" i="2"/>
  <c r="J629" i="2"/>
  <c r="J232" i="2"/>
  <c r="J422" i="2"/>
  <c r="J180" i="2"/>
  <c r="J540" i="2"/>
  <c r="J377" i="2"/>
  <c r="J226" i="2"/>
  <c r="J93" i="2"/>
  <c r="J449" i="2"/>
  <c r="J14" i="2"/>
  <c r="J42" i="2"/>
  <c r="J237" i="2"/>
  <c r="J612" i="2"/>
  <c r="J647" i="2"/>
  <c r="J513" i="2"/>
  <c r="J531" i="2"/>
  <c r="J298" i="2"/>
  <c r="J196" i="2"/>
  <c r="J632" i="2"/>
  <c r="J398" i="2"/>
  <c r="J373" i="2"/>
  <c r="J319" i="2"/>
  <c r="J253" i="2"/>
  <c r="J565" i="2"/>
  <c r="J648" i="2"/>
  <c r="J318" i="2"/>
  <c r="J446" i="2"/>
  <c r="J409" i="2"/>
  <c r="J593" i="2"/>
  <c r="J361" i="2"/>
  <c r="J508" i="2"/>
  <c r="J172" i="2"/>
  <c r="J412" i="2"/>
  <c r="J652" i="2"/>
  <c r="J133" i="2"/>
  <c r="J28" i="2"/>
  <c r="J507" i="2"/>
  <c r="J320" i="2"/>
  <c r="J47" i="2"/>
  <c r="J216" i="2"/>
  <c r="J242" i="2"/>
  <c r="J625" i="2"/>
  <c r="J619" i="2"/>
  <c r="J503" i="2"/>
  <c r="J626" i="2"/>
  <c r="J176" i="2"/>
  <c r="J378" i="2"/>
  <c r="J541" i="2"/>
  <c r="J289" i="2"/>
  <c r="J313" i="2"/>
  <c r="J109" i="2"/>
  <c r="J549" i="2"/>
  <c r="J141" i="2"/>
  <c r="J240" i="2"/>
  <c r="J656" i="2"/>
  <c r="J550" i="2"/>
  <c r="J476" i="2"/>
  <c r="J723" i="2"/>
  <c r="J375" i="2"/>
  <c r="J22" i="2"/>
  <c r="J219" i="2"/>
  <c r="J325" i="2"/>
  <c r="J673" i="2"/>
  <c r="J977" i="2"/>
  <c r="J545" i="2"/>
  <c r="J630" i="2"/>
  <c r="J538" i="2"/>
  <c r="J59" i="2"/>
  <c r="J267" i="2"/>
  <c r="J376" i="2"/>
  <c r="J663" i="2"/>
  <c r="J703" i="2"/>
  <c r="J430" i="2"/>
  <c r="J390" i="2"/>
  <c r="J739" i="2"/>
  <c r="J474" i="2"/>
  <c r="J50" i="2"/>
  <c r="J815" i="2"/>
  <c r="J241" i="2"/>
  <c r="J41" i="2"/>
  <c r="J454" i="2"/>
  <c r="J440" i="2"/>
  <c r="J631" i="2"/>
  <c r="J442" i="2"/>
  <c r="J317" i="2"/>
  <c r="J277" i="2"/>
  <c r="J752" i="2"/>
  <c r="J288" i="2"/>
  <c r="J521" i="2"/>
  <c r="J839" i="2"/>
  <c r="J301" i="2"/>
  <c r="J622" i="2"/>
  <c r="J468" i="2"/>
  <c r="J780" i="2"/>
  <c r="J802" i="2"/>
  <c r="J279" i="2"/>
  <c r="J331" i="2"/>
  <c r="J821" i="2"/>
  <c r="J272" i="2"/>
  <c r="J144" i="2"/>
  <c r="J137" i="2"/>
  <c r="J437" i="2"/>
  <c r="J493" i="2"/>
  <c r="J504" i="2"/>
  <c r="J305" i="2"/>
  <c r="J193" i="2"/>
  <c r="J335" i="2"/>
  <c r="J315" i="2"/>
  <c r="J603" i="2"/>
  <c r="J467" i="2"/>
  <c r="J598" i="2"/>
  <c r="J433" i="2"/>
  <c r="J544" i="2"/>
  <c r="J348" i="2"/>
  <c r="J664" i="2"/>
  <c r="J455" i="2"/>
  <c r="J665" i="2"/>
  <c r="J601" i="2"/>
  <c r="J276" i="2"/>
  <c r="J40" i="2"/>
  <c r="J447" i="2"/>
  <c r="J369" i="2"/>
  <c r="J563" i="2"/>
  <c r="J635" i="2"/>
  <c r="J105" i="2"/>
  <c r="J520" i="2"/>
  <c r="J392" i="2"/>
  <c r="J763" i="2"/>
  <c r="J616" i="2"/>
  <c r="J692" i="2"/>
  <c r="J444" i="2"/>
  <c r="J300" i="2"/>
  <c r="J786" i="2"/>
  <c r="J951" i="2"/>
  <c r="J221" i="2"/>
  <c r="J597" i="2"/>
  <c r="J678" i="2"/>
  <c r="J850" i="2"/>
  <c r="J302" i="2"/>
  <c r="J332" i="2"/>
  <c r="J421" i="2"/>
  <c r="J716" i="2"/>
  <c r="J901" i="2"/>
  <c r="J627" i="2"/>
  <c r="J657" i="2"/>
  <c r="J497" i="2"/>
  <c r="J273" i="2"/>
  <c r="J779" i="2"/>
  <c r="J609" i="2"/>
  <c r="J690" i="2"/>
  <c r="J636" i="2"/>
  <c r="J702" i="2"/>
  <c r="J753" i="2"/>
  <c r="J584" i="2"/>
  <c r="J945" i="2"/>
  <c r="J510" i="2"/>
  <c r="J720" i="2"/>
  <c r="J151" i="2"/>
  <c r="J458" i="2"/>
  <c r="J784" i="2"/>
  <c r="J469" i="2"/>
  <c r="J866" i="2"/>
  <c r="J2" i="2"/>
  <c r="J638" i="2"/>
  <c r="J466" i="2"/>
  <c r="J620" i="2"/>
  <c r="J722" i="2"/>
  <c r="J727" i="2"/>
  <c r="J637" i="2"/>
  <c r="J639" i="2"/>
  <c r="J822" i="2"/>
  <c r="J701" i="2"/>
  <c r="J551" i="2"/>
  <c r="J518" i="2"/>
  <c r="J675" i="2"/>
  <c r="J359" i="2"/>
  <c r="J848" i="2"/>
  <c r="J499" i="2"/>
  <c r="J248" i="2"/>
  <c r="J604" i="2"/>
  <c r="J145" i="2"/>
  <c r="J340" i="2"/>
  <c r="J576" i="2"/>
  <c r="J214" i="2"/>
  <c r="J511" i="2"/>
  <c r="J523" i="2"/>
  <c r="J669" i="2"/>
  <c r="J572" i="2"/>
  <c r="J427" i="2"/>
  <c r="J416" i="2"/>
  <c r="J284" i="2"/>
  <c r="J573" i="2"/>
  <c r="J406" i="2"/>
  <c r="J767" i="2"/>
  <c r="J397" i="2"/>
  <c r="J599" i="2"/>
  <c r="J628" i="2"/>
  <c r="J862" i="2"/>
  <c r="J899" i="2"/>
  <c r="J516" i="2"/>
  <c r="J316" i="2"/>
  <c r="J646" i="2"/>
  <c r="J882" i="2"/>
  <c r="J706" i="2"/>
  <c r="J581" i="2"/>
  <c r="J613" i="2"/>
  <c r="J5" i="2"/>
  <c r="J715" i="2"/>
  <c r="J649" i="2"/>
  <c r="J817" i="2"/>
  <c r="J580" i="2"/>
  <c r="J634" i="2"/>
  <c r="J564" i="2"/>
  <c r="J668" i="2"/>
  <c r="J352" i="2"/>
  <c r="J170" i="2"/>
  <c r="J796" i="2"/>
  <c r="J263" i="2"/>
  <c r="J522" i="2"/>
  <c r="J517" i="2"/>
  <c r="J562" i="2"/>
  <c r="J29" i="2"/>
  <c r="J49" i="2"/>
  <c r="J729" i="2"/>
  <c r="J594" i="2"/>
  <c r="J526" i="2"/>
  <c r="J384" i="2"/>
  <c r="J677" i="2"/>
  <c r="J475" i="2"/>
  <c r="J737" i="2"/>
  <c r="J185" i="2"/>
  <c r="J733" i="2"/>
  <c r="J568" i="2"/>
  <c r="J236" i="2"/>
  <c r="J845" i="2"/>
  <c r="J813" i="2"/>
  <c r="J738" i="2"/>
  <c r="J681" i="2"/>
  <c r="J640" i="2"/>
  <c r="J680" i="2"/>
  <c r="J169" i="2"/>
  <c r="J557" i="2"/>
  <c r="J472" i="2"/>
  <c r="J589" i="2"/>
  <c r="J849" i="2"/>
  <c r="J748" i="2"/>
  <c r="J651" i="2"/>
  <c r="J969" i="2"/>
  <c r="J457" i="2"/>
  <c r="J192" i="2"/>
  <c r="J382" i="2"/>
  <c r="J536" i="2"/>
  <c r="J83" i="2"/>
  <c r="J456" i="2"/>
  <c r="J686" i="2"/>
  <c r="J178" i="2"/>
  <c r="J902" i="2"/>
  <c r="J615" i="2"/>
  <c r="J955" i="2"/>
  <c r="J198" i="2"/>
  <c r="J464" i="2"/>
  <c r="J696" i="2"/>
  <c r="J667" i="2"/>
  <c r="J731" i="2"/>
  <c r="J559" i="2"/>
  <c r="J519" i="2"/>
  <c r="J435" i="2"/>
  <c r="J711" i="2"/>
  <c r="J294" i="2"/>
  <c r="J962" i="2"/>
  <c r="J552" i="2"/>
  <c r="J471" i="2"/>
  <c r="J671" i="2"/>
  <c r="J682" i="2"/>
  <c r="J360" i="2"/>
  <c r="J1008" i="2"/>
  <c r="J506" i="2"/>
  <c r="J831" i="2"/>
  <c r="J828" i="2"/>
  <c r="J730" i="2"/>
  <c r="J1002" i="2"/>
  <c r="J790" i="2"/>
  <c r="J441" i="2"/>
  <c r="J595" i="2"/>
  <c r="J555" i="2"/>
  <c r="J418" i="2"/>
  <c r="J611" i="2"/>
  <c r="J238" i="2"/>
  <c r="J641" i="2"/>
  <c r="J571" i="2"/>
  <c r="J700" i="2"/>
  <c r="J546" i="2"/>
  <c r="J679" i="2"/>
  <c r="J602" i="2"/>
  <c r="J741" i="2"/>
  <c r="J653" i="2"/>
  <c r="J259" i="2"/>
  <c r="J764" i="2"/>
  <c r="J705" i="2"/>
  <c r="J812" i="2"/>
  <c r="J827" i="2"/>
  <c r="J582" i="2"/>
  <c r="J168" i="2"/>
  <c r="J558" i="2"/>
  <c r="J229" i="2"/>
  <c r="J505" i="2"/>
  <c r="J1001" i="2"/>
  <c r="J106" i="2"/>
  <c r="J177" i="2"/>
  <c r="J323" i="2"/>
  <c r="J714" i="2"/>
  <c r="J453" i="2"/>
  <c r="J777" i="2"/>
  <c r="J856" i="2"/>
  <c r="J809" i="2"/>
  <c r="J394" i="2"/>
  <c r="J617" i="2"/>
  <c r="J487" i="2"/>
  <c r="J946" i="2"/>
  <c r="J742" i="2"/>
  <c r="J326" i="2"/>
  <c r="J500" i="2"/>
  <c r="J749" i="2"/>
  <c r="J883" i="2"/>
  <c r="J806" i="2"/>
  <c r="J351" i="2"/>
  <c r="J553" i="2"/>
  <c r="J740" i="2"/>
  <c r="J709" i="2"/>
  <c r="J330" i="2"/>
  <c r="J643" i="2"/>
  <c r="J724" i="2"/>
  <c r="J942" i="2"/>
  <c r="J707" i="2"/>
  <c r="J927" i="2"/>
  <c r="J735" i="2"/>
  <c r="J470" i="2"/>
  <c r="J426" i="2"/>
  <c r="J260" i="2"/>
  <c r="J463" i="2"/>
  <c r="J818" i="2"/>
  <c r="J878" i="2"/>
  <c r="J750" i="2"/>
  <c r="J190" i="2"/>
  <c r="J797" i="2"/>
  <c r="J445" i="2"/>
  <c r="J726" i="2"/>
  <c r="J826" i="2"/>
  <c r="J509" i="2"/>
  <c r="J213" i="2"/>
  <c r="J554" i="2"/>
  <c r="J689" i="2"/>
  <c r="J998" i="2"/>
  <c r="J935" i="2"/>
  <c r="J528" i="2"/>
  <c r="J473" i="2"/>
  <c r="J894" i="2"/>
  <c r="J785" i="2"/>
  <c r="J687" i="2"/>
  <c r="J296" i="2"/>
  <c r="J481" i="2"/>
  <c r="J252" i="2"/>
  <c r="J372" i="2"/>
  <c r="J765" i="2"/>
  <c r="J358" i="2"/>
  <c r="J560" i="2"/>
  <c r="J823" i="2"/>
  <c r="J734" i="2"/>
  <c r="J853" i="2"/>
  <c r="J256" i="2"/>
  <c r="J485" i="2"/>
  <c r="J793" i="2"/>
  <c r="J588" i="2"/>
  <c r="J943" i="2"/>
  <c r="J363" i="2"/>
  <c r="J816" i="2"/>
  <c r="J623" i="2"/>
  <c r="J789" i="2"/>
  <c r="J211" i="2"/>
  <c r="J254" i="2"/>
  <c r="J891" i="2"/>
  <c r="J1023" i="2"/>
  <c r="J311" i="2"/>
  <c r="J884" i="2"/>
  <c r="J916" i="2"/>
  <c r="J814" i="2"/>
  <c r="J574" i="2"/>
  <c r="J983" i="2"/>
  <c r="J18" i="2"/>
  <c r="J697" i="2"/>
  <c r="J876" i="2"/>
  <c r="J788" i="2"/>
  <c r="J655" i="2"/>
  <c r="J605" i="2"/>
  <c r="J642" i="2"/>
  <c r="J772" i="2"/>
  <c r="J461" i="2"/>
  <c r="J587" i="2"/>
  <c r="J429" i="2"/>
  <c r="J1030" i="2"/>
  <c r="J662" i="2"/>
  <c r="J566" i="2"/>
  <c r="J578" i="2"/>
  <c r="J728" i="2"/>
  <c r="J374" i="2"/>
  <c r="J837" i="2"/>
  <c r="J771" i="2"/>
  <c r="J757" i="2"/>
  <c r="J846" i="2"/>
  <c r="J798" i="2"/>
  <c r="J666" i="2"/>
  <c r="J745" i="2"/>
  <c r="J795" i="2"/>
  <c r="J864" i="2"/>
  <c r="J860" i="2"/>
  <c r="J353" i="2"/>
  <c r="J633" i="2"/>
  <c r="J874" i="2"/>
  <c r="J107" i="2"/>
  <c r="J1024" i="2"/>
  <c r="J713" i="2"/>
  <c r="J708" i="2"/>
  <c r="J981" i="2"/>
  <c r="J167" i="2"/>
  <c r="J808" i="2"/>
  <c r="J751" i="2"/>
  <c r="J495" i="2"/>
  <c r="J766" i="2"/>
  <c r="J930" i="2"/>
  <c r="J685" i="2"/>
  <c r="J833" i="2"/>
  <c r="J913" i="2"/>
  <c r="J570" i="2"/>
  <c r="J452" i="2"/>
  <c r="J747" i="2"/>
  <c r="J1039" i="2"/>
  <c r="J933" i="2"/>
  <c r="J299" i="2"/>
  <c r="J477" i="2"/>
  <c r="J693" i="2"/>
  <c r="J699" i="2"/>
  <c r="J905" i="2"/>
  <c r="J886" i="2"/>
  <c r="J889" i="2"/>
  <c r="J759" i="2"/>
  <c r="J491" i="2"/>
  <c r="J824" i="2"/>
  <c r="J278" i="2"/>
  <c r="J585" i="2"/>
  <c r="J235" i="2"/>
  <c r="J940" i="2"/>
  <c r="J791" i="2"/>
  <c r="J659" i="2"/>
  <c r="J329" i="2"/>
  <c r="J218" i="2"/>
  <c r="J836" i="2"/>
  <c r="J938" i="2"/>
  <c r="J1016" i="2"/>
  <c r="J755" i="2"/>
  <c r="J869" i="2"/>
  <c r="J871" i="2"/>
  <c r="J914" i="2"/>
  <c r="J872" i="2"/>
  <c r="J1045" i="2"/>
  <c r="J683" i="2"/>
  <c r="J807" i="2"/>
  <c r="J217" i="2"/>
  <c r="J758" i="2"/>
  <c r="J890" i="2"/>
  <c r="J600" i="2"/>
  <c r="J670" i="2"/>
  <c r="J744" i="2"/>
  <c r="J811" i="2"/>
  <c r="J688" i="2"/>
  <c r="J907" i="2"/>
  <c r="J800" i="2"/>
  <c r="J994" i="2"/>
  <c r="J950" i="2"/>
  <c r="J964" i="2"/>
  <c r="J736" i="2"/>
  <c r="J859" i="2"/>
  <c r="J782" i="2"/>
  <c r="J915" i="2"/>
  <c r="J770" i="2"/>
  <c r="J1041" i="2"/>
  <c r="J829" i="2"/>
  <c r="J443" i="2"/>
  <c r="J804" i="2"/>
  <c r="J840" i="2"/>
  <c r="J644" i="2"/>
  <c r="J881" i="2"/>
  <c r="J854" i="2"/>
  <c r="J776" i="2"/>
  <c r="J654" i="2"/>
  <c r="J801" i="2"/>
  <c r="J773" i="2"/>
  <c r="J810" i="2"/>
  <c r="J858" i="2"/>
  <c r="J645" i="2"/>
  <c r="J893" i="2"/>
  <c r="J556" i="2"/>
  <c r="J579" i="2"/>
  <c r="J674" i="2"/>
  <c r="J586" i="2"/>
  <c r="J756" i="2"/>
  <c r="J754" i="2"/>
  <c r="J857" i="2"/>
  <c r="J875" i="2"/>
  <c r="J762" i="2"/>
  <c r="J761" i="2"/>
  <c r="J926" i="2"/>
  <c r="J979" i="2"/>
  <c r="J496" i="2"/>
  <c r="J721" i="2"/>
  <c r="J794" i="2"/>
  <c r="J297" i="2"/>
  <c r="J717" i="2"/>
  <c r="J825" i="2"/>
  <c r="J1004" i="2"/>
  <c r="J805" i="2"/>
  <c r="J968" i="2"/>
  <c r="J704" i="2"/>
  <c r="J918" i="2"/>
  <c r="J618" i="2"/>
  <c r="J970" i="2"/>
  <c r="J543" i="2"/>
  <c r="J898" i="2"/>
  <c r="J900" i="2"/>
  <c r="J820" i="2"/>
  <c r="J1021" i="2"/>
  <c r="J660" i="2"/>
  <c r="J972" i="2"/>
  <c r="J944" i="2"/>
  <c r="J725" i="2"/>
  <c r="J781" i="2"/>
  <c r="J868" i="2"/>
  <c r="J870" i="2"/>
  <c r="J873" i="2"/>
  <c r="J984" i="2"/>
  <c r="J1010" i="2"/>
  <c r="J676" i="2"/>
  <c r="J855" i="2"/>
  <c r="J919" i="2"/>
  <c r="J381" i="2"/>
  <c r="J346" i="2"/>
  <c r="J956" i="2"/>
  <c r="J903" i="2"/>
  <c r="J684" i="2"/>
  <c r="J787" i="2"/>
  <c r="J774" i="2"/>
  <c r="J760" i="2"/>
  <c r="J911" i="2"/>
  <c r="J803" i="2"/>
  <c r="J343" i="2"/>
  <c r="J561" i="2"/>
  <c r="J912" i="2"/>
  <c r="J710" i="2"/>
  <c r="J877" i="2"/>
  <c r="J954" i="2"/>
  <c r="J624" i="2"/>
  <c r="J939" i="2"/>
  <c r="J880" i="2"/>
  <c r="J879" i="2"/>
  <c r="J596" i="2"/>
  <c r="J799" i="2"/>
  <c r="J904" i="2"/>
  <c r="J432" i="2"/>
  <c r="J961" i="2"/>
  <c r="J920" i="2"/>
  <c r="J743" i="2"/>
  <c r="J1000" i="2"/>
  <c r="J838" i="2"/>
  <c r="J928" i="2"/>
  <c r="J948" i="2"/>
  <c r="J569" i="2"/>
  <c r="J929" i="2"/>
  <c r="J1067" i="2"/>
  <c r="J1019" i="2"/>
  <c r="J768" i="2"/>
  <c r="J917" i="2"/>
  <c r="J908" i="2"/>
  <c r="J923" i="2"/>
  <c r="J888" i="2"/>
  <c r="J610" i="2"/>
  <c r="J1033" i="2"/>
  <c r="J999" i="2"/>
  <c r="J851" i="2"/>
  <c r="J1050" i="2"/>
  <c r="J934" i="2"/>
  <c r="J978" i="2"/>
  <c r="J861" i="2"/>
  <c r="J614" i="2"/>
  <c r="J896" i="2"/>
  <c r="J989" i="2"/>
  <c r="J1015" i="2"/>
  <c r="J975" i="2"/>
  <c r="J819" i="2"/>
  <c r="J1059" i="2"/>
  <c r="J952" i="2"/>
  <c r="J530" i="2"/>
  <c r="J958" i="2"/>
  <c r="J892" i="2"/>
  <c r="J963" i="2"/>
  <c r="J1027" i="2"/>
  <c r="J887" i="2"/>
  <c r="J867" i="2"/>
  <c r="J515" i="2"/>
  <c r="J997" i="2"/>
  <c r="J953" i="2"/>
  <c r="J949" i="2"/>
  <c r="J936" i="2"/>
  <c r="J852" i="2"/>
  <c r="J957" i="2"/>
  <c r="J924" i="2"/>
  <c r="J921" i="2"/>
  <c r="J1055" i="2"/>
  <c r="J937" i="2"/>
  <c r="J1009" i="2"/>
  <c r="J661" i="2"/>
  <c r="J695" i="2"/>
  <c r="J974" i="2"/>
  <c r="J947" i="2"/>
  <c r="J1007" i="2"/>
  <c r="J982" i="2"/>
  <c r="J1017" i="2"/>
  <c r="J986" i="2"/>
  <c r="J841" i="2"/>
  <c r="J965" i="2"/>
  <c r="J575" i="2"/>
  <c r="J1005" i="2"/>
  <c r="J909" i="2"/>
  <c r="J1061" i="2"/>
  <c r="J993" i="2"/>
  <c r="J1043" i="2"/>
  <c r="J996" i="2"/>
  <c r="J980" i="2"/>
  <c r="J1014" i="2"/>
  <c r="J1011" i="2"/>
  <c r="J1072" i="2"/>
  <c r="J847" i="2"/>
  <c r="J959" i="2"/>
  <c r="J976" i="2"/>
  <c r="J906" i="2"/>
  <c r="J1040" i="2"/>
  <c r="J895" i="2"/>
  <c r="J1006" i="2"/>
  <c r="J865" i="2"/>
  <c r="J1070" i="2"/>
  <c r="J1046" i="2"/>
  <c r="J885" i="2"/>
  <c r="J971" i="2"/>
  <c r="J995" i="2"/>
  <c r="J1060" i="2"/>
  <c r="J1018" i="2"/>
  <c r="J922" i="2"/>
  <c r="J1048" i="2"/>
  <c r="J991" i="2"/>
  <c r="J1049" i="2"/>
  <c r="J1037" i="2"/>
  <c r="J844" i="2"/>
  <c r="J967" i="2"/>
  <c r="J985" i="2"/>
  <c r="J1066" i="2"/>
  <c r="J1031" i="2"/>
  <c r="J931" i="2"/>
  <c r="J1090" i="2"/>
  <c r="J941" i="2"/>
  <c r="J932" i="2"/>
  <c r="J990" i="2"/>
  <c r="J843" i="2"/>
  <c r="J1095" i="2"/>
  <c r="J1078" i="2"/>
  <c r="J1052" i="2"/>
  <c r="J1053" i="2"/>
  <c r="J987" i="2"/>
  <c r="J1054" i="2"/>
  <c r="J925" i="2"/>
  <c r="J1051" i="2"/>
  <c r="J973" i="2"/>
  <c r="J1071" i="2"/>
  <c r="J1020" i="2"/>
  <c r="J1093" i="2"/>
  <c r="J1075" i="2"/>
  <c r="J1036" i="2"/>
  <c r="J1003" i="2"/>
  <c r="J1044" i="2"/>
  <c r="J1084" i="2"/>
  <c r="J966" i="2"/>
  <c r="J1080" i="2"/>
  <c r="J1083" i="2"/>
  <c r="J1026" i="2"/>
  <c r="J1064" i="2"/>
  <c r="J1029" i="2"/>
  <c r="J1058" i="2"/>
  <c r="J988" i="2"/>
  <c r="J1092" i="2"/>
  <c r="J1057" i="2"/>
  <c r="J1081" i="2"/>
  <c r="J1062" i="2"/>
  <c r="J992" i="2"/>
  <c r="J1025" i="2"/>
  <c r="J1077" i="2"/>
  <c r="J1022" i="2"/>
  <c r="J1028" i="2"/>
  <c r="J1035" i="2"/>
  <c r="J1094" i="2"/>
  <c r="J1082" i="2"/>
  <c r="J1073" i="2"/>
  <c r="J1076" i="2"/>
  <c r="J1047" i="2"/>
  <c r="J1042" i="2"/>
  <c r="J1079" i="2"/>
  <c r="J1096" i="2"/>
  <c r="J960" i="2"/>
  <c r="J1012" i="2"/>
  <c r="J1013" i="2"/>
  <c r="J1085" i="2"/>
  <c r="J1088" i="2"/>
  <c r="J1056" i="2"/>
  <c r="J1087" i="2"/>
  <c r="J1032" i="2"/>
  <c r="J1086" i="2"/>
  <c r="J1063" i="2"/>
  <c r="J1074" i="2"/>
  <c r="J1065" i="2"/>
  <c r="J1068" i="2"/>
  <c r="J1099" i="2"/>
  <c r="J1034" i="2"/>
  <c r="J1089" i="2"/>
  <c r="J1069" i="2"/>
  <c r="J1103" i="2"/>
  <c r="J1097" i="2"/>
  <c r="J1038" i="2"/>
  <c r="J1108" i="2"/>
  <c r="J1116" i="2"/>
  <c r="J1100" i="2"/>
  <c r="J1107" i="2"/>
  <c r="J1106" i="2"/>
  <c r="J1091" i="2"/>
  <c r="J1102" i="2"/>
  <c r="J1115" i="2"/>
  <c r="J1101" i="2"/>
  <c r="J1104" i="2"/>
  <c r="J1111" i="2"/>
  <c r="J1098" i="2"/>
  <c r="J1114" i="2"/>
  <c r="J1113" i="2"/>
  <c r="J1112" i="2"/>
  <c r="J1110" i="2"/>
  <c r="J1105" i="2"/>
  <c r="J1109" i="2"/>
  <c r="J1117" i="2"/>
  <c r="J1120" i="2"/>
  <c r="J1119" i="2"/>
  <c r="J1118" i="2"/>
  <c r="J1121" i="2"/>
  <c r="J3" i="2"/>
  <c r="B1122" i="2"/>
  <c r="F1122" i="2"/>
  <c r="G1122" i="2"/>
  <c r="H1122" i="2"/>
  <c r="I11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Juliana Aragon Acevedo</author>
  </authors>
  <commentList>
    <comment ref="R1" authorId="0" shapeId="0" xr:uid="{D913D3CA-1FF7-4B88-B94C-2B12E4E14EA1}">
      <text>
        <r>
          <rPr>
            <b/>
            <sz val="9"/>
            <color indexed="81"/>
            <rFont val="Tahoma"/>
            <family val="2"/>
          </rPr>
          <t>Juliana Aragon Acevedo:</t>
        </r>
        <r>
          <rPr>
            <sz val="9"/>
            <color indexed="81"/>
            <rFont val="Tahoma"/>
            <family val="2"/>
          </rPr>
          <t xml:space="preserve">
Epoca de estudios 2021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Juliana Aragon Acevedo</author>
    <author>tc={3106CE17-2270-4363-897C-D0C5B30C0DF9}</author>
    <author>USER</author>
  </authors>
  <commentList>
    <comment ref="C3" authorId="0" shapeId="0" xr:uid="{A91EE8D4-E1A8-4891-A0E1-719BD6E1BAF3}">
      <text>
        <r>
          <rPr>
            <b/>
            <sz val="9"/>
            <color indexed="81"/>
            <rFont val="Tahoma"/>
            <family val="2"/>
          </rPr>
          <t>Juliana Aragon Acevedo:</t>
        </r>
        <r>
          <rPr>
            <sz val="9"/>
            <color indexed="81"/>
            <rFont val="Tahoma"/>
            <family val="2"/>
          </rPr>
          <t xml:space="preserve">
Podemos establecerlos como cupos que no cumplan merito</t>
        </r>
      </text>
    </comment>
    <comment ref="A9" authorId="1" shapeId="0" xr:uid="{3106CE17-2270-4363-897C-D0C5B30C0DF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186 municipios que tenían demanda potencial (5 q demanda potencial era ND)
</t>
      </text>
    </comment>
    <comment ref="P9" authorId="2" shapeId="0" xr:uid="{6E9F363A-0C9A-44D8-8F2A-EE62B7811239}">
      <text>
        <r>
          <rPr>
            <b/>
            <sz val="12"/>
            <color indexed="81"/>
            <rFont val="Tahoma"/>
            <family val="2"/>
          </rPr>
          <t>USER</t>
        </r>
        <r>
          <rPr>
            <b/>
            <sz val="9"/>
            <color indexed="81"/>
            <rFont val="Tahoma"/>
            <family val="2"/>
          </rPr>
          <t>:</t>
        </r>
        <r>
          <rPr>
            <sz val="9"/>
            <color indexed="81"/>
            <rFont val="Tahoma"/>
            <family val="2"/>
          </rPr>
          <t xml:space="preserve">
</t>
        </r>
        <r>
          <rPr>
            <sz val="12"/>
            <color indexed="81"/>
            <rFont val="Tahoma"/>
            <family val="2"/>
          </rPr>
          <t xml:space="preserve">Se ajusta para que municipios con 0 cupos queden con al menos 1 cupo asignado. No obstante, esto puede generar que el número de cupos asignados mediante el ejercicio sea mayor al número disponible. Esto implica que, debe realizarse un ajuste manual quitando los excedentes a los municipios con mayor número de cupos asignados. 
En caso contrario, que el número de cupos  asignados mediante el ejercicio sea menor al total de cupos disponibles, se sugiere que los cupos sobrantes sean asignados a los municipios con mayor número de potenciales usuarios.  </t>
        </r>
      </text>
    </comment>
  </commentList>
</comments>
</file>

<file path=xl/sharedStrings.xml><?xml version="1.0" encoding="utf-8"?>
<sst xmlns="http://schemas.openxmlformats.org/spreadsheetml/2006/main" count="9434" uniqueCount="2528">
  <si>
    <t>MUNICIPIO-DEPARTAMENTO</t>
  </si>
  <si>
    <t>CACAHUAL-GUAINIA</t>
  </si>
  <si>
    <t>PUERTO COLOMBIA-GUAINIA</t>
  </si>
  <si>
    <t>JORDAN-SANTANDER</t>
  </si>
  <si>
    <t>PANA PANA-GUAINIA</t>
  </si>
  <si>
    <t>BUSBANZA-BOYACA</t>
  </si>
  <si>
    <t>MORICHAL NUEVO-GUAINIA</t>
  </si>
  <si>
    <t>MIRITI-PARANA-AMAZONAS</t>
  </si>
  <si>
    <t>SAN FELIPE-GUAINIA</t>
  </si>
  <si>
    <t>MEDIO ATRATO-CHOCO</t>
  </si>
  <si>
    <t>RECETOR-CASANARE</t>
  </si>
  <si>
    <t>YAVARATE-VAUPES</t>
  </si>
  <si>
    <t>AGUADA-SANTANDER</t>
  </si>
  <si>
    <t>ALMEIDA-BOYACA</t>
  </si>
  <si>
    <t>BITUIMA-CUNDINAMARCA</t>
  </si>
  <si>
    <t>LA VICTORIA-BOYACA</t>
  </si>
  <si>
    <t>ENCINO-SANTANDER</t>
  </si>
  <si>
    <t>BELTRAN-CUNDINAMARCA</t>
  </si>
  <si>
    <t>BERBEO-BOYACA</t>
  </si>
  <si>
    <t>SATIVASUR-BOYACA</t>
  </si>
  <si>
    <t>BETEITIVA-BOYACA</t>
  </si>
  <si>
    <t>JERUSALEN-CUNDINAMARCA</t>
  </si>
  <si>
    <t>PUERTO SANTANDER-AMAZONAS</t>
  </si>
  <si>
    <t>CHIVOR-BOYACA</t>
  </si>
  <si>
    <t>PACOA-VAUPES</t>
  </si>
  <si>
    <t>SANTA BARBARA-SANTANDER</t>
  </si>
  <si>
    <t>SIPI-CHOCO</t>
  </si>
  <si>
    <t>TARAPACA-AMAZONAS</t>
  </si>
  <si>
    <t>ABRIAQUI-ANTIOQUIA</t>
  </si>
  <si>
    <t>CAMPOHERMOSO-BOYACA</t>
  </si>
  <si>
    <t>GUACAMAYAS-BOYACA</t>
  </si>
  <si>
    <t>PAYA-BOYACA</t>
  </si>
  <si>
    <t>SAN JUANITO-META</t>
  </si>
  <si>
    <t>SUSACON-BOYACA</t>
  </si>
  <si>
    <t>BRICENO-BOYACA</t>
  </si>
  <si>
    <t>CALIFORNIA-SANTANDER</t>
  </si>
  <si>
    <t>CARURU-VAUPES</t>
  </si>
  <si>
    <t>CEPITA-SANTANDER</t>
  </si>
  <si>
    <t>HATO-SANTANDER</t>
  </si>
  <si>
    <t>SAN BENITO-SANTANDER</t>
  </si>
  <si>
    <t>NARINO-CUNDINAMARCA</t>
  </si>
  <si>
    <t>PANQUEBA-BOYACA</t>
  </si>
  <si>
    <t>PISBA-BOYACA</t>
  </si>
  <si>
    <t>SAN EDUARDO-BOYACA</t>
  </si>
  <si>
    <t>TARAIRA-VAUPES</t>
  </si>
  <si>
    <t>LA CAPILLA-BOYACA</t>
  </si>
  <si>
    <t>CACOTA-NORTE DE SANTANDER</t>
  </si>
  <si>
    <t>GUAPOTA-SANTANDER</t>
  </si>
  <si>
    <t>MORELIA-CAQUETA</t>
  </si>
  <si>
    <t>RIO QUITO-CHOCO</t>
  </si>
  <si>
    <t>SACAMA-CASANARE</t>
  </si>
  <si>
    <t>TIBIRITA-CUNDINAMARCA</t>
  </si>
  <si>
    <t>TUTASA-BOYACA</t>
  </si>
  <si>
    <t>VETAS-SANTANDER</t>
  </si>
  <si>
    <t>ARMENIA-ANTIOQUIA</t>
  </si>
  <si>
    <t>EL ENCANTO-AMAZONAS</t>
  </si>
  <si>
    <t>GUATAQUI-CUNDINAMARCA</t>
  </si>
  <si>
    <t>LA PEDRERA-AMAZONAS</t>
  </si>
  <si>
    <t>PACHAVITA-BOYACA</t>
  </si>
  <si>
    <t>PAJARITO-BOYACA</t>
  </si>
  <si>
    <t>VIRACACHA-BOYACA</t>
  </si>
  <si>
    <t>BUENAVISTA-QUINDIO</t>
  </si>
  <si>
    <t>EL CALVARIO-META</t>
  </si>
  <si>
    <t>LABRANZAGRANDE-BOYACA</t>
  </si>
  <si>
    <t>CHAGUANI-CUNDINAMARCA</t>
  </si>
  <si>
    <t>EL GUACAMAYO-SANTANDER</t>
  </si>
  <si>
    <t>GUAYATA-BOYACA</t>
  </si>
  <si>
    <t>IZA-BOYACA</t>
  </si>
  <si>
    <t>LA SALINA-CASANARE</t>
  </si>
  <si>
    <t>CHIMA-SANTANDER</t>
  </si>
  <si>
    <t>MIRAFLORES-GUAVIARE</t>
  </si>
  <si>
    <t>PALMAR-SANTANDER</t>
  </si>
  <si>
    <t>PULI-CUNDINAMARCA</t>
  </si>
  <si>
    <t>SATIVANORTE-BOYACA</t>
  </si>
  <si>
    <t>CHARTA-SANTANDER</t>
  </si>
  <si>
    <t>CHIVATA-BOYACA</t>
  </si>
  <si>
    <t>LA UVITA-BOYACA</t>
  </si>
  <si>
    <t>RONDON-BOYACA</t>
  </si>
  <si>
    <t>CONFINES-SANTANDER</t>
  </si>
  <si>
    <t>SOMONDOCO-BOYACA</t>
  </si>
  <si>
    <t>SURATA-SANTANDER</t>
  </si>
  <si>
    <t>TIPACOQUE-BOYACA</t>
  </si>
  <si>
    <t>CHAMEZA-CASANARE</t>
  </si>
  <si>
    <t>HERRAN-NORTE DE SANTANDER</t>
  </si>
  <si>
    <t>MARULANDA-CALDAS</t>
  </si>
  <si>
    <t>MOSQUERA-NARINO</t>
  </si>
  <si>
    <t>SANTA BARBARA-NARINO</t>
  </si>
  <si>
    <t>SANTA ROSALIA-VICHADA</t>
  </si>
  <si>
    <t>CORRALES-BOYACA</t>
  </si>
  <si>
    <t>CUITIIVA-BOYACA</t>
  </si>
  <si>
    <t>GUTIERREZ-CUNDINAMARCA</t>
  </si>
  <si>
    <t>MANTA-CUNDINAMARCA</t>
  </si>
  <si>
    <t>VILLAGOMEZ-CUNDINAMARCA</t>
  </si>
  <si>
    <t>CHALAN-SUCRE</t>
  </si>
  <si>
    <t>ONZAGA-SANTANDER</t>
  </si>
  <si>
    <t>PANDI-CUNDINAMARCA</t>
  </si>
  <si>
    <t>SANTA SOFIA-BOYACA</t>
  </si>
  <si>
    <t>SUAREZ-TOLIMA</t>
  </si>
  <si>
    <t>BETULIA-SANTANDER</t>
  </si>
  <si>
    <t>GONZALEZ-CESAR</t>
  </si>
  <si>
    <t>LA CHORRERA-AMAZONAS</t>
  </si>
  <si>
    <t>MAPIRIPANA-GUAINIA</t>
  </si>
  <si>
    <t>MURINDO-ANTIOQUIA</t>
  </si>
  <si>
    <t>SAN JOSE DE PARE-BOYACA</t>
  </si>
  <si>
    <t>SANTA MARIA-BOYACA</t>
  </si>
  <si>
    <t>TENZA-BOYACA</t>
  </si>
  <si>
    <t>LA JAGUA DEL PILAR-LA GUAJIRA</t>
  </si>
  <si>
    <t>CABRERA-SANTANDER</t>
  </si>
  <si>
    <t>FUQUENE-CUNDINAMARCA</t>
  </si>
  <si>
    <t>PAIME-CUNDINAMARCA</t>
  </si>
  <si>
    <t>VIANI-CUNDINAMARCA</t>
  </si>
  <si>
    <t>ALEJANDRIA-ANTIOQUIA</t>
  </si>
  <si>
    <t>GUICAN-BOYACA</t>
  </si>
  <si>
    <t>SAN JOAQUIN-SANTANDER</t>
  </si>
  <si>
    <t>TUNUNGUA-BOYACA</t>
  </si>
  <si>
    <t>CHINAVITA-BOYACA</t>
  </si>
  <si>
    <t>GACHANTIVA-BOYACA</t>
  </si>
  <si>
    <t>GUAYABAL DE SIQUIMA-CUNDINAMARCA</t>
  </si>
  <si>
    <t>OLAYA-ANTIOQUIA</t>
  </si>
  <si>
    <t>PALMAS DEL SOCORRO-SANTANDER</t>
  </si>
  <si>
    <t>TOLEDO-ANTIOQUIA</t>
  </si>
  <si>
    <t>CANTON DEL SAN PABLO-CHOCO</t>
  </si>
  <si>
    <t>EL PENON-CUNDINAMARCA</t>
  </si>
  <si>
    <t>SAN JOSE DEL PALMAR-CHOCO</t>
  </si>
  <si>
    <t>COPER-BOYACA</t>
  </si>
  <si>
    <t>EL PENON-SANTANDER</t>
  </si>
  <si>
    <t>JESUS MARIA-SANTANDER</t>
  </si>
  <si>
    <t>MACARAVITA-SANTANDER</t>
  </si>
  <si>
    <t>NOROSI-BOLIVAR</t>
  </si>
  <si>
    <t>PAEZ-BOYACA</t>
  </si>
  <si>
    <t>PIJAO-QUINDIO</t>
  </si>
  <si>
    <t>PARAMO-SANTANDER</t>
  </si>
  <si>
    <t>SABANALARGA-CASANARE</t>
  </si>
  <si>
    <t>SAN JOSE DE LA MONTANA-ANTIOQUIA</t>
  </si>
  <si>
    <t>SANTIAGO-NORTE DE SANTANDER</t>
  </si>
  <si>
    <t>SORA-BOYACA</t>
  </si>
  <si>
    <t>CHIQUIZA-BOYACA</t>
  </si>
  <si>
    <t>CUCAITA-BOYACA</t>
  </si>
  <si>
    <t>GALAN-SANTANDER</t>
  </si>
  <si>
    <t>MEDIO BAUDO-CHOCO</t>
  </si>
  <si>
    <t>PUERTO NARINO-AMAZONAS</t>
  </si>
  <si>
    <t>TIBACUY-CUNDINAMARCA</t>
  </si>
  <si>
    <t>VALPARAISO-ANTIOQUIA</t>
  </si>
  <si>
    <t>MUTISCUA-NORTE DE SANTANDER</t>
  </si>
  <si>
    <t>NOCAIMA-CUNDINAMARCA</t>
  </si>
  <si>
    <t>QUIPAMA-BOYACA</t>
  </si>
  <si>
    <t>SAN FRANCISCO-ANTIOQUIA</t>
  </si>
  <si>
    <t>TINJACA-BOYACA</t>
  </si>
  <si>
    <t>EL ESPINO-BOYACA</t>
  </si>
  <si>
    <t>HACARI-NORTE DE SANTANDER</t>
  </si>
  <si>
    <t>JERICO-BOYACA</t>
  </si>
  <si>
    <t>LOURDES-NORTE DE SANTANDER</t>
  </si>
  <si>
    <t>MURILLO-TOLIMA</t>
  </si>
  <si>
    <t>NIMAIMA-CUNDINAMARCA</t>
  </si>
  <si>
    <t>RONCESVALLES-TOLIMA</t>
  </si>
  <si>
    <t>SAN MIGUEL DE SEMA-BOYACA</t>
  </si>
  <si>
    <t>FLORESTA-BOYACA</t>
  </si>
  <si>
    <t>GAMBITA-SANTANDER</t>
  </si>
  <si>
    <t>OICATA-BOYACA</t>
  </si>
  <si>
    <t>VALPARAISO-CAQUETA</t>
  </si>
  <si>
    <t>CRAVO NORTE-ARAUCA</t>
  </si>
  <si>
    <t>SUTATENZA-BOYACA</t>
  </si>
  <si>
    <t>DURANIA-NORTE DE SANTANDER</t>
  </si>
  <si>
    <t>QUEBRADANEGRA-CUNDINAMARCA</t>
  </si>
  <si>
    <t>SAN MATEO-BOYACA</t>
  </si>
  <si>
    <t>CHISCAS-BOYACA</t>
  </si>
  <si>
    <t>COLOMBIA-HUILA</t>
  </si>
  <si>
    <t>COVARACHIA-BOYACA</t>
  </si>
  <si>
    <t>SACHICA-BOYACA</t>
  </si>
  <si>
    <t>SANTA HELENA DEL OPON-SANTANDER</t>
  </si>
  <si>
    <t>SOLANO-CAQUETA</t>
  </si>
  <si>
    <t>TOPAIPI-CUNDINAMARCA</t>
  </si>
  <si>
    <t>CALDAS-BOYACA</t>
  </si>
  <si>
    <t>CONTRATACION-SANTANDER</t>
  </si>
  <si>
    <t>GUAVATA-SANTANDER</t>
  </si>
  <si>
    <t>HELICONIA-ANTIOQUIA</t>
  </si>
  <si>
    <t>SAN MIGUEL-SANTANDER</t>
  </si>
  <si>
    <t>TOPAGA-BOYACA</t>
  </si>
  <si>
    <t>ALBANIA-CAQUETA</t>
  </si>
  <si>
    <t>BRICENO-ANTIOQUIA</t>
  </si>
  <si>
    <t>BUCARASICA-NORTE DE SANTANDER</t>
  </si>
  <si>
    <t>CABUYARO-META</t>
  </si>
  <si>
    <t>MONTECRISTO-BOLIVAR</t>
  </si>
  <si>
    <t>REGIDOR-BOLIVAR</t>
  </si>
  <si>
    <t>SOLITA-CAQUETA</t>
  </si>
  <si>
    <t>ALTAMIRA-HUILA</t>
  </si>
  <si>
    <t>COROMORO-SANTANDER</t>
  </si>
  <si>
    <t>MOLAGAVITA-SANTANDER</t>
  </si>
  <si>
    <t>ALBANIA-SANTANDER</t>
  </si>
  <si>
    <t>MAPIRIPAN-META</t>
  </si>
  <si>
    <t>PUERTO RONDON-ARAUCA</t>
  </si>
  <si>
    <t>SAN CALIXTO-NORTE DE SANTANDER</t>
  </si>
  <si>
    <t>SILOS-NORTE DE SANTANDER</t>
  </si>
  <si>
    <t>UTICA-CUNDINAMARCA</t>
  </si>
  <si>
    <t>BUENAVISTA-BOYACA</t>
  </si>
  <si>
    <t>CHITARAQUE-BOYACA</t>
  </si>
  <si>
    <t>ELIAS-HUILA</t>
  </si>
  <si>
    <t>AMBALEMA-TOLIMA</t>
  </si>
  <si>
    <t>CARACOLI-ANTIOQUIA</t>
  </si>
  <si>
    <t>EXTERIOR</t>
  </si>
  <si>
    <t>LA PENA-CUNDINAMARCA</t>
  </si>
  <si>
    <t>MACANAL-BOYACA</t>
  </si>
  <si>
    <t>MONTEBELLO-ANTIOQUIA</t>
  </si>
  <si>
    <t>SANTA ROSA-CAUCA</t>
  </si>
  <si>
    <t>ALPUJARRA-TOLIMA</t>
  </si>
  <si>
    <t>JURADO-CHOCO</t>
  </si>
  <si>
    <t>RAGONVALIA-NORTE DE SANTANDER</t>
  </si>
  <si>
    <t>VENECIA-CUNDINAMARCA</t>
  </si>
  <si>
    <t>VILLA CARO-NORTE DE SANTANDER</t>
  </si>
  <si>
    <t>VILLARRICA-TOLIMA</t>
  </si>
  <si>
    <t>CERINZA-BOYACA</t>
  </si>
  <si>
    <t>CONCEPCION-ANTIOQUIA</t>
  </si>
  <si>
    <t>HISPANIA-ANTIOQUIA</t>
  </si>
  <si>
    <t>PIEDRAS-TOLIMA</t>
  </si>
  <si>
    <t>RIO IRO-CHOCO</t>
  </si>
  <si>
    <t>CHIPATA-SANTANDER</t>
  </si>
  <si>
    <t>EL COCUY-BOYACA</t>
  </si>
  <si>
    <t>TITIRIBI-ANTIOQUIA</t>
  </si>
  <si>
    <t>ATRATO-CHOCO</t>
  </si>
  <si>
    <t>CABRERA-CUNDINAMARCA</t>
  </si>
  <si>
    <t>CARMEN DEL DARIEN-CHOCO</t>
  </si>
  <si>
    <t>CAROLINA-ANTIOQUIA</t>
  </si>
  <si>
    <t>GAMEZA-BOYACA</t>
  </si>
  <si>
    <t>LA PAZ-SANTANDER</t>
  </si>
  <si>
    <t>PAZ DE RIO-BOYACA</t>
  </si>
  <si>
    <t>SANTA ISABEL-TOLIMA</t>
  </si>
  <si>
    <t>TOGUI-BOYACA</t>
  </si>
  <si>
    <t>CERTEGUI-CHOCO</t>
  </si>
  <si>
    <t>MILAN-CAQUETA</t>
  </si>
  <si>
    <t>MOTAVITA-BOYACA</t>
  </si>
  <si>
    <t>SAN JOSE DE MIRANDA-SANTANDER</t>
  </si>
  <si>
    <t>CARCASI-SANTANDER</t>
  </si>
  <si>
    <t>ENCISO-SANTANDER</t>
  </si>
  <si>
    <t>GAMA-CUNDINAMARCA</t>
  </si>
  <si>
    <t>PIAMONTE-CAUCA</t>
  </si>
  <si>
    <t>ANZA-ANTIOQUIA</t>
  </si>
  <si>
    <t>EL FLORIAN-SANTANDER</t>
  </si>
  <si>
    <t>GRAMALOTE-NORTE DE SANTANDER</t>
  </si>
  <si>
    <t>MAGUI-NARINO</t>
  </si>
  <si>
    <t>QUIPILE-CUNDINAMARCA</t>
  </si>
  <si>
    <t>CALAMAR-GUAVIARE</t>
  </si>
  <si>
    <t>COLOSO-SUCRE</t>
  </si>
  <si>
    <t>CUBARA-BOYACA</t>
  </si>
  <si>
    <t>MONGUA-BOYACA</t>
  </si>
  <si>
    <t>PROVIDENCIA-SAN ANDRES</t>
  </si>
  <si>
    <t>ULLOA-VALLE DEL CAUCA</t>
  </si>
  <si>
    <t>CARAMANTA-ANTIOQUIA</t>
  </si>
  <si>
    <t>ZIPACON-CUNDINAMARCA</t>
  </si>
  <si>
    <t>PINCHOTE-SANTANDER</t>
  </si>
  <si>
    <t>CUCUNUBA-CUNDINAMARCA</t>
  </si>
  <si>
    <t>GUAYABETAL-CUNDINAMARCA</t>
  </si>
  <si>
    <t>GUEPSA-SANTANDER</t>
  </si>
  <si>
    <t>PUERTO LLERAS-META</t>
  </si>
  <si>
    <t>TONA-SANTANDER</t>
  </si>
  <si>
    <t>VILLAVIEJA-HUILA</t>
  </si>
  <si>
    <t>CIENEGA-BOYACA</t>
  </si>
  <si>
    <t>OCAMONTE-SANTANDER</t>
  </si>
  <si>
    <t>PUERTO PARRA-SANTANDER</t>
  </si>
  <si>
    <t>SAN LUIS DE GACENO-BOYACA</t>
  </si>
  <si>
    <t>TARSO-ANTIOQUIA</t>
  </si>
  <si>
    <t>UNION PANAMERICANA-CHOCO</t>
  </si>
  <si>
    <t>GACHALA-CUNDINAMARCA</t>
  </si>
  <si>
    <t>EL DOVIO-VALLE DEL CAUCA</t>
  </si>
  <si>
    <t>LA PLAYA-NORTE DE SANTANDER</t>
  </si>
  <si>
    <t>LABATECA-NORTE DE SANTANDER</t>
  </si>
  <si>
    <t>MACHETA-CUNDINAMARCA</t>
  </si>
  <si>
    <t>MARIPI-BOYACA</t>
  </si>
  <si>
    <t>MONGUI-BOYACA</t>
  </si>
  <si>
    <t>PAMPLONITA-NORTE DE SANTANDER</t>
  </si>
  <si>
    <t>TASCO-BOYACA</t>
  </si>
  <si>
    <t>ALBAN-CUNDINAMARCA</t>
  </si>
  <si>
    <t>BARAYA-HUILA</t>
  </si>
  <si>
    <t>MATANZA-SANTANDER</t>
  </si>
  <si>
    <t>RAQUIRA-BOYACA</t>
  </si>
  <si>
    <t>TERUEL-HUILA</t>
  </si>
  <si>
    <t>BELEN DE BAJIRA-CHOCO</t>
  </si>
  <si>
    <t>EL DORADO-META</t>
  </si>
  <si>
    <t>PIOJO-ATLANTICO</t>
  </si>
  <si>
    <t>EL CARMEN-NORTE DE SANTANDER</t>
  </si>
  <si>
    <t>LA CELIA-RISARALDA</t>
  </si>
  <si>
    <t>LA MERCED-CALDAS</t>
  </si>
  <si>
    <t>EL CAIRO-VALLE DEL CAUCA</t>
  </si>
  <si>
    <t>FIRAVITOBA-BOYACA</t>
  </si>
  <si>
    <t>LA BELLEZA-SANTANDER</t>
  </si>
  <si>
    <t>VALLE DE SAN JUAN-TOLIMA</t>
  </si>
  <si>
    <t>ARGELIA-ANTIOQUIA</t>
  </si>
  <si>
    <t>BALBOA-RISARALDA</t>
  </si>
  <si>
    <t>GUACA-SANTANDER</t>
  </si>
  <si>
    <t>SAN FERNANDO-BOLIVAR</t>
  </si>
  <si>
    <t>SUPATA-CUNDINAMARCA</t>
  </si>
  <si>
    <t>VERSALLES-VALLE DEL CAUCA</t>
  </si>
  <si>
    <t>FOSCA-CUNDINAMARCA</t>
  </si>
  <si>
    <t>GUADALUPE-SANTANDER</t>
  </si>
  <si>
    <t>RIO VIEJO-BOLIVAR</t>
  </si>
  <si>
    <t>SALENTO-QUINDIO</t>
  </si>
  <si>
    <t>NUEVO COLON-BOYACA</t>
  </si>
  <si>
    <t>ROBERTO PAYAN-NARINO</t>
  </si>
  <si>
    <t>TENA-CUNDINAMARCA</t>
  </si>
  <si>
    <t>URAMITA-ANTIOQUIA</t>
  </si>
  <si>
    <t>VERGARA-CUNDINAMARCA</t>
  </si>
  <si>
    <t>ALTOS DEL ROSARIO-BOLIVAR</t>
  </si>
  <si>
    <t>BETANIA-ANTIOQUIA</t>
  </si>
  <si>
    <t>EL PENON-BOLIVAR</t>
  </si>
  <si>
    <t>NOVITA-CHOCO</t>
  </si>
  <si>
    <t>SAN ANDRES-ANTIOQUIA</t>
  </si>
  <si>
    <t>TOTA-BOYACA</t>
  </si>
  <si>
    <t>UNE-CUNDINAMARCA</t>
  </si>
  <si>
    <t>HOBO-HUILA</t>
  </si>
  <si>
    <t>ANGELOPOLIS-ANTIOQUIA</t>
  </si>
  <si>
    <t>LLORO-CHOCO</t>
  </si>
  <si>
    <t>SAN LUIS DE PALENQUE-CASANARE</t>
  </si>
  <si>
    <t>SOCOTA-BOYACA</t>
  </si>
  <si>
    <t>SOTAQUIRA-BOYACA</t>
  </si>
  <si>
    <t>YALI-ANTIOQUIA</t>
  </si>
  <si>
    <t>CONCEPCION-SANTANDER</t>
  </si>
  <si>
    <t>JUNIN-CUNDINAMARCA</t>
  </si>
  <si>
    <t>BARRANCA DE UPIA-META</t>
  </si>
  <si>
    <t>ARGELIA-VALLE DEL CAUCA</t>
  </si>
  <si>
    <t>BURITICA-ANTIOQUIA</t>
  </si>
  <si>
    <t>CARMEN DE CARUPA-CUNDINAMARCA</t>
  </si>
  <si>
    <t>COLON-PUTUMAYO</t>
  </si>
  <si>
    <t>BOAVITA-BOYACA</t>
  </si>
  <si>
    <t>GIRALDO-ANTIOQUIA</t>
  </si>
  <si>
    <t>NILO-CUNDINAMARCA</t>
  </si>
  <si>
    <t>APULO-CUNDINAMARCA</t>
  </si>
  <si>
    <t>CASABIANCA-TOLIMA</t>
  </si>
  <si>
    <t>FLORENCIA-CAUCA</t>
  </si>
  <si>
    <t>NUQUI-CHOCO</t>
  </si>
  <si>
    <t>SUCRE-SANTANDER</t>
  </si>
  <si>
    <t>UBAQUE-CUNDINAMARCA</t>
  </si>
  <si>
    <t>EL MOLINO-LA GUAJIRA</t>
  </si>
  <si>
    <t>JENESANO-BOYACA</t>
  </si>
  <si>
    <t>CORDOBA-QUINDIO</t>
  </si>
  <si>
    <t>FRANCISCO PIZARRO-NARINO</t>
  </si>
  <si>
    <t>GUADALUPE-ANTIOQUIA</t>
  </si>
  <si>
    <t>LA PINTADA-ANTIOQUIA</t>
  </si>
  <si>
    <t>SAN CAYETANO-CUNDINAMARCA</t>
  </si>
  <si>
    <t>SAN JOSE-CALDAS</t>
  </si>
  <si>
    <t>TAUSA-CUNDINAMARCA</t>
  </si>
  <si>
    <t>VALLE DE SAN JOSE-SANTANDER</t>
  </si>
  <si>
    <t>LA MONTANITA-CAQUETA</t>
  </si>
  <si>
    <t>BOCHALEMA-NORTE DE SANTANDER</t>
  </si>
  <si>
    <t>GUATAVITA-CUNDINAMARCA</t>
  </si>
  <si>
    <t>NARINO-ANTIOQUIA</t>
  </si>
  <si>
    <t>SUCRE-CAUCA</t>
  </si>
  <si>
    <t>SUTAMARCHAN-BOYACA</t>
  </si>
  <si>
    <t>ACANDI-CHOCO</t>
  </si>
  <si>
    <t>GRANADA-CUNDINAMARCA</t>
  </si>
  <si>
    <t>PAUNA-BOYACA</t>
  </si>
  <si>
    <t>SOTARA-CAUCA</t>
  </si>
  <si>
    <t>SUSA-CUNDINAMARCA</t>
  </si>
  <si>
    <t>TAMARA-CASANARE</t>
  </si>
  <si>
    <t>ARCABUCO-BOYACA</t>
  </si>
  <si>
    <t>CAPITANEJO-SANTANDER</t>
  </si>
  <si>
    <t>CUMBITARA-NARINO</t>
  </si>
  <si>
    <t>EL GUAMO-BOLIVAR</t>
  </si>
  <si>
    <t>GOMEZ PLATA-ANTIOQUIA</t>
  </si>
  <si>
    <t>SAN FRANCISCO-PUTUMAYO</t>
  </si>
  <si>
    <t>SANTANA-BOYACA</t>
  </si>
  <si>
    <t>ZETAQUIRA-BOYACA</t>
  </si>
  <si>
    <t>BARICHARA-SANTANDER</t>
  </si>
  <si>
    <t>EL ROSARIO-NARINO</t>
  </si>
  <si>
    <t>GUATAPE-ANTIOQUIA</t>
  </si>
  <si>
    <t>REMOLINO-MAGDALENA</t>
  </si>
  <si>
    <t>SAN FRANCISCO-CUNDINAMARCA</t>
  </si>
  <si>
    <t>SAN JACINTO DEL CAUCA-BOLIVAR</t>
  </si>
  <si>
    <t>UMBITA-BOYACA</t>
  </si>
  <si>
    <t>CURRILLO-CAQUETA</t>
  </si>
  <si>
    <t>ALVARADO-TOLIMA</t>
  </si>
  <si>
    <t>FUNES-NARINO</t>
  </si>
  <si>
    <t>HERVEO-TOLIMA</t>
  </si>
  <si>
    <t>PESCA-BOYACA</t>
  </si>
  <si>
    <t>ANZOATEGUI-TOLIMA</t>
  </si>
  <si>
    <t>GRANADA-ANTIOQUIA</t>
  </si>
  <si>
    <t>BARRANCO MINAS-GUAINIA</t>
  </si>
  <si>
    <t>LA TOLA-NARINO</t>
  </si>
  <si>
    <t>MARMATO-CALDAS</t>
  </si>
  <si>
    <t>MEDINA-CUNDINAMARCA</t>
  </si>
  <si>
    <t>SIMACOTA-SANTANDER</t>
  </si>
  <si>
    <t>SORACA-BOYACA</t>
  </si>
  <si>
    <t>YAGUARA-HUILA</t>
  </si>
  <si>
    <t>ARENAL-BOLIVAR</t>
  </si>
  <si>
    <t>CANTAGALLO-BOLIVAR</t>
  </si>
  <si>
    <t>EL PENOL-NARINO</t>
  </si>
  <si>
    <t>SAN CAYETANO-NORTE DE SANTANDER</t>
  </si>
  <si>
    <t>SAN PABLO BORBUR-BOYACA</t>
  </si>
  <si>
    <t>SAN SEBASTIAN-CAUCA</t>
  </si>
  <si>
    <t>PUERTO CONCORDIA-META</t>
  </si>
  <si>
    <t>PUERTO RICO-META</t>
  </si>
  <si>
    <t>CHIPAQUE-CUNDINAMARCA</t>
  </si>
  <si>
    <t>CUBARRAL-META</t>
  </si>
  <si>
    <t>FILADELFIA-CALDAS</t>
  </si>
  <si>
    <t>PARATEBUENO-CUNDINAMARCA</t>
  </si>
  <si>
    <t>SUTATAUSA-CUNDINAMARCA</t>
  </si>
  <si>
    <t>ARBOLEDAS-NORTE DE SANTANDER</t>
  </si>
  <si>
    <t>MUZO-BOYACA</t>
  </si>
  <si>
    <t>SALGAR-ANTIOQUIA</t>
  </si>
  <si>
    <t>SIACHOQUE-BOYACA</t>
  </si>
  <si>
    <t>ARROYOHONDO-BOLIVAR</t>
  </si>
  <si>
    <t>EL CARMEN DE ATRATO-CHOCO</t>
  </si>
  <si>
    <t>MEDIO SAN JUAN-CHOCO</t>
  </si>
  <si>
    <t>OTANCHE-BOYACA</t>
  </si>
  <si>
    <t>PROVIDENCIA-NARINO</t>
  </si>
  <si>
    <t>CAMPAMENTO-ANTIOQUIA</t>
  </si>
  <si>
    <t>COELLO-TOLIMA</t>
  </si>
  <si>
    <t>CUCUTILLA-NORTE DE SANTANDER</t>
  </si>
  <si>
    <t>EL AGUILA-VALLE DEL CAUCA</t>
  </si>
  <si>
    <t>ZAPAYAN-MAGDALENA</t>
  </si>
  <si>
    <t>IMUES-NARINO</t>
  </si>
  <si>
    <t>PUERTO CAICEDO-PUTUMAYO</t>
  </si>
  <si>
    <t>SABANALARGA-ANTIOQUIA</t>
  </si>
  <si>
    <t>VILLAHERMOSA-TOLIMA</t>
  </si>
  <si>
    <t>LA LLANADA-NARINO</t>
  </si>
  <si>
    <t>PRADO-TOLIMA</t>
  </si>
  <si>
    <t>PUEBLORRICO-ANTIOQUIA</t>
  </si>
  <si>
    <t>VALDIVIA-ANTIOQUIA</t>
  </si>
  <si>
    <t>LENGUAZAQUE-CUNDINAMARCA</t>
  </si>
  <si>
    <t>MESETAS-META</t>
  </si>
  <si>
    <t>NORCASIA-CALDAS</t>
  </si>
  <si>
    <t>SAN BERNARDO-NARINO</t>
  </si>
  <si>
    <t>ZAPATOCA-SANTANDER</t>
  </si>
  <si>
    <t>AGRADO-HUILA</t>
  </si>
  <si>
    <t>CACHIPAY-CUNDINAMARCA</t>
  </si>
  <si>
    <t>SAN JUAN DE ARAMA-META</t>
  </si>
  <si>
    <t>LOPEZ-CAUCA</t>
  </si>
  <si>
    <t>PEQUE-ANTIOQUIA</t>
  </si>
  <si>
    <t>UNGUIA-CHOCO</t>
  </si>
  <si>
    <t>FOMEQUE-CUNDINAMARCA</t>
  </si>
  <si>
    <t>MORROA-SUCRE</t>
  </si>
  <si>
    <t>GENOVA-QUINDIO</t>
  </si>
  <si>
    <t>LA PALMA-CUNDINAMARCA</t>
  </si>
  <si>
    <t>UBALA-CUNDINAMARCA</t>
  </si>
  <si>
    <t>BAHIA SOLANO-CHOCO</t>
  </si>
  <si>
    <t>CERRITO-SANTANDER</t>
  </si>
  <si>
    <t>LEIVA-NARINO</t>
  </si>
  <si>
    <t>SAN JUAN DE RIOSECO-CUNDINAMARCA</t>
  </si>
  <si>
    <t>USIACURI-ATLANTICO</t>
  </si>
  <si>
    <t>PEDRAZA-MAGDALENA</t>
  </si>
  <si>
    <t>TIBANA-BOYACA</t>
  </si>
  <si>
    <t>CONTADERO-NARINO</t>
  </si>
  <si>
    <t>QUETAME-CUNDINAMARCA</t>
  </si>
  <si>
    <t>BELMIRA-ANTIOQUIA</t>
  </si>
  <si>
    <t>CERRO SAN ANTONIO-MAGDALENA</t>
  </si>
  <si>
    <t>URIBE-META</t>
  </si>
  <si>
    <t>VIGIA DEL FUERTE-ANTIOQUIA</t>
  </si>
  <si>
    <t>PALO CABILDO-TOLIMA</t>
  </si>
  <si>
    <t>BELALCAZAR-CALDAS</t>
  </si>
  <si>
    <t>CAPARRAPI-CUNDINAMARCA</t>
  </si>
  <si>
    <t>NUNCHIA-CASANARE</t>
  </si>
  <si>
    <t>RISARALDA-CALDAS</t>
  </si>
  <si>
    <t>VICTORIA-CALDAS</t>
  </si>
  <si>
    <t>ARBELAEZ-CUNDINAMARCA</t>
  </si>
  <si>
    <t>FUENTE DE ORO-META</t>
  </si>
  <si>
    <t>SAN ANTONIO DE TEQUENDAMA-CUNDINAMARCA</t>
  </si>
  <si>
    <t>SOPLAVIENTO-BOLIVAR</t>
  </si>
  <si>
    <t>VENECIA-ANTIOQUIA</t>
  </si>
  <si>
    <t>ARATOCA-SANTANDER</t>
  </si>
  <si>
    <t>MARGARITA-BOLIVAR</t>
  </si>
  <si>
    <t>RICAURTE-CUNDINAMARCA</t>
  </si>
  <si>
    <t>TUBARA-ATLANTICO</t>
  </si>
  <si>
    <t>CACHIRA-NORTE DE SANTANDER</t>
  </si>
  <si>
    <t>CUNDAY-TOLIMA</t>
  </si>
  <si>
    <t>GACHETA-CUNDINAMARCA</t>
  </si>
  <si>
    <t>NATAGA-HUILA</t>
  </si>
  <si>
    <t>CHITA-BOYACA</t>
  </si>
  <si>
    <t>EBEJICO-ANTIOQUIA</t>
  </si>
  <si>
    <t>PALESTINA-HUILA</t>
  </si>
  <si>
    <t>SAN BERNARDO-CUNDINAMARCA</t>
  </si>
  <si>
    <t>SAN PEDRO DE CARTAGO-NARINO</t>
  </si>
  <si>
    <t>DOLORES-TOLIMA</t>
  </si>
  <si>
    <t>EL CASTILLO-META</t>
  </si>
  <si>
    <t>ICONONZO-TOLIMA</t>
  </si>
  <si>
    <t>IQUIRA-HUILA</t>
  </si>
  <si>
    <t>PUERTO SANTANDER-NORTE DE SANTANDER</t>
  </si>
  <si>
    <t>SANTA CRUZ-NARINO</t>
  </si>
  <si>
    <t>TOCA-BOYACA</t>
  </si>
  <si>
    <t>VIJES-VALLE DEL CAUCA</t>
  </si>
  <si>
    <t>BELEN DE LOS ANDAQUIES-CAQUETA</t>
  </si>
  <si>
    <t>CHITAGA-NORTE DE SANTANDER</t>
  </si>
  <si>
    <t>SALAMINA-MAGDALENA</t>
  </si>
  <si>
    <t>SALAZAR-NORTE DE SANTANDER</t>
  </si>
  <si>
    <t>SAN JOSE DE LA FRAGUA-CAQUETA</t>
  </si>
  <si>
    <t>SAN JOSE DE URE-CORDOBA</t>
  </si>
  <si>
    <t>TEORAMA-NORTE DE SANTANDER</t>
  </si>
  <si>
    <t>BOJAYA-CHOCO</t>
  </si>
  <si>
    <t>ROSAS-CAUCA</t>
  </si>
  <si>
    <t>TURMEQUE-BOYACA</t>
  </si>
  <si>
    <t>OBANDO-VALLE DEL CAUCA</t>
  </si>
  <si>
    <t>YACOPI-CUNDINAMARCA</t>
  </si>
  <si>
    <t>BAGADO-CHOCO</t>
  </si>
  <si>
    <t>LA SIERRA-CAUCA</t>
  </si>
  <si>
    <t>OSPINA-NARINO</t>
  </si>
  <si>
    <t>CONCORDIA-MAGDALENA</t>
  </si>
  <si>
    <t>CUASPUD-NARINO</t>
  </si>
  <si>
    <t>FILANDIA-QUINDIO</t>
  </si>
  <si>
    <t>LEJANIAS-META</t>
  </si>
  <si>
    <t>LIBORINA-ANTIOQUIA</t>
  </si>
  <si>
    <t>VILLANUEVA-SANTANDER</t>
  </si>
  <si>
    <t>GUARANDA-SUCRE</t>
  </si>
  <si>
    <t>MACEO-ANTIOQUIA</t>
  </si>
  <si>
    <t>SANTUARIO-RISARALDA</t>
  </si>
  <si>
    <t>CLEMENCIA-BOLIVAR</t>
  </si>
  <si>
    <t>EL PAUJIL-CAQUETA</t>
  </si>
  <si>
    <t>FALAN-TOLIMA</t>
  </si>
  <si>
    <t>LA PRIMAVERA-VICHADA</t>
  </si>
  <si>
    <t>SAN ZENON-MAGDALENA</t>
  </si>
  <si>
    <t>SANTIAGO-PUTUMAYO</t>
  </si>
  <si>
    <t>AGUA DE DIOS-CUNDINAMARCA</t>
  </si>
  <si>
    <t>BELEN-BOYACA</t>
  </si>
  <si>
    <t>GAMARRA-CESAR</t>
  </si>
  <si>
    <t>PADILLA-CAUCA</t>
  </si>
  <si>
    <t>SAN CARLOS DE GUAROA-META</t>
  </si>
  <si>
    <t>SUAITA-SANTANDER</t>
  </si>
  <si>
    <t>HATILLO DE LOBA-BOLIVAR</t>
  </si>
  <si>
    <t>LA APARTADA-CORDOBA</t>
  </si>
  <si>
    <t>PORE-CASANARE</t>
  </si>
  <si>
    <t>SANTA LUCIA-ATLANTICO</t>
  </si>
  <si>
    <t>SESQUILE-CUNDINAMARCA</t>
  </si>
  <si>
    <t>GUATEQUE-BOYACA</t>
  </si>
  <si>
    <t>BUENAVISTA-SUCRE</t>
  </si>
  <si>
    <t>ILES-NARINO</t>
  </si>
  <si>
    <t>SAN CRISTOBAL-BOLIVAR</t>
  </si>
  <si>
    <t>SAN RAFAEL-ANTIOQUIA</t>
  </si>
  <si>
    <t>SANTA MARIA-HUILA</t>
  </si>
  <si>
    <t>SIMITI-BOLIVAR</t>
  </si>
  <si>
    <t>TELLO-HUILA</t>
  </si>
  <si>
    <t>ZAMBRANO-BOLIVAR</t>
  </si>
  <si>
    <t>ALTO BAUDO-CHOCO</t>
  </si>
  <si>
    <t>ARBOLEDA-NARINO</t>
  </si>
  <si>
    <t>PAICOL-HUILA</t>
  </si>
  <si>
    <t>LA VICTORIA-VALLE DEL CAUCA</t>
  </si>
  <si>
    <t>SANTA BARBARA DE PINTO-MAGDALENA</t>
  </si>
  <si>
    <t>VIOTA-CUNDINAMARCA</t>
  </si>
  <si>
    <t>MOGOTES-SANTANDER</t>
  </si>
  <si>
    <t>ANOLAIMA-CUNDINAMARCA</t>
  </si>
  <si>
    <t>LA FLORIDA-NARINO</t>
  </si>
  <si>
    <t>MIRAFLORES-BOYACA</t>
  </si>
  <si>
    <t>SOCHA-BOYACA</t>
  </si>
  <si>
    <t>RIO DE ORO-CESAR</t>
  </si>
  <si>
    <t>BOJACA-CUNDINAMARCA</t>
  </si>
  <si>
    <t>BOLIVAR-SANTANDER</t>
  </si>
  <si>
    <t>CHOACHI-CUNDINAMARCA</t>
  </si>
  <si>
    <t>LA ESPERANZA-NORTE DE SANTANDER</t>
  </si>
  <si>
    <t>SAN ANDRES-SANTANDER</t>
  </si>
  <si>
    <t>HATO COROZAL-CASANARE</t>
  </si>
  <si>
    <t>CISNEROS-ANTIOQUIA</t>
  </si>
  <si>
    <t>DON MATIAS-ANTIOQUIA</t>
  </si>
  <si>
    <t>SASAIMA-CUNDINAMARCA</t>
  </si>
  <si>
    <t>ANGOSTURA-ANTIOQUIA</t>
  </si>
  <si>
    <t>POLICARPA-NARINO</t>
  </si>
  <si>
    <t>PURACE-CAUCA</t>
  </si>
  <si>
    <t>GUACHETA-CUNDINAMARCA</t>
  </si>
  <si>
    <t>LA CUMBRE-VALLE DEL CAUCA</t>
  </si>
  <si>
    <t>LOS SANTOS-SANTANDER</t>
  </si>
  <si>
    <t>ALDANA-NARINO</t>
  </si>
  <si>
    <t>PUEBLO RICO-RISARALDA</t>
  </si>
  <si>
    <t>SAPUYES-NARINO</t>
  </si>
  <si>
    <t>OPORAPA-HUILA</t>
  </si>
  <si>
    <t>ANAPOIMA-CUNDINAMARCA</t>
  </si>
  <si>
    <t>OROCUE-CASANARE</t>
  </si>
  <si>
    <t>SOATA-BOYACA</t>
  </si>
  <si>
    <t>BELEN-NARINO</t>
  </si>
  <si>
    <t>CAIMITO-SUCRE</t>
  </si>
  <si>
    <t>CANALETE-CORDOBA</t>
  </si>
  <si>
    <t>CARMEN APICALA-TOLIMA</t>
  </si>
  <si>
    <t>SALADOBLANCO-HUILA</t>
  </si>
  <si>
    <t>VITERBO-CALDAS</t>
  </si>
  <si>
    <t>EL ROBLE-SUCRE</t>
  </si>
  <si>
    <t>TANGUA-NARINO</t>
  </si>
  <si>
    <t>TESALIA-HUILA</t>
  </si>
  <si>
    <t>MANI-CASANARE</t>
  </si>
  <si>
    <t>LITORAL DEL BAJO SAN JUAN-CHOCO</t>
  </si>
  <si>
    <t>SAN PEDRO-VALLE DEL CAUCA</t>
  </si>
  <si>
    <t>TUTA-BOYACA</t>
  </si>
  <si>
    <t>DISTRACCION-LA GUAJIRA</t>
  </si>
  <si>
    <t>EL CARMEN DE CHUCURI-SANTANDER</t>
  </si>
  <si>
    <t>MANAURE-CESAR</t>
  </si>
  <si>
    <t>EL RETORNO-GUAVIARE</t>
  </si>
  <si>
    <t>SABOYA-BOYACA</t>
  </si>
  <si>
    <t>MUTATA-ANTIOQUIA</t>
  </si>
  <si>
    <t>PUERTO NARE-ANTIOQUIA</t>
  </si>
  <si>
    <t>OIBA-SANTANDER</t>
  </si>
  <si>
    <t>SAN LUIS-ANTIOQUIA</t>
  </si>
  <si>
    <t>SAN LUIS-TOLIMA</t>
  </si>
  <si>
    <t>ARMERO-TOLIMA</t>
  </si>
  <si>
    <t>TIQUISIO-BOLIVAR</t>
  </si>
  <si>
    <t>BAJO BAUDO-CHOCO</t>
  </si>
  <si>
    <t>SANTO DOMINGO-ANTIOQUIA</t>
  </si>
  <si>
    <t>ALBAN-NARINO</t>
  </si>
  <si>
    <t>ANCUYA-NARINO</t>
  </si>
  <si>
    <t>BOLIVAR-VALLE DEL CAUCA</t>
  </si>
  <si>
    <t>SAN JERONIMO-ANTIOQUIA</t>
  </si>
  <si>
    <t>APIA-RISARALDA</t>
  </si>
  <si>
    <t>LANDAZURI-SANTANDER</t>
  </si>
  <si>
    <t>CONSACA-NARINO</t>
  </si>
  <si>
    <t>JARDIN-ANTIOQUIA</t>
  </si>
  <si>
    <t>SANTA CATALINA-BOLIVAR</t>
  </si>
  <si>
    <t>EL PLAYON-SANTANDER</t>
  </si>
  <si>
    <t>EL TARRA-NORTE DE SANTANDER</t>
  </si>
  <si>
    <t>TALAIGUA NUEVO-BOLIVAR</t>
  </si>
  <si>
    <t>CHARALA-SANTANDER</t>
  </si>
  <si>
    <t>LINARES-NARINO</t>
  </si>
  <si>
    <t>PUERRES-NARINO</t>
  </si>
  <si>
    <t>SANTA ROSA DE VITERBO-BOYACA</t>
  </si>
  <si>
    <t>TIBASOSA-BOYACA</t>
  </si>
  <si>
    <t>LA MACARENA-META</t>
  </si>
  <si>
    <t>TORO-VALLE DEL CAUCA</t>
  </si>
  <si>
    <t>RIOFRIO-VALLE DEL CAUCA</t>
  </si>
  <si>
    <t>SALAMINA-CALDAS</t>
  </si>
  <si>
    <t>TOCAIMA-CUNDINAMARCA</t>
  </si>
  <si>
    <t>MALLAMA-NARINO</t>
  </si>
  <si>
    <t>MISTRATO-RISARALDA</t>
  </si>
  <si>
    <t>URUMITA-LA GUAJIRA</t>
  </si>
  <si>
    <t>COCORNA-ANTIOQUIA</t>
  </si>
  <si>
    <t>BETULIA-ANTIOQUIA</t>
  </si>
  <si>
    <t>LA GLORIA-CESAR</t>
  </si>
  <si>
    <t>PIJINO DEL CARMEN-MAGDALENA</t>
  </si>
  <si>
    <t>OLAYA HERRERA-NARINO</t>
  </si>
  <si>
    <t>MARQUETALIA-CALDAS</t>
  </si>
  <si>
    <t>VENADILLO-TOLIMA</t>
  </si>
  <si>
    <t>ARANZAZU-CALDAS</t>
  </si>
  <si>
    <t>CURITI-SANTANDER</t>
  </si>
  <si>
    <t>NARINO-NARINO</t>
  </si>
  <si>
    <t>LA UNION-SUCRE</t>
  </si>
  <si>
    <t>SOPETRAN-ANTIOQUIA</t>
  </si>
  <si>
    <t>COLON-NARINO</t>
  </si>
  <si>
    <t>MARSELLA-RISARALDA</t>
  </si>
  <si>
    <t>PALESTINA-CALDAS</t>
  </si>
  <si>
    <t>SUAN-ATLANTICO</t>
  </si>
  <si>
    <t>CASTILLA LA NUEVA-META</t>
  </si>
  <si>
    <t>YOTOCO-VALLE DEL CAUCA</t>
  </si>
  <si>
    <t>CONVENCION-NORTE DE SANTANDER</t>
  </si>
  <si>
    <t>NEMOCON-CUNDINAMARCA</t>
  </si>
  <si>
    <t>PACORA-CALDAS</t>
  </si>
  <si>
    <t>PALMITO-SUCRE</t>
  </si>
  <si>
    <t>PASCA-CUNDINAMARCA</t>
  </si>
  <si>
    <t>TOTORO-CAUCA</t>
  </si>
  <si>
    <t>GUATICA-RISARALDA</t>
  </si>
  <si>
    <t>GUALMATAN-NARINO</t>
  </si>
  <si>
    <t>PUERTO TRIUNFO-ANTIOQUIA</t>
  </si>
  <si>
    <t>SAN JUAN BETULIA-SUCRE</t>
  </si>
  <si>
    <t>ALGARROBO-MAGDALENA</t>
  </si>
  <si>
    <t>YACUANQUER-NARINO</t>
  </si>
  <si>
    <t>LOS CORDOBAS-CORDOBA</t>
  </si>
  <si>
    <t>TENERIFE-MAGDALENA</t>
  </si>
  <si>
    <t>CORDOBA-BOLIVAR</t>
  </si>
  <si>
    <t>CICUCO-BOLIVAR</t>
  </si>
  <si>
    <t>YONDO-ANTIOQUIA</t>
  </si>
  <si>
    <t>ANSERMANUEVO-VALLE DEL CAUCA</t>
  </si>
  <si>
    <t>PUERTO GUZMAN-PUTUMAYO</t>
  </si>
  <si>
    <t>TAMALAMEQUE-CESAR</t>
  </si>
  <si>
    <t>CANASGORDAS-ANTIOQUIA</t>
  </si>
  <si>
    <t>CONCORDIA-ANTIOQUIA</t>
  </si>
  <si>
    <t>NUEVA GRANADA-MAGDALENA</t>
  </si>
  <si>
    <t>PUERTO SALGAR-CUNDINAMARCA</t>
  </si>
  <si>
    <t>RAMIRIQUI-BOYACA</t>
  </si>
  <si>
    <t>TRINIDAD-CASANARE</t>
  </si>
  <si>
    <t>LA ARGENTINA-HUILA</t>
  </si>
  <si>
    <t>SABANAS DE SAN ANGEL-MAGDALENA</t>
  </si>
  <si>
    <t>TURBANA-BOLIVAR</t>
  </si>
  <si>
    <t>BARRANCO DE LOBA-BOLIVAR</t>
  </si>
  <si>
    <t>TAMESIS-ANTIOQUIA</t>
  </si>
  <si>
    <t>ALCALA-VALLE DEL CAUCA</t>
  </si>
  <si>
    <t>CHACHAGUI-NARINO</t>
  </si>
  <si>
    <t>GACHANCIPA-CUNDINAMARCA</t>
  </si>
  <si>
    <t>LA VEGA-CUNDINAMARCA</t>
  </si>
  <si>
    <t>MANZANARES-CALDAS</t>
  </si>
  <si>
    <t>CONDOTO-CHOCO</t>
  </si>
  <si>
    <t>PITAL-HUILA</t>
  </si>
  <si>
    <t>ENTRERRIOS-ANTIOQUIA</t>
  </si>
  <si>
    <t>LOS ANDES-NARINO</t>
  </si>
  <si>
    <t>SAN PEDRO-SUCRE</t>
  </si>
  <si>
    <t>TIMBIQUI-CAUCA</t>
  </si>
  <si>
    <t>JERICO-ANTIOQUIA</t>
  </si>
  <si>
    <t>POTOSI-NARINO</t>
  </si>
  <si>
    <t>SAN ANTONIO-TOLIMA</t>
  </si>
  <si>
    <t>NECHI-ANTIOQUIA</t>
  </si>
  <si>
    <t>SAN DIEGO-CESAR</t>
  </si>
  <si>
    <t>VILLA RICA-CAUCA</t>
  </si>
  <si>
    <t>EL TAMBO-NARINO</t>
  </si>
  <si>
    <t>FREDONIA-ANTIOQUIA</t>
  </si>
  <si>
    <t>SALDANA-TOLIMA</t>
  </si>
  <si>
    <t>AQUITANIA-BOYACA</t>
  </si>
  <si>
    <t>CHIMA-CORDOBA</t>
  </si>
  <si>
    <t>PUERTO RICO-CAQUETA</t>
  </si>
  <si>
    <t>ATACO-TOLIMA</t>
  </si>
  <si>
    <t>TOLEDO-NORTE DE SANTANDER</t>
  </si>
  <si>
    <t>PUENTE NACIONAL-SANTANDER</t>
  </si>
  <si>
    <t>COVENAS-SUCRE</t>
  </si>
  <si>
    <t>RICAURTE-NARINO</t>
  </si>
  <si>
    <t>JAMBALO-CAUCA</t>
  </si>
  <si>
    <t>MORALES-BOLIVAR</t>
  </si>
  <si>
    <t>GUACHENE-CAUCA</t>
  </si>
  <si>
    <t>SAN MIGUEL-PUTUMAYO</t>
  </si>
  <si>
    <t>SAN CARLOS-ANTIOQUIA</t>
  </si>
  <si>
    <t>AIPE-HUILA</t>
  </si>
  <si>
    <t>ANDALUCIA-VALLE DEL CAUCA</t>
  </si>
  <si>
    <t>BECERRIL-CESAR</t>
  </si>
  <si>
    <t>CANDELARIA-ATLANTICO</t>
  </si>
  <si>
    <t>COTORRA-CORDOBA</t>
  </si>
  <si>
    <t>GUAMAL-META</t>
  </si>
  <si>
    <t>VISTA HERMOSA-META</t>
  </si>
  <si>
    <t>ABEJORRAL-ANTIOQUIA</t>
  </si>
  <si>
    <t>ALMAGUER-CAUCA</t>
  </si>
  <si>
    <t>BOYACA-BOYACA</t>
  </si>
  <si>
    <t>PUEBLO BELLO-CESAR</t>
  </si>
  <si>
    <t>SUBACHOQUE-CUNDINAMARCA</t>
  </si>
  <si>
    <t>VILLANUEVA-BOLIVAR</t>
  </si>
  <si>
    <t>ANORI-ANTIOQUIA</t>
  </si>
  <si>
    <t>GARAGOA-BOYACA</t>
  </si>
  <si>
    <t>LA VEGA-CAUCA</t>
  </si>
  <si>
    <t>GUAITARILLA-NARINO</t>
  </si>
  <si>
    <t>GUASCA-CUNDINAMARCA</t>
  </si>
  <si>
    <t>RESTREPO-VALLE DEL CAUCA</t>
  </si>
  <si>
    <t>VEGACHI-ANTIOQUIA</t>
  </si>
  <si>
    <t>NATAGAIMA-TOLIMA</t>
  </si>
  <si>
    <t>SARDINATA-NORTE DE SANTANDER</t>
  </si>
  <si>
    <t>SITIONUEVO-MAGDALENA</t>
  </si>
  <si>
    <t>SIMIJACA-CUNDINAMARCA</t>
  </si>
  <si>
    <t>TRUJILLO-VALLE DEL CAUCA</t>
  </si>
  <si>
    <t>BALBOA-CAUCA</t>
  </si>
  <si>
    <t>JUAN DE ACOSTA-ATLANTICO</t>
  </si>
  <si>
    <t>SUESCA-CUNDINAMARCA</t>
  </si>
  <si>
    <t>FRONTINO-ANTIOQUIA</t>
  </si>
  <si>
    <t>SUAREZ-CAUCA</t>
  </si>
  <si>
    <t>CALIMA-VALLE DEL CAUCA</t>
  </si>
  <si>
    <t>SAN MARTIN DE LOBA-BOLIVAR</t>
  </si>
  <si>
    <t>DABEIBA-ANTIOQUIA</t>
  </si>
  <si>
    <t>ALGECIRAS-HUILA</t>
  </si>
  <si>
    <t>SAMANA-CALDAS</t>
  </si>
  <si>
    <t>SAN VICENTE-ANTIOQUIA</t>
  </si>
  <si>
    <t>SANTA ROSA-BOLIVAR</t>
  </si>
  <si>
    <t>CARTAGENA DEL CHAIRA-CAQUETA</t>
  </si>
  <si>
    <t>EL TABLON-NARINO</t>
  </si>
  <si>
    <t>PUERTO LEGUIZAMO-PUTUMAYO</t>
  </si>
  <si>
    <t>SAN MARTIN-CESAR</t>
  </si>
  <si>
    <t>POLONUEVO-ATLANTICO</t>
  </si>
  <si>
    <t>PENSILVANIA-CALDAS</t>
  </si>
  <si>
    <t>TENJO-CUNDINAMARCA</t>
  </si>
  <si>
    <t>ARGELIA-CAUCA</t>
  </si>
  <si>
    <t>VILLA DE LEYVA-BOYACA</t>
  </si>
  <si>
    <t>PUEBLOVIEJO-MAGDALENA</t>
  </si>
  <si>
    <t>FORTUL-ARAUCA</t>
  </si>
  <si>
    <t>CUMARIBO-VICHADA</t>
  </si>
  <si>
    <t>CACERES-ANTIOQUIA</t>
  </si>
  <si>
    <t>CHIVOLO-MAGDALENA</t>
  </si>
  <si>
    <t>TOLUVIEJO-SUCRE</t>
  </si>
  <si>
    <t>CAICEDO-ANTIOQUIA</t>
  </si>
  <si>
    <t>EL PINON-MAGDALENA</t>
  </si>
  <si>
    <t>PURISIMA-CORDOBA</t>
  </si>
  <si>
    <t>RIOBLANCO-TOLIMA</t>
  </si>
  <si>
    <t>BUENOS AIRES-CAUCA</t>
  </si>
  <si>
    <t>MOMIL-CORDOBA</t>
  </si>
  <si>
    <t>SIN INFORMACION</t>
  </si>
  <si>
    <t>BUGALAGRANDE-VALLE DEL CAUCA</t>
  </si>
  <si>
    <t>MANATI-ATLANTICO</t>
  </si>
  <si>
    <t>GINEBRA-VALLE DEL CAUCA</t>
  </si>
  <si>
    <t>MERCADERES-CAUCA</t>
  </si>
  <si>
    <t>CAJAMARCA-TOLIMA</t>
  </si>
  <si>
    <t>ASTREA-CESAR</t>
  </si>
  <si>
    <t>PAILITAS-CESAR</t>
  </si>
  <si>
    <t>AGUADAS-CALDAS</t>
  </si>
  <si>
    <t>PENOL-ANTIOQUIA</t>
  </si>
  <si>
    <t>EL CHARCO-NARINO</t>
  </si>
  <si>
    <t>LOS PALMITOS-SUCRE</t>
  </si>
  <si>
    <t>PELAYA-CESAR</t>
  </si>
  <si>
    <t>AMAGA-ANTIOQUIA</t>
  </si>
  <si>
    <t>GUADALUPE-HUILA</t>
  </si>
  <si>
    <t>SAN MARTIN-META</t>
  </si>
  <si>
    <t>SUAZA-HUILA</t>
  </si>
  <si>
    <t>CALAMAR-BOLIVAR</t>
  </si>
  <si>
    <t>SAN LORENZO-NARINO</t>
  </si>
  <si>
    <t>MONTERREY-CASANARE</t>
  </si>
  <si>
    <t>BELEN DE UMBRIA-RISARALDA</t>
  </si>
  <si>
    <t>BUESACO-NARINO</t>
  </si>
  <si>
    <t>PUERTO CARRENO-VICHADA</t>
  </si>
  <si>
    <t>RETIRO-ANTIOQUIA</t>
  </si>
  <si>
    <t>CAQUEZA-CUNDINAMARCA</t>
  </si>
  <si>
    <t>CHOCONTA-CUNDINAMARCA</t>
  </si>
  <si>
    <t>PALERMO-HUILA</t>
  </si>
  <si>
    <t>MITU-VAUPES</t>
  </si>
  <si>
    <t>CHINACOTA-NORTE DE SANTANDER</t>
  </si>
  <si>
    <t>RESTREPO-META</t>
  </si>
  <si>
    <t>ITUANGO-ANTIOQUIA</t>
  </si>
  <si>
    <t>SAN BENITO ABADIA-SUCRE</t>
  </si>
  <si>
    <t>SAN ESTANISLAO-BOLIVAR</t>
  </si>
  <si>
    <t>SAN JUAN DE URABA-ANTIOQUIA</t>
  </si>
  <si>
    <t>SUCRE-SUCRE</t>
  </si>
  <si>
    <t>TADO-CHOCO</t>
  </si>
  <si>
    <t>EL ROSAL-CUNDINAMARCA</t>
  </si>
  <si>
    <t>NEIRA-CALDAS</t>
  </si>
  <si>
    <t>SAN PABLO-NARINO</t>
  </si>
  <si>
    <t>CORDOBA-NARINO</t>
  </si>
  <si>
    <t>EL RETEN-MAGDALENA</t>
  </si>
  <si>
    <t>INIRIDA-GUAINIA</t>
  </si>
  <si>
    <t>BUENAVISTA-CORDOBA</t>
  </si>
  <si>
    <t>COGUA-CUNDINAMARCA</t>
  </si>
  <si>
    <t>LA UNION-ANTIOQUIA</t>
  </si>
  <si>
    <t>ZARAGOZA-ANTIOQUIA</t>
  </si>
  <si>
    <t>EL DONCELLO-CAQUETA</t>
  </si>
  <si>
    <t>GALERAS-SUCRE</t>
  </si>
  <si>
    <t>PUERTO ESCONDIDO-CORDOBA</t>
  </si>
  <si>
    <t>TARAZA-ANTIOQUIA</t>
  </si>
  <si>
    <t>CIUDAD BOLIVAR-ANTIOQUIA</t>
  </si>
  <si>
    <t>VENTAQUEMADA-BOYACA</t>
  </si>
  <si>
    <t>SAN ALBERTO-CESAR</t>
  </si>
  <si>
    <t>PACHO-CUNDINAMARCA</t>
  </si>
  <si>
    <t>PONEDERA-ATLANTICO</t>
  </si>
  <si>
    <t>ACHI-BOLIVAR</t>
  </si>
  <si>
    <t>SILVANIA-CUNDINAMARCA</t>
  </si>
  <si>
    <t>PLANADAS-TOLIMA</t>
  </si>
  <si>
    <t>REPELON-ATLANTICO</t>
  </si>
  <si>
    <t>AMALFI-ANTIOQUIA</t>
  </si>
  <si>
    <t>COYAIMA-TOLIMA</t>
  </si>
  <si>
    <t>GUAPI-CAUCA</t>
  </si>
  <si>
    <t>SAN JACINTO-BOLIVAR</t>
  </si>
  <si>
    <t>NOBSA-BOYACA</t>
  </si>
  <si>
    <t>ABREGO-NORTE DE SANTANDER</t>
  </si>
  <si>
    <t>SAN ROQUE-ANTIOQUIA</t>
  </si>
  <si>
    <t>YOLOMBO-ANTIOQUIA</t>
  </si>
  <si>
    <t>EL COLEGIO-CUNDINAMARCA</t>
  </si>
  <si>
    <t>TABIO-CUNDINAMARCA</t>
  </si>
  <si>
    <t>SANTO TOMAS-ATLANTICO</t>
  </si>
  <si>
    <t>SAMACA-BOYACA</t>
  </si>
  <si>
    <t>SAN CARLOS-CORDOBA</t>
  </si>
  <si>
    <t>TAMINANGO-NARINO</t>
  </si>
  <si>
    <t>CIRCASIA-QUINDIO</t>
  </si>
  <si>
    <t>CUMARAL-META</t>
  </si>
  <si>
    <t>OVEJAS-SUCRE</t>
  </si>
  <si>
    <t>ROVIRA-TOLIMA</t>
  </si>
  <si>
    <t>EL ZULIA-NORTE DE SANTANDER</t>
  </si>
  <si>
    <t>REMEDIOS-ANTIOQUIA</t>
  </si>
  <si>
    <t>PINILLOS-BOLIVAR</t>
  </si>
  <si>
    <t>CAMPO DE LA CRUZ-ATLANTICO</t>
  </si>
  <si>
    <t>DIBULLA-LA GUAJIRA</t>
  </si>
  <si>
    <t>PAEZ-CAUCA</t>
  </si>
  <si>
    <t>TIMANA-HUILA</t>
  </si>
  <si>
    <t>VELEZ-SANTANDER</t>
  </si>
  <si>
    <t>TARQUI-HUILA</t>
  </si>
  <si>
    <t>HONDA-TOLIMA</t>
  </si>
  <si>
    <t>ANSERMA-CALDAS</t>
  </si>
  <si>
    <t>QUIMBAYA-QUINDIO</t>
  </si>
  <si>
    <t>SOPO-CUNDINAMARCA</t>
  </si>
  <si>
    <t>SANTA ANA-MAGDALENA</t>
  </si>
  <si>
    <t>VILLAPINZON-CUNDINAMARCA</t>
  </si>
  <si>
    <t>CHIRIGUANA-CESAR</t>
  </si>
  <si>
    <t>SABANA DE TORRES-SANTANDER</t>
  </si>
  <si>
    <t>HATONUEVO-LA GUAJIRA</t>
  </si>
  <si>
    <t>CORINTO-CAUCA</t>
  </si>
  <si>
    <t>SINCE-SUCRE</t>
  </si>
  <si>
    <t>GUACHUCAL-NARINO</t>
  </si>
  <si>
    <t>SANTA BARBARA-ANTIOQUIA</t>
  </si>
  <si>
    <t>ALBANIA-LA GUAJIRA</t>
  </si>
  <si>
    <t>RIONEGRO-SANTANDER</t>
  </si>
  <si>
    <t>SAN SEBASTIAN DE BUENAVISTA-MAGDALENA</t>
  </si>
  <si>
    <t>LA MESA-CUNDINAMARCA</t>
  </si>
  <si>
    <t>LERIDA-TOLIMA</t>
  </si>
  <si>
    <t>PURIFICACION-TOLIMA</t>
  </si>
  <si>
    <t>GUAMAL-MAGDALENA</t>
  </si>
  <si>
    <t>RIOSUCIO-CHOCO</t>
  </si>
  <si>
    <t>LA PAZ-CESAR</t>
  </si>
  <si>
    <t>LA UNION-VALLE DEL CAUCA</t>
  </si>
  <si>
    <t>CALOTO-CAUCA</t>
  </si>
  <si>
    <t>SONSON-ANTIOQUIA</t>
  </si>
  <si>
    <t>QUINCHIA-RISARALDA</t>
  </si>
  <si>
    <t>SANTAFE DE ANTIOQUIA-ANTIOQUIA</t>
  </si>
  <si>
    <t>MORALES-CAUCA</t>
  </si>
  <si>
    <t>FLANDES-TOLIMA</t>
  </si>
  <si>
    <t>PUERTO WILCHES-SANTANDER</t>
  </si>
  <si>
    <t>SAN PABLO-BOLIVAR</t>
  </si>
  <si>
    <t>SANTA ROSA DEL SUR-BOLIVAR</t>
  </si>
  <si>
    <t>MONIQUIRA-BOYACA</t>
  </si>
  <si>
    <t>RIVERA-HUILA</t>
  </si>
  <si>
    <t>MAHATES-BOLIVAR</t>
  </si>
  <si>
    <t>PUPIALES-NARINO</t>
  </si>
  <si>
    <t>MONITOS-CORDOBA</t>
  </si>
  <si>
    <t>SANDONA-NARINO</t>
  </si>
  <si>
    <t>BARBACOAS-NARINO</t>
  </si>
  <si>
    <t>COMBITA-BOYACA</t>
  </si>
  <si>
    <t>CAJIBIO-CAUCA</t>
  </si>
  <si>
    <t>SEGOVIA-ANTIOQUIA</t>
  </si>
  <si>
    <t>INZA-CAUCA</t>
  </si>
  <si>
    <t>LURUACO-ATLANTICO</t>
  </si>
  <si>
    <t>TOLU-SUCRE</t>
  </si>
  <si>
    <t>CALDONO-CAUCA</t>
  </si>
  <si>
    <t>PALMAR DE VARELA-ATLANTICO</t>
  </si>
  <si>
    <t>SUPIA-CALDAS</t>
  </si>
  <si>
    <t>VILLETA-CUNDINAMARCA</t>
  </si>
  <si>
    <t>SAN PEDRO-ANTIOQUIA</t>
  </si>
  <si>
    <t>GUADUAS-CUNDINAMARCA</t>
  </si>
  <si>
    <t>TORIBIO-CAUCA</t>
  </si>
  <si>
    <t>FRESNO-TOLIMA</t>
  </si>
  <si>
    <t>VILLAGARZON-PUTUMAYO</t>
  </si>
  <si>
    <t>LA VIRGINIA-RISARALDA</t>
  </si>
  <si>
    <t>LA CALERA-CUNDINAMARCA</t>
  </si>
  <si>
    <t>LA CRUZ-NARINO</t>
  </si>
  <si>
    <t>SIBUNDOY-PUTUMAYO</t>
  </si>
  <si>
    <t>ARIGUANI-MAGDALENA</t>
  </si>
  <si>
    <t>GIGANTE-HUILA</t>
  </si>
  <si>
    <t>ARBOLETES-ANTIOQUIA</t>
  </si>
  <si>
    <t>MALAGA-SANTANDER</t>
  </si>
  <si>
    <t>MONTENEGRO-QUINDIO</t>
  </si>
  <si>
    <t>SAN VICENTE DE CHUCURI-SANTANDER</t>
  </si>
  <si>
    <t>MAJAGUAL-SUCRE</t>
  </si>
  <si>
    <t>PIVIJAY-MAGDALENA</t>
  </si>
  <si>
    <t>SILVIA-CAUCA</t>
  </si>
  <si>
    <t>CAMPOALEGRE-HUILA</t>
  </si>
  <si>
    <t>EL COPEY-CESAR</t>
  </si>
  <si>
    <t>PUERTO GAITAN-META</t>
  </si>
  <si>
    <t>ANDES-ANTIOQUIA</t>
  </si>
  <si>
    <t>PUEBLO NUEVO-CORDOBA</t>
  </si>
  <si>
    <t>TAURAMENA-CASANARE</t>
  </si>
  <si>
    <t>CIMITARRA-SANTANDER</t>
  </si>
  <si>
    <t>GUACARI-VALLE DEL CAUCA</t>
  </si>
  <si>
    <t>EL TAMBO-CAUCA</t>
  </si>
  <si>
    <t>PUERTO LOPEZ-META</t>
  </si>
  <si>
    <t>SAN ANTERO-CORDOBA</t>
  </si>
  <si>
    <t>DAGUA-VALLE DEL CAUCA</t>
  </si>
  <si>
    <t>URRAO-ANTIOQUIA</t>
  </si>
  <si>
    <t>SANTA ROSA DE OSOS-ANTIOQUIA</t>
  </si>
  <si>
    <t>MIRANDA-CAUCA</t>
  </si>
  <si>
    <t>ISNOS-HUILA</t>
  </si>
  <si>
    <t>PATIA-CAUCA</t>
  </si>
  <si>
    <t>SAN BERNARDO DEL VIENTO-CORDOBA</t>
  </si>
  <si>
    <t>ORTEGA-TOLIMA</t>
  </si>
  <si>
    <t>VILLANUEVA-LA GUAJIRA</t>
  </si>
  <si>
    <t>LA TEBAIDA-QUINDIO</t>
  </si>
  <si>
    <t>SAMANIEGO-NARINO</t>
  </si>
  <si>
    <t>ACEVEDO-HUILA</t>
  </si>
  <si>
    <t>GUAMO-TOLIMA</t>
  </si>
  <si>
    <t>VILLANUEVA-CASANARE</t>
  </si>
  <si>
    <t>PUERTO BERRIO-ANTIOQUIA</t>
  </si>
  <si>
    <t>SAN PEDRO DE URABA-ANTIOQUIA</t>
  </si>
  <si>
    <t>SEVILLA-VALLE DEL CAUCA</t>
  </si>
  <si>
    <t>CHIMICHAGUA-CESAR</t>
  </si>
  <si>
    <t>PUERTO LIBERTADOR-CORDOBA</t>
  </si>
  <si>
    <t>CAICEDONIA-VALLE DEL CAUCA</t>
  </si>
  <si>
    <t>MARIQUITA-TOLIMA</t>
  </si>
  <si>
    <t>ARACATACA-MAGDALENA</t>
  </si>
  <si>
    <t>EL SANTUARIO-ANTIOQUIA</t>
  </si>
  <si>
    <t>SIBATE-CUNDINAMARCA</t>
  </si>
  <si>
    <t>SOCORRO-SANTANDER</t>
  </si>
  <si>
    <t>SABANAGRANDE-ATLANTICO</t>
  </si>
  <si>
    <t>SAN AGUSTIN-HUILA</t>
  </si>
  <si>
    <t>CURUMANI-CESAR</t>
  </si>
  <si>
    <t>LIBANO-TOLIMA</t>
  </si>
  <si>
    <t>VALLE DEL GUAMUEZ-PUTUMAYO</t>
  </si>
  <si>
    <t>EL PASO-CESAR</t>
  </si>
  <si>
    <t>TIBU-NORTE DE SANTANDER</t>
  </si>
  <si>
    <t>SAN PELAYO-CORDOBA</t>
  </si>
  <si>
    <t>SAN JUAN NEPOMUCENO-BOLIVAR</t>
  </si>
  <si>
    <t>GUARNE-ANTIOQUIA</t>
  </si>
  <si>
    <t>VALENCIA-CORDOBA</t>
  </si>
  <si>
    <t>LEBRIJA-SANTANDER</t>
  </si>
  <si>
    <t>BARRANCAS-LA GUAJIRA</t>
  </si>
  <si>
    <t>SAN VICENTE DEL CAGUAN-CAQUETA</t>
  </si>
  <si>
    <t>YARUMAL-ANTIOQUIA</t>
  </si>
  <si>
    <t>TIMBIO-CAUCA</t>
  </si>
  <si>
    <t>COTA-CUNDINAMARCA</t>
  </si>
  <si>
    <t>FONSECA-LA GUAJIRA</t>
  </si>
  <si>
    <t>PAZ DE ARIPORO-CASANARE</t>
  </si>
  <si>
    <t>ARAUQUITA-ARAUCA</t>
  </si>
  <si>
    <t>TUCHIN-CORDOBA</t>
  </si>
  <si>
    <t>AYAPEL-CORDOBA</t>
  </si>
  <si>
    <t>BOLIVAR-CAUCA</t>
  </si>
  <si>
    <t>PRADERA-VALLE DEL CAUCA</t>
  </si>
  <si>
    <t>PIENDAMO-CAUCA</t>
  </si>
  <si>
    <t>ROLDANILLO-VALLE DEL CAUCA</t>
  </si>
  <si>
    <t>PUERTO COLOMBIA-ATLANTICO</t>
  </si>
  <si>
    <t>GIRARDOTA-ANTIOQUIA</t>
  </si>
  <si>
    <t>ORITO-PUTUMAYO</t>
  </si>
  <si>
    <t>ISTMINA-CHOCO</t>
  </si>
  <si>
    <t>LA JAGUA DE IBIRICO-CESAR</t>
  </si>
  <si>
    <t>BOSCONIA-CESAR</t>
  </si>
  <si>
    <t>LETICIA-AMAZONAS</t>
  </si>
  <si>
    <t>ZARZAL-VALLE DEL CAUCA</t>
  </si>
  <si>
    <t>MARIA LA BAJA-BOLIVAR</t>
  </si>
  <si>
    <t>RIOSUCIO-CALDAS</t>
  </si>
  <si>
    <t>PAIPA-BOYACA</t>
  </si>
  <si>
    <t>BARBOSA-SANTANDER</t>
  </si>
  <si>
    <t>CHINU-CORDOBA</t>
  </si>
  <si>
    <t>PUERTO TEJADA-CAUCA</t>
  </si>
  <si>
    <t>CHINCHINA-CALDAS</t>
  </si>
  <si>
    <t>MANAURE-LA GUAJIRA</t>
  </si>
  <si>
    <t>BARBOSA-ANTIOQUIA</t>
  </si>
  <si>
    <t>AGUAZUL-CASANARE</t>
  </si>
  <si>
    <t>AGUSTIN CODAZZI-CESAR</t>
  </si>
  <si>
    <t>MOMPOS-BOLIVAR</t>
  </si>
  <si>
    <t>SAN ONOFRE-SUCRE</t>
  </si>
  <si>
    <t>PLATO-MAGDALENA</t>
  </si>
  <si>
    <t>SAN ANDRES-SAN ANDRES</t>
  </si>
  <si>
    <t>MELGAR-TOLIMA</t>
  </si>
  <si>
    <t>LA ESTRELLA-ANTIOQUIA</t>
  </si>
  <si>
    <t>PUERTO BOYACA-BOYACA</t>
  </si>
  <si>
    <t>UBATE-CUNDINAMARCA</t>
  </si>
  <si>
    <t>CAREPA-ANTIOQUIA</t>
  </si>
  <si>
    <t>SAMPUES-SUCRE</t>
  </si>
  <si>
    <t>EL CERRITO-VALLE DEL CAUCA</t>
  </si>
  <si>
    <t>SAN JUAN DEL CESAR-LA GUAJIRA</t>
  </si>
  <si>
    <t>CHAPARRAL-TOLIMA</t>
  </si>
  <si>
    <t>TAME-ARAUCA</t>
  </si>
  <si>
    <t>SARAVENA-ARAUCA</t>
  </si>
  <si>
    <t>VILLAMARIA-CALDAS</t>
  </si>
  <si>
    <t>SAN ANDRES DE SOTAVETO-CORDOBA</t>
  </si>
  <si>
    <t>EL CARMEN DE VIBORAL-ANTIOQUIA</t>
  </si>
  <si>
    <t>CUMBAL-NARINO</t>
  </si>
  <si>
    <t>FLORIDA-VALLE DEL CAUCA</t>
  </si>
  <si>
    <t>LA UNION-NARINO</t>
  </si>
  <si>
    <t>GALAPA-ATLANTICO</t>
  </si>
  <si>
    <t>EL BAGRE-ANTIOQUIA</t>
  </si>
  <si>
    <t>TOCANCIPA-CUNDINAMARCA</t>
  </si>
  <si>
    <t>NECOCLI-ANTIOQUIA</t>
  </si>
  <si>
    <t>SAN MARCOS-SUCRE</t>
  </si>
  <si>
    <t>PAMPLONA-NORTE DE SANTANDER</t>
  </si>
  <si>
    <t>MARINILLA-ANTIOQUIA</t>
  </si>
  <si>
    <t>CALDAS-ANTIOQUIA</t>
  </si>
  <si>
    <t>EL BANCO-MAGDALENA</t>
  </si>
  <si>
    <t>CIENAGA DE ORO-CORDOBA</t>
  </si>
  <si>
    <t>CALARCA-QUINDIO</t>
  </si>
  <si>
    <t>LA CEJA-ANTIOQUIA</t>
  </si>
  <si>
    <t>SANTA ROSA DE CABAL-RISARALDA</t>
  </si>
  <si>
    <t>PUERTO ASIS-PUTUMAYO</t>
  </si>
  <si>
    <t>SABANETA-ANTIOQUIA</t>
  </si>
  <si>
    <t>SAN JOSE DEL GUAVIARE-GUAVIARE</t>
  </si>
  <si>
    <t>ZONA BANANERA-MAGDALENA</t>
  </si>
  <si>
    <t>COPACABANA-ANTIOQUIA</t>
  </si>
  <si>
    <t>CHIGORODO-ANTIOQUIA</t>
  </si>
  <si>
    <t>EL CARMEN DE BOLIVAR-BOLIVAR</t>
  </si>
  <si>
    <t>BARANOA-ATLANTICO</t>
  </si>
  <si>
    <t>TUQUERRES-NARINO</t>
  </si>
  <si>
    <t>SAN GIL-SANTANDER</t>
  </si>
  <si>
    <t>LA DORADA-CALDAS</t>
  </si>
  <si>
    <t>LA PLATA-HUILA</t>
  </si>
  <si>
    <t>ARJONA-BOLIVAR</t>
  </si>
  <si>
    <t>URIBIA-LA GUAJIRA</t>
  </si>
  <si>
    <t>COROZAL-SUCRE</t>
  </si>
  <si>
    <t>MOCOA-PUTUMAYO</t>
  </si>
  <si>
    <t>PLANETA RICA-CORDOBA</t>
  </si>
  <si>
    <t>MONTELIBANO-CORDOBA</t>
  </si>
  <si>
    <t>ESPINAL-TOLIMA</t>
  </si>
  <si>
    <t>FUNDACION-MAGDALENA</t>
  </si>
  <si>
    <t>GRANADA-META</t>
  </si>
  <si>
    <t>CHIQUINQUIRA-BOYACA</t>
  </si>
  <si>
    <t>GARZON-HUILA</t>
  </si>
  <si>
    <t>TURBACO-BOLIVAR</t>
  </si>
  <si>
    <t>CANDELARIA-VALLE DEL CAUCA</t>
  </si>
  <si>
    <t>TIERRALTA-CORDOBA</t>
  </si>
  <si>
    <t>CAJICA-CUNDINAMARCA</t>
  </si>
  <si>
    <t>LOS PATIOS-NORTE DE SANTANDER</t>
  </si>
  <si>
    <t>ACACIAS-META</t>
  </si>
  <si>
    <t>GIRARDOT-CUNDINAMARCA</t>
  </si>
  <si>
    <t>ARAUCA-ARAUCA</t>
  </si>
  <si>
    <t>CAUCASIA-ANTIOQUIA</t>
  </si>
  <si>
    <t>SABANALARGA-ATLANTICO</t>
  </si>
  <si>
    <t>CERETE-CORDOBA</t>
  </si>
  <si>
    <t>VILLA DEL ROSARIO-NORTE DE SANTANDER</t>
  </si>
  <si>
    <t>SANTANDER DE QUILICHAO-CAUCA</t>
  </si>
  <si>
    <t>YUMBO-VALLE DEL CAUCA</t>
  </si>
  <si>
    <t>FUNZA-CUNDINAMARCA</t>
  </si>
  <si>
    <t>CIENAGA-MAGDALENA</t>
  </si>
  <si>
    <t>SAHAGUN-CORDOBA</t>
  </si>
  <si>
    <t>CARTAGO-VALLE DEL CAUCA</t>
  </si>
  <si>
    <t>LORICA-CORDOBA</t>
  </si>
  <si>
    <t>MADRID-CUNDINAMARCA</t>
  </si>
  <si>
    <t>AGUACHICA-CESAR</t>
  </si>
  <si>
    <t>BUGA-VALLE DEL CAUCA</t>
  </si>
  <si>
    <t>MALAMBO-ATLANTICO</t>
  </si>
  <si>
    <t>TURBO-ANTIOQUIA</t>
  </si>
  <si>
    <t>OCANA-NORTE DE SANTANDER</t>
  </si>
  <si>
    <t>RIONEGRO-ANTIOQUIA</t>
  </si>
  <si>
    <t>MAGANGUE-BOLIVAR</t>
  </si>
  <si>
    <t>ZIPAQUIRA-CUNDINAMARCA</t>
  </si>
  <si>
    <t>JAMUNDI-VALLE DEL CAUCA</t>
  </si>
  <si>
    <t>FACATATIVA-CUNDINAMARCA</t>
  </si>
  <si>
    <t>APARTADO-ANTIOQUIA</t>
  </si>
  <si>
    <t>FUSAGASUGA-CUNDINAMARCA</t>
  </si>
  <si>
    <t>MOSQUERA-CUNDINAMARCA</t>
  </si>
  <si>
    <t>CHIA-CUNDINAMARCA</t>
  </si>
  <si>
    <t>QUIBDO-CHOCO</t>
  </si>
  <si>
    <t>PITALITO-HUILA</t>
  </si>
  <si>
    <t>TUMACO-NARINO</t>
  </si>
  <si>
    <t>GIRON-SANTANDER</t>
  </si>
  <si>
    <t>DOS QUEBRADAS-RISARALDA</t>
  </si>
  <si>
    <t>MAICAO-LA GUAJIRA</t>
  </si>
  <si>
    <t>ENVIGADO-ANTIOQUIA</t>
  </si>
  <si>
    <t>IPIALES-NARINO</t>
  </si>
  <si>
    <t>PIEDECUESTA-SANTANDER</t>
  </si>
  <si>
    <t>DUITAMA-BOYACA</t>
  </si>
  <si>
    <t>FLORENCIA-CAQUETA</t>
  </si>
  <si>
    <t>TULUA-VALLE DEL CAUCA</t>
  </si>
  <si>
    <t>SOGAMOSO-BOYACA</t>
  </si>
  <si>
    <t>YOPAL-CASANARE</t>
  </si>
  <si>
    <t>BARRANCABERMEJA-SANTANDER</t>
  </si>
  <si>
    <t>RIOHACHA-LA GUAJIRA</t>
  </si>
  <si>
    <t>ITAGUI-ANTIOQUIA</t>
  </si>
  <si>
    <t>FLORIDABLANCA-SANTANDER</t>
  </si>
  <si>
    <t>ARMENIA-QUINDIO</t>
  </si>
  <si>
    <t>BUENAVENTURA-VALLE DEL CAUCA</t>
  </si>
  <si>
    <t>TUNJA-BOYACA</t>
  </si>
  <si>
    <t>SINCELEJO-SUCRE</t>
  </si>
  <si>
    <t>PALMIRA-VALLE DEL CAUCA</t>
  </si>
  <si>
    <t>MANIZALES-CALDAS</t>
  </si>
  <si>
    <t>PEREIRA-RISARALDA</t>
  </si>
  <si>
    <t>BELLO-ANTIOQUIA</t>
  </si>
  <si>
    <t>NEIVA-HUILA</t>
  </si>
  <si>
    <t>MONTERIA-CORDOBA</t>
  </si>
  <si>
    <t>POPAYAN-CAUCA</t>
  </si>
  <si>
    <t>VALLEDUPAR-CESAR</t>
  </si>
  <si>
    <t>VILLAVICENCIO-META</t>
  </si>
  <si>
    <t>SANTA MARTA-MAGDALENA</t>
  </si>
  <si>
    <t>SOLEDAD-ATLANTICO</t>
  </si>
  <si>
    <t>BUCARAMANGA-SANTANDER</t>
  </si>
  <si>
    <t>PASTO-NARINO</t>
  </si>
  <si>
    <t>IBAGUE-TOLIMA</t>
  </si>
  <si>
    <t>SOACHA-CUNDINAMARCA</t>
  </si>
  <si>
    <t>CUCUTA-NORTE DE SANTANDER</t>
  </si>
  <si>
    <t>CARTAGENA-BOLIVAR</t>
  </si>
  <si>
    <t>BARRANQUILLA-ATLANTICO</t>
  </si>
  <si>
    <t>CALI-VALLE DEL CAUCA</t>
  </si>
  <si>
    <t>MEDELLIN-ANTIOQUIA</t>
  </si>
  <si>
    <t>BOGOTA D.C.-DISTRITO CAPITAL</t>
  </si>
  <si>
    <t>TOTAL OBLIGACIONES</t>
  </si>
  <si>
    <t>NO</t>
  </si>
  <si>
    <t>SI</t>
  </si>
  <si>
    <t>Percentil</t>
  </si>
  <si>
    <t>Decil</t>
  </si>
  <si>
    <t>Quintil</t>
  </si>
  <si>
    <t>Cuartil</t>
  </si>
  <si>
    <t>MAS COLOMBIANO</t>
  </si>
  <si>
    <t>CANTIDAD</t>
  </si>
  <si>
    <t>PROMEDIO SABER 11</t>
  </si>
  <si>
    <t>MUNICIPIO PDET</t>
  </si>
  <si>
    <t>POSIBLES BENEFICIARIOS</t>
  </si>
  <si>
    <t>CANTIDAD DE OBLIGACIONES</t>
  </si>
  <si>
    <t>CRITERIO MERITO</t>
  </si>
  <si>
    <t>SIN SISBEN</t>
  </si>
  <si>
    <t>SISBEN A1 A C7</t>
  </si>
  <si>
    <t>SISBEN C8 A C18</t>
  </si>
  <si>
    <t>SISBEN D</t>
  </si>
  <si>
    <t>TASA TRAN 2021</t>
  </si>
  <si>
    <t>OFERTA SEGÚN MÉRITO</t>
  </si>
  <si>
    <t>TUTAZA-BOYACA</t>
  </si>
  <si>
    <t>SAN BENITO ABAD-SUCRE</t>
  </si>
  <si>
    <t>CUITIVA-BOYACA</t>
  </si>
  <si>
    <t>FLORIAN-SANTANDER</t>
  </si>
  <si>
    <t>SAN LUIS DE CUBARRAL-META</t>
  </si>
  <si>
    <t>TOLU VIEJO-SUCRE</t>
  </si>
  <si>
    <t>SAN ANDRES DE SOTAVENTO-CORDOBA</t>
  </si>
  <si>
    <t>SANTIAGO DE TOLU-SUCRE</t>
  </si>
  <si>
    <t>SAN JUAN DE RIO SECO-CUNDINAMARCA</t>
  </si>
  <si>
    <t>MIRITI - PARANA-AMAZONAS</t>
  </si>
  <si>
    <t>CARMEN DE APICALA-TOLIMA</t>
  </si>
  <si>
    <t>VILLA GARZON-PUTUMAYO</t>
  </si>
  <si>
    <t>CANTON DE SAN PABLO-CHOCO</t>
  </si>
  <si>
    <t>CHIBOLO-MAGDALENA</t>
  </si>
  <si>
    <t>PUEBLO VIEJO-MAGDALENA</t>
  </si>
  <si>
    <t>ITSMINA-CHOCO</t>
  </si>
  <si>
    <t>DOSQUEBRADAS-RISARALDA</t>
  </si>
  <si>
    <t>BOGOTA D.C.-BOGOTA D.C.</t>
  </si>
  <si>
    <t>DEPARTAMENTO</t>
  </si>
  <si>
    <t>COD DANE MUNICIPIO</t>
  </si>
  <si>
    <t>MUNICIPIO</t>
  </si>
  <si>
    <t>VAUPES</t>
  </si>
  <si>
    <t>97511</t>
  </si>
  <si>
    <t>97889</t>
  </si>
  <si>
    <t>GUAINIA</t>
  </si>
  <si>
    <t>94888</t>
  </si>
  <si>
    <t>AMAZONAS</t>
  </si>
  <si>
    <t>91669</t>
  </si>
  <si>
    <t>91263</t>
  </si>
  <si>
    <t>94884</t>
  </si>
  <si>
    <t>94343</t>
  </si>
  <si>
    <t>ANTIOQUIA</t>
  </si>
  <si>
    <t>05134</t>
  </si>
  <si>
    <t>91540</t>
  </si>
  <si>
    <t>91405</t>
  </si>
  <si>
    <t>CAUCA</t>
  </si>
  <si>
    <t>19418</t>
  </si>
  <si>
    <t>91407</t>
  </si>
  <si>
    <t>05004</t>
  </si>
  <si>
    <t>19821</t>
  </si>
  <si>
    <t>91798</t>
  </si>
  <si>
    <t>BOLIVAR</t>
  </si>
  <si>
    <t>13810</t>
  </si>
  <si>
    <t>05353</t>
  </si>
  <si>
    <t>BOYACA</t>
  </si>
  <si>
    <t>15401</t>
  </si>
  <si>
    <t>13222</t>
  </si>
  <si>
    <t>05501</t>
  </si>
  <si>
    <t>VALLE DEL CAUCA</t>
  </si>
  <si>
    <t>76497</t>
  </si>
  <si>
    <t>13549</t>
  </si>
  <si>
    <t>05038</t>
  </si>
  <si>
    <t>CHOCO</t>
  </si>
  <si>
    <t>27025</t>
  </si>
  <si>
    <t>27250</t>
  </si>
  <si>
    <t>27372</t>
  </si>
  <si>
    <t>CORDOBA</t>
  </si>
  <si>
    <t>23419</t>
  </si>
  <si>
    <t>05361</t>
  </si>
  <si>
    <t>19364</t>
  </si>
  <si>
    <t>05854</t>
  </si>
  <si>
    <t>94887</t>
  </si>
  <si>
    <t>ATLANTICO</t>
  </si>
  <si>
    <t>08832</t>
  </si>
  <si>
    <t>05467</t>
  </si>
  <si>
    <t>05819</t>
  </si>
  <si>
    <t>15092</t>
  </si>
  <si>
    <t>NORTE DE SANTANDER</t>
  </si>
  <si>
    <t>54743</t>
  </si>
  <si>
    <t>23678</t>
  </si>
  <si>
    <t>LA GUAJIRA</t>
  </si>
  <si>
    <t>44847</t>
  </si>
  <si>
    <t>SUCRE</t>
  </si>
  <si>
    <t>70124</t>
  </si>
  <si>
    <t>13442</t>
  </si>
  <si>
    <t>CUNDINAMARCA</t>
  </si>
  <si>
    <t>25339</t>
  </si>
  <si>
    <t>05240</t>
  </si>
  <si>
    <t>13600</t>
  </si>
  <si>
    <t>05842</t>
  </si>
  <si>
    <t>13062</t>
  </si>
  <si>
    <t>05138</t>
  </si>
  <si>
    <t>15236</t>
  </si>
  <si>
    <t>15723</t>
  </si>
  <si>
    <t>15180</t>
  </si>
  <si>
    <t>META</t>
  </si>
  <si>
    <t>50686</t>
  </si>
  <si>
    <t>15218</t>
  </si>
  <si>
    <t>15621</t>
  </si>
  <si>
    <t>70429</t>
  </si>
  <si>
    <t>54250</t>
  </si>
  <si>
    <t>05490</t>
  </si>
  <si>
    <t>19809</t>
  </si>
  <si>
    <t>VICHADA</t>
  </si>
  <si>
    <t>99773</t>
  </si>
  <si>
    <t>08560</t>
  </si>
  <si>
    <t>13760</t>
  </si>
  <si>
    <t>SANTANDER</t>
  </si>
  <si>
    <t>68370</t>
  </si>
  <si>
    <t>05091</t>
  </si>
  <si>
    <t>54109</t>
  </si>
  <si>
    <t>05145</t>
  </si>
  <si>
    <t>05021</t>
  </si>
  <si>
    <t>15720</t>
  </si>
  <si>
    <t>68705</t>
  </si>
  <si>
    <t>15839</t>
  </si>
  <si>
    <t>68867</t>
  </si>
  <si>
    <t>15377</t>
  </si>
  <si>
    <t>68298</t>
  </si>
  <si>
    <t>15248</t>
  </si>
  <si>
    <t>15511</t>
  </si>
  <si>
    <t>15550</t>
  </si>
  <si>
    <t>15189</t>
  </si>
  <si>
    <t>68013</t>
  </si>
  <si>
    <t>68250</t>
  </si>
  <si>
    <t>CAQUETA</t>
  </si>
  <si>
    <t>18460</t>
  </si>
  <si>
    <t>13655</t>
  </si>
  <si>
    <t>05604</t>
  </si>
  <si>
    <t>23068</t>
  </si>
  <si>
    <t>05234</t>
  </si>
  <si>
    <t>70678</t>
  </si>
  <si>
    <t>13667</t>
  </si>
  <si>
    <t>05093</t>
  </si>
  <si>
    <t>44560</t>
  </si>
  <si>
    <t>NARINO</t>
  </si>
  <si>
    <t>52390</t>
  </si>
  <si>
    <t>15380</t>
  </si>
  <si>
    <t>05142</t>
  </si>
  <si>
    <t>TOLIMA</t>
  </si>
  <si>
    <t>73043</t>
  </si>
  <si>
    <t>54871</t>
  </si>
  <si>
    <t>15676</t>
  </si>
  <si>
    <t>15293</t>
  </si>
  <si>
    <t>15232</t>
  </si>
  <si>
    <t>15690</t>
  </si>
  <si>
    <t>05856</t>
  </si>
  <si>
    <t>15761</t>
  </si>
  <si>
    <t>15522</t>
  </si>
  <si>
    <t>15332</t>
  </si>
  <si>
    <t>73461</t>
  </si>
  <si>
    <t>CASANARE</t>
  </si>
  <si>
    <t>85315</t>
  </si>
  <si>
    <t>52621</t>
  </si>
  <si>
    <t>05736</t>
  </si>
  <si>
    <t>73217</t>
  </si>
  <si>
    <t>23079</t>
  </si>
  <si>
    <t>70713</t>
  </si>
  <si>
    <t>70702</t>
  </si>
  <si>
    <t>99624</t>
  </si>
  <si>
    <t>19780</t>
  </si>
  <si>
    <t>05390</t>
  </si>
  <si>
    <t>68720</t>
  </si>
  <si>
    <t>05658</t>
  </si>
  <si>
    <t>68468</t>
  </si>
  <si>
    <t>15212</t>
  </si>
  <si>
    <t>15533</t>
  </si>
  <si>
    <t>15673</t>
  </si>
  <si>
    <t>54125</t>
  </si>
  <si>
    <t>15090</t>
  </si>
  <si>
    <t>68152</t>
  </si>
  <si>
    <t>54599</t>
  </si>
  <si>
    <t>68160</t>
  </si>
  <si>
    <t>68686</t>
  </si>
  <si>
    <t>15226</t>
  </si>
  <si>
    <t>15114</t>
  </si>
  <si>
    <t>15317</t>
  </si>
  <si>
    <t>23570</t>
  </si>
  <si>
    <t>52079</t>
  </si>
  <si>
    <t>23586</t>
  </si>
  <si>
    <t>05055</t>
  </si>
  <si>
    <t>13650</t>
  </si>
  <si>
    <t>13030</t>
  </si>
  <si>
    <t>05086</t>
  </si>
  <si>
    <t>13647</t>
  </si>
  <si>
    <t>08436</t>
  </si>
  <si>
    <t>50124</t>
  </si>
  <si>
    <t>54398</t>
  </si>
  <si>
    <t>25086</t>
  </si>
  <si>
    <t>50330</t>
  </si>
  <si>
    <t>76246</t>
  </si>
  <si>
    <t>27660</t>
  </si>
  <si>
    <t>15183</t>
  </si>
  <si>
    <t>05190</t>
  </si>
  <si>
    <t>05306</t>
  </si>
  <si>
    <t>85279</t>
  </si>
  <si>
    <t>05809</t>
  </si>
  <si>
    <t>05792</t>
  </si>
  <si>
    <t>54347</t>
  </si>
  <si>
    <t>05667</t>
  </si>
  <si>
    <t>HUILA</t>
  </si>
  <si>
    <t>41244</t>
  </si>
  <si>
    <t>54418</t>
  </si>
  <si>
    <t>68296</t>
  </si>
  <si>
    <t>54377</t>
  </si>
  <si>
    <t>25095</t>
  </si>
  <si>
    <t>68425</t>
  </si>
  <si>
    <t>15879</t>
  </si>
  <si>
    <t>CESAR</t>
  </si>
  <si>
    <t>20310</t>
  </si>
  <si>
    <t>15660</t>
  </si>
  <si>
    <t>15106</t>
  </si>
  <si>
    <t>15022</t>
  </si>
  <si>
    <t>68245</t>
  </si>
  <si>
    <t>54480</t>
  </si>
  <si>
    <t>05647</t>
  </si>
  <si>
    <t>68573</t>
  </si>
  <si>
    <t>CALDAS</t>
  </si>
  <si>
    <t>17495</t>
  </si>
  <si>
    <t>MAGDALENA</t>
  </si>
  <si>
    <t>47675</t>
  </si>
  <si>
    <t>23574</t>
  </si>
  <si>
    <t>17442</t>
  </si>
  <si>
    <t>27580</t>
  </si>
  <si>
    <t>05642</t>
  </si>
  <si>
    <t>54344</t>
  </si>
  <si>
    <t>54239</t>
  </si>
  <si>
    <t>05044</t>
  </si>
  <si>
    <t>05628</t>
  </si>
  <si>
    <t>05368</t>
  </si>
  <si>
    <t>17050</t>
  </si>
  <si>
    <t>15832</t>
  </si>
  <si>
    <t>73026</t>
  </si>
  <si>
    <t>68673</t>
  </si>
  <si>
    <t>05310</t>
  </si>
  <si>
    <t>68271</t>
  </si>
  <si>
    <t>15816</t>
  </si>
  <si>
    <t>05364</t>
  </si>
  <si>
    <t>15755</t>
  </si>
  <si>
    <t>68377</t>
  </si>
  <si>
    <t>15696</t>
  </si>
  <si>
    <t>68132</t>
  </si>
  <si>
    <t>13006</t>
  </si>
  <si>
    <t>05040</t>
  </si>
  <si>
    <t>13248</t>
  </si>
  <si>
    <t>76243</t>
  </si>
  <si>
    <t>13074</t>
  </si>
  <si>
    <t>05483</t>
  </si>
  <si>
    <t>23675</t>
  </si>
  <si>
    <t>27099</t>
  </si>
  <si>
    <t>13580</t>
  </si>
  <si>
    <t>05206</t>
  </si>
  <si>
    <t>25120</t>
  </si>
  <si>
    <t>15296</t>
  </si>
  <si>
    <t>68092</t>
  </si>
  <si>
    <t>68820</t>
  </si>
  <si>
    <t>54313</t>
  </si>
  <si>
    <t>25867</t>
  </si>
  <si>
    <t>68179</t>
  </si>
  <si>
    <t>15820</t>
  </si>
  <si>
    <t>15244</t>
  </si>
  <si>
    <t>15215</t>
  </si>
  <si>
    <t>73226</t>
  </si>
  <si>
    <t>23672</t>
  </si>
  <si>
    <t>76041</t>
  </si>
  <si>
    <t>08849</t>
  </si>
  <si>
    <t>25599</t>
  </si>
  <si>
    <t>08421</t>
  </si>
  <si>
    <t>13300</t>
  </si>
  <si>
    <t>50287</t>
  </si>
  <si>
    <t>05051</t>
  </si>
  <si>
    <t>05895</t>
  </si>
  <si>
    <t>50245</t>
  </si>
  <si>
    <t>05425</t>
  </si>
  <si>
    <t>15664</t>
  </si>
  <si>
    <t>15822</t>
  </si>
  <si>
    <t>15325</t>
  </si>
  <si>
    <t>85015</t>
  </si>
  <si>
    <t>15542</t>
  </si>
  <si>
    <t>68264</t>
  </si>
  <si>
    <t>68773</t>
  </si>
  <si>
    <t>05264</t>
  </si>
  <si>
    <t>15774</t>
  </si>
  <si>
    <t>54520</t>
  </si>
  <si>
    <t>15842</t>
  </si>
  <si>
    <t>41026</t>
  </si>
  <si>
    <t>68266</t>
  </si>
  <si>
    <t>13873</t>
  </si>
  <si>
    <t>70230</t>
  </si>
  <si>
    <t>23090</t>
  </si>
  <si>
    <t>05847</t>
  </si>
  <si>
    <t>52250</t>
  </si>
  <si>
    <t>13440</t>
  </si>
  <si>
    <t>50370</t>
  </si>
  <si>
    <t>54223</t>
  </si>
  <si>
    <t>68318</t>
  </si>
  <si>
    <t>15778</t>
  </si>
  <si>
    <t>41206</t>
  </si>
  <si>
    <t>15790</t>
  </si>
  <si>
    <t>25805</t>
  </si>
  <si>
    <t>68669</t>
  </si>
  <si>
    <t>15537</t>
  </si>
  <si>
    <t>15514</t>
  </si>
  <si>
    <t>68684</t>
  </si>
  <si>
    <t>08606</t>
  </si>
  <si>
    <t>50711</t>
  </si>
  <si>
    <t>76869</t>
  </si>
  <si>
    <t>RISARALDA</t>
  </si>
  <si>
    <t>66318</t>
  </si>
  <si>
    <t>PUTUMAYO</t>
  </si>
  <si>
    <t>86573</t>
  </si>
  <si>
    <t>18860</t>
  </si>
  <si>
    <t>25823</t>
  </si>
  <si>
    <t>05789</t>
  </si>
  <si>
    <t>19022</t>
  </si>
  <si>
    <t>68020</t>
  </si>
  <si>
    <t>41078</t>
  </si>
  <si>
    <t>05660</t>
  </si>
  <si>
    <t>25398</t>
  </si>
  <si>
    <t>73024</t>
  </si>
  <si>
    <t>15185</t>
  </si>
  <si>
    <t>68162</t>
  </si>
  <si>
    <t>15135</t>
  </si>
  <si>
    <t>15162</t>
  </si>
  <si>
    <t>15810</t>
  </si>
  <si>
    <t>15362</t>
  </si>
  <si>
    <t>23300</t>
  </si>
  <si>
    <t>05665</t>
  </si>
  <si>
    <t>70400</t>
  </si>
  <si>
    <t>15223</t>
  </si>
  <si>
    <t>54800</t>
  </si>
  <si>
    <t>17867</t>
  </si>
  <si>
    <t>05031</t>
  </si>
  <si>
    <t>54128</t>
  </si>
  <si>
    <t>85136</t>
  </si>
  <si>
    <t>19701</t>
  </si>
  <si>
    <t>25436</t>
  </si>
  <si>
    <t>15466</t>
  </si>
  <si>
    <t>50110</t>
  </si>
  <si>
    <t>19513</t>
  </si>
  <si>
    <t>19110</t>
  </si>
  <si>
    <t>44090</t>
  </si>
  <si>
    <t>70418</t>
  </si>
  <si>
    <t>73563</t>
  </si>
  <si>
    <t>25524</t>
  </si>
  <si>
    <t>54680</t>
  </si>
  <si>
    <t>15897</t>
  </si>
  <si>
    <t>25328</t>
  </si>
  <si>
    <t>17513</t>
  </si>
  <si>
    <t>68682</t>
  </si>
  <si>
    <t>23464</t>
  </si>
  <si>
    <t>70670</t>
  </si>
  <si>
    <t>85400</t>
  </si>
  <si>
    <t>70823</t>
  </si>
  <si>
    <t>52490</t>
  </si>
  <si>
    <t>13433</t>
  </si>
  <si>
    <t>73270</t>
  </si>
  <si>
    <t>GUAVIARE</t>
  </si>
  <si>
    <t>95015</t>
  </si>
  <si>
    <t>54245</t>
  </si>
  <si>
    <t>73236</t>
  </si>
  <si>
    <t>73547</t>
  </si>
  <si>
    <t>15518</t>
  </si>
  <si>
    <t>15494</t>
  </si>
  <si>
    <t>15172</t>
  </si>
  <si>
    <t>15187</t>
  </si>
  <si>
    <t>23500</t>
  </si>
  <si>
    <t>23168</t>
  </si>
  <si>
    <t>05120</t>
  </si>
  <si>
    <t>50568</t>
  </si>
  <si>
    <t>41357</t>
  </si>
  <si>
    <t>41660</t>
  </si>
  <si>
    <t>17616</t>
  </si>
  <si>
    <t>50223</t>
  </si>
  <si>
    <t>19693</t>
  </si>
  <si>
    <t>52565</t>
  </si>
  <si>
    <t>68368</t>
  </si>
  <si>
    <t>68207</t>
  </si>
  <si>
    <t>52560</t>
  </si>
  <si>
    <t>68780</t>
  </si>
  <si>
    <t>13473</t>
  </si>
  <si>
    <t>13620</t>
  </si>
  <si>
    <t>05890</t>
  </si>
  <si>
    <t>70523</t>
  </si>
  <si>
    <t>05885</t>
  </si>
  <si>
    <t>73483</t>
  </si>
  <si>
    <t>08675</t>
  </si>
  <si>
    <t>99524</t>
  </si>
  <si>
    <t>73873</t>
  </si>
  <si>
    <t>25851</t>
  </si>
  <si>
    <t>73352</t>
  </si>
  <si>
    <t>15109</t>
  </si>
  <si>
    <t>68324</t>
  </si>
  <si>
    <t>73152</t>
  </si>
  <si>
    <t>68444</t>
  </si>
  <si>
    <t>05237</t>
  </si>
  <si>
    <t>15276</t>
  </si>
  <si>
    <t>05858</t>
  </si>
  <si>
    <t>13468</t>
  </si>
  <si>
    <t>25596</t>
  </si>
  <si>
    <t>25168</t>
  </si>
  <si>
    <t>05034</t>
  </si>
  <si>
    <t>68397</t>
  </si>
  <si>
    <t>54174</t>
  </si>
  <si>
    <t>QUINDIO</t>
  </si>
  <si>
    <t>63111</t>
  </si>
  <si>
    <t>15425</t>
  </si>
  <si>
    <t>13140</t>
  </si>
  <si>
    <t>05113</t>
  </si>
  <si>
    <t>05649</t>
  </si>
  <si>
    <t>15507</t>
  </si>
  <si>
    <t>08549</t>
  </si>
  <si>
    <t>19533</t>
  </si>
  <si>
    <t>50680</t>
  </si>
  <si>
    <t>17662</t>
  </si>
  <si>
    <t>68101</t>
  </si>
  <si>
    <t>05591</t>
  </si>
  <si>
    <t>54051</t>
  </si>
  <si>
    <t>85325</t>
  </si>
  <si>
    <t>19050</t>
  </si>
  <si>
    <t>19760</t>
  </si>
  <si>
    <t>25807</t>
  </si>
  <si>
    <t>15762</t>
  </si>
  <si>
    <t>15224</t>
  </si>
  <si>
    <t>05321</t>
  </si>
  <si>
    <t>15835</t>
  </si>
  <si>
    <t>68211</t>
  </si>
  <si>
    <t>05209</t>
  </si>
  <si>
    <t>27615</t>
  </si>
  <si>
    <t>25653</t>
  </si>
  <si>
    <t>41770</t>
  </si>
  <si>
    <t>50683</t>
  </si>
  <si>
    <t>52405</t>
  </si>
  <si>
    <t>73347</t>
  </si>
  <si>
    <t>73870</t>
  </si>
  <si>
    <t>68327</t>
  </si>
  <si>
    <t>13212</t>
  </si>
  <si>
    <t>05495</t>
  </si>
  <si>
    <t>20383</t>
  </si>
  <si>
    <t>19785</t>
  </si>
  <si>
    <t>66456</t>
  </si>
  <si>
    <t>15667</t>
  </si>
  <si>
    <t>68322</t>
  </si>
  <si>
    <t>52233</t>
  </si>
  <si>
    <t>68217</t>
  </si>
  <si>
    <t>68344</t>
  </si>
  <si>
    <t>15804</t>
  </si>
  <si>
    <t>15097</t>
  </si>
  <si>
    <t>52506</t>
  </si>
  <si>
    <t>41483</t>
  </si>
  <si>
    <t>05250</t>
  </si>
  <si>
    <t>05761</t>
  </si>
  <si>
    <t>41872</t>
  </si>
  <si>
    <t>85230</t>
  </si>
  <si>
    <t>54673</t>
  </si>
  <si>
    <t>76863</t>
  </si>
  <si>
    <t>25299</t>
  </si>
  <si>
    <t>68121</t>
  </si>
  <si>
    <t>70771</t>
  </si>
  <si>
    <t>18479</t>
  </si>
  <si>
    <t>27745</t>
  </si>
  <si>
    <t>25019</t>
  </si>
  <si>
    <t>41503</t>
  </si>
  <si>
    <t>25777</t>
  </si>
  <si>
    <t>68209</t>
  </si>
  <si>
    <t>25530</t>
  </si>
  <si>
    <t>25489</t>
  </si>
  <si>
    <t>25258</t>
  </si>
  <si>
    <t>15740</t>
  </si>
  <si>
    <t>68169</t>
  </si>
  <si>
    <t>68176</t>
  </si>
  <si>
    <t>15798</t>
  </si>
  <si>
    <t>52022</t>
  </si>
  <si>
    <t>05475</t>
  </si>
  <si>
    <t>05036</t>
  </si>
  <si>
    <t>05042</t>
  </si>
  <si>
    <t>18410</t>
  </si>
  <si>
    <t>13780</t>
  </si>
  <si>
    <t>18205</t>
  </si>
  <si>
    <t>18029</t>
  </si>
  <si>
    <t>25368</t>
  </si>
  <si>
    <t>25898</t>
  </si>
  <si>
    <t>05002</t>
  </si>
  <si>
    <t>68418</t>
  </si>
  <si>
    <t>15763</t>
  </si>
  <si>
    <t>27600</t>
  </si>
  <si>
    <t>47161</t>
  </si>
  <si>
    <t>05690</t>
  </si>
  <si>
    <t>70708</t>
  </si>
  <si>
    <t>27006</t>
  </si>
  <si>
    <t>54206</t>
  </si>
  <si>
    <t>25491</t>
  </si>
  <si>
    <t>41530</t>
  </si>
  <si>
    <t>54099</t>
  </si>
  <si>
    <t>76020</t>
  </si>
  <si>
    <t>47205</t>
  </si>
  <si>
    <t>23189</t>
  </si>
  <si>
    <t>27150</t>
  </si>
  <si>
    <t>05679</t>
  </si>
  <si>
    <t>50400</t>
  </si>
  <si>
    <t>19397</t>
  </si>
  <si>
    <t>17272</t>
  </si>
  <si>
    <t>19622</t>
  </si>
  <si>
    <t>85300</t>
  </si>
  <si>
    <t>05313</t>
  </si>
  <si>
    <t>25488</t>
  </si>
  <si>
    <t>68502</t>
  </si>
  <si>
    <t>66075</t>
  </si>
  <si>
    <t>41799</t>
  </si>
  <si>
    <t>73520</t>
  </si>
  <si>
    <t>54660</t>
  </si>
  <si>
    <t>17444</t>
  </si>
  <si>
    <t>05197</t>
  </si>
  <si>
    <t>41676</t>
  </si>
  <si>
    <t>52256</t>
  </si>
  <si>
    <t>25592</t>
  </si>
  <si>
    <t>17013</t>
  </si>
  <si>
    <t>68147</t>
  </si>
  <si>
    <t>15104</t>
  </si>
  <si>
    <t>52203</t>
  </si>
  <si>
    <t>05150</t>
  </si>
  <si>
    <t>41518</t>
  </si>
  <si>
    <t>52699</t>
  </si>
  <si>
    <t>73675</t>
  </si>
  <si>
    <t>73055</t>
  </si>
  <si>
    <t>05659</t>
  </si>
  <si>
    <t>19824</t>
  </si>
  <si>
    <t>76616</t>
  </si>
  <si>
    <t>19075</t>
  </si>
  <si>
    <t>25594</t>
  </si>
  <si>
    <t>68385</t>
  </si>
  <si>
    <t>41013</t>
  </si>
  <si>
    <t>05101</t>
  </si>
  <si>
    <t>76250</t>
  </si>
  <si>
    <t>41801</t>
  </si>
  <si>
    <t>19290</t>
  </si>
  <si>
    <t>76126</t>
  </si>
  <si>
    <t>15272</t>
  </si>
  <si>
    <t>73616</t>
  </si>
  <si>
    <t>63212</t>
  </si>
  <si>
    <t>20770</t>
  </si>
  <si>
    <t>15531</t>
  </si>
  <si>
    <t>15047</t>
  </si>
  <si>
    <t>15367</t>
  </si>
  <si>
    <t>15638</t>
  </si>
  <si>
    <t>15808</t>
  </si>
  <si>
    <t>47605</t>
  </si>
  <si>
    <t>52427</t>
  </si>
  <si>
    <t>25649</t>
  </si>
  <si>
    <t>15600</t>
  </si>
  <si>
    <t>52693</t>
  </si>
  <si>
    <t>68190</t>
  </si>
  <si>
    <t>23580</t>
  </si>
  <si>
    <t>25281</t>
  </si>
  <si>
    <t>54385</t>
  </si>
  <si>
    <t>54820</t>
  </si>
  <si>
    <t>25797</t>
  </si>
  <si>
    <t>15776</t>
  </si>
  <si>
    <t>52354</t>
  </si>
  <si>
    <t>52694</t>
  </si>
  <si>
    <t>52418</t>
  </si>
  <si>
    <t>47318</t>
  </si>
  <si>
    <t>15480</t>
  </si>
  <si>
    <t>76606</t>
  </si>
  <si>
    <t>52352</t>
  </si>
  <si>
    <t>52540</t>
  </si>
  <si>
    <t>15051</t>
  </si>
  <si>
    <t>15764</t>
  </si>
  <si>
    <t>15131</t>
  </si>
  <si>
    <t>47798</t>
  </si>
  <si>
    <t>13670</t>
  </si>
  <si>
    <t>13188</t>
  </si>
  <si>
    <t>20614</t>
  </si>
  <si>
    <t>76890</t>
  </si>
  <si>
    <t>19392</t>
  </si>
  <si>
    <t>25645</t>
  </si>
  <si>
    <t>13683</t>
  </si>
  <si>
    <t>19585</t>
  </si>
  <si>
    <t>25154</t>
  </si>
  <si>
    <t>25326</t>
  </si>
  <si>
    <t>76100</t>
  </si>
  <si>
    <t>15500</t>
  </si>
  <si>
    <t>76828</t>
  </si>
  <si>
    <t>15686</t>
  </si>
  <si>
    <t>19100</t>
  </si>
  <si>
    <t>41885</t>
  </si>
  <si>
    <t>25335</t>
  </si>
  <si>
    <t>25224</t>
  </si>
  <si>
    <t>25288</t>
  </si>
  <si>
    <t>05125</t>
  </si>
  <si>
    <t>05670</t>
  </si>
  <si>
    <t>25312</t>
  </si>
  <si>
    <t>25839</t>
  </si>
  <si>
    <t>25506</t>
  </si>
  <si>
    <t>52287</t>
  </si>
  <si>
    <t>52385</t>
  </si>
  <si>
    <t>68320</t>
  </si>
  <si>
    <t>23670</t>
  </si>
  <si>
    <t>18094</t>
  </si>
  <si>
    <t>27430</t>
  </si>
  <si>
    <t>85430</t>
  </si>
  <si>
    <t>17388</t>
  </si>
  <si>
    <t>25793</t>
  </si>
  <si>
    <t>25407</t>
  </si>
  <si>
    <t>68895</t>
  </si>
  <si>
    <t>15757</t>
  </si>
  <si>
    <t>25535</t>
  </si>
  <si>
    <t>27491</t>
  </si>
  <si>
    <t>41016</t>
  </si>
  <si>
    <t>86571</t>
  </si>
  <si>
    <t>05652</t>
  </si>
  <si>
    <t>76823</t>
  </si>
  <si>
    <t>41548</t>
  </si>
  <si>
    <t>50150</t>
  </si>
  <si>
    <t>05674</t>
  </si>
  <si>
    <t>05686</t>
  </si>
  <si>
    <t>23417</t>
  </si>
  <si>
    <t>05656</t>
  </si>
  <si>
    <t>95025</t>
  </si>
  <si>
    <t>50590</t>
  </si>
  <si>
    <t>47460</t>
  </si>
  <si>
    <t>63690</t>
  </si>
  <si>
    <t>68255</t>
  </si>
  <si>
    <t>05697</t>
  </si>
  <si>
    <t>05400</t>
  </si>
  <si>
    <t>25572</t>
  </si>
  <si>
    <t>76377</t>
  </si>
  <si>
    <t>52720</t>
  </si>
  <si>
    <t>95200</t>
  </si>
  <si>
    <t>15572</t>
  </si>
  <si>
    <t>25718</t>
  </si>
  <si>
    <t>68498</t>
  </si>
  <si>
    <t>13244</t>
  </si>
  <si>
    <t>19473</t>
  </si>
  <si>
    <t>68235</t>
  </si>
  <si>
    <t>41797</t>
  </si>
  <si>
    <t>17433</t>
  </si>
  <si>
    <t>25862</t>
  </si>
  <si>
    <t>15322</t>
  </si>
  <si>
    <t>27413</t>
  </si>
  <si>
    <t>13268</t>
  </si>
  <si>
    <t>05541</t>
  </si>
  <si>
    <t>17541</t>
  </si>
  <si>
    <t>17653</t>
  </si>
  <si>
    <t>15442</t>
  </si>
  <si>
    <t>25293</t>
  </si>
  <si>
    <t>15403</t>
  </si>
  <si>
    <t>25781</t>
  </si>
  <si>
    <t>52036</t>
  </si>
  <si>
    <t>08141</t>
  </si>
  <si>
    <t>41006</t>
  </si>
  <si>
    <t>66687</t>
  </si>
  <si>
    <t>15814</t>
  </si>
  <si>
    <t>15753</t>
  </si>
  <si>
    <t>54670</t>
  </si>
  <si>
    <t>23807</t>
  </si>
  <si>
    <t>05790</t>
  </si>
  <si>
    <t>27245</t>
  </si>
  <si>
    <t>85125</t>
  </si>
  <si>
    <t>73124</t>
  </si>
  <si>
    <t>25841</t>
  </si>
  <si>
    <t>25779</t>
  </si>
  <si>
    <t>15476</t>
  </si>
  <si>
    <t>05411</t>
  </si>
  <si>
    <t>54810</t>
  </si>
  <si>
    <t>73504</t>
  </si>
  <si>
    <t>25438</t>
  </si>
  <si>
    <t>85139</t>
  </si>
  <si>
    <t>05887</t>
  </si>
  <si>
    <t>52480</t>
  </si>
  <si>
    <t>52224</t>
  </si>
  <si>
    <t>66045</t>
  </si>
  <si>
    <t>05664</t>
  </si>
  <si>
    <t>76403</t>
  </si>
  <si>
    <t>63548</t>
  </si>
  <si>
    <t>68051</t>
  </si>
  <si>
    <t>70265</t>
  </si>
  <si>
    <t>05837</t>
  </si>
  <si>
    <t>27077</t>
  </si>
  <si>
    <t>86569</t>
  </si>
  <si>
    <t>15087</t>
  </si>
  <si>
    <t>52083</t>
  </si>
  <si>
    <t>15464</t>
  </si>
  <si>
    <t>25394</t>
  </si>
  <si>
    <t>25148</t>
  </si>
  <si>
    <t>52254</t>
  </si>
  <si>
    <t>54172</t>
  </si>
  <si>
    <t>20443</t>
  </si>
  <si>
    <t>25324</t>
  </si>
  <si>
    <t>85263</t>
  </si>
  <si>
    <t>68464</t>
  </si>
  <si>
    <t>52051</t>
  </si>
  <si>
    <t>25040</t>
  </si>
  <si>
    <t>15693</t>
  </si>
  <si>
    <t>23855</t>
  </si>
  <si>
    <t>18756</t>
  </si>
  <si>
    <t>25815</t>
  </si>
  <si>
    <t>70820</t>
  </si>
  <si>
    <t>05756</t>
  </si>
  <si>
    <t>17877</t>
  </si>
  <si>
    <t>68745</t>
  </si>
  <si>
    <t>25178</t>
  </si>
  <si>
    <t>15837</t>
  </si>
  <si>
    <t>68533</t>
  </si>
  <si>
    <t>05543</t>
  </si>
  <si>
    <t>50270</t>
  </si>
  <si>
    <t>13052</t>
  </si>
  <si>
    <t>73067</t>
  </si>
  <si>
    <t>19450</t>
  </si>
  <si>
    <t>52685</t>
  </si>
  <si>
    <t>18785</t>
  </si>
  <si>
    <t>ARAUCA</t>
  </si>
  <si>
    <t>81591</t>
  </si>
  <si>
    <t>54003</t>
  </si>
  <si>
    <t>52378</t>
  </si>
  <si>
    <t>44420</t>
  </si>
  <si>
    <t>97001</t>
  </si>
  <si>
    <t>25662</t>
  </si>
  <si>
    <t>47268</t>
  </si>
  <si>
    <t>18610</t>
  </si>
  <si>
    <t>99001</t>
  </si>
  <si>
    <t>17524</t>
  </si>
  <si>
    <t>15632</t>
  </si>
  <si>
    <t>25317</t>
  </si>
  <si>
    <t>19517</t>
  </si>
  <si>
    <t>47555</t>
  </si>
  <si>
    <t>25845</t>
  </si>
  <si>
    <t>25279</t>
  </si>
  <si>
    <t>17777</t>
  </si>
  <si>
    <t>25099</t>
  </si>
  <si>
    <t>19743</t>
  </si>
  <si>
    <t>91460</t>
  </si>
  <si>
    <t>66572</t>
  </si>
  <si>
    <t>41378</t>
  </si>
  <si>
    <t>15806</t>
  </si>
  <si>
    <t>52573</t>
  </si>
  <si>
    <t>52323</t>
  </si>
  <si>
    <t>05282</t>
  </si>
  <si>
    <t>47545</t>
  </si>
  <si>
    <t>94001</t>
  </si>
  <si>
    <t>47053</t>
  </si>
  <si>
    <t>05284</t>
  </si>
  <si>
    <t>41791</t>
  </si>
  <si>
    <t>54720</t>
  </si>
  <si>
    <t>23350</t>
  </si>
  <si>
    <t>25372</t>
  </si>
  <si>
    <t>63272</t>
  </si>
  <si>
    <t>15861</t>
  </si>
  <si>
    <t>05107</t>
  </si>
  <si>
    <t>05079</t>
  </si>
  <si>
    <t>66440</t>
  </si>
  <si>
    <t>76113</t>
  </si>
  <si>
    <t>25658</t>
  </si>
  <si>
    <t>20710</t>
  </si>
  <si>
    <t>15599</t>
  </si>
  <si>
    <t>15455</t>
  </si>
  <si>
    <t>08638</t>
  </si>
  <si>
    <t>76054</t>
  </si>
  <si>
    <t>08372</t>
  </si>
  <si>
    <t>52240</t>
  </si>
  <si>
    <t>52788</t>
  </si>
  <si>
    <t>47058</t>
  </si>
  <si>
    <t>47541</t>
  </si>
  <si>
    <t>86757</t>
  </si>
  <si>
    <t>41359</t>
  </si>
  <si>
    <t>25486</t>
  </si>
  <si>
    <t>47030</t>
  </si>
  <si>
    <t>47245</t>
  </si>
  <si>
    <t>19318</t>
  </si>
  <si>
    <t>76670</t>
  </si>
  <si>
    <t>86760</t>
  </si>
  <si>
    <t>19355</t>
  </si>
  <si>
    <t>68524</t>
  </si>
  <si>
    <t>25426</t>
  </si>
  <si>
    <t>27425</t>
  </si>
  <si>
    <t>05480</t>
  </si>
  <si>
    <t>25885</t>
  </si>
  <si>
    <t>25123</t>
  </si>
  <si>
    <t>76036</t>
  </si>
  <si>
    <t>41306</t>
  </si>
  <si>
    <t>52320</t>
  </si>
  <si>
    <t>25878</t>
  </si>
  <si>
    <t>50689</t>
  </si>
  <si>
    <t>52019</t>
  </si>
  <si>
    <t>47745</t>
  </si>
  <si>
    <t>05873</t>
  </si>
  <si>
    <t>68079</t>
  </si>
  <si>
    <t>27787</t>
  </si>
  <si>
    <t>18150</t>
  </si>
  <si>
    <t>50318</t>
  </si>
  <si>
    <t>25873</t>
  </si>
  <si>
    <t>52207</t>
  </si>
  <si>
    <t>52411</t>
  </si>
  <si>
    <t>52210</t>
  </si>
  <si>
    <t>20787</t>
  </si>
  <si>
    <t>47707</t>
  </si>
  <si>
    <t>18592</t>
  </si>
  <si>
    <t>ARCHIPIELAGO DE SAN ANDRES</t>
  </si>
  <si>
    <t>88564</t>
  </si>
  <si>
    <t>41807</t>
  </si>
  <si>
    <t>05607</t>
  </si>
  <si>
    <t>27075</t>
  </si>
  <si>
    <t>18247</t>
  </si>
  <si>
    <t>52435</t>
  </si>
  <si>
    <t>68572</t>
  </si>
  <si>
    <t>70508</t>
  </si>
  <si>
    <t>17486</t>
  </si>
  <si>
    <t>25053</t>
  </si>
  <si>
    <t>25736</t>
  </si>
  <si>
    <t>13688</t>
  </si>
  <si>
    <t>15646</t>
  </si>
  <si>
    <t>27073</t>
  </si>
  <si>
    <t>85162</t>
  </si>
  <si>
    <t>50350</t>
  </si>
  <si>
    <t>25743</t>
  </si>
  <si>
    <t>50573</t>
  </si>
  <si>
    <t>52585</t>
  </si>
  <si>
    <t>47660</t>
  </si>
  <si>
    <t>05315</t>
  </si>
  <si>
    <t>25518</t>
  </si>
  <si>
    <t>41020</t>
  </si>
  <si>
    <t>52215</t>
  </si>
  <si>
    <t>25035</t>
  </si>
  <si>
    <t>41668</t>
  </si>
  <si>
    <t>52835</t>
  </si>
  <si>
    <t>19212</t>
  </si>
  <si>
    <t>52687</t>
  </si>
  <si>
    <t>52473</t>
  </si>
  <si>
    <t>20621</t>
  </si>
  <si>
    <t>19256</t>
  </si>
  <si>
    <t>05347</t>
  </si>
  <si>
    <t>13430</t>
  </si>
  <si>
    <t>20750</t>
  </si>
  <si>
    <t>05059</t>
  </si>
  <si>
    <t>68770</t>
  </si>
  <si>
    <t>25612</t>
  </si>
  <si>
    <t>08137</t>
  </si>
  <si>
    <t>68655</t>
  </si>
  <si>
    <t>54553</t>
  </si>
  <si>
    <t>13744</t>
  </si>
  <si>
    <t>25772</t>
  </si>
  <si>
    <t>68872</t>
  </si>
  <si>
    <t>76318</t>
  </si>
  <si>
    <t>76306</t>
  </si>
  <si>
    <t>81300</t>
  </si>
  <si>
    <t>08634</t>
  </si>
  <si>
    <t>15491</t>
  </si>
  <si>
    <t>68855</t>
  </si>
  <si>
    <t>73770</t>
  </si>
  <si>
    <t>19130</t>
  </si>
  <si>
    <t>25151</t>
  </si>
  <si>
    <t>68500</t>
  </si>
  <si>
    <t>15299</t>
  </si>
  <si>
    <t>52110</t>
  </si>
  <si>
    <t>27495</t>
  </si>
  <si>
    <t>17042</t>
  </si>
  <si>
    <t>20032</t>
  </si>
  <si>
    <t>17088</t>
  </si>
  <si>
    <t>76233</t>
  </si>
  <si>
    <t>20295</t>
  </si>
  <si>
    <t>20550</t>
  </si>
  <si>
    <t>52612</t>
  </si>
  <si>
    <t>54261</t>
  </si>
  <si>
    <t>25260</t>
  </si>
  <si>
    <t>52260</t>
  </si>
  <si>
    <t>76400</t>
  </si>
  <si>
    <t>68861</t>
  </si>
  <si>
    <t>25295</t>
  </si>
  <si>
    <t>68167</t>
  </si>
  <si>
    <t>41319</t>
  </si>
  <si>
    <t>13042</t>
  </si>
  <si>
    <t>15407</t>
  </si>
  <si>
    <t>20175</t>
  </si>
  <si>
    <t>20570</t>
  </si>
  <si>
    <t>81065</t>
  </si>
  <si>
    <t>66400</t>
  </si>
  <si>
    <t>25297</t>
  </si>
  <si>
    <t>52381</t>
  </si>
  <si>
    <t>25871</t>
  </si>
  <si>
    <t>85225</t>
  </si>
  <si>
    <t>13654</t>
  </si>
  <si>
    <t>25322</t>
  </si>
  <si>
    <t>25402</t>
  </si>
  <si>
    <t>08078</t>
  </si>
  <si>
    <t>52317</t>
  </si>
  <si>
    <t>13458</t>
  </si>
  <si>
    <t>52885</t>
  </si>
  <si>
    <t>68522</t>
  </si>
  <si>
    <t>47258</t>
  </si>
  <si>
    <t>68549</t>
  </si>
  <si>
    <t>50577</t>
  </si>
  <si>
    <t>25245</t>
  </si>
  <si>
    <t>27810</t>
  </si>
  <si>
    <t>76122</t>
  </si>
  <si>
    <t>08558</t>
  </si>
  <si>
    <t>68615</t>
  </si>
  <si>
    <t>73449</t>
  </si>
  <si>
    <t>86219</t>
  </si>
  <si>
    <t>20517</t>
  </si>
  <si>
    <t>47551</t>
  </si>
  <si>
    <t>73275</t>
  </si>
  <si>
    <t>66088</t>
  </si>
  <si>
    <t>05148</t>
  </si>
  <si>
    <t>25181</t>
  </si>
  <si>
    <t>15580</t>
  </si>
  <si>
    <t>18256</t>
  </si>
  <si>
    <t>05318</t>
  </si>
  <si>
    <t>05172</t>
  </si>
  <si>
    <t>05576</t>
  </si>
  <si>
    <t>41132</t>
  </si>
  <si>
    <t>44110</t>
  </si>
  <si>
    <t>15469</t>
  </si>
  <si>
    <t>44035</t>
  </si>
  <si>
    <t>19137</t>
  </si>
  <si>
    <t>41524</t>
  </si>
  <si>
    <t>18753</t>
  </si>
  <si>
    <t>27450</t>
  </si>
  <si>
    <t>76845</t>
  </si>
  <si>
    <t>25183</t>
  </si>
  <si>
    <t>73148</t>
  </si>
  <si>
    <t>81220</t>
  </si>
  <si>
    <t>86320</t>
  </si>
  <si>
    <t>68432</t>
  </si>
  <si>
    <t>25580</t>
  </si>
  <si>
    <t>63470</t>
  </si>
  <si>
    <t>52786</t>
  </si>
  <si>
    <t>50226</t>
  </si>
  <si>
    <t>68689</t>
  </si>
  <si>
    <t>50606</t>
  </si>
  <si>
    <t>41615</t>
  </si>
  <si>
    <t>47703</t>
  </si>
  <si>
    <t>19532</t>
  </si>
  <si>
    <t>25769</t>
  </si>
  <si>
    <t>52678</t>
  </si>
  <si>
    <t>63401</t>
  </si>
  <si>
    <t>25386</t>
  </si>
  <si>
    <t>70233</t>
  </si>
  <si>
    <t>70221</t>
  </si>
  <si>
    <t>05147</t>
  </si>
  <si>
    <t>05440</t>
  </si>
  <si>
    <t>73678</t>
  </si>
  <si>
    <t>05308</t>
  </si>
  <si>
    <t>19845</t>
  </si>
  <si>
    <t>27205</t>
  </si>
  <si>
    <t>73555</t>
  </si>
  <si>
    <t>76109</t>
  </si>
  <si>
    <t>19548</t>
  </si>
  <si>
    <t>66594</t>
  </si>
  <si>
    <t>47980</t>
  </si>
  <si>
    <t>50251</t>
  </si>
  <si>
    <t>19807</t>
  </si>
  <si>
    <t>86755</t>
  </si>
  <si>
    <t>73283</t>
  </si>
  <si>
    <t>73622</t>
  </si>
  <si>
    <t>86885</t>
  </si>
  <si>
    <t>25001</t>
  </si>
  <si>
    <t>68229</t>
  </si>
  <si>
    <t>85410</t>
  </si>
  <si>
    <t>85440</t>
  </si>
  <si>
    <t>25513</t>
  </si>
  <si>
    <t>52399</t>
  </si>
  <si>
    <t>73349</t>
  </si>
  <si>
    <t>73411</t>
  </si>
  <si>
    <t>44378</t>
  </si>
  <si>
    <t>70204</t>
  </si>
  <si>
    <t>27135</t>
  </si>
  <si>
    <t>19455</t>
  </si>
  <si>
    <t>25200</t>
  </si>
  <si>
    <t>63190</t>
  </si>
  <si>
    <t>19142</t>
  </si>
  <si>
    <t>05579</t>
  </si>
  <si>
    <t>20228</t>
  </si>
  <si>
    <t>25875</t>
  </si>
  <si>
    <t>20238</t>
  </si>
  <si>
    <t>76736</t>
  </si>
  <si>
    <t>68077</t>
  </si>
  <si>
    <t>05376</t>
  </si>
  <si>
    <t>86865</t>
  </si>
  <si>
    <t>15516</t>
  </si>
  <si>
    <t>50313</t>
  </si>
  <si>
    <t>13657</t>
  </si>
  <si>
    <t>73408</t>
  </si>
  <si>
    <t>73443</t>
  </si>
  <si>
    <t>25740</t>
  </si>
  <si>
    <t>50450</t>
  </si>
  <si>
    <t>52838</t>
  </si>
  <si>
    <t>41396</t>
  </si>
  <si>
    <t>17446</t>
  </si>
  <si>
    <t>68406</t>
  </si>
  <si>
    <t>25745</t>
  </si>
  <si>
    <t>76895</t>
  </si>
  <si>
    <t>20178</t>
  </si>
  <si>
    <t>25785</t>
  </si>
  <si>
    <t>44874</t>
  </si>
  <si>
    <t>27800</t>
  </si>
  <si>
    <t>17380</t>
  </si>
  <si>
    <t>20045</t>
  </si>
  <si>
    <t>25799</t>
  </si>
  <si>
    <t>15681</t>
  </si>
  <si>
    <t>68575</t>
  </si>
  <si>
    <t>47170</t>
  </si>
  <si>
    <t>20013</t>
  </si>
  <si>
    <t>15368</t>
  </si>
  <si>
    <t>91001</t>
  </si>
  <si>
    <t>25758</t>
  </si>
  <si>
    <t>63302</t>
  </si>
  <si>
    <t>47570</t>
  </si>
  <si>
    <t>20250</t>
  </si>
  <si>
    <t>13894</t>
  </si>
  <si>
    <t>47692</t>
  </si>
  <si>
    <t>47288</t>
  </si>
  <si>
    <t>17614</t>
  </si>
  <si>
    <t>76563</t>
  </si>
  <si>
    <t>52227</t>
  </si>
  <si>
    <t>19573</t>
  </si>
  <si>
    <t>13160</t>
  </si>
  <si>
    <t>05861</t>
  </si>
  <si>
    <t>76622</t>
  </si>
  <si>
    <t>94883</t>
  </si>
  <si>
    <t>05380</t>
  </si>
  <si>
    <t>05154</t>
  </si>
  <si>
    <t>05212</t>
  </si>
  <si>
    <t>08520</t>
  </si>
  <si>
    <t>44855</t>
  </si>
  <si>
    <t>25320</t>
  </si>
  <si>
    <t>05129</t>
  </si>
  <si>
    <t>86749</t>
  </si>
  <si>
    <t>41298</t>
  </si>
  <si>
    <t>85010</t>
  </si>
  <si>
    <t>85250</t>
  </si>
  <si>
    <t>76275</t>
  </si>
  <si>
    <t>70473</t>
  </si>
  <si>
    <t>20060</t>
  </si>
  <si>
    <t>52683</t>
  </si>
  <si>
    <t>81794</t>
  </si>
  <si>
    <t>25483</t>
  </si>
  <si>
    <t>70110</t>
  </si>
  <si>
    <t>73319</t>
  </si>
  <si>
    <t>13673</t>
  </si>
  <si>
    <t>17665</t>
  </si>
  <si>
    <t>88001</t>
  </si>
  <si>
    <t>73268</t>
  </si>
  <si>
    <t>73030</t>
  </si>
  <si>
    <t>25214</t>
  </si>
  <si>
    <t>05045</t>
  </si>
  <si>
    <t>86568</t>
  </si>
  <si>
    <t>20011</t>
  </si>
  <si>
    <t>76248</t>
  </si>
  <si>
    <t>63594</t>
  </si>
  <si>
    <t>27050</t>
  </si>
  <si>
    <t>73168</t>
  </si>
  <si>
    <t>20400</t>
  </si>
  <si>
    <t>15204</t>
  </si>
  <si>
    <t>05030</t>
  </si>
  <si>
    <t>05585</t>
  </si>
  <si>
    <t>70717</t>
  </si>
  <si>
    <t>44098</t>
  </si>
  <si>
    <t>50006</t>
  </si>
  <si>
    <t>13838</t>
  </si>
  <si>
    <t>25843</t>
  </si>
  <si>
    <t>25817</t>
  </si>
  <si>
    <t>66383</t>
  </si>
  <si>
    <t>73200</t>
  </si>
  <si>
    <t>17174</t>
  </si>
  <si>
    <t>73861</t>
  </si>
  <si>
    <t>17873</t>
  </si>
  <si>
    <t>41551</t>
  </si>
  <si>
    <t>44078</t>
  </si>
  <si>
    <t>81736</t>
  </si>
  <si>
    <t>44279</t>
  </si>
  <si>
    <t>08685</t>
  </si>
  <si>
    <t>73624</t>
  </si>
  <si>
    <t>63130</t>
  </si>
  <si>
    <t>41349</t>
  </si>
  <si>
    <t>76130</t>
  </si>
  <si>
    <t>25377</t>
  </si>
  <si>
    <t>27361</t>
  </si>
  <si>
    <t>47720</t>
  </si>
  <si>
    <t>73686</t>
  </si>
  <si>
    <t>76111</t>
  </si>
  <si>
    <t>54874</t>
  </si>
  <si>
    <t>08573</t>
  </si>
  <si>
    <t>54498</t>
  </si>
  <si>
    <t>76892</t>
  </si>
  <si>
    <t>73671</t>
  </si>
  <si>
    <t>47960</t>
  </si>
  <si>
    <t>52356</t>
  </si>
  <si>
    <t>23686</t>
  </si>
  <si>
    <t>68081</t>
  </si>
  <si>
    <t>05615</t>
  </si>
  <si>
    <t>54405</t>
  </si>
  <si>
    <t>95001</t>
  </si>
  <si>
    <t>73585</t>
  </si>
  <si>
    <t>70235</t>
  </si>
  <si>
    <t>08296</t>
  </si>
  <si>
    <t>70742</t>
  </si>
  <si>
    <t>25290</t>
  </si>
  <si>
    <t>44650</t>
  </si>
  <si>
    <t>25307</t>
  </si>
  <si>
    <t>05893</t>
  </si>
  <si>
    <t>54518</t>
  </si>
  <si>
    <t>94663</t>
  </si>
  <si>
    <t>66682</t>
  </si>
  <si>
    <t>05631</t>
  </si>
  <si>
    <t>50325</t>
  </si>
  <si>
    <t>15176</t>
  </si>
  <si>
    <t>23555</t>
  </si>
  <si>
    <t>23466</t>
  </si>
  <si>
    <t>47189</t>
  </si>
  <si>
    <t>23182</t>
  </si>
  <si>
    <t>44430</t>
  </si>
  <si>
    <t>76147</t>
  </si>
  <si>
    <t>25286</t>
  </si>
  <si>
    <t>73854</t>
  </si>
  <si>
    <t>08770</t>
  </si>
  <si>
    <t>52520</t>
  </si>
  <si>
    <t>25430</t>
  </si>
  <si>
    <t>15238</t>
  </si>
  <si>
    <t>19698</t>
  </si>
  <si>
    <t>76834</t>
  </si>
  <si>
    <t>52696</t>
  </si>
  <si>
    <t>68755</t>
  </si>
  <si>
    <t>15759</t>
  </si>
  <si>
    <t>05360</t>
  </si>
  <si>
    <t>27001</t>
  </si>
  <si>
    <t>13836</t>
  </si>
  <si>
    <t>27160</t>
  </si>
  <si>
    <t>76364</t>
  </si>
  <si>
    <t>18001</t>
  </si>
  <si>
    <t>25126</t>
  </si>
  <si>
    <t>25269</t>
  </si>
  <si>
    <t>08433</t>
  </si>
  <si>
    <t>86001</t>
  </si>
  <si>
    <t>25473</t>
  </si>
  <si>
    <t>94886</t>
  </si>
  <si>
    <t>27086</t>
  </si>
  <si>
    <t>25899</t>
  </si>
  <si>
    <t>23162</t>
  </si>
  <si>
    <t>81001</t>
  </si>
  <si>
    <t>68307</t>
  </si>
  <si>
    <t>68547</t>
  </si>
  <si>
    <t>05266</t>
  </si>
  <si>
    <t>66170</t>
  </si>
  <si>
    <t>44001</t>
  </si>
  <si>
    <t>68679</t>
  </si>
  <si>
    <t>05088</t>
  </si>
  <si>
    <t>23660</t>
  </si>
  <si>
    <t>97161</t>
  </si>
  <si>
    <t>97666</t>
  </si>
  <si>
    <t>70215</t>
  </si>
  <si>
    <t>25175</t>
  </si>
  <si>
    <t>63001</t>
  </si>
  <si>
    <t>47001</t>
  </si>
  <si>
    <t>85001</t>
  </si>
  <si>
    <t>76520</t>
  </si>
  <si>
    <t>19001</t>
  </si>
  <si>
    <t>41001</t>
  </si>
  <si>
    <t>68276</t>
  </si>
  <si>
    <t>20001</t>
  </si>
  <si>
    <t>25754</t>
  </si>
  <si>
    <t>66001</t>
  </si>
  <si>
    <t>17001</t>
  </si>
  <si>
    <t>15001</t>
  </si>
  <si>
    <t>54001</t>
  </si>
  <si>
    <t>73001</t>
  </si>
  <si>
    <t>50001</t>
  </si>
  <si>
    <t>52001</t>
  </si>
  <si>
    <t>68001</t>
  </si>
  <si>
    <t>08758</t>
  </si>
  <si>
    <t>23001</t>
  </si>
  <si>
    <t>70001</t>
  </si>
  <si>
    <t>13001</t>
  </si>
  <si>
    <t>05001</t>
  </si>
  <si>
    <t>76001</t>
  </si>
  <si>
    <t>08001</t>
  </si>
  <si>
    <t>BOGOTA D.C.</t>
  </si>
  <si>
    <t>11001</t>
  </si>
  <si>
    <t>No aplica</t>
  </si>
  <si>
    <t>P25</t>
  </si>
  <si>
    <t>P50</t>
  </si>
  <si>
    <t>P75</t>
  </si>
  <si>
    <t xml:space="preserve">Percentil por obligaciones pregrado </t>
  </si>
  <si>
    <t>OBLIGACIONES PREGRADO PERIODO DE ESTUDIOS</t>
  </si>
  <si>
    <t>Porcentaje</t>
  </si>
  <si>
    <t># cupos</t>
  </si>
  <si>
    <t xml:space="preserve">Minimo </t>
  </si>
  <si>
    <t xml:space="preserve">Cupos disponibles </t>
  </si>
  <si>
    <t xml:space="preserve">Cuartil 1 </t>
  </si>
  <si>
    <t>Cuartil 3</t>
  </si>
  <si>
    <t>Municipios considerados</t>
  </si>
  <si>
    <t>Cuartil 2</t>
  </si>
  <si>
    <t>Máximo</t>
  </si>
  <si>
    <t>Participación para la asignación de cupos</t>
  </si>
  <si>
    <t>Participación demanda potencial por cuartiles</t>
  </si>
  <si>
    <t>Participación sobre la demanda potencial total</t>
  </si>
  <si>
    <t>Total cupos</t>
  </si>
  <si>
    <t>Asignación hipotetica de cupos por solo demanda</t>
  </si>
  <si>
    <t>PACOA</t>
  </si>
  <si>
    <t>YAVARATE</t>
  </si>
  <si>
    <t>MORICHAL NUEVO</t>
  </si>
  <si>
    <t>PUERTO SANTANDER</t>
  </si>
  <si>
    <t>CACAHUAL</t>
  </si>
  <si>
    <t>BELEN DE BAJIRA</t>
  </si>
  <si>
    <t>CARURU</t>
  </si>
  <si>
    <t>EL ENCANTO</t>
  </si>
  <si>
    <t>PUERTO COLOMBIA</t>
  </si>
  <si>
    <t>TARAIRA</t>
  </si>
  <si>
    <t>CAMPAMENTO</t>
  </si>
  <si>
    <t>BARRANCO MINAS</t>
  </si>
  <si>
    <t>PUERTO NARINO</t>
  </si>
  <si>
    <t>LA CHORRERA</t>
  </si>
  <si>
    <t>LOPEZ</t>
  </si>
  <si>
    <t>LA PEDRERA</t>
  </si>
  <si>
    <t>ABRIAQUI</t>
  </si>
  <si>
    <t>TARAPACA</t>
  </si>
  <si>
    <t>OLAYA</t>
  </si>
  <si>
    <t>OBANDO</t>
  </si>
  <si>
    <t>ANGOSTURA</t>
  </si>
  <si>
    <t>ALTO BAUDO</t>
  </si>
  <si>
    <t>LITORAL DEL BAJO SAN JUAN</t>
  </si>
  <si>
    <t>JURADO</t>
  </si>
  <si>
    <t>ITUANGO</t>
  </si>
  <si>
    <t>JAMBALO</t>
  </si>
  <si>
    <t>VALDIVIA</t>
  </si>
  <si>
    <t>PANA PANA</t>
  </si>
  <si>
    <t>GUTIERREZ</t>
  </si>
  <si>
    <t>EBEJICO</t>
  </si>
  <si>
    <t>RIO VIEJO</t>
  </si>
  <si>
    <t>SAN JOSE DE URE</t>
  </si>
  <si>
    <t>URAMITA</t>
  </si>
  <si>
    <t>CANASGORDAS</t>
  </si>
  <si>
    <t>EL TARRA</t>
  </si>
  <si>
    <t>TIMBIQUI</t>
  </si>
  <si>
    <t>CUMARIBO</t>
  </si>
  <si>
    <t>JORDAN</t>
  </si>
  <si>
    <t>BETANIA</t>
  </si>
  <si>
    <t>EL PENON</t>
  </si>
  <si>
    <t>MILAN</t>
  </si>
  <si>
    <t>REMEDIOS</t>
  </si>
  <si>
    <t>DABEIBA</t>
  </si>
  <si>
    <t>SAN MARTIN DE LOBA</t>
  </si>
  <si>
    <t>BETULIA</t>
  </si>
  <si>
    <t>LA TOLA</t>
  </si>
  <si>
    <t>ROBERTO PAYAN</t>
  </si>
  <si>
    <t>SEGOVIA</t>
  </si>
  <si>
    <t>SUAREZ</t>
  </si>
  <si>
    <t>BARBACOAS</t>
  </si>
  <si>
    <t>ARGELIA</t>
  </si>
  <si>
    <t>BELMIRA</t>
  </si>
  <si>
    <t>SAN ANDRES</t>
  </si>
  <si>
    <t>PUERTO PARRA</t>
  </si>
  <si>
    <t>NORCASIA</t>
  </si>
  <si>
    <t>MARMATO</t>
  </si>
  <si>
    <t>RIO IRO</t>
  </si>
  <si>
    <t>ANORI</t>
  </si>
  <si>
    <t>EL GUAMO</t>
  </si>
  <si>
    <t>BOJAYA</t>
  </si>
  <si>
    <t>REGIDOR</t>
  </si>
  <si>
    <t>CUNDAY</t>
  </si>
  <si>
    <t>ANSERMANUEVO</t>
  </si>
  <si>
    <t>FUENTE DE ORO</t>
  </si>
  <si>
    <t>ZARAGOZA</t>
  </si>
  <si>
    <t>URRAO</t>
  </si>
  <si>
    <t>EL CHARCO</t>
  </si>
  <si>
    <t>VISTA HERMOSA</t>
  </si>
  <si>
    <t>GUATICA</t>
  </si>
  <si>
    <t>VIJES</t>
  </si>
  <si>
    <t>TOPAIPI</t>
  </si>
  <si>
    <t>PADILLA</t>
  </si>
  <si>
    <t>BARRANCA DE UPIA</t>
  </si>
  <si>
    <t>BUENOS AIRES</t>
  </si>
  <si>
    <t>TAMARA</t>
  </si>
  <si>
    <t>OLAYA HERRERA</t>
  </si>
  <si>
    <t>CACERES</t>
  </si>
  <si>
    <t>PUERTO GAITAN</t>
  </si>
  <si>
    <t>YOLOMBO</t>
  </si>
  <si>
    <t>YALI</t>
  </si>
  <si>
    <t>VEGACHI</t>
  </si>
  <si>
    <t>BURITICA</t>
  </si>
  <si>
    <t>OTANCHE</t>
  </si>
  <si>
    <t>SAN CARLOS</t>
  </si>
  <si>
    <t>SAN CARLOS DE GUAROA</t>
  </si>
  <si>
    <t>CONCORDIA</t>
  </si>
  <si>
    <t>SAN CAYETANO</t>
  </si>
  <si>
    <t>MISTRATO</t>
  </si>
  <si>
    <t>NECHI</t>
  </si>
  <si>
    <t>NATAGA</t>
  </si>
  <si>
    <t>SOPETRAN</t>
  </si>
  <si>
    <t>SIPI</t>
  </si>
  <si>
    <t>MURINDO</t>
  </si>
  <si>
    <t>ANGELOPOLIS</t>
  </si>
  <si>
    <t>SANTAFE DE ANTIOQUIA</t>
  </si>
  <si>
    <t>RIO QUITO</t>
  </si>
  <si>
    <t>SANTO DOMINGO</t>
  </si>
  <si>
    <t>NOROSI</t>
  </si>
  <si>
    <t>ACANDI</t>
  </si>
  <si>
    <t>TELLO</t>
  </si>
  <si>
    <t>BALBOA</t>
  </si>
  <si>
    <t>CARMEN DEL DARIEN</t>
  </si>
  <si>
    <t>CAROLINA</t>
  </si>
  <si>
    <t>ARMERO</t>
  </si>
  <si>
    <t>MAGUI</t>
  </si>
  <si>
    <t>FOSCA</t>
  </si>
  <si>
    <t>CAICEDO</t>
  </si>
  <si>
    <t>SAN ROQUE</t>
  </si>
  <si>
    <t>MEDIO BAUDO</t>
  </si>
  <si>
    <t>NOVITA</t>
  </si>
  <si>
    <t>PUERTO RICO</t>
  </si>
  <si>
    <t>SAN JERONIMO</t>
  </si>
  <si>
    <t>LLORO</t>
  </si>
  <si>
    <t>LIBORINA</t>
  </si>
  <si>
    <t>TARAZA</t>
  </si>
  <si>
    <t>APIA</t>
  </si>
  <si>
    <t>GUACHENE</t>
  </si>
  <si>
    <t>BAJO BAUDO</t>
  </si>
  <si>
    <t>MONGUA</t>
  </si>
  <si>
    <t>EL DORADO</t>
  </si>
  <si>
    <t>PEQUE</t>
  </si>
  <si>
    <t>ATACO</t>
  </si>
  <si>
    <t>PUERTO RONDON</t>
  </si>
  <si>
    <t>PUEBLO RICO</t>
  </si>
  <si>
    <t>FREDONIA</t>
  </si>
  <si>
    <t>BRICENO</t>
  </si>
  <si>
    <t>GUAPI</t>
  </si>
  <si>
    <t>MEDIO ATRATO</t>
  </si>
  <si>
    <t>MUTATA</t>
  </si>
  <si>
    <t>TADO</t>
  </si>
  <si>
    <t>VIGIA DEL FUERTE</t>
  </si>
  <si>
    <t>BAHIA SOLANO</t>
  </si>
  <si>
    <t>LA MACARENA</t>
  </si>
  <si>
    <t>BAGADO</t>
  </si>
  <si>
    <t>GUADALUPE</t>
  </si>
  <si>
    <t>PAIME</t>
  </si>
  <si>
    <t>HELICONIA</t>
  </si>
  <si>
    <t>NUQUI</t>
  </si>
  <si>
    <t>BELALCAZAR</t>
  </si>
  <si>
    <t>ARENAL</t>
  </si>
  <si>
    <t>VILLAGOMEZ</t>
  </si>
  <si>
    <t>NUNCHIA</t>
  </si>
  <si>
    <t>PUERTO LLERAS</t>
  </si>
  <si>
    <t>UNION PANAMERICANA</t>
  </si>
  <si>
    <t>QUIPAMA</t>
  </si>
  <si>
    <t>PUEBLORRICO</t>
  </si>
  <si>
    <t>MEDIO SAN JUAN</t>
  </si>
  <si>
    <t>CRAVO NORTE</t>
  </si>
  <si>
    <t>SAN ZENON</t>
  </si>
  <si>
    <t>PULI</t>
  </si>
  <si>
    <t>CONDOTO</t>
  </si>
  <si>
    <t>EL CASTILLO</t>
  </si>
  <si>
    <t>RONCESVALLES</t>
  </si>
  <si>
    <t>PUERTO BERRIO</t>
  </si>
  <si>
    <t>PUERTO CONCORDIA</t>
  </si>
  <si>
    <t>MARULANDA</t>
  </si>
  <si>
    <t>UNGUIA</t>
  </si>
  <si>
    <t>SAN PABLO BORBUR</t>
  </si>
  <si>
    <t>JERICO</t>
  </si>
  <si>
    <t>GENOVA</t>
  </si>
  <si>
    <t>SAN SEBASTIAN DE BUENAVISTA</t>
  </si>
  <si>
    <t>CANTAGALLO</t>
  </si>
  <si>
    <t>VENECIA</t>
  </si>
  <si>
    <t>SAN FELIPE</t>
  </si>
  <si>
    <t>AMBALEMA</t>
  </si>
  <si>
    <t>SAN JOSE</t>
  </si>
  <si>
    <t>ATRATO</t>
  </si>
  <si>
    <t>AMAGA</t>
  </si>
  <si>
    <t>PUERTO NARE</t>
  </si>
  <si>
    <t>LA CELIA</t>
  </si>
  <si>
    <t>COELLO</t>
  </si>
  <si>
    <t>VENADILLO</t>
  </si>
  <si>
    <t>HOBO</t>
  </si>
  <si>
    <t>SANTA ISABEL</t>
  </si>
  <si>
    <t>SALDANA</t>
  </si>
  <si>
    <t>YONDO</t>
  </si>
  <si>
    <t>MAPIRIPAN</t>
  </si>
  <si>
    <t>VALLE DE SAN JUAN</t>
  </si>
  <si>
    <t>FRANCISCO PIZARRO</t>
  </si>
  <si>
    <t>SANTA BARBARA</t>
  </si>
  <si>
    <t>CERTEGUI</t>
  </si>
  <si>
    <t>twoway (bar  totalcupos tasatran2021, color(red%30)) (bar  Asignaciónhipoteticadecuposporso tasatran2021, color(gray%30)), legend(ring(0) pos(1) label(1 "Cupos por componentes") label(2 "Asignación hipótetica solo considerando la demanda")) ytitle("Número de cupos") xtitle("Tasa de Tránsito Inmediato (%)") xlabel(0(5)70)</t>
  </si>
  <si>
    <t>collapse (sum) totalcupos Asignaciónhipoteticadecuposporso, by( tasatran2021)</t>
  </si>
  <si>
    <t>MIRITI - PARANA</t>
  </si>
  <si>
    <t>PUEBLO VIEJO</t>
  </si>
  <si>
    <t>CANTON DE SAN PABLO</t>
  </si>
  <si>
    <t>CARMEN DE APICALA</t>
  </si>
  <si>
    <t>ITSMINA</t>
  </si>
  <si>
    <t>Cupos por componente de progresividad</t>
  </si>
  <si>
    <t xml:space="preserve">Cupos por componente estándar </t>
  </si>
  <si>
    <t>Componente progresividad</t>
  </si>
  <si>
    <t>Componente estándar</t>
  </si>
  <si>
    <t>Grupo</t>
  </si>
  <si>
    <t>Demanda potencial por grupo</t>
  </si>
  <si>
    <t>Validación cupos por grupo</t>
  </si>
  <si>
    <t>Total cupos ajustado</t>
  </si>
  <si>
    <t>Tasa de transito 2021</t>
  </si>
  <si>
    <t>Tasa transito 2021 Ajustada</t>
  </si>
  <si>
    <t>MAPIRIPANA</t>
  </si>
  <si>
    <t>MERITO Mínimo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</si>
</sst>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2"/>
      <color theme="1"/>
      <name val="Calibri"/>
      <family val="2"/>
      <scheme val="minor"/>
    </font>
    <font>
      <b/>
      <sz val="12"/>
      <color theme="1"/>
      <name val="Calibri"/>
      <family val="2"/>
      <scheme val="minor"/>
    </font>
    <font>
      <b/>
      <sz val="14"/>
      <color theme="1"/>
      <name val="Calibri"/>
      <family val="2"/>
      <scheme val="minor"/>
    </font>
    <font>
      <b/>
      <sz val="14"/>
      <color theme="0"/>
      <name val="Calibri"/>
      <family val="2"/>
      <scheme val="minor"/>
    </font>
    <font>
      <sz val="12"/>
      <color indexed="81"/>
      <name val="Tahoma"/>
      <family val="2"/>
    </font>
    <font>
      <b/>
      <sz val="12"/>
      <color indexed="81"/>
      <name val="Tahoma"/>
      <family val="2"/>
    </font>
    <font>
      <sz val="12"/>
      <color rgb="FFC00000"/>
      <name val="Calibri"/>
      <family val="2"/>
      <scheme val="minor"/>
    </font>
    <font>
      <sz val="12"/>
      <color rgb="FF00B0F0"/>
      <name val="Calibri"/>
      <family val="2"/>
      <scheme val="minor"/>
    </font>
    <font>
      <b/>
      <sz val="18"/>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B0F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49998474074526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54">
    <xf numFmtId="0" fontId="0" fillId="0" borderId="0" xfId="0"/>
    <xf numFmtId="0" fontId="0" fillId="2" borderId="0" xfId="0" applyFill="1"/>
    <xf numFmtId="0" fontId="1" fillId="0" borderId="0" xfId="0" applyFont="1"/>
    <xf numFmtId="0" fontId="0" fillId="0" borderId="0" xfId="0" applyAlignment="1">
      <alignment horizontal="center"/>
    </xf>
    <xf numFmtId="1" fontId="0" fillId="0" borderId="0" xfId="0" applyNumberFormat="1"/>
    <xf numFmtId="0" fontId="0" fillId="0" borderId="0" xfId="0" applyAlignment="1">
      <alignment wrapText="1"/>
    </xf>
    <xf numFmtId="0" fontId="0" fillId="0" borderId="0" xfId="0" applyAlignment="1">
      <alignment horizontal="right"/>
    </xf>
    <xf numFmtId="0" fontId="0" fillId="3" borderId="1" xfId="0" applyFill="1" applyBorder="1"/>
    <xf numFmtId="1"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wrapText="1"/>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1" fillId="0" borderId="0" xfId="0" applyFont="1" applyAlignment="1">
      <alignment vertical="center"/>
    </xf>
    <xf numFmtId="2" fontId="0" fillId="0" borderId="0" xfId="0" applyNumberFormat="1"/>
    <xf numFmtId="164" fontId="0" fillId="0" borderId="0" xfId="1" applyNumberFormat="1" applyFont="1"/>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1" xfId="0" applyBorder="1"/>
    <xf numFmtId="0" fontId="5" fillId="0" borderId="0" xfId="0" applyFont="1"/>
    <xf numFmtId="0" fontId="6" fillId="5" borderId="1"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xf numFmtId="0" fontId="6" fillId="0" borderId="0" xfId="0" applyFont="1" applyAlignment="1">
      <alignment horizontal="center" vertical="center" wrapText="1"/>
    </xf>
    <xf numFmtId="9" fontId="5" fillId="0" borderId="0" xfId="0" applyNumberFormat="1" applyFont="1"/>
    <xf numFmtId="0" fontId="8" fillId="8" borderId="1"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1" fontId="5" fillId="0" borderId="1" xfId="1" applyNumberFormat="1" applyFont="1" applyFill="1" applyBorder="1" applyAlignment="1">
      <alignment horizontal="center" vertical="center"/>
    </xf>
    <xf numFmtId="10" fontId="5" fillId="0" borderId="1" xfId="1" applyNumberFormat="1" applyFont="1" applyFill="1" applyBorder="1" applyAlignment="1">
      <alignment horizontal="center" vertical="center"/>
    </xf>
    <xf numFmtId="0" fontId="5" fillId="9" borderId="1" xfId="0" applyFont="1" applyFill="1" applyBorder="1" applyAlignment="1">
      <alignment horizontal="center" vertical="center"/>
    </xf>
    <xf numFmtId="1" fontId="5" fillId="10" borderId="1" xfId="0" applyNumberFormat="1" applyFont="1" applyFill="1" applyBorder="1" applyAlignment="1">
      <alignment horizontal="center" vertical="center"/>
    </xf>
    <xf numFmtId="0" fontId="7" fillId="0" borderId="0" xfId="0" applyFont="1" applyAlignment="1">
      <alignment horizontal="center" vertical="center" wrapText="1"/>
    </xf>
    <xf numFmtId="164" fontId="0" fillId="0" borderId="1" xfId="1" applyNumberFormat="1" applyFont="1" applyBorder="1"/>
    <xf numFmtId="1" fontId="5" fillId="9" borderId="1" xfId="0" applyNumberFormat="1" applyFont="1" applyFill="1" applyBorder="1" applyAlignment="1">
      <alignment horizontal="center" vertical="center"/>
    </xf>
    <xf numFmtId="9" fontId="5" fillId="0" borderId="1" xfId="0" applyNumberFormat="1" applyFont="1" applyBorder="1" applyAlignment="1">
      <alignment vertical="center"/>
    </xf>
    <xf numFmtId="1" fontId="5" fillId="0" borderId="1" xfId="0" applyNumberFormat="1" applyFont="1" applyBorder="1" applyAlignment="1">
      <alignment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0" fontId="5" fillId="0" borderId="1" xfId="1" applyNumberFormat="1" applyFont="1" applyBorder="1" applyAlignment="1">
      <alignment horizontal="center" vertical="center"/>
    </xf>
    <xf numFmtId="1" fontId="8" fillId="11" borderId="1"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1" fontId="5" fillId="12" borderId="1" xfId="1" applyNumberFormat="1" applyFont="1" applyFill="1" applyBorder="1" applyAlignment="1">
      <alignment horizontal="center" vertical="center"/>
    </xf>
    <xf numFmtId="1" fontId="5" fillId="0" borderId="1" xfId="0" applyNumberFormat="1" applyFont="1" applyBorder="1" applyAlignment="1">
      <alignment horizontal="center" vertical="center"/>
    </xf>
    <xf numFmtId="1" fontId="11"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0" fontId="1" fillId="3" borderId="1" xfId="0" applyFont="1" applyFill="1" applyBorder="1" applyAlignment="1">
      <alignment horizontal="left" vertical="center" wrapText="1"/>
    </xf>
    <xf numFmtId="0" fontId="0" fillId="0" borderId="0" xfId="0" applyAlignment="1">
      <alignment horizontal="left"/>
    </xf>
    <xf numFmtId="0" fontId="0" fillId="0" borderId="1" xfId="0" applyBorder="1" applyAlignment="1">
      <alignment horizontal="left"/>
    </xf>
    <xf numFmtId="0" fontId="1" fillId="0" borderId="1" xfId="0" applyFont="1" applyBorder="1" applyAlignment="1">
      <alignment horizontal="center" vertical="center" wrapText="1"/>
    </xf>
    <xf numFmtId="0" fontId="13" fillId="0" borderId="1" xfId="0" applyFont="1" applyBorder="1" applyAlignment="1">
      <alignment horizontal="center" vertical="center"/>
    </xf>
    <xf numFmtId="0" fontId="6" fillId="6"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44012</xdr:colOff>
      <xdr:row>2</xdr:row>
      <xdr:rowOff>189690</xdr:rowOff>
    </xdr:from>
    <xdr:to>
      <xdr:col>31</xdr:col>
      <xdr:colOff>665207</xdr:colOff>
      <xdr:row>33</xdr:row>
      <xdr:rowOff>116265</xdr:rowOff>
    </xdr:to>
    <xdr:pic>
      <xdr:nvPicPr>
        <xdr:cNvPr id="3" name="Imagen 2">
          <a:extLst>
            <a:ext uri="{FF2B5EF4-FFF2-40B4-BE49-F238E27FC236}">
              <a16:creationId xmlns:a16="http://schemas.microsoft.com/office/drawing/2014/main" id="{7FA79F12-F088-237A-AB6E-921426CF567C}"/>
            </a:ext>
          </a:extLst>
        </xdr:cNvPr>
        <xdr:cNvPicPr>
          <a:picLocks noChangeAspect="1"/>
        </xdr:cNvPicPr>
      </xdr:nvPicPr>
      <xdr:blipFill>
        <a:blip xmlns:r="http://schemas.openxmlformats.org/officeDocument/2006/relationships" r:embed="rId1"/>
        <a:stretch>
          <a:fillRect/>
        </a:stretch>
      </xdr:blipFill>
      <xdr:spPr>
        <a:xfrm>
          <a:off x="27812188" y="637925"/>
          <a:ext cx="10527195" cy="71207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estudios%20previos/subreg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wnloads/Datos%20ang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Municipios"/>
      <sheetName val="Hoja1"/>
      <sheetName val="Hoja4"/>
      <sheetName val="Hoja2"/>
      <sheetName val="Hoja3"/>
    </sheetNames>
    <sheetDataSet>
      <sheetData sheetId="0"/>
      <sheetData sheetId="1"/>
      <sheetData sheetId="2"/>
      <sheetData sheetId="3"/>
      <sheetData sheetId="4">
        <row r="2">
          <cell r="B2" t="str">
            <v>EL ENCANTO-AMAZONAS</v>
          </cell>
          <cell r="C2" t="str">
            <v>AMAZONAS</v>
          </cell>
          <cell r="D2" t="str">
            <v>91263</v>
          </cell>
          <cell r="E2" t="str">
            <v>EL ENCANTO</v>
          </cell>
        </row>
        <row r="3">
          <cell r="B3" t="str">
            <v>LA CHORRERA-AMAZONAS</v>
          </cell>
          <cell r="C3" t="str">
            <v>AMAZONAS</v>
          </cell>
          <cell r="D3" t="str">
            <v>91405</v>
          </cell>
          <cell r="E3" t="str">
            <v>LA CHORRERA</v>
          </cell>
        </row>
        <row r="4">
          <cell r="B4" t="str">
            <v>LA PEDRERA-AMAZONAS</v>
          </cell>
          <cell r="C4" t="str">
            <v>AMAZONAS</v>
          </cell>
          <cell r="D4" t="str">
            <v>91407</v>
          </cell>
          <cell r="E4" t="str">
            <v>LA PEDRERA</v>
          </cell>
        </row>
        <row r="5">
          <cell r="B5" t="str">
            <v>LA VICTORIA-AMAZONAS</v>
          </cell>
          <cell r="C5" t="str">
            <v>AMAZONAS</v>
          </cell>
          <cell r="D5" t="str">
            <v>91430</v>
          </cell>
          <cell r="E5" t="str">
            <v>LA VICTORIA</v>
          </cell>
        </row>
        <row r="6">
          <cell r="B6" t="str">
            <v>LETICIA-AMAZONAS</v>
          </cell>
          <cell r="C6" t="str">
            <v>AMAZONAS</v>
          </cell>
          <cell r="D6" t="str">
            <v>91001</v>
          </cell>
          <cell r="E6" t="str">
            <v>LETICIA</v>
          </cell>
        </row>
        <row r="7">
          <cell r="B7" t="str">
            <v>MIRITI - PARANA-AMAZONAS</v>
          </cell>
          <cell r="C7" t="str">
            <v>AMAZONAS</v>
          </cell>
          <cell r="D7" t="str">
            <v>91460</v>
          </cell>
          <cell r="E7" t="str">
            <v>MIRITI - PARANA</v>
          </cell>
        </row>
        <row r="8">
          <cell r="B8" t="str">
            <v>PUERTO ALEGRIA-AMAZONAS</v>
          </cell>
          <cell r="C8" t="str">
            <v>AMAZONAS</v>
          </cell>
          <cell r="D8" t="str">
            <v>91530</v>
          </cell>
          <cell r="E8" t="str">
            <v>PUERTO ALEGRIA</v>
          </cell>
        </row>
        <row r="9">
          <cell r="B9" t="str">
            <v>PUERTO ARICA-AMAZONAS</v>
          </cell>
          <cell r="C9" t="str">
            <v>AMAZONAS</v>
          </cell>
          <cell r="D9" t="str">
            <v>91536</v>
          </cell>
          <cell r="E9" t="str">
            <v>PUERTO ARICA</v>
          </cell>
        </row>
        <row r="10">
          <cell r="B10" t="str">
            <v>PUERTO NARINO-AMAZONAS</v>
          </cell>
          <cell r="C10" t="str">
            <v>AMAZONAS</v>
          </cell>
          <cell r="D10" t="str">
            <v>91540</v>
          </cell>
          <cell r="E10" t="str">
            <v>PUERTO NARINO</v>
          </cell>
        </row>
        <row r="11">
          <cell r="B11" t="str">
            <v>PUERTO SANTANDER-AMAZONAS</v>
          </cell>
          <cell r="C11" t="str">
            <v>AMAZONAS</v>
          </cell>
          <cell r="D11" t="str">
            <v>91669</v>
          </cell>
          <cell r="E11" t="str">
            <v>PUERTO SANTANDER</v>
          </cell>
        </row>
        <row r="12">
          <cell r="B12" t="str">
            <v>TARAPACA-AMAZONAS</v>
          </cell>
          <cell r="C12" t="str">
            <v>AMAZONAS</v>
          </cell>
          <cell r="D12" t="str">
            <v>91798</v>
          </cell>
          <cell r="E12" t="str">
            <v>TARAPACA</v>
          </cell>
        </row>
        <row r="13">
          <cell r="B13" t="str">
            <v>CACERES-ANTIOQUIA</v>
          </cell>
          <cell r="C13" t="str">
            <v>ANTIOQUIA</v>
          </cell>
          <cell r="D13" t="str">
            <v>05120</v>
          </cell>
          <cell r="E13" t="str">
            <v>CACERES</v>
          </cell>
        </row>
        <row r="14">
          <cell r="B14" t="str">
            <v>CAUCASIA-ANTIOQUIA</v>
          </cell>
          <cell r="C14" t="str">
            <v>ANTIOQUIA</v>
          </cell>
          <cell r="D14" t="str">
            <v>05154</v>
          </cell>
          <cell r="E14" t="str">
            <v>CAUCASIA</v>
          </cell>
        </row>
        <row r="15">
          <cell r="B15" t="str">
            <v>EL BAGRE-ANTIOQUIA</v>
          </cell>
          <cell r="C15" t="str">
            <v>ANTIOQUIA</v>
          </cell>
          <cell r="D15" t="str">
            <v>05250</v>
          </cell>
          <cell r="E15" t="str">
            <v>EL BAGRE</v>
          </cell>
        </row>
        <row r="16">
          <cell r="B16" t="str">
            <v>NECHI-ANTIOQUIA</v>
          </cell>
          <cell r="C16" t="str">
            <v>ANTIOQUIA</v>
          </cell>
          <cell r="D16" t="str">
            <v>05495</v>
          </cell>
          <cell r="E16" t="str">
            <v>NECHI</v>
          </cell>
        </row>
        <row r="17">
          <cell r="B17" t="str">
            <v>TARAZA-ANTIOQUIA</v>
          </cell>
          <cell r="C17" t="str">
            <v>ANTIOQUIA</v>
          </cell>
          <cell r="D17" t="str">
            <v>05790</v>
          </cell>
          <cell r="E17" t="str">
            <v>TARAZA</v>
          </cell>
        </row>
        <row r="18">
          <cell r="B18" t="str">
            <v>ZARAGOZA-ANTIOQUIA</v>
          </cell>
          <cell r="C18" t="str">
            <v>ANTIOQUIA</v>
          </cell>
          <cell r="D18" t="str">
            <v>05895</v>
          </cell>
          <cell r="E18" t="str">
            <v>ZARAGOZA</v>
          </cell>
        </row>
        <row r="19">
          <cell r="B19" t="str">
            <v>CARACOLI-ANTIOQUIA</v>
          </cell>
          <cell r="C19" t="str">
            <v>ANTIOQUIA</v>
          </cell>
          <cell r="D19" t="str">
            <v>05142</v>
          </cell>
          <cell r="E19" t="str">
            <v>CARACOLI</v>
          </cell>
        </row>
        <row r="20">
          <cell r="B20" t="str">
            <v>MACEO-ANTIOQUIA</v>
          </cell>
          <cell r="C20" t="str">
            <v>ANTIOQUIA</v>
          </cell>
          <cell r="D20" t="str">
            <v>05425</v>
          </cell>
          <cell r="E20" t="str">
            <v>MACEO</v>
          </cell>
        </row>
        <row r="21">
          <cell r="B21" t="str">
            <v>PUERTO BERRIO-ANTIOQUIA</v>
          </cell>
          <cell r="C21" t="str">
            <v>ANTIOQUIA</v>
          </cell>
          <cell r="D21" t="str">
            <v>05579</v>
          </cell>
          <cell r="E21" t="str">
            <v>PUERTO BERRIO</v>
          </cell>
        </row>
        <row r="22">
          <cell r="B22" t="str">
            <v>PUERTO NARE-ANTIOQUIA</v>
          </cell>
          <cell r="C22" t="str">
            <v>ANTIOQUIA</v>
          </cell>
          <cell r="D22" t="str">
            <v>05585</v>
          </cell>
          <cell r="E22" t="str">
            <v>PUERTO NARE</v>
          </cell>
        </row>
        <row r="23">
          <cell r="B23" t="str">
            <v>PUERTO TRIUNFO-ANTIOQUIA</v>
          </cell>
          <cell r="C23" t="str">
            <v>ANTIOQUIA</v>
          </cell>
          <cell r="D23" t="str">
            <v>05591</v>
          </cell>
          <cell r="E23" t="str">
            <v>PUERTO TRIUNFO</v>
          </cell>
        </row>
        <row r="24">
          <cell r="B24" t="str">
            <v>YONDO-ANTIOQUIA</v>
          </cell>
          <cell r="C24" t="str">
            <v>ANTIOQUIA</v>
          </cell>
          <cell r="D24" t="str">
            <v>05893</v>
          </cell>
          <cell r="E24" t="str">
            <v>YONDO</v>
          </cell>
        </row>
        <row r="25">
          <cell r="B25" t="str">
            <v>AMALFI-ANTIOQUIA</v>
          </cell>
          <cell r="C25" t="str">
            <v>ANTIOQUIA</v>
          </cell>
          <cell r="D25" t="str">
            <v>05031</v>
          </cell>
          <cell r="E25" t="str">
            <v>AMALFI</v>
          </cell>
        </row>
        <row r="26">
          <cell r="B26" t="str">
            <v>ANORI-ANTIOQUIA</v>
          </cell>
          <cell r="C26" t="str">
            <v>ANTIOQUIA</v>
          </cell>
          <cell r="D26" t="str">
            <v>05040</v>
          </cell>
          <cell r="E26" t="str">
            <v>ANORI</v>
          </cell>
        </row>
        <row r="27">
          <cell r="B27" t="str">
            <v>CISNEROS-ANTIOQUIA</v>
          </cell>
          <cell r="C27" t="str">
            <v>ANTIOQUIA</v>
          </cell>
          <cell r="D27" t="str">
            <v>05190</v>
          </cell>
          <cell r="E27" t="str">
            <v>CISNEROS</v>
          </cell>
        </row>
        <row r="28">
          <cell r="B28" t="str">
            <v>REMEDIOS-ANTIOQUIA</v>
          </cell>
          <cell r="C28" t="str">
            <v>ANTIOQUIA</v>
          </cell>
          <cell r="D28" t="str">
            <v>05604</v>
          </cell>
          <cell r="E28" t="str">
            <v>REMEDIOS</v>
          </cell>
        </row>
        <row r="29">
          <cell r="B29" t="str">
            <v>SAN ROQUE-ANTIOQUIA</v>
          </cell>
          <cell r="C29" t="str">
            <v>ANTIOQUIA</v>
          </cell>
          <cell r="D29" t="str">
            <v>05670</v>
          </cell>
          <cell r="E29" t="str">
            <v>SAN ROQUE</v>
          </cell>
        </row>
        <row r="30">
          <cell r="B30" t="str">
            <v>SANTO DOMINGO-ANTIOQUIA</v>
          </cell>
          <cell r="C30" t="str">
            <v>ANTIOQUIA</v>
          </cell>
          <cell r="D30" t="str">
            <v>05690</v>
          </cell>
          <cell r="E30" t="str">
            <v>SANTO DOMINGO</v>
          </cell>
        </row>
        <row r="31">
          <cell r="B31" t="str">
            <v>SEGOVIA-ANTIOQUIA</v>
          </cell>
          <cell r="C31" t="str">
            <v>ANTIOQUIA</v>
          </cell>
          <cell r="D31" t="str">
            <v>05736</v>
          </cell>
          <cell r="E31" t="str">
            <v>SEGOVIA</v>
          </cell>
        </row>
        <row r="32">
          <cell r="B32" t="str">
            <v>VEGACHI-ANTIOQUIA</v>
          </cell>
          <cell r="C32" t="str">
            <v>ANTIOQUIA</v>
          </cell>
          <cell r="D32" t="str">
            <v>05858</v>
          </cell>
          <cell r="E32" t="str">
            <v>VEGACHI</v>
          </cell>
        </row>
        <row r="33">
          <cell r="B33" t="str">
            <v>YALI-ANTIOQUIA</v>
          </cell>
          <cell r="C33" t="str">
            <v>ANTIOQUIA</v>
          </cell>
          <cell r="D33" t="str">
            <v>05885</v>
          </cell>
          <cell r="E33" t="str">
            <v>YALI</v>
          </cell>
        </row>
        <row r="34">
          <cell r="B34" t="str">
            <v>YOLOMBO-ANTIOQUIA</v>
          </cell>
          <cell r="C34" t="str">
            <v>ANTIOQUIA</v>
          </cell>
          <cell r="D34" t="str">
            <v>05890</v>
          </cell>
          <cell r="E34" t="str">
            <v>YOLOMBO</v>
          </cell>
        </row>
        <row r="35">
          <cell r="B35" t="str">
            <v>ANGOSTURA-ANTIOQUIA</v>
          </cell>
          <cell r="C35" t="str">
            <v>ANTIOQUIA</v>
          </cell>
          <cell r="D35" t="str">
            <v>05038</v>
          </cell>
          <cell r="E35" t="str">
            <v>ANGOSTURA</v>
          </cell>
        </row>
        <row r="36">
          <cell r="B36" t="str">
            <v>BELMIRA-ANTIOQUIA</v>
          </cell>
          <cell r="C36" t="str">
            <v>ANTIOQUIA</v>
          </cell>
          <cell r="D36" t="str">
            <v>05086</v>
          </cell>
          <cell r="E36" t="str">
            <v>BELMIRA</v>
          </cell>
        </row>
        <row r="37">
          <cell r="B37" t="str">
            <v>BRICENO-ANTIOQUIA</v>
          </cell>
          <cell r="C37" t="str">
            <v>ANTIOQUIA</v>
          </cell>
          <cell r="D37" t="str">
            <v>05107</v>
          </cell>
          <cell r="E37" t="str">
            <v>BRICENO</v>
          </cell>
        </row>
        <row r="38">
          <cell r="B38" t="str">
            <v>CAMPAMENTO-ANTIOQUIA</v>
          </cell>
          <cell r="C38" t="str">
            <v>ANTIOQUIA</v>
          </cell>
          <cell r="D38" t="str">
            <v>05134</v>
          </cell>
          <cell r="E38" t="str">
            <v>CAMPAMENTO</v>
          </cell>
        </row>
        <row r="39">
          <cell r="B39" t="str">
            <v>CAROLINA-ANTIOQUIA</v>
          </cell>
          <cell r="C39" t="str">
            <v>ANTIOQUIA</v>
          </cell>
          <cell r="D39" t="str">
            <v>05150</v>
          </cell>
          <cell r="E39" t="str">
            <v>CAROLINA</v>
          </cell>
        </row>
        <row r="40">
          <cell r="B40" t="str">
            <v>DON MATIAS-ANTIOQUIA</v>
          </cell>
          <cell r="C40" t="str">
            <v>ANTIOQUIA</v>
          </cell>
          <cell r="D40" t="str">
            <v>05237</v>
          </cell>
          <cell r="E40" t="str">
            <v>DON MATIAS</v>
          </cell>
        </row>
        <row r="41">
          <cell r="B41" t="str">
            <v>ENTRERRIOS-ANTIOQUIA</v>
          </cell>
          <cell r="C41" t="str">
            <v>ANTIOQUIA</v>
          </cell>
          <cell r="D41" t="str">
            <v>05264</v>
          </cell>
          <cell r="E41" t="str">
            <v>ENTRERRIOS</v>
          </cell>
        </row>
        <row r="42">
          <cell r="B42" t="str">
            <v>GOMEZ PLATA-ANTIOQUIA</v>
          </cell>
          <cell r="C42" t="str">
            <v>ANTIOQUIA</v>
          </cell>
          <cell r="D42" t="str">
            <v>05310</v>
          </cell>
          <cell r="E42" t="str">
            <v>GOMEZ PLATA</v>
          </cell>
        </row>
        <row r="43">
          <cell r="B43" t="str">
            <v>GUADALUPE-ANTIOQUIA</v>
          </cell>
          <cell r="C43" t="str">
            <v>ANTIOQUIA</v>
          </cell>
          <cell r="D43" t="str">
            <v>05315</v>
          </cell>
          <cell r="E43" t="str">
            <v>GUADALUPE</v>
          </cell>
        </row>
        <row r="44">
          <cell r="B44" t="str">
            <v>ITUANGO-ANTIOQUIA</v>
          </cell>
          <cell r="C44" t="str">
            <v>ANTIOQUIA</v>
          </cell>
          <cell r="D44" t="str">
            <v>05361</v>
          </cell>
          <cell r="E44" t="str">
            <v>ITUANGO</v>
          </cell>
        </row>
        <row r="45">
          <cell r="B45" t="str">
            <v>SAN ANDRES-ANTIOQUIA</v>
          </cell>
          <cell r="C45" t="str">
            <v>ANTIOQUIA</v>
          </cell>
          <cell r="D45" t="str">
            <v>05647</v>
          </cell>
          <cell r="E45" t="str">
            <v>SAN ANDRES</v>
          </cell>
        </row>
        <row r="46">
          <cell r="B46" t="str">
            <v>SAN JOSE DE LA MONTANA-ANTIOQUIA</v>
          </cell>
          <cell r="C46" t="str">
            <v>ANTIOQUIA</v>
          </cell>
          <cell r="D46" t="str">
            <v>05658</v>
          </cell>
          <cell r="E46" t="str">
            <v>SAN JOSE DE LA MONTANA</v>
          </cell>
        </row>
        <row r="47">
          <cell r="B47" t="str">
            <v>SAN PEDRO-ANTIOQUIA</v>
          </cell>
          <cell r="C47" t="str">
            <v>ANTIOQUIA</v>
          </cell>
          <cell r="D47" t="str">
            <v>05664</v>
          </cell>
          <cell r="E47" t="str">
            <v>SAN PEDRO</v>
          </cell>
        </row>
        <row r="48">
          <cell r="B48" t="str">
            <v>SANTA ROSA DE OSOS-ANTIOQUIA</v>
          </cell>
          <cell r="C48" t="str">
            <v>ANTIOQUIA</v>
          </cell>
          <cell r="D48" t="str">
            <v>05686</v>
          </cell>
          <cell r="E48" t="str">
            <v>SANTA ROSA DE OSOS</v>
          </cell>
        </row>
        <row r="49">
          <cell r="B49" t="str">
            <v>TOLEDO-ANTIOQUIA</v>
          </cell>
          <cell r="C49" t="str">
            <v>ANTIOQUIA</v>
          </cell>
          <cell r="D49" t="str">
            <v>05819</v>
          </cell>
          <cell r="E49" t="str">
            <v>TOLEDO</v>
          </cell>
        </row>
        <row r="50">
          <cell r="B50" t="str">
            <v>VALDIVIA-ANTIOQUIA</v>
          </cell>
          <cell r="C50" t="str">
            <v>ANTIOQUIA</v>
          </cell>
          <cell r="D50" t="str">
            <v>05854</v>
          </cell>
          <cell r="E50" t="str">
            <v>VALDIVIA</v>
          </cell>
        </row>
        <row r="51">
          <cell r="B51" t="str">
            <v>YARUMAL-ANTIOQUIA</v>
          </cell>
          <cell r="C51" t="str">
            <v>ANTIOQUIA</v>
          </cell>
          <cell r="D51" t="str">
            <v>05887</v>
          </cell>
          <cell r="E51" t="str">
            <v>YARUMAL</v>
          </cell>
        </row>
        <row r="52">
          <cell r="B52" t="str">
            <v>ABRIAQUI-ANTIOQUIA</v>
          </cell>
          <cell r="C52" t="str">
            <v>ANTIOQUIA</v>
          </cell>
          <cell r="D52" t="str">
            <v>05004</v>
          </cell>
          <cell r="E52" t="str">
            <v>ABRIAQUI</v>
          </cell>
        </row>
        <row r="53">
          <cell r="B53" t="str">
            <v>ANZA-ANTIOQUIA</v>
          </cell>
          <cell r="C53" t="str">
            <v>ANTIOQUIA</v>
          </cell>
          <cell r="D53" t="str">
            <v>05044</v>
          </cell>
          <cell r="E53" t="str">
            <v>ANZA</v>
          </cell>
        </row>
        <row r="54">
          <cell r="B54" t="str">
            <v>ARMENIA-ANTIOQUIA</v>
          </cell>
          <cell r="C54" t="str">
            <v>ANTIOQUIA</v>
          </cell>
          <cell r="D54" t="str">
            <v>05059</v>
          </cell>
          <cell r="E54" t="str">
            <v>ARMENIA</v>
          </cell>
        </row>
        <row r="55">
          <cell r="B55" t="str">
            <v>BURITICA-ANTIOQUIA</v>
          </cell>
          <cell r="C55" t="str">
            <v>ANTIOQUIA</v>
          </cell>
          <cell r="D55" t="str">
            <v>05113</v>
          </cell>
          <cell r="E55" t="str">
            <v>BURITICA</v>
          </cell>
        </row>
        <row r="56">
          <cell r="B56" t="str">
            <v>CANASGORDAS-ANTIOQUIA</v>
          </cell>
          <cell r="C56" t="str">
            <v>ANTIOQUIA</v>
          </cell>
          <cell r="D56" t="str">
            <v>05138</v>
          </cell>
          <cell r="E56" t="str">
            <v>CANASGORDAS</v>
          </cell>
        </row>
        <row r="57">
          <cell r="B57" t="str">
            <v>DABEIBA-ANTIOQUIA</v>
          </cell>
          <cell r="C57" t="str">
            <v>ANTIOQUIA</v>
          </cell>
          <cell r="D57" t="str">
            <v>05234</v>
          </cell>
          <cell r="E57" t="str">
            <v>DABEIBA</v>
          </cell>
        </row>
        <row r="58">
          <cell r="B58" t="str">
            <v>EBEJICO-ANTIOQUIA</v>
          </cell>
          <cell r="C58" t="str">
            <v>ANTIOQUIA</v>
          </cell>
          <cell r="D58" t="str">
            <v>05240</v>
          </cell>
          <cell r="E58" t="str">
            <v>EBEJICO</v>
          </cell>
        </row>
        <row r="59">
          <cell r="B59" t="str">
            <v>FRONTINO-ANTIOQUIA</v>
          </cell>
          <cell r="C59" t="str">
            <v>ANTIOQUIA</v>
          </cell>
          <cell r="D59" t="str">
            <v>05284</v>
          </cell>
          <cell r="E59" t="str">
            <v>FRONTINO</v>
          </cell>
        </row>
        <row r="60">
          <cell r="B60" t="str">
            <v>GIRALDO-ANTIOQUIA</v>
          </cell>
          <cell r="C60" t="str">
            <v>ANTIOQUIA</v>
          </cell>
          <cell r="D60" t="str">
            <v>05306</v>
          </cell>
          <cell r="E60" t="str">
            <v>GIRALDO</v>
          </cell>
        </row>
        <row r="61">
          <cell r="B61" t="str">
            <v>HELICONIA-ANTIOQUIA</v>
          </cell>
          <cell r="C61" t="str">
            <v>ANTIOQUIA</v>
          </cell>
          <cell r="D61" t="str">
            <v>05347</v>
          </cell>
          <cell r="E61" t="str">
            <v>HELICONIA</v>
          </cell>
        </row>
        <row r="62">
          <cell r="B62" t="str">
            <v>LIBORINA-ANTIOQUIA</v>
          </cell>
          <cell r="C62" t="str">
            <v>ANTIOQUIA</v>
          </cell>
          <cell r="D62" t="str">
            <v>05411</v>
          </cell>
          <cell r="E62" t="str">
            <v>LIBORINA</v>
          </cell>
        </row>
        <row r="63">
          <cell r="B63" t="str">
            <v>OLAYA-ANTIOQUIA</v>
          </cell>
          <cell r="C63" t="str">
            <v>ANTIOQUIA</v>
          </cell>
          <cell r="D63" t="str">
            <v>05501</v>
          </cell>
          <cell r="E63" t="str">
            <v>OLAYA</v>
          </cell>
        </row>
        <row r="64">
          <cell r="B64" t="str">
            <v>PEQUE-ANTIOQUIA</v>
          </cell>
          <cell r="C64" t="str">
            <v>ANTIOQUIA</v>
          </cell>
          <cell r="D64" t="str">
            <v>05543</v>
          </cell>
          <cell r="E64" t="str">
            <v>PEQUE</v>
          </cell>
        </row>
        <row r="65">
          <cell r="B65" t="str">
            <v>SABANALARGA-ANTIOQUIA</v>
          </cell>
          <cell r="C65" t="str">
            <v>ANTIOQUIA</v>
          </cell>
          <cell r="D65" t="str">
            <v>05628</v>
          </cell>
          <cell r="E65" t="str">
            <v>SABANALARGA</v>
          </cell>
        </row>
        <row r="66">
          <cell r="B66" t="str">
            <v>SAN JERONIMO-ANTIOQUIA</v>
          </cell>
          <cell r="C66" t="str">
            <v>ANTIOQUIA</v>
          </cell>
          <cell r="D66" t="str">
            <v>05656</v>
          </cell>
          <cell r="E66" t="str">
            <v>SAN JERONIMO</v>
          </cell>
        </row>
        <row r="67">
          <cell r="B67" t="str">
            <v>SANTAFE DE ANTIOQUIA-ANTIOQUIA</v>
          </cell>
          <cell r="C67" t="str">
            <v>ANTIOQUIA</v>
          </cell>
          <cell r="D67" t="str">
            <v>05042</v>
          </cell>
          <cell r="E67" t="str">
            <v>SANTAFE DE ANTIOQUIA</v>
          </cell>
        </row>
        <row r="68">
          <cell r="B68" t="str">
            <v>SOPETRAN-ANTIOQUIA</v>
          </cell>
          <cell r="C68" t="str">
            <v>ANTIOQUIA</v>
          </cell>
          <cell r="D68" t="str">
            <v>05761</v>
          </cell>
          <cell r="E68" t="str">
            <v>SOPETRAN</v>
          </cell>
        </row>
        <row r="69">
          <cell r="B69" t="str">
            <v>URAMITA-ANTIOQUIA</v>
          </cell>
          <cell r="C69" t="str">
            <v>ANTIOQUIA</v>
          </cell>
          <cell r="D69" t="str">
            <v>05842</v>
          </cell>
          <cell r="E69" t="str">
            <v>URAMITA</v>
          </cell>
        </row>
        <row r="70">
          <cell r="B70" t="str">
            <v>ABEJORRAL-ANTIOQUIA</v>
          </cell>
          <cell r="C70" t="str">
            <v>ANTIOQUIA</v>
          </cell>
          <cell r="D70" t="str">
            <v>05002</v>
          </cell>
          <cell r="E70" t="str">
            <v>ABEJORRAL</v>
          </cell>
        </row>
        <row r="71">
          <cell r="B71" t="str">
            <v>ALEJANDRIA-ANTIOQUIA</v>
          </cell>
          <cell r="C71" t="str">
            <v>ANTIOQUIA</v>
          </cell>
          <cell r="D71" t="str">
            <v>05021</v>
          </cell>
          <cell r="E71" t="str">
            <v>ALEJANDRIA</v>
          </cell>
        </row>
        <row r="72">
          <cell r="B72" t="str">
            <v>ARGELIA-ANTIOQUIA</v>
          </cell>
          <cell r="C72" t="str">
            <v>ANTIOQUIA</v>
          </cell>
          <cell r="D72" t="str">
            <v>05055</v>
          </cell>
          <cell r="E72" t="str">
            <v>ARGELIA</v>
          </cell>
        </row>
        <row r="73">
          <cell r="B73" t="str">
            <v>CARMEN DE VIBORAL-ANTIOQUIA</v>
          </cell>
          <cell r="C73" t="str">
            <v>ANTIOQUIA</v>
          </cell>
          <cell r="D73" t="str">
            <v>05148</v>
          </cell>
          <cell r="E73" t="str">
            <v>CARMEN DE VIBORAL</v>
          </cell>
        </row>
        <row r="74">
          <cell r="B74" t="str">
            <v>COCORNA-ANTIOQUIA</v>
          </cell>
          <cell r="C74" t="str">
            <v>ANTIOQUIA</v>
          </cell>
          <cell r="D74" t="str">
            <v>05197</v>
          </cell>
          <cell r="E74" t="str">
            <v>COCORNA</v>
          </cell>
        </row>
        <row r="75">
          <cell r="B75" t="str">
            <v>CONCEPCION-ANTIOQUIA</v>
          </cell>
          <cell r="C75" t="str">
            <v>ANTIOQUIA</v>
          </cell>
          <cell r="D75" t="str">
            <v>05206</v>
          </cell>
          <cell r="E75" t="str">
            <v>CONCEPCION</v>
          </cell>
        </row>
        <row r="76">
          <cell r="B76" t="str">
            <v>GRANADA-ANTIOQUIA</v>
          </cell>
          <cell r="C76" t="str">
            <v>ANTIOQUIA</v>
          </cell>
          <cell r="D76" t="str">
            <v>05313</v>
          </cell>
          <cell r="E76" t="str">
            <v>GRANADA</v>
          </cell>
        </row>
        <row r="77">
          <cell r="B77" t="str">
            <v>GUARNE-ANTIOQUIA</v>
          </cell>
          <cell r="C77" t="str">
            <v>ANTIOQUIA</v>
          </cell>
          <cell r="D77" t="str">
            <v>05318</v>
          </cell>
          <cell r="E77" t="str">
            <v>GUARNE</v>
          </cell>
        </row>
        <row r="78">
          <cell r="B78" t="str">
            <v>GUATAPE-ANTIOQUIA</v>
          </cell>
          <cell r="C78" t="str">
            <v>ANTIOQUIA</v>
          </cell>
          <cell r="D78" t="str">
            <v>05321</v>
          </cell>
          <cell r="E78" t="str">
            <v>GUATAPE</v>
          </cell>
        </row>
        <row r="79">
          <cell r="B79" t="str">
            <v>LA CEJA-ANTIOQUIA</v>
          </cell>
          <cell r="C79" t="str">
            <v>ANTIOQUIA</v>
          </cell>
          <cell r="D79" t="str">
            <v>05376</v>
          </cell>
          <cell r="E79" t="str">
            <v>LA CEJA</v>
          </cell>
        </row>
        <row r="80">
          <cell r="B80" t="str">
            <v>LA UNION-ANTIOQUIA</v>
          </cell>
          <cell r="C80" t="str">
            <v>ANTIOQUIA</v>
          </cell>
          <cell r="D80" t="str">
            <v>05400</v>
          </cell>
          <cell r="E80" t="str">
            <v>LA UNION</v>
          </cell>
        </row>
        <row r="81">
          <cell r="B81" t="str">
            <v>MARINILLA-ANTIOQUIA</v>
          </cell>
          <cell r="C81" t="str">
            <v>ANTIOQUIA</v>
          </cell>
          <cell r="D81" t="str">
            <v>05440</v>
          </cell>
          <cell r="E81" t="str">
            <v>MARINILLA</v>
          </cell>
        </row>
        <row r="82">
          <cell r="B82" t="str">
            <v>NARINO-ANTIOQUIA</v>
          </cell>
          <cell r="C82" t="str">
            <v>ANTIOQUIA</v>
          </cell>
          <cell r="D82" t="str">
            <v>05483</v>
          </cell>
          <cell r="E82" t="str">
            <v>NARINO</v>
          </cell>
        </row>
        <row r="83">
          <cell r="B83" t="str">
            <v>PENOL-ANTIOQUIA</v>
          </cell>
          <cell r="C83" t="str">
            <v>ANTIOQUIA</v>
          </cell>
          <cell r="D83" t="str">
            <v>05541</v>
          </cell>
          <cell r="E83" t="str">
            <v>PENOL</v>
          </cell>
        </row>
        <row r="84">
          <cell r="B84" t="str">
            <v>RETIRO-ANTIOQUIA</v>
          </cell>
          <cell r="C84" t="str">
            <v>ANTIOQUIA</v>
          </cell>
          <cell r="D84" t="str">
            <v>05607</v>
          </cell>
          <cell r="E84" t="str">
            <v>RETIRO</v>
          </cell>
        </row>
        <row r="85">
          <cell r="B85" t="str">
            <v>RIONEGRO-ANTIOQUIA</v>
          </cell>
          <cell r="C85" t="str">
            <v>ANTIOQUIA</v>
          </cell>
          <cell r="D85" t="str">
            <v>05615</v>
          </cell>
          <cell r="E85" t="str">
            <v>RIONEGRO</v>
          </cell>
        </row>
        <row r="86">
          <cell r="B86" t="str">
            <v>SAN CARLOS-ANTIOQUIA</v>
          </cell>
          <cell r="C86" t="str">
            <v>ANTIOQUIA</v>
          </cell>
          <cell r="D86" t="str">
            <v>05649</v>
          </cell>
          <cell r="E86" t="str">
            <v>SAN CARLOS</v>
          </cell>
        </row>
        <row r="87">
          <cell r="B87" t="str">
            <v>SAN FRANCISCO-ANTIOQUIA</v>
          </cell>
          <cell r="C87" t="str">
            <v>ANTIOQUIA</v>
          </cell>
          <cell r="D87" t="str">
            <v>05652</v>
          </cell>
          <cell r="E87" t="str">
            <v>SAN FRANCISCO</v>
          </cell>
        </row>
        <row r="88">
          <cell r="B88" t="str">
            <v>SAN LUIS-ANTIOQUIA</v>
          </cell>
          <cell r="C88" t="str">
            <v>ANTIOQUIA</v>
          </cell>
          <cell r="D88" t="str">
            <v>05660</v>
          </cell>
          <cell r="E88" t="str">
            <v>SAN LUIS</v>
          </cell>
        </row>
        <row r="89">
          <cell r="B89" t="str">
            <v>SAN RAFAEL-ANTIOQUIA</v>
          </cell>
          <cell r="C89" t="str">
            <v>ANTIOQUIA</v>
          </cell>
          <cell r="D89" t="str">
            <v>05667</v>
          </cell>
          <cell r="E89" t="str">
            <v>SAN RAFAEL</v>
          </cell>
        </row>
        <row r="90">
          <cell r="B90" t="str">
            <v>SAN VICENTE-ANTIOQUIA</v>
          </cell>
          <cell r="C90" t="str">
            <v>ANTIOQUIA</v>
          </cell>
          <cell r="D90" t="str">
            <v>05674</v>
          </cell>
          <cell r="E90" t="str">
            <v>SAN VICENTE</v>
          </cell>
        </row>
        <row r="91">
          <cell r="B91" t="str">
            <v>SANTUARIO-ANTIOQUIA</v>
          </cell>
          <cell r="C91" t="str">
            <v>ANTIOQUIA</v>
          </cell>
          <cell r="D91" t="str">
            <v>05697</v>
          </cell>
          <cell r="E91" t="str">
            <v>SANTUARIO</v>
          </cell>
        </row>
        <row r="92">
          <cell r="B92" t="str">
            <v>SONSON-ANTIOQUIA</v>
          </cell>
          <cell r="C92" t="str">
            <v>ANTIOQUIA</v>
          </cell>
          <cell r="D92" t="str">
            <v>05756</v>
          </cell>
          <cell r="E92" t="str">
            <v>SONSON</v>
          </cell>
        </row>
        <row r="93">
          <cell r="B93" t="str">
            <v>AMAGA-ANTIOQUIA</v>
          </cell>
          <cell r="C93" t="str">
            <v>ANTIOQUIA</v>
          </cell>
          <cell r="D93" t="str">
            <v>05030</v>
          </cell>
          <cell r="E93" t="str">
            <v>AMAGA</v>
          </cell>
        </row>
        <row r="94">
          <cell r="B94" t="str">
            <v>ANDES-ANTIOQUIA</v>
          </cell>
          <cell r="C94" t="str">
            <v>ANTIOQUIA</v>
          </cell>
          <cell r="D94" t="str">
            <v>05034</v>
          </cell>
          <cell r="E94" t="str">
            <v>ANDES</v>
          </cell>
        </row>
        <row r="95">
          <cell r="B95" t="str">
            <v>ANGELOPOLIS-ANTIOQUIA</v>
          </cell>
          <cell r="C95" t="str">
            <v>ANTIOQUIA</v>
          </cell>
          <cell r="D95" t="str">
            <v>05036</v>
          </cell>
          <cell r="E95" t="str">
            <v>ANGELOPOLIS</v>
          </cell>
        </row>
        <row r="96">
          <cell r="B96" t="str">
            <v>BETANIA-ANTIOQUIA</v>
          </cell>
          <cell r="C96" t="str">
            <v>ANTIOQUIA</v>
          </cell>
          <cell r="D96" t="str">
            <v>05091</v>
          </cell>
          <cell r="E96" t="str">
            <v>BETANIA</v>
          </cell>
        </row>
        <row r="97">
          <cell r="B97" t="str">
            <v>BETULIA-ANTIOQUIA</v>
          </cell>
          <cell r="C97" t="str">
            <v>ANTIOQUIA</v>
          </cell>
          <cell r="D97" t="str">
            <v>05093</v>
          </cell>
          <cell r="E97" t="str">
            <v>BETULIA</v>
          </cell>
        </row>
        <row r="98">
          <cell r="B98" t="str">
            <v>CAICEDO-ANTIOQUIA</v>
          </cell>
          <cell r="C98" t="str">
            <v>ANTIOQUIA</v>
          </cell>
          <cell r="D98" t="str">
            <v>05125</v>
          </cell>
          <cell r="E98" t="str">
            <v>CAICEDO</v>
          </cell>
        </row>
        <row r="99">
          <cell r="B99" t="str">
            <v>CARAMANTA-ANTIOQUIA</v>
          </cell>
          <cell r="C99" t="str">
            <v>ANTIOQUIA</v>
          </cell>
          <cell r="D99" t="str">
            <v>05145</v>
          </cell>
          <cell r="E99" t="str">
            <v>CARAMANTA</v>
          </cell>
        </row>
        <row r="100">
          <cell r="B100" t="str">
            <v>CIUDAD BOLIVAR-ANTIOQUIA</v>
          </cell>
          <cell r="C100" t="str">
            <v>ANTIOQUIA</v>
          </cell>
          <cell r="D100" t="str">
            <v>05101</v>
          </cell>
          <cell r="E100" t="str">
            <v>CIUDAD BOLIVAR</v>
          </cell>
        </row>
        <row r="101">
          <cell r="B101" t="str">
            <v>CONCORDIA-ANTIOQUIA</v>
          </cell>
          <cell r="C101" t="str">
            <v>ANTIOQUIA</v>
          </cell>
          <cell r="D101" t="str">
            <v>05209</v>
          </cell>
          <cell r="E101" t="str">
            <v>CONCORDIA</v>
          </cell>
        </row>
        <row r="102">
          <cell r="B102" t="str">
            <v>FREDONIA-ANTIOQUIA</v>
          </cell>
          <cell r="C102" t="str">
            <v>ANTIOQUIA</v>
          </cell>
          <cell r="D102" t="str">
            <v>05282</v>
          </cell>
          <cell r="E102" t="str">
            <v>FREDONIA</v>
          </cell>
        </row>
        <row r="103">
          <cell r="B103" t="str">
            <v>HISPANIA-ANTIOQUIA</v>
          </cell>
          <cell r="C103" t="str">
            <v>ANTIOQUIA</v>
          </cell>
          <cell r="D103" t="str">
            <v>05353</v>
          </cell>
          <cell r="E103" t="str">
            <v>HISPANIA</v>
          </cell>
        </row>
        <row r="104">
          <cell r="B104" t="str">
            <v>JARDIN-ANTIOQUIA</v>
          </cell>
          <cell r="C104" t="str">
            <v>ANTIOQUIA</v>
          </cell>
          <cell r="D104" t="str">
            <v>05364</v>
          </cell>
          <cell r="E104" t="str">
            <v>JARDIN</v>
          </cell>
        </row>
        <row r="105">
          <cell r="B105" t="str">
            <v>JERICO-ANTIOQUIA</v>
          </cell>
          <cell r="C105" t="str">
            <v>ANTIOQUIA</v>
          </cell>
          <cell r="D105" t="str">
            <v>05368</v>
          </cell>
          <cell r="E105" t="str">
            <v>JERICO</v>
          </cell>
        </row>
        <row r="106">
          <cell r="B106" t="str">
            <v>LA PINTADA-ANTIOQUIA</v>
          </cell>
          <cell r="C106" t="str">
            <v>ANTIOQUIA</v>
          </cell>
          <cell r="D106" t="str">
            <v>05390</v>
          </cell>
          <cell r="E106" t="str">
            <v>LA PINTADA</v>
          </cell>
        </row>
        <row r="107">
          <cell r="B107" t="str">
            <v>MONTEBELLO-ANTIOQUIA</v>
          </cell>
          <cell r="C107" t="str">
            <v>ANTIOQUIA</v>
          </cell>
          <cell r="D107" t="str">
            <v>05467</v>
          </cell>
          <cell r="E107" t="str">
            <v>MONTEBELLO</v>
          </cell>
        </row>
        <row r="108">
          <cell r="B108" t="str">
            <v>PUEBLORRICO-ANTIOQUIA</v>
          </cell>
          <cell r="C108" t="str">
            <v>ANTIOQUIA</v>
          </cell>
          <cell r="D108" t="str">
            <v>05576</v>
          </cell>
          <cell r="E108" t="str">
            <v>PUEBLORRICO</v>
          </cell>
        </row>
        <row r="109">
          <cell r="B109" t="str">
            <v>SALGAR-ANTIOQUIA</v>
          </cell>
          <cell r="C109" t="str">
            <v>ANTIOQUIA</v>
          </cell>
          <cell r="D109" t="str">
            <v>05642</v>
          </cell>
          <cell r="E109" t="str">
            <v>SALGAR</v>
          </cell>
        </row>
        <row r="110">
          <cell r="B110" t="str">
            <v>SANTA BARBARA-ANTIOQUIA</v>
          </cell>
          <cell r="C110" t="str">
            <v>ANTIOQUIA</v>
          </cell>
          <cell r="D110" t="str">
            <v>05679</v>
          </cell>
          <cell r="E110" t="str">
            <v>SANTA BARBARA</v>
          </cell>
        </row>
        <row r="111">
          <cell r="B111" t="str">
            <v>TAMESIS-ANTIOQUIA</v>
          </cell>
          <cell r="C111" t="str">
            <v>ANTIOQUIA</v>
          </cell>
          <cell r="D111" t="str">
            <v>05789</v>
          </cell>
          <cell r="E111" t="str">
            <v>TAMESIS</v>
          </cell>
        </row>
        <row r="112">
          <cell r="B112" t="str">
            <v>TARSO-ANTIOQUIA</v>
          </cell>
          <cell r="C112" t="str">
            <v>ANTIOQUIA</v>
          </cell>
          <cell r="D112" t="str">
            <v>05792</v>
          </cell>
          <cell r="E112" t="str">
            <v>TARSO</v>
          </cell>
        </row>
        <row r="113">
          <cell r="B113" t="str">
            <v>TITIRIBI-ANTIOQUIA</v>
          </cell>
          <cell r="C113" t="str">
            <v>ANTIOQUIA</v>
          </cell>
          <cell r="D113" t="str">
            <v>05809</v>
          </cell>
          <cell r="E113" t="str">
            <v>TITIRIBI</v>
          </cell>
        </row>
        <row r="114">
          <cell r="B114" t="str">
            <v>URRAO-ANTIOQUIA</v>
          </cell>
          <cell r="C114" t="str">
            <v>ANTIOQUIA</v>
          </cell>
          <cell r="D114" t="str">
            <v>05847</v>
          </cell>
          <cell r="E114" t="str">
            <v>URRAO</v>
          </cell>
        </row>
        <row r="115">
          <cell r="B115" t="str">
            <v>VALPARAISO-ANTIOQUIA</v>
          </cell>
          <cell r="C115" t="str">
            <v>ANTIOQUIA</v>
          </cell>
          <cell r="D115" t="str">
            <v>05856</v>
          </cell>
          <cell r="E115" t="str">
            <v>VALPARAISO</v>
          </cell>
        </row>
        <row r="116">
          <cell r="B116" t="str">
            <v>VENECIA-ANTIOQUIA</v>
          </cell>
          <cell r="C116" t="str">
            <v>ANTIOQUIA</v>
          </cell>
          <cell r="D116" t="str">
            <v>05861</v>
          </cell>
          <cell r="E116" t="str">
            <v>VENECIA</v>
          </cell>
        </row>
        <row r="117">
          <cell r="B117" t="str">
            <v>APARTADO-ANTIOQUIA</v>
          </cell>
          <cell r="C117" t="str">
            <v>ANTIOQUIA</v>
          </cell>
          <cell r="D117" t="str">
            <v>05045</v>
          </cell>
          <cell r="E117" t="str">
            <v>APARTADO</v>
          </cell>
        </row>
        <row r="118">
          <cell r="B118" t="str">
            <v>ARBOLETES-ANTIOQUIA</v>
          </cell>
          <cell r="C118" t="str">
            <v>ANTIOQUIA</v>
          </cell>
          <cell r="D118" t="str">
            <v>05051</v>
          </cell>
          <cell r="E118" t="str">
            <v>ARBOLETES</v>
          </cell>
        </row>
        <row r="119">
          <cell r="B119" t="str">
            <v>CAREPA-ANTIOQUIA</v>
          </cell>
          <cell r="C119" t="str">
            <v>ANTIOQUIA</v>
          </cell>
          <cell r="D119" t="str">
            <v>05147</v>
          </cell>
          <cell r="E119" t="str">
            <v>CAREPA</v>
          </cell>
        </row>
        <row r="120">
          <cell r="B120" t="str">
            <v>CHIGORODO-ANTIOQUIA</v>
          </cell>
          <cell r="C120" t="str">
            <v>ANTIOQUIA</v>
          </cell>
          <cell r="D120" t="str">
            <v>05172</v>
          </cell>
          <cell r="E120" t="str">
            <v>CHIGORODO</v>
          </cell>
        </row>
        <row r="121">
          <cell r="B121" t="str">
            <v>MURINDO-ANTIOQUIA</v>
          </cell>
          <cell r="C121" t="str">
            <v>ANTIOQUIA</v>
          </cell>
          <cell r="D121" t="str">
            <v>05475</v>
          </cell>
          <cell r="E121" t="str">
            <v>MURINDO</v>
          </cell>
        </row>
        <row r="122">
          <cell r="B122" t="str">
            <v>MUTATA-ANTIOQUIA</v>
          </cell>
          <cell r="C122" t="str">
            <v>ANTIOQUIA</v>
          </cell>
          <cell r="D122" t="str">
            <v>05480</v>
          </cell>
          <cell r="E122" t="str">
            <v>MUTATA</v>
          </cell>
        </row>
        <row r="123">
          <cell r="B123" t="str">
            <v>NECOCLI-ANTIOQUIA</v>
          </cell>
          <cell r="C123" t="str">
            <v>ANTIOQUIA</v>
          </cell>
          <cell r="D123" t="str">
            <v>05490</v>
          </cell>
          <cell r="E123" t="str">
            <v>NECOCLI</v>
          </cell>
        </row>
        <row r="124">
          <cell r="B124" t="str">
            <v>SAN JUAN DE URABA-ANTIOQUIA</v>
          </cell>
          <cell r="C124" t="str">
            <v>ANTIOQUIA</v>
          </cell>
          <cell r="D124" t="str">
            <v>05659</v>
          </cell>
          <cell r="E124" t="str">
            <v>SAN JUAN DE URABA</v>
          </cell>
        </row>
        <row r="125">
          <cell r="B125" t="str">
            <v>SAN PEDRO DE URABA-ANTIOQUIA</v>
          </cell>
          <cell r="C125" t="str">
            <v>ANTIOQUIA</v>
          </cell>
          <cell r="D125" t="str">
            <v>05665</v>
          </cell>
          <cell r="E125" t="str">
            <v>SAN PEDRO DE URABA</v>
          </cell>
        </row>
        <row r="126">
          <cell r="B126" t="str">
            <v>TURBO-ANTIOQUIA</v>
          </cell>
          <cell r="C126" t="str">
            <v>ANTIOQUIA</v>
          </cell>
          <cell r="D126" t="str">
            <v>05837</v>
          </cell>
          <cell r="E126" t="str">
            <v>TURBO</v>
          </cell>
        </row>
        <row r="127">
          <cell r="B127" t="str">
            <v>VIGIA DEL FUERTE-ANTIOQUIA</v>
          </cell>
          <cell r="C127" t="str">
            <v>ANTIOQUIA</v>
          </cell>
          <cell r="D127" t="str">
            <v>05873</v>
          </cell>
          <cell r="E127" t="str">
            <v>VIGIA DEL FUERTE</v>
          </cell>
        </row>
        <row r="128">
          <cell r="B128" t="str">
            <v>BARBOSA-ANTIOQUIA</v>
          </cell>
          <cell r="C128" t="str">
            <v>ANTIOQUIA</v>
          </cell>
          <cell r="D128" t="str">
            <v>05079</v>
          </cell>
          <cell r="E128" t="str">
            <v>BARBOSA</v>
          </cell>
        </row>
        <row r="129">
          <cell r="B129" t="str">
            <v>BELLO-ANTIOQUIA</v>
          </cell>
          <cell r="C129" t="str">
            <v>ANTIOQUIA</v>
          </cell>
          <cell r="D129" t="str">
            <v>05088</v>
          </cell>
          <cell r="E129" t="str">
            <v>BELLO</v>
          </cell>
        </row>
        <row r="130">
          <cell r="B130" t="str">
            <v>CALDAS-ANTIOQUIA</v>
          </cell>
          <cell r="C130" t="str">
            <v>ANTIOQUIA</v>
          </cell>
          <cell r="D130" t="str">
            <v>05129</v>
          </cell>
          <cell r="E130" t="str">
            <v>CALDAS</v>
          </cell>
        </row>
        <row r="131">
          <cell r="B131" t="str">
            <v>COPACABANA-ANTIOQUIA</v>
          </cell>
          <cell r="C131" t="str">
            <v>ANTIOQUIA</v>
          </cell>
          <cell r="D131" t="str">
            <v>05212</v>
          </cell>
          <cell r="E131" t="str">
            <v>COPACABANA</v>
          </cell>
        </row>
        <row r="132">
          <cell r="B132" t="str">
            <v>ENVIGADO-ANTIOQUIA</v>
          </cell>
          <cell r="C132" t="str">
            <v>ANTIOQUIA</v>
          </cell>
          <cell r="D132" t="str">
            <v>05266</v>
          </cell>
          <cell r="E132" t="str">
            <v>ENVIGADO</v>
          </cell>
        </row>
        <row r="133">
          <cell r="B133" t="str">
            <v>GIRARDOTA-ANTIOQUIA</v>
          </cell>
          <cell r="C133" t="str">
            <v>ANTIOQUIA</v>
          </cell>
          <cell r="D133" t="str">
            <v>05308</v>
          </cell>
          <cell r="E133" t="str">
            <v>GIRARDOTA</v>
          </cell>
        </row>
        <row r="134">
          <cell r="B134" t="str">
            <v>ITAGUI-ANTIOQUIA</v>
          </cell>
          <cell r="C134" t="str">
            <v>ANTIOQUIA</v>
          </cell>
          <cell r="D134" t="str">
            <v>05360</v>
          </cell>
          <cell r="E134" t="str">
            <v>ITAGUI</v>
          </cell>
        </row>
        <row r="135">
          <cell r="B135" t="str">
            <v>LA ESTRELLA-ANTIOQUIA</v>
          </cell>
          <cell r="C135" t="str">
            <v>ANTIOQUIA</v>
          </cell>
          <cell r="D135" t="str">
            <v>05380</v>
          </cell>
          <cell r="E135" t="str">
            <v>LA ESTRELLA</v>
          </cell>
        </row>
        <row r="136">
          <cell r="B136" t="str">
            <v>MEDELLIN-ANTIOQUIA</v>
          </cell>
          <cell r="C136" t="str">
            <v>ANTIOQUIA</v>
          </cell>
          <cell r="D136" t="str">
            <v>05001</v>
          </cell>
          <cell r="E136" t="str">
            <v>MEDELLIN</v>
          </cell>
        </row>
        <row r="137">
          <cell r="B137" t="str">
            <v>SABANETA-ANTIOQUIA</v>
          </cell>
          <cell r="C137" t="str">
            <v>ANTIOQUIA</v>
          </cell>
          <cell r="D137" t="str">
            <v>05631</v>
          </cell>
          <cell r="E137" t="str">
            <v>SABANETA</v>
          </cell>
        </row>
        <row r="138">
          <cell r="B138" t="str">
            <v>ARAUCA-ARAUCA</v>
          </cell>
          <cell r="C138" t="str">
            <v>ARAUCA</v>
          </cell>
          <cell r="D138" t="str">
            <v>81001</v>
          </cell>
          <cell r="E138" t="str">
            <v>ARAUCA</v>
          </cell>
        </row>
        <row r="139">
          <cell r="B139" t="str">
            <v>ARAUQUITA-ARAUCA</v>
          </cell>
          <cell r="C139" t="str">
            <v>ARAUCA</v>
          </cell>
          <cell r="D139" t="str">
            <v>81065</v>
          </cell>
          <cell r="E139" t="str">
            <v>ARAUQUITA</v>
          </cell>
        </row>
        <row r="140">
          <cell r="B140" t="str">
            <v>CRAVO NORTE-ARAUCA</v>
          </cell>
          <cell r="C140" t="str">
            <v>ARAUCA</v>
          </cell>
          <cell r="D140" t="str">
            <v>81220</v>
          </cell>
          <cell r="E140" t="str">
            <v>CRAVO NORTE</v>
          </cell>
        </row>
        <row r="141">
          <cell r="B141" t="str">
            <v>FORTUL-ARAUCA</v>
          </cell>
          <cell r="C141" t="str">
            <v>ARAUCA</v>
          </cell>
          <cell r="D141" t="str">
            <v>81300</v>
          </cell>
          <cell r="E141" t="str">
            <v>FORTUL</v>
          </cell>
        </row>
        <row r="142">
          <cell r="B142" t="str">
            <v>PUERTO RONDON-ARAUCA</v>
          </cell>
          <cell r="C142" t="str">
            <v>ARAUCA</v>
          </cell>
          <cell r="D142" t="str">
            <v>81591</v>
          </cell>
          <cell r="E142" t="str">
            <v>PUERTO RONDON</v>
          </cell>
        </row>
        <row r="143">
          <cell r="B143" t="str">
            <v>SARAVENA-ARAUCA</v>
          </cell>
          <cell r="C143" t="str">
            <v>ARAUCA</v>
          </cell>
          <cell r="D143" t="str">
            <v>81736</v>
          </cell>
          <cell r="E143" t="str">
            <v>SARAVENA</v>
          </cell>
        </row>
        <row r="144">
          <cell r="B144" t="str">
            <v>TAME-ARAUCA</v>
          </cell>
          <cell r="C144" t="str">
            <v>ARAUCA</v>
          </cell>
          <cell r="D144" t="str">
            <v>81794</v>
          </cell>
          <cell r="E144" t="str">
            <v>TAME</v>
          </cell>
        </row>
        <row r="145">
          <cell r="B145" t="str">
            <v>PROVIDENCIA Y SANTA CATALINA-ARCHIPIELAGO DE SAN ANDRES</v>
          </cell>
          <cell r="C145" t="str">
            <v>ARCHIPIELAGO DE SAN ANDRES</v>
          </cell>
          <cell r="D145" t="str">
            <v>88564</v>
          </cell>
          <cell r="E145" t="str">
            <v>PROVIDENCIA Y SANTA CATALINA</v>
          </cell>
        </row>
        <row r="146">
          <cell r="B146" t="str">
            <v>SAN ANDRES-ARCHIPIELAGO DE SAN ANDRES</v>
          </cell>
          <cell r="C146" t="str">
            <v>ARCHIPIELAGO DE SAN ANDRES</v>
          </cell>
          <cell r="D146" t="str">
            <v>88001</v>
          </cell>
          <cell r="E146" t="str">
            <v>SAN ANDRES</v>
          </cell>
        </row>
        <row r="147">
          <cell r="B147" t="str">
            <v>BARRANQUILLA-ATLANTICO</v>
          </cell>
          <cell r="C147" t="str">
            <v>ATLANTICO</v>
          </cell>
          <cell r="D147" t="str">
            <v>08001</v>
          </cell>
          <cell r="E147" t="str">
            <v>BARRANQUILLA</v>
          </cell>
        </row>
        <row r="148">
          <cell r="B148" t="str">
            <v>GALAPA-ATLANTICO</v>
          </cell>
          <cell r="C148" t="str">
            <v>ATLANTICO</v>
          </cell>
          <cell r="D148" t="str">
            <v>08296</v>
          </cell>
          <cell r="E148" t="str">
            <v>GALAPA</v>
          </cell>
        </row>
        <row r="149">
          <cell r="B149" t="str">
            <v>MALAMBO-ATLANTICO</v>
          </cell>
          <cell r="C149" t="str">
            <v>ATLANTICO</v>
          </cell>
          <cell r="D149" t="str">
            <v>08433</v>
          </cell>
          <cell r="E149" t="str">
            <v>MALAMBO</v>
          </cell>
        </row>
        <row r="150">
          <cell r="B150" t="str">
            <v>PUERTO COLOMBIA-ATLANTICO</v>
          </cell>
          <cell r="C150" t="str">
            <v>ATLANTICO</v>
          </cell>
          <cell r="D150" t="str">
            <v>08573</v>
          </cell>
          <cell r="E150" t="str">
            <v>PUERTO COLOMBIA</v>
          </cell>
        </row>
        <row r="151">
          <cell r="B151" t="str">
            <v>SOLEDAD-ATLANTICO</v>
          </cell>
          <cell r="C151" t="str">
            <v>ATLANTICO</v>
          </cell>
          <cell r="D151" t="str">
            <v>08758</v>
          </cell>
          <cell r="E151" t="str">
            <v>SOLEDAD</v>
          </cell>
        </row>
        <row r="152">
          <cell r="B152" t="str">
            <v>CAMPO DE LA CRUZ-ATLANTICO</v>
          </cell>
          <cell r="C152" t="str">
            <v>ATLANTICO</v>
          </cell>
          <cell r="D152" t="str">
            <v>08137</v>
          </cell>
          <cell r="E152" t="str">
            <v>CAMPO DE LA CRUZ</v>
          </cell>
        </row>
        <row r="153">
          <cell r="B153" t="str">
            <v>CANDELARIA-ATLANTICO</v>
          </cell>
          <cell r="C153" t="str">
            <v>ATLANTICO</v>
          </cell>
          <cell r="D153" t="str">
            <v>08141</v>
          </cell>
          <cell r="E153" t="str">
            <v>CANDELARIA</v>
          </cell>
        </row>
        <row r="154">
          <cell r="B154" t="str">
            <v>LURUACO-ATLANTICO</v>
          </cell>
          <cell r="C154" t="str">
            <v>ATLANTICO</v>
          </cell>
          <cell r="D154" t="str">
            <v>08421</v>
          </cell>
          <cell r="E154" t="str">
            <v>LURUACO</v>
          </cell>
        </row>
        <row r="155">
          <cell r="B155" t="str">
            <v>MANATI-ATLANTICO</v>
          </cell>
          <cell r="C155" t="str">
            <v>ATLANTICO</v>
          </cell>
          <cell r="D155" t="str">
            <v>08436</v>
          </cell>
          <cell r="E155" t="str">
            <v>MANATI</v>
          </cell>
        </row>
        <row r="156">
          <cell r="B156" t="str">
            <v>REPELON-ATLANTICO</v>
          </cell>
          <cell r="C156" t="str">
            <v>ATLANTICO</v>
          </cell>
          <cell r="D156" t="str">
            <v>08606</v>
          </cell>
          <cell r="E156" t="str">
            <v>REPELON</v>
          </cell>
        </row>
        <row r="157">
          <cell r="B157" t="str">
            <v>SANTA LUCIA-ATLANTICO</v>
          </cell>
          <cell r="C157" t="str">
            <v>ATLANTICO</v>
          </cell>
          <cell r="D157" t="str">
            <v>08675</v>
          </cell>
          <cell r="E157" t="str">
            <v>SANTA LUCIA</v>
          </cell>
        </row>
        <row r="158">
          <cell r="B158" t="str">
            <v>SUAN-ATLANTICO</v>
          </cell>
          <cell r="C158" t="str">
            <v>ATLANTICO</v>
          </cell>
          <cell r="D158" t="str">
            <v>08770</v>
          </cell>
          <cell r="E158" t="str">
            <v>SUAN</v>
          </cell>
        </row>
        <row r="159">
          <cell r="B159" t="str">
            <v>BARANOA-ATLANTICO</v>
          </cell>
          <cell r="C159" t="str">
            <v>ATLANTICO</v>
          </cell>
          <cell r="D159" t="str">
            <v>08078</v>
          </cell>
          <cell r="E159" t="str">
            <v>BARANOA</v>
          </cell>
        </row>
        <row r="160">
          <cell r="B160" t="str">
            <v>PALMAR DE VARELA-ATLANTICO</v>
          </cell>
          <cell r="C160" t="str">
            <v>ATLANTICO</v>
          </cell>
          <cell r="D160" t="str">
            <v>08520</v>
          </cell>
          <cell r="E160" t="str">
            <v>PALMAR DE VARELA</v>
          </cell>
        </row>
        <row r="161">
          <cell r="B161" t="str">
            <v>POLONUEVO-ATLANTICO</v>
          </cell>
          <cell r="C161" t="str">
            <v>ATLANTICO</v>
          </cell>
          <cell r="D161" t="str">
            <v>08558</v>
          </cell>
          <cell r="E161" t="str">
            <v>POLONUEVO</v>
          </cell>
        </row>
        <row r="162">
          <cell r="B162" t="str">
            <v>PONEDERA-ATLANTICO</v>
          </cell>
          <cell r="C162" t="str">
            <v>ATLANTICO</v>
          </cell>
          <cell r="D162" t="str">
            <v>08560</v>
          </cell>
          <cell r="E162" t="str">
            <v>PONEDERA</v>
          </cell>
        </row>
        <row r="163">
          <cell r="B163" t="str">
            <v>SABANAGRANDE-ATLANTICO</v>
          </cell>
          <cell r="C163" t="str">
            <v>ATLANTICO</v>
          </cell>
          <cell r="D163" t="str">
            <v>08634</v>
          </cell>
          <cell r="E163" t="str">
            <v>SABANAGRANDE</v>
          </cell>
        </row>
        <row r="164">
          <cell r="B164" t="str">
            <v>SABANALARGA-ATLANTICO</v>
          </cell>
          <cell r="C164" t="str">
            <v>ATLANTICO</v>
          </cell>
          <cell r="D164" t="str">
            <v>08638</v>
          </cell>
          <cell r="E164" t="str">
            <v>SABANALARGA</v>
          </cell>
        </row>
        <row r="165">
          <cell r="B165" t="str">
            <v>SANTO TOMAS-ATLANTICO</v>
          </cell>
          <cell r="C165" t="str">
            <v>ATLANTICO</v>
          </cell>
          <cell r="D165" t="str">
            <v>08685</v>
          </cell>
          <cell r="E165" t="str">
            <v>SANTO TOMAS</v>
          </cell>
        </row>
        <row r="166">
          <cell r="B166" t="str">
            <v>JUAN DE ACOSTA-ATLANTICO</v>
          </cell>
          <cell r="C166" t="str">
            <v>ATLANTICO</v>
          </cell>
          <cell r="D166" t="str">
            <v>08372</v>
          </cell>
          <cell r="E166" t="str">
            <v>JUAN DE ACOSTA</v>
          </cell>
        </row>
        <row r="167">
          <cell r="B167" t="str">
            <v>PIOJO-ATLANTICO</v>
          </cell>
          <cell r="C167" t="str">
            <v>ATLANTICO</v>
          </cell>
          <cell r="D167" t="str">
            <v>08549</v>
          </cell>
          <cell r="E167" t="str">
            <v>PIOJO</v>
          </cell>
        </row>
        <row r="168">
          <cell r="B168" t="str">
            <v>TUBARA-ATLANTICO</v>
          </cell>
          <cell r="C168" t="str">
            <v>ATLANTICO</v>
          </cell>
          <cell r="D168" t="str">
            <v>08832</v>
          </cell>
          <cell r="E168" t="str">
            <v>TUBARA</v>
          </cell>
        </row>
        <row r="169">
          <cell r="B169" t="str">
            <v>USIACURI-ATLANTICO</v>
          </cell>
          <cell r="C169" t="str">
            <v>ATLANTICO</v>
          </cell>
          <cell r="D169" t="str">
            <v>08849</v>
          </cell>
          <cell r="E169" t="str">
            <v>USIACURI</v>
          </cell>
        </row>
        <row r="170">
          <cell r="B170" t="str">
            <v>BOGOTA D.C.-BOGOTA D.C.</v>
          </cell>
          <cell r="C170" t="str">
            <v>BOGOTA D.C.</v>
          </cell>
          <cell r="D170" t="str">
            <v>11001</v>
          </cell>
          <cell r="E170" t="str">
            <v>BOGOTA D.C.</v>
          </cell>
        </row>
        <row r="171">
          <cell r="B171" t="str">
            <v>CICUCO-BOLIVAR</v>
          </cell>
          <cell r="C171" t="str">
            <v>BOLIVAR</v>
          </cell>
          <cell r="D171" t="str">
            <v>13188</v>
          </cell>
          <cell r="E171" t="str">
            <v>CICUCO</v>
          </cell>
        </row>
        <row r="172">
          <cell r="B172" t="str">
            <v>HATILLO DE LOBA-BOLIVAR</v>
          </cell>
          <cell r="C172" t="str">
            <v>BOLIVAR</v>
          </cell>
          <cell r="D172" t="str">
            <v>13300</v>
          </cell>
          <cell r="E172" t="str">
            <v>HATILLO DE LOBA</v>
          </cell>
        </row>
        <row r="173">
          <cell r="B173" t="str">
            <v>MARGARITA-BOLIVAR</v>
          </cell>
          <cell r="C173" t="str">
            <v>BOLIVAR</v>
          </cell>
          <cell r="D173" t="str">
            <v>13440</v>
          </cell>
          <cell r="E173" t="str">
            <v>MARGARITA</v>
          </cell>
        </row>
        <row r="174">
          <cell r="B174" t="str">
            <v>MOMPOS-BOLIVAR</v>
          </cell>
          <cell r="C174" t="str">
            <v>BOLIVAR</v>
          </cell>
          <cell r="D174" t="str">
            <v>13468</v>
          </cell>
          <cell r="E174" t="str">
            <v>MOMPOS</v>
          </cell>
        </row>
        <row r="175">
          <cell r="B175" t="str">
            <v>SAN FERNANDO-BOLIVAR</v>
          </cell>
          <cell r="C175" t="str">
            <v>BOLIVAR</v>
          </cell>
          <cell r="D175" t="str">
            <v>13650</v>
          </cell>
          <cell r="E175" t="str">
            <v>SAN FERNANDO</v>
          </cell>
        </row>
        <row r="176">
          <cell r="B176" t="str">
            <v>TALAIGUA NUEVO-BOLIVAR</v>
          </cell>
          <cell r="C176" t="str">
            <v>BOLIVAR</v>
          </cell>
          <cell r="D176" t="str">
            <v>13780</v>
          </cell>
          <cell r="E176" t="str">
            <v>TALAIGUA NUEVO</v>
          </cell>
        </row>
        <row r="177">
          <cell r="B177" t="str">
            <v>ARJONA-BOLIVAR</v>
          </cell>
          <cell r="C177" t="str">
            <v>BOLIVAR</v>
          </cell>
          <cell r="D177" t="str">
            <v>13052</v>
          </cell>
          <cell r="E177" t="str">
            <v>ARJONA</v>
          </cell>
        </row>
        <row r="178">
          <cell r="B178" t="str">
            <v>ARROYOHONDO-BOLIVAR</v>
          </cell>
          <cell r="C178" t="str">
            <v>BOLIVAR</v>
          </cell>
          <cell r="D178" t="str">
            <v>13062</v>
          </cell>
          <cell r="E178" t="str">
            <v>ARROYOHONDO</v>
          </cell>
        </row>
        <row r="179">
          <cell r="B179" t="str">
            <v>CALAMAR-BOLIVAR</v>
          </cell>
          <cell r="C179" t="str">
            <v>BOLIVAR</v>
          </cell>
          <cell r="D179" t="str">
            <v>13140</v>
          </cell>
          <cell r="E179" t="str">
            <v>CALAMAR</v>
          </cell>
        </row>
        <row r="180">
          <cell r="B180" t="str">
            <v>CARTAGENA-BOLIVAR</v>
          </cell>
          <cell r="C180" t="str">
            <v>BOLIVAR</v>
          </cell>
          <cell r="D180" t="str">
            <v>13001</v>
          </cell>
          <cell r="E180" t="str">
            <v>CARTAGENA</v>
          </cell>
        </row>
        <row r="181">
          <cell r="B181" t="str">
            <v>CLEMENCIA-BOLIVAR</v>
          </cell>
          <cell r="C181" t="str">
            <v>BOLIVAR</v>
          </cell>
          <cell r="D181" t="str">
            <v>13222</v>
          </cell>
          <cell r="E181" t="str">
            <v>CLEMENCIA</v>
          </cell>
        </row>
        <row r="182">
          <cell r="B182" t="str">
            <v>MAHATES-BOLIVAR</v>
          </cell>
          <cell r="C182" t="str">
            <v>BOLIVAR</v>
          </cell>
          <cell r="D182" t="str">
            <v>13433</v>
          </cell>
          <cell r="E182" t="str">
            <v>MAHATES</v>
          </cell>
        </row>
        <row r="183">
          <cell r="B183" t="str">
            <v>SAN CRISTOBAL-BOLIVAR</v>
          </cell>
          <cell r="C183" t="str">
            <v>BOLIVAR</v>
          </cell>
          <cell r="D183" t="str">
            <v>13620</v>
          </cell>
          <cell r="E183" t="str">
            <v>SAN CRISTOBAL</v>
          </cell>
        </row>
        <row r="184">
          <cell r="B184" t="str">
            <v>SAN ESTANISLAO-BOLIVAR</v>
          </cell>
          <cell r="C184" t="str">
            <v>BOLIVAR</v>
          </cell>
          <cell r="D184" t="str">
            <v>13647</v>
          </cell>
          <cell r="E184" t="str">
            <v>SAN ESTANISLAO</v>
          </cell>
        </row>
        <row r="185">
          <cell r="B185" t="str">
            <v>SANTA CATALINA-BOLIVAR</v>
          </cell>
          <cell r="C185" t="str">
            <v>BOLIVAR</v>
          </cell>
          <cell r="D185" t="str">
            <v>13673</v>
          </cell>
          <cell r="E185" t="str">
            <v>SANTA CATALINA</v>
          </cell>
        </row>
        <row r="186">
          <cell r="B186" t="str">
            <v>SANTA ROSA-BOLIVAR</v>
          </cell>
          <cell r="C186" t="str">
            <v>BOLIVAR</v>
          </cell>
          <cell r="D186" t="str">
            <v>13683</v>
          </cell>
          <cell r="E186" t="str">
            <v>SANTA ROSA</v>
          </cell>
        </row>
        <row r="187">
          <cell r="B187" t="str">
            <v>SOPLAVIENTO-BOLIVAR</v>
          </cell>
          <cell r="C187" t="str">
            <v>BOLIVAR</v>
          </cell>
          <cell r="D187" t="str">
            <v>13760</v>
          </cell>
          <cell r="E187" t="str">
            <v>SOPLAVIENTO</v>
          </cell>
        </row>
        <row r="188">
          <cell r="B188" t="str">
            <v>TURBACO-BOLIVAR</v>
          </cell>
          <cell r="C188" t="str">
            <v>BOLIVAR</v>
          </cell>
          <cell r="D188" t="str">
            <v>13836</v>
          </cell>
          <cell r="E188" t="str">
            <v>TURBACO</v>
          </cell>
        </row>
        <row r="189">
          <cell r="B189" t="str">
            <v>TURBANA-BOLIVAR</v>
          </cell>
          <cell r="C189" t="str">
            <v>BOLIVAR</v>
          </cell>
          <cell r="D189" t="str">
            <v>13838</v>
          </cell>
          <cell r="E189" t="str">
            <v>TURBANA</v>
          </cell>
        </row>
        <row r="190">
          <cell r="B190" t="str">
            <v>VILLANUEVA-BOLIVAR</v>
          </cell>
          <cell r="C190" t="str">
            <v>BOLIVAR</v>
          </cell>
          <cell r="D190" t="str">
            <v>13873</v>
          </cell>
          <cell r="E190" t="str">
            <v>VILLANUEVA</v>
          </cell>
        </row>
        <row r="191">
          <cell r="B191" t="str">
            <v>ALTOS DEL ROSARIO-BOLIVAR</v>
          </cell>
          <cell r="C191" t="str">
            <v>BOLIVAR</v>
          </cell>
          <cell r="D191" t="str">
            <v>13030</v>
          </cell>
          <cell r="E191" t="str">
            <v>ALTOS DEL ROSARIO</v>
          </cell>
        </row>
        <row r="192">
          <cell r="B192" t="str">
            <v>BARRANCO DE LOBA-BOLIVAR</v>
          </cell>
          <cell r="C192" t="str">
            <v>BOLIVAR</v>
          </cell>
          <cell r="D192" t="str">
            <v>13074</v>
          </cell>
          <cell r="E192" t="str">
            <v>BARRANCO DE LOBA</v>
          </cell>
        </row>
        <row r="193">
          <cell r="B193" t="str">
            <v>EL PENON-BOLIVAR</v>
          </cell>
          <cell r="C193" t="str">
            <v>BOLIVAR</v>
          </cell>
          <cell r="D193" t="str">
            <v>13268</v>
          </cell>
          <cell r="E193" t="str">
            <v>EL PENON</v>
          </cell>
        </row>
        <row r="194">
          <cell r="B194" t="str">
            <v>REGIDOR-BOLIVAR</v>
          </cell>
          <cell r="C194" t="str">
            <v>BOLIVAR</v>
          </cell>
          <cell r="D194" t="str">
            <v>13580</v>
          </cell>
          <cell r="E194" t="str">
            <v>REGIDOR</v>
          </cell>
        </row>
        <row r="195">
          <cell r="B195" t="str">
            <v>RIO VIEJO-BOLIVAR</v>
          </cell>
          <cell r="C195" t="str">
            <v>BOLIVAR</v>
          </cell>
          <cell r="D195" t="str">
            <v>13600</v>
          </cell>
          <cell r="E195" t="str">
            <v>RIO VIEJO</v>
          </cell>
        </row>
        <row r="196">
          <cell r="B196" t="str">
            <v>SAN MARTIN DE LOBA-BOLIVAR</v>
          </cell>
          <cell r="C196" t="str">
            <v>BOLIVAR</v>
          </cell>
          <cell r="D196" t="str">
            <v>13667</v>
          </cell>
          <cell r="E196" t="str">
            <v>SAN MARTIN DE LOBA</v>
          </cell>
        </row>
        <row r="197">
          <cell r="B197" t="str">
            <v>ARENAL-BOLIVAR</v>
          </cell>
          <cell r="C197" t="str">
            <v>BOLIVAR</v>
          </cell>
          <cell r="D197" t="str">
            <v>13042</v>
          </cell>
          <cell r="E197" t="str">
            <v>ARENAL</v>
          </cell>
        </row>
        <row r="198">
          <cell r="B198" t="str">
            <v>CANTAGALLO-BOLIVAR</v>
          </cell>
          <cell r="C198" t="str">
            <v>BOLIVAR</v>
          </cell>
          <cell r="D198" t="str">
            <v>13160</v>
          </cell>
          <cell r="E198" t="str">
            <v>CANTAGALLO</v>
          </cell>
        </row>
        <row r="199">
          <cell r="B199" t="str">
            <v>MORALES-BOLIVAR</v>
          </cell>
          <cell r="C199" t="str">
            <v>BOLIVAR</v>
          </cell>
          <cell r="D199" t="str">
            <v>13473</v>
          </cell>
          <cell r="E199" t="str">
            <v>MORALES</v>
          </cell>
        </row>
        <row r="200">
          <cell r="B200" t="str">
            <v>SAN PABLO-BOLIVAR</v>
          </cell>
          <cell r="C200" t="str">
            <v>BOLIVAR</v>
          </cell>
          <cell r="D200" t="str">
            <v>13670</v>
          </cell>
          <cell r="E200" t="str">
            <v>SAN PABLO</v>
          </cell>
        </row>
        <row r="201">
          <cell r="B201" t="str">
            <v>SANTA ROSA DEL SUR-BOLIVAR</v>
          </cell>
          <cell r="C201" t="str">
            <v>BOLIVAR</v>
          </cell>
          <cell r="D201" t="str">
            <v>13688</v>
          </cell>
          <cell r="E201" t="str">
            <v>SANTA ROSA DEL SUR</v>
          </cell>
        </row>
        <row r="202">
          <cell r="B202" t="str">
            <v>SIMITI-BOLIVAR</v>
          </cell>
          <cell r="C202" t="str">
            <v>BOLIVAR</v>
          </cell>
          <cell r="D202" t="str">
            <v>13744</v>
          </cell>
          <cell r="E202" t="str">
            <v>SIMITI</v>
          </cell>
        </row>
        <row r="203">
          <cell r="B203" t="str">
            <v>ACHI-BOLIVAR</v>
          </cell>
          <cell r="C203" t="str">
            <v>BOLIVAR</v>
          </cell>
          <cell r="D203" t="str">
            <v>13006</v>
          </cell>
          <cell r="E203" t="str">
            <v>ACHI</v>
          </cell>
        </row>
        <row r="204">
          <cell r="B204" t="str">
            <v>MAGANGUE-BOLIVAR</v>
          </cell>
          <cell r="C204" t="str">
            <v>BOLIVAR</v>
          </cell>
          <cell r="D204" t="str">
            <v>13430</v>
          </cell>
          <cell r="E204" t="str">
            <v>MAGANGUE</v>
          </cell>
        </row>
        <row r="205">
          <cell r="B205" t="str">
            <v>MONTECRISTO-BOLIVAR</v>
          </cell>
          <cell r="C205" t="str">
            <v>BOLIVAR</v>
          </cell>
          <cell r="D205" t="str">
            <v>13458</v>
          </cell>
          <cell r="E205" t="str">
            <v>MONTECRISTO</v>
          </cell>
        </row>
        <row r="206">
          <cell r="B206" t="str">
            <v>PINILLOS-BOLIVAR</v>
          </cell>
          <cell r="C206" t="str">
            <v>BOLIVAR</v>
          </cell>
          <cell r="D206" t="str">
            <v>13549</v>
          </cell>
          <cell r="E206" t="str">
            <v>PINILLOS</v>
          </cell>
        </row>
        <row r="207">
          <cell r="B207" t="str">
            <v>SAN JACINTO DEL CAUCA-BOLIVAR</v>
          </cell>
          <cell r="C207" t="str">
            <v>BOLIVAR</v>
          </cell>
          <cell r="D207" t="str">
            <v>13655</v>
          </cell>
          <cell r="E207" t="str">
            <v>SAN JACINTO DEL CAUCA</v>
          </cell>
        </row>
        <row r="208">
          <cell r="B208" t="str">
            <v>TIQUISIO-BOLIVAR</v>
          </cell>
          <cell r="C208" t="str">
            <v>BOLIVAR</v>
          </cell>
          <cell r="D208" t="str">
            <v>13810</v>
          </cell>
          <cell r="E208" t="str">
            <v>TIQUISIO</v>
          </cell>
        </row>
        <row r="209">
          <cell r="B209" t="str">
            <v>CARMEN DE BOLIVAR-BOLIVAR</v>
          </cell>
          <cell r="C209" t="str">
            <v>BOLIVAR</v>
          </cell>
          <cell r="D209" t="str">
            <v>13244</v>
          </cell>
          <cell r="E209" t="str">
            <v>CARMEN DE BOLIVAR</v>
          </cell>
        </row>
        <row r="210">
          <cell r="B210" t="str">
            <v>CORDOBA-BOLIVAR</v>
          </cell>
          <cell r="C210" t="str">
            <v>BOLIVAR</v>
          </cell>
          <cell r="D210" t="str">
            <v>13212</v>
          </cell>
          <cell r="E210" t="str">
            <v>CORDOBA</v>
          </cell>
        </row>
        <row r="211">
          <cell r="B211" t="str">
            <v>EL GUAMO-BOLIVAR</v>
          </cell>
          <cell r="C211" t="str">
            <v>BOLIVAR</v>
          </cell>
          <cell r="D211" t="str">
            <v>13248</v>
          </cell>
          <cell r="E211" t="str">
            <v>EL GUAMO</v>
          </cell>
        </row>
        <row r="212">
          <cell r="B212" t="str">
            <v>MARIA LA BAJA-BOLIVAR</v>
          </cell>
          <cell r="C212" t="str">
            <v>BOLIVAR</v>
          </cell>
          <cell r="D212" t="str">
            <v>13442</v>
          </cell>
          <cell r="E212" t="str">
            <v>MARIA LA BAJA</v>
          </cell>
        </row>
        <row r="213">
          <cell r="B213" t="str">
            <v>SAN JACINTO-BOLIVAR</v>
          </cell>
          <cell r="C213" t="str">
            <v>BOLIVAR</v>
          </cell>
          <cell r="D213" t="str">
            <v>13654</v>
          </cell>
          <cell r="E213" t="str">
            <v>SAN JACINTO</v>
          </cell>
        </row>
        <row r="214">
          <cell r="B214" t="str">
            <v>SAN JUAN NEPOMUCENO-BOLIVAR</v>
          </cell>
          <cell r="C214" t="str">
            <v>BOLIVAR</v>
          </cell>
          <cell r="D214" t="str">
            <v>13657</v>
          </cell>
          <cell r="E214" t="str">
            <v>SAN JUAN NEPOMUCENO</v>
          </cell>
        </row>
        <row r="215">
          <cell r="B215" t="str">
            <v>ZAMBRANO-BOLIVAR</v>
          </cell>
          <cell r="C215" t="str">
            <v>BOLIVAR</v>
          </cell>
          <cell r="D215" t="str">
            <v>13894</v>
          </cell>
          <cell r="E215" t="str">
            <v>ZAMBRANO</v>
          </cell>
        </row>
        <row r="216">
          <cell r="B216" t="str">
            <v>CHIQUIZA-BOYACA</v>
          </cell>
          <cell r="C216" t="str">
            <v>BOYACA</v>
          </cell>
          <cell r="D216" t="str">
            <v>15232</v>
          </cell>
          <cell r="E216" t="str">
            <v>CHIQUIZA</v>
          </cell>
        </row>
        <row r="217">
          <cell r="B217" t="str">
            <v>CHIVATA-BOYACA</v>
          </cell>
          <cell r="C217" t="str">
            <v>BOYACA</v>
          </cell>
          <cell r="D217" t="str">
            <v>15187</v>
          </cell>
          <cell r="E217" t="str">
            <v>CHIVATA</v>
          </cell>
        </row>
        <row r="218">
          <cell r="B218" t="str">
            <v>COMBITA-BOYACA</v>
          </cell>
          <cell r="C218" t="str">
            <v>BOYACA</v>
          </cell>
          <cell r="D218" t="str">
            <v>15204</v>
          </cell>
          <cell r="E218" t="str">
            <v>COMBITA</v>
          </cell>
        </row>
        <row r="219">
          <cell r="B219" t="str">
            <v>CUCAITA-BOYACA</v>
          </cell>
          <cell r="C219" t="str">
            <v>BOYACA</v>
          </cell>
          <cell r="D219" t="str">
            <v>15224</v>
          </cell>
          <cell r="E219" t="str">
            <v>CUCAITA</v>
          </cell>
        </row>
        <row r="220">
          <cell r="B220" t="str">
            <v>MOTAVITA-BOYACA</v>
          </cell>
          <cell r="C220" t="str">
            <v>BOYACA</v>
          </cell>
          <cell r="D220" t="str">
            <v>15476</v>
          </cell>
          <cell r="E220" t="str">
            <v>MOTAVITA</v>
          </cell>
        </row>
        <row r="221">
          <cell r="B221" t="str">
            <v>OICATA-BOYACA</v>
          </cell>
          <cell r="C221" t="str">
            <v>BOYACA</v>
          </cell>
          <cell r="D221" t="str">
            <v>15500</v>
          </cell>
          <cell r="E221" t="str">
            <v>OICATA</v>
          </cell>
        </row>
        <row r="222">
          <cell r="B222" t="str">
            <v>SAMACA-BOYACA</v>
          </cell>
          <cell r="C222" t="str">
            <v>BOYACA</v>
          </cell>
          <cell r="D222" t="str">
            <v>15646</v>
          </cell>
          <cell r="E222" t="str">
            <v>SAMACA</v>
          </cell>
        </row>
        <row r="223">
          <cell r="B223" t="str">
            <v>SIACHOQUE-BOYACA</v>
          </cell>
          <cell r="C223" t="str">
            <v>BOYACA</v>
          </cell>
          <cell r="D223" t="str">
            <v>15740</v>
          </cell>
          <cell r="E223" t="str">
            <v>SIACHOQUE</v>
          </cell>
        </row>
        <row r="224">
          <cell r="B224" t="str">
            <v>SORA-BOYACA</v>
          </cell>
          <cell r="C224" t="str">
            <v>BOYACA</v>
          </cell>
          <cell r="D224" t="str">
            <v>15762</v>
          </cell>
          <cell r="E224" t="str">
            <v>SORA</v>
          </cell>
        </row>
        <row r="225">
          <cell r="B225" t="str">
            <v>SORACA-BOYACA</v>
          </cell>
          <cell r="C225" t="str">
            <v>BOYACA</v>
          </cell>
          <cell r="D225" t="str">
            <v>15764</v>
          </cell>
          <cell r="E225" t="str">
            <v>SORACA</v>
          </cell>
        </row>
        <row r="226">
          <cell r="B226" t="str">
            <v>SOTAQUIRA-BOYACA</v>
          </cell>
          <cell r="C226" t="str">
            <v>BOYACA</v>
          </cell>
          <cell r="D226" t="str">
            <v>15763</v>
          </cell>
          <cell r="E226" t="str">
            <v>SOTAQUIRA</v>
          </cell>
        </row>
        <row r="227">
          <cell r="B227" t="str">
            <v>TOCA-BOYACA</v>
          </cell>
          <cell r="C227" t="str">
            <v>BOYACA</v>
          </cell>
          <cell r="D227" t="str">
            <v>15814</v>
          </cell>
          <cell r="E227" t="str">
            <v>TOCA</v>
          </cell>
        </row>
        <row r="228">
          <cell r="B228" t="str">
            <v>TUNJA-BOYACA</v>
          </cell>
          <cell r="C228" t="str">
            <v>BOYACA</v>
          </cell>
          <cell r="D228" t="str">
            <v>15001</v>
          </cell>
          <cell r="E228" t="str">
            <v>TUNJA</v>
          </cell>
        </row>
        <row r="229">
          <cell r="B229" t="str">
            <v>TUTA-BOYACA</v>
          </cell>
          <cell r="C229" t="str">
            <v>BOYACA</v>
          </cell>
          <cell r="D229" t="str">
            <v>15837</v>
          </cell>
          <cell r="E229" t="str">
            <v>TUTA</v>
          </cell>
        </row>
        <row r="230">
          <cell r="B230" t="str">
            <v>VENTAQUEMADA-BOYACA</v>
          </cell>
          <cell r="C230" t="str">
            <v>BOYACA</v>
          </cell>
          <cell r="D230" t="str">
            <v>15861</v>
          </cell>
          <cell r="E230" t="str">
            <v>VENTAQUEMADA</v>
          </cell>
        </row>
        <row r="231">
          <cell r="B231" t="str">
            <v>CHISCAS-BOYACA</v>
          </cell>
          <cell r="C231" t="str">
            <v>BOYACA</v>
          </cell>
          <cell r="D231" t="str">
            <v>15180</v>
          </cell>
          <cell r="E231" t="str">
            <v>CHISCAS</v>
          </cell>
        </row>
        <row r="232">
          <cell r="B232" t="str">
            <v>CUBARA-BOYACA</v>
          </cell>
          <cell r="C232" t="str">
            <v>BOYACA</v>
          </cell>
          <cell r="D232" t="str">
            <v>15223</v>
          </cell>
          <cell r="E232" t="str">
            <v>CUBARA</v>
          </cell>
        </row>
        <row r="233">
          <cell r="B233" t="str">
            <v>EL COCUY-BOYACA</v>
          </cell>
          <cell r="C233" t="str">
            <v>BOYACA</v>
          </cell>
          <cell r="D233" t="str">
            <v>15244</v>
          </cell>
          <cell r="E233" t="str">
            <v>EL COCUY</v>
          </cell>
        </row>
        <row r="234">
          <cell r="B234" t="str">
            <v>EL ESPINO-BOYACA</v>
          </cell>
          <cell r="C234" t="str">
            <v>BOYACA</v>
          </cell>
          <cell r="D234" t="str">
            <v>15248</v>
          </cell>
          <cell r="E234" t="str">
            <v>EL ESPINO</v>
          </cell>
        </row>
        <row r="235">
          <cell r="B235" t="str">
            <v>GUACAMAYAS-BOYACA</v>
          </cell>
          <cell r="C235" t="str">
            <v>BOYACA</v>
          </cell>
          <cell r="D235" t="str">
            <v>15317</v>
          </cell>
          <cell r="E235" t="str">
            <v>GUACAMAYAS</v>
          </cell>
        </row>
        <row r="236">
          <cell r="B236" t="str">
            <v>GUICAN-BOYACA</v>
          </cell>
          <cell r="C236" t="str">
            <v>BOYACA</v>
          </cell>
          <cell r="D236" t="str">
            <v>15332</v>
          </cell>
          <cell r="E236" t="str">
            <v>GUICAN</v>
          </cell>
        </row>
        <row r="237">
          <cell r="B237" t="str">
            <v>PANQUEBA-BOYACA</v>
          </cell>
          <cell r="C237" t="str">
            <v>BOYACA</v>
          </cell>
          <cell r="D237" t="str">
            <v>15522</v>
          </cell>
          <cell r="E237" t="str">
            <v>PANQUEBA</v>
          </cell>
        </row>
        <row r="238">
          <cell r="B238" t="str">
            <v>LABRANZAGRANDE-BOYACA</v>
          </cell>
          <cell r="C238" t="str">
            <v>BOYACA</v>
          </cell>
          <cell r="D238" t="str">
            <v>15377</v>
          </cell>
          <cell r="E238" t="str">
            <v>LABRANZAGRANDE</v>
          </cell>
        </row>
        <row r="239">
          <cell r="B239" t="str">
            <v>PAJARITO-BOYACA</v>
          </cell>
          <cell r="C239" t="str">
            <v>BOYACA</v>
          </cell>
          <cell r="D239" t="str">
            <v>15518</v>
          </cell>
          <cell r="E239" t="str">
            <v>PAJARITO</v>
          </cell>
        </row>
        <row r="240">
          <cell r="B240" t="str">
            <v>PAYA-BOYACA</v>
          </cell>
          <cell r="C240" t="str">
            <v>BOYACA</v>
          </cell>
          <cell r="D240" t="str">
            <v>15533</v>
          </cell>
          <cell r="E240" t="str">
            <v>PAYA</v>
          </cell>
        </row>
        <row r="241">
          <cell r="B241" t="str">
            <v>PISBA-BOYACA</v>
          </cell>
          <cell r="C241" t="str">
            <v>BOYACA</v>
          </cell>
          <cell r="D241" t="str">
            <v>15550</v>
          </cell>
          <cell r="E241" t="str">
            <v>PISBA</v>
          </cell>
        </row>
        <row r="242">
          <cell r="B242" t="str">
            <v>BERBEO-BOYACA</v>
          </cell>
          <cell r="C242" t="str">
            <v>BOYACA</v>
          </cell>
          <cell r="D242" t="str">
            <v>15090</v>
          </cell>
          <cell r="E242" t="str">
            <v>BERBEO</v>
          </cell>
        </row>
        <row r="243">
          <cell r="B243" t="str">
            <v>CAMPOHERMOSO-BOYACA</v>
          </cell>
          <cell r="C243" t="str">
            <v>BOYACA</v>
          </cell>
          <cell r="D243" t="str">
            <v>15135</v>
          </cell>
          <cell r="E243" t="str">
            <v>CAMPOHERMOSO</v>
          </cell>
        </row>
        <row r="244">
          <cell r="B244" t="str">
            <v>MIRAFLORES-BOYACA</v>
          </cell>
          <cell r="C244" t="str">
            <v>BOYACA</v>
          </cell>
          <cell r="D244" t="str">
            <v>15455</v>
          </cell>
          <cell r="E244" t="str">
            <v>MIRAFLORES</v>
          </cell>
        </row>
        <row r="245">
          <cell r="B245" t="str">
            <v>PAEZ-BOYACA</v>
          </cell>
          <cell r="C245" t="str">
            <v>BOYACA</v>
          </cell>
          <cell r="D245" t="str">
            <v>15514</v>
          </cell>
          <cell r="E245" t="str">
            <v>PAEZ</v>
          </cell>
        </row>
        <row r="246">
          <cell r="B246" t="str">
            <v>SAN EDUARDO-BOYACA</v>
          </cell>
          <cell r="C246" t="str">
            <v>BOYACA</v>
          </cell>
          <cell r="D246" t="str">
            <v>15660</v>
          </cell>
          <cell r="E246" t="str">
            <v>SAN EDUARDO</v>
          </cell>
        </row>
        <row r="247">
          <cell r="B247" t="str">
            <v>ZETAQUIRA-BOYACA</v>
          </cell>
          <cell r="C247" t="str">
            <v>BOYACA</v>
          </cell>
          <cell r="D247" t="str">
            <v>15897</v>
          </cell>
          <cell r="E247" t="str">
            <v>ZETAQUIRA</v>
          </cell>
        </row>
        <row r="248">
          <cell r="B248" t="str">
            <v>BOYACA-BOYACA</v>
          </cell>
          <cell r="C248" t="str">
            <v>BOYACA</v>
          </cell>
          <cell r="D248" t="str">
            <v>15104</v>
          </cell>
          <cell r="E248" t="str">
            <v>BOYACA</v>
          </cell>
        </row>
        <row r="249">
          <cell r="B249" t="str">
            <v>CIENEGA-BOYACA</v>
          </cell>
          <cell r="C249" t="str">
            <v>BOYACA</v>
          </cell>
          <cell r="D249" t="str">
            <v>15189</v>
          </cell>
          <cell r="E249" t="str">
            <v>CIENEGA</v>
          </cell>
        </row>
        <row r="250">
          <cell r="B250" t="str">
            <v>JENESANO-BOYACA</v>
          </cell>
          <cell r="C250" t="str">
            <v>BOYACA</v>
          </cell>
          <cell r="D250" t="str">
            <v>15367</v>
          </cell>
          <cell r="E250" t="str">
            <v>JENESANO</v>
          </cell>
        </row>
        <row r="251">
          <cell r="B251" t="str">
            <v>NUEVO COLON-BOYACA</v>
          </cell>
          <cell r="C251" t="str">
            <v>BOYACA</v>
          </cell>
          <cell r="D251" t="str">
            <v>15494</v>
          </cell>
          <cell r="E251" t="str">
            <v>NUEVO COLON</v>
          </cell>
        </row>
        <row r="252">
          <cell r="B252" t="str">
            <v>RAMIRIQUI-BOYACA</v>
          </cell>
          <cell r="C252" t="str">
            <v>BOYACA</v>
          </cell>
          <cell r="D252" t="str">
            <v>15599</v>
          </cell>
          <cell r="E252" t="str">
            <v>RAMIRIQUI</v>
          </cell>
        </row>
        <row r="253">
          <cell r="B253" t="str">
            <v>RONDON-BOYACA</v>
          </cell>
          <cell r="C253" t="str">
            <v>BOYACA</v>
          </cell>
          <cell r="D253" t="str">
            <v>15621</v>
          </cell>
          <cell r="E253" t="str">
            <v>RONDON</v>
          </cell>
        </row>
        <row r="254">
          <cell r="B254" t="str">
            <v>TIBANA-BOYACA</v>
          </cell>
          <cell r="C254" t="str">
            <v>BOYACA</v>
          </cell>
          <cell r="D254" t="str">
            <v>15804</v>
          </cell>
          <cell r="E254" t="str">
            <v>TIBANA</v>
          </cell>
        </row>
        <row r="255">
          <cell r="B255" t="str">
            <v>TURMEQUE-BOYACA</v>
          </cell>
          <cell r="C255" t="str">
            <v>BOYACA</v>
          </cell>
          <cell r="D255" t="str">
            <v>15835</v>
          </cell>
          <cell r="E255" t="str">
            <v>TURMEQUE</v>
          </cell>
        </row>
        <row r="256">
          <cell r="B256" t="str">
            <v>UMBITA-BOYACA</v>
          </cell>
          <cell r="C256" t="str">
            <v>BOYACA</v>
          </cell>
          <cell r="D256" t="str">
            <v>15842</v>
          </cell>
          <cell r="E256" t="str">
            <v>UMBITA</v>
          </cell>
        </row>
        <row r="257">
          <cell r="B257" t="str">
            <v>VIRACACHA-BOYACA</v>
          </cell>
          <cell r="C257" t="str">
            <v>BOYACA</v>
          </cell>
          <cell r="D257" t="str">
            <v>15879</v>
          </cell>
          <cell r="E257" t="str">
            <v>VIRACACHA</v>
          </cell>
        </row>
        <row r="258">
          <cell r="B258" t="str">
            <v>CHINAVITA-BOYACA</v>
          </cell>
          <cell r="C258" t="str">
            <v>BOYACA</v>
          </cell>
          <cell r="D258" t="str">
            <v>15172</v>
          </cell>
          <cell r="E258" t="str">
            <v>CHINAVITA</v>
          </cell>
        </row>
        <row r="259">
          <cell r="B259" t="str">
            <v>GARAGOA-BOYACA</v>
          </cell>
          <cell r="C259" t="str">
            <v>BOYACA</v>
          </cell>
          <cell r="D259" t="str">
            <v>15299</v>
          </cell>
          <cell r="E259" t="str">
            <v>GARAGOA</v>
          </cell>
        </row>
        <row r="260">
          <cell r="B260" t="str">
            <v>MACANAL-BOYACA</v>
          </cell>
          <cell r="C260" t="str">
            <v>BOYACA</v>
          </cell>
          <cell r="D260" t="str">
            <v>15425</v>
          </cell>
          <cell r="E260" t="str">
            <v>MACANAL</v>
          </cell>
        </row>
        <row r="261">
          <cell r="B261" t="str">
            <v>PACHAVITA-BOYACA</v>
          </cell>
          <cell r="C261" t="str">
            <v>BOYACA</v>
          </cell>
          <cell r="D261" t="str">
            <v>15511</v>
          </cell>
          <cell r="E261" t="str">
            <v>PACHAVITA</v>
          </cell>
        </row>
        <row r="262">
          <cell r="B262" t="str">
            <v>SAN LUIS DE GACENO-BOYACA</v>
          </cell>
          <cell r="C262" t="str">
            <v>BOYACA</v>
          </cell>
          <cell r="D262" t="str">
            <v>15667</v>
          </cell>
          <cell r="E262" t="str">
            <v>SAN LUIS DE GACENO</v>
          </cell>
        </row>
        <row r="263">
          <cell r="B263" t="str">
            <v>SANTA MARIA-BOYACA</v>
          </cell>
          <cell r="C263" t="str">
            <v>BOYACA</v>
          </cell>
          <cell r="D263" t="str">
            <v>15690</v>
          </cell>
          <cell r="E263" t="str">
            <v>SANTA MARIA</v>
          </cell>
        </row>
        <row r="264">
          <cell r="B264" t="str">
            <v>BOAVITA-BOYACA</v>
          </cell>
          <cell r="C264" t="str">
            <v>BOYACA</v>
          </cell>
          <cell r="D264" t="str">
            <v>15097</v>
          </cell>
          <cell r="E264" t="str">
            <v>BOAVITA</v>
          </cell>
        </row>
        <row r="265">
          <cell r="B265" t="str">
            <v>COVARACHIA-BOYACA</v>
          </cell>
          <cell r="C265" t="str">
            <v>BOYACA</v>
          </cell>
          <cell r="D265" t="str">
            <v>15218</v>
          </cell>
          <cell r="E265" t="str">
            <v>COVARACHIA</v>
          </cell>
        </row>
        <row r="266">
          <cell r="B266" t="str">
            <v>LA UVITA-BOYACA</v>
          </cell>
          <cell r="C266" t="str">
            <v>BOYACA</v>
          </cell>
          <cell r="D266" t="str">
            <v>15403</v>
          </cell>
          <cell r="E266" t="str">
            <v>LA UVITA</v>
          </cell>
        </row>
        <row r="267">
          <cell r="B267" t="str">
            <v>SAN MATEO-BOYACA</v>
          </cell>
          <cell r="C267" t="str">
            <v>BOYACA</v>
          </cell>
          <cell r="D267" t="str">
            <v>15673</v>
          </cell>
          <cell r="E267" t="str">
            <v>SAN MATEO</v>
          </cell>
        </row>
        <row r="268">
          <cell r="B268" t="str">
            <v>SATIVANORTE-BOYACA</v>
          </cell>
          <cell r="C268" t="str">
            <v>BOYACA</v>
          </cell>
          <cell r="D268" t="str">
            <v>15720</v>
          </cell>
          <cell r="E268" t="str">
            <v>SATIVANORTE</v>
          </cell>
        </row>
        <row r="269">
          <cell r="B269" t="str">
            <v>SATIVASUR-BOYACA</v>
          </cell>
          <cell r="C269" t="str">
            <v>BOYACA</v>
          </cell>
          <cell r="D269" t="str">
            <v>15723</v>
          </cell>
          <cell r="E269" t="str">
            <v>SATIVASUR</v>
          </cell>
        </row>
        <row r="270">
          <cell r="B270" t="str">
            <v>SOATA-BOYACA</v>
          </cell>
          <cell r="C270" t="str">
            <v>BOYACA</v>
          </cell>
          <cell r="D270" t="str">
            <v>15753</v>
          </cell>
          <cell r="E270" t="str">
            <v>SOATA</v>
          </cell>
        </row>
        <row r="271">
          <cell r="B271" t="str">
            <v>SUSACON-BOYACA</v>
          </cell>
          <cell r="C271" t="str">
            <v>BOYACA</v>
          </cell>
          <cell r="D271" t="str">
            <v>15774</v>
          </cell>
          <cell r="E271" t="str">
            <v>SUSACON</v>
          </cell>
        </row>
        <row r="272">
          <cell r="B272" t="str">
            <v>TIPACOQUE-BOYACA</v>
          </cell>
          <cell r="C272" t="str">
            <v>BOYACA</v>
          </cell>
          <cell r="D272" t="str">
            <v>15810</v>
          </cell>
          <cell r="E272" t="str">
            <v>TIPACOQUE</v>
          </cell>
        </row>
        <row r="273">
          <cell r="B273" t="str">
            <v>BRICENO-BOYACA</v>
          </cell>
          <cell r="C273" t="str">
            <v>BOYACA</v>
          </cell>
          <cell r="D273" t="str">
            <v>15106</v>
          </cell>
          <cell r="E273" t="str">
            <v>BRICENO</v>
          </cell>
        </row>
        <row r="274">
          <cell r="B274" t="str">
            <v>BUENAVISTA-BOYACA</v>
          </cell>
          <cell r="C274" t="str">
            <v>BOYACA</v>
          </cell>
          <cell r="D274" t="str">
            <v>15109</v>
          </cell>
          <cell r="E274" t="str">
            <v>BUENAVISTA</v>
          </cell>
        </row>
        <row r="275">
          <cell r="B275" t="str">
            <v>CALDAS-BOYACA</v>
          </cell>
          <cell r="C275" t="str">
            <v>BOYACA</v>
          </cell>
          <cell r="D275" t="str">
            <v>15131</v>
          </cell>
          <cell r="E275" t="str">
            <v>CALDAS</v>
          </cell>
        </row>
        <row r="276">
          <cell r="B276" t="str">
            <v>CHIQUINQUIRA-BOYACA</v>
          </cell>
          <cell r="C276" t="str">
            <v>BOYACA</v>
          </cell>
          <cell r="D276" t="str">
            <v>15176</v>
          </cell>
          <cell r="E276" t="str">
            <v>CHIQUINQUIRA</v>
          </cell>
        </row>
        <row r="277">
          <cell r="B277" t="str">
            <v>COPER-BOYACA</v>
          </cell>
          <cell r="C277" t="str">
            <v>BOYACA</v>
          </cell>
          <cell r="D277" t="str">
            <v>15212</v>
          </cell>
          <cell r="E277" t="str">
            <v>COPER</v>
          </cell>
        </row>
        <row r="278">
          <cell r="B278" t="str">
            <v>LA VICTORIA-BOYACA</v>
          </cell>
          <cell r="C278" t="str">
            <v>BOYACA</v>
          </cell>
          <cell r="D278" t="str">
            <v>15401</v>
          </cell>
          <cell r="E278" t="str">
            <v>LA VICTORIA</v>
          </cell>
        </row>
        <row r="279">
          <cell r="B279" t="str">
            <v>MARIPI-BOYACA</v>
          </cell>
          <cell r="C279" t="str">
            <v>BOYACA</v>
          </cell>
          <cell r="D279" t="str">
            <v>15442</v>
          </cell>
          <cell r="E279" t="str">
            <v>MARIPI</v>
          </cell>
        </row>
        <row r="280">
          <cell r="B280" t="str">
            <v>MUZO-BOYACA</v>
          </cell>
          <cell r="C280" t="str">
            <v>BOYACA</v>
          </cell>
          <cell r="D280" t="str">
            <v>15480</v>
          </cell>
          <cell r="E280" t="str">
            <v>MUZO</v>
          </cell>
        </row>
        <row r="281">
          <cell r="B281" t="str">
            <v>OTANCHE-BOYACA</v>
          </cell>
          <cell r="C281" t="str">
            <v>BOYACA</v>
          </cell>
          <cell r="D281" t="str">
            <v>15507</v>
          </cell>
          <cell r="E281" t="str">
            <v>OTANCHE</v>
          </cell>
        </row>
        <row r="282">
          <cell r="B282" t="str">
            <v>PAUNA-BOYACA</v>
          </cell>
          <cell r="C282" t="str">
            <v>BOYACA</v>
          </cell>
          <cell r="D282" t="str">
            <v>15531</v>
          </cell>
          <cell r="E282" t="str">
            <v>PAUNA</v>
          </cell>
        </row>
        <row r="283">
          <cell r="B283" t="str">
            <v>PUERTO BOYACA-BOYACA</v>
          </cell>
          <cell r="C283" t="str">
            <v>BOYACA</v>
          </cell>
          <cell r="D283" t="str">
            <v>15572</v>
          </cell>
          <cell r="E283" t="str">
            <v>PUERTO BOYACA</v>
          </cell>
        </row>
        <row r="284">
          <cell r="B284" t="str">
            <v>QUIPAMA-BOYACA</v>
          </cell>
          <cell r="C284" t="str">
            <v>BOYACA</v>
          </cell>
          <cell r="D284" t="str">
            <v>15580</v>
          </cell>
          <cell r="E284" t="str">
            <v>QUIPAMA</v>
          </cell>
        </row>
        <row r="285">
          <cell r="B285" t="str">
            <v>SABOYA-BOYACA</v>
          </cell>
          <cell r="C285" t="str">
            <v>BOYACA</v>
          </cell>
          <cell r="D285" t="str">
            <v>15632</v>
          </cell>
          <cell r="E285" t="str">
            <v>SABOYA</v>
          </cell>
        </row>
        <row r="286">
          <cell r="B286" t="str">
            <v>SAN MIGUEL DE SEMA-BOYACA</v>
          </cell>
          <cell r="C286" t="str">
            <v>BOYACA</v>
          </cell>
          <cell r="D286" t="str">
            <v>15676</v>
          </cell>
          <cell r="E286" t="str">
            <v>SAN MIGUEL DE SEMA</v>
          </cell>
        </row>
        <row r="287">
          <cell r="B287" t="str">
            <v>SAN PABLO BORBUR-BOYACA</v>
          </cell>
          <cell r="C287" t="str">
            <v>BOYACA</v>
          </cell>
          <cell r="D287" t="str">
            <v>15681</v>
          </cell>
          <cell r="E287" t="str">
            <v>SAN PABLO BORBUR</v>
          </cell>
        </row>
        <row r="288">
          <cell r="B288" t="str">
            <v>TUNUNGUA-BOYACA</v>
          </cell>
          <cell r="C288" t="str">
            <v>BOYACA</v>
          </cell>
          <cell r="D288" t="str">
            <v>15832</v>
          </cell>
          <cell r="E288" t="str">
            <v>TUNUNGUA</v>
          </cell>
        </row>
        <row r="289">
          <cell r="B289" t="str">
            <v>ALMEIDA-BOYACA</v>
          </cell>
          <cell r="C289" t="str">
            <v>BOYACA</v>
          </cell>
          <cell r="D289" t="str">
            <v>15022</v>
          </cell>
          <cell r="E289" t="str">
            <v>ALMEIDA</v>
          </cell>
        </row>
        <row r="290">
          <cell r="B290" t="str">
            <v>CHIVOR-BOYACA</v>
          </cell>
          <cell r="C290" t="str">
            <v>BOYACA</v>
          </cell>
          <cell r="D290" t="str">
            <v>15236</v>
          </cell>
          <cell r="E290" t="str">
            <v>CHIVOR</v>
          </cell>
        </row>
        <row r="291">
          <cell r="B291" t="str">
            <v>GUATEQUE-BOYACA</v>
          </cell>
          <cell r="C291" t="str">
            <v>BOYACA</v>
          </cell>
          <cell r="D291" t="str">
            <v>15322</v>
          </cell>
          <cell r="E291" t="str">
            <v>GUATEQUE</v>
          </cell>
        </row>
        <row r="292">
          <cell r="B292" t="str">
            <v>GUAYATA-BOYACA</v>
          </cell>
          <cell r="C292" t="str">
            <v>BOYACA</v>
          </cell>
          <cell r="D292" t="str">
            <v>15325</v>
          </cell>
          <cell r="E292" t="str">
            <v>GUAYATA</v>
          </cell>
        </row>
        <row r="293">
          <cell r="B293" t="str">
            <v>LA CAPILLA-BOYACA</v>
          </cell>
          <cell r="C293" t="str">
            <v>BOYACA</v>
          </cell>
          <cell r="D293" t="str">
            <v>15380</v>
          </cell>
          <cell r="E293" t="str">
            <v>LA CAPILLA</v>
          </cell>
        </row>
        <row r="294">
          <cell r="B294" t="str">
            <v>SOMONDOCO-BOYACA</v>
          </cell>
          <cell r="C294" t="str">
            <v>BOYACA</v>
          </cell>
          <cell r="D294" t="str">
            <v>15761</v>
          </cell>
          <cell r="E294" t="str">
            <v>SOMONDOCO</v>
          </cell>
        </row>
        <row r="295">
          <cell r="B295" t="str">
            <v>SUTATENZA-BOYACA</v>
          </cell>
          <cell r="C295" t="str">
            <v>BOYACA</v>
          </cell>
          <cell r="D295" t="str">
            <v>15778</v>
          </cell>
          <cell r="E295" t="str">
            <v>SUTATENZA</v>
          </cell>
        </row>
        <row r="296">
          <cell r="B296" t="str">
            <v>TENZA-BOYACA</v>
          </cell>
          <cell r="C296" t="str">
            <v>BOYACA</v>
          </cell>
          <cell r="D296" t="str">
            <v>15798</v>
          </cell>
          <cell r="E296" t="str">
            <v>TENZA</v>
          </cell>
        </row>
        <row r="297">
          <cell r="B297" t="str">
            <v>ARCABUCO-BOYACA</v>
          </cell>
          <cell r="C297" t="str">
            <v>BOYACA</v>
          </cell>
          <cell r="D297" t="str">
            <v>15051</v>
          </cell>
          <cell r="E297" t="str">
            <v>ARCABUCO</v>
          </cell>
        </row>
        <row r="298">
          <cell r="B298" t="str">
            <v>CHITARAQUE-BOYACA</v>
          </cell>
          <cell r="C298" t="str">
            <v>BOYACA</v>
          </cell>
          <cell r="D298" t="str">
            <v>15185</v>
          </cell>
          <cell r="E298" t="str">
            <v>CHITARAQUE</v>
          </cell>
        </row>
        <row r="299">
          <cell r="B299" t="str">
            <v>GACHANTIVA-BOYACA</v>
          </cell>
          <cell r="C299" t="str">
            <v>BOYACA</v>
          </cell>
          <cell r="D299" t="str">
            <v>15293</v>
          </cell>
          <cell r="E299" t="str">
            <v>GACHANTIVA</v>
          </cell>
        </row>
        <row r="300">
          <cell r="B300" t="str">
            <v>MONIQUIRA-BOYACA</v>
          </cell>
          <cell r="C300" t="str">
            <v>BOYACA</v>
          </cell>
          <cell r="D300" t="str">
            <v>15469</v>
          </cell>
          <cell r="E300" t="str">
            <v>MONIQUIRA</v>
          </cell>
        </row>
        <row r="301">
          <cell r="B301" t="str">
            <v>RAQUIRA-BOYACA</v>
          </cell>
          <cell r="C301" t="str">
            <v>BOYACA</v>
          </cell>
          <cell r="D301" t="str">
            <v>15600</v>
          </cell>
          <cell r="E301" t="str">
            <v>RAQUIRA</v>
          </cell>
        </row>
        <row r="302">
          <cell r="B302" t="str">
            <v>SACHICA-BOYACA</v>
          </cell>
          <cell r="C302" t="str">
            <v>BOYACA</v>
          </cell>
          <cell r="D302" t="str">
            <v>15638</v>
          </cell>
          <cell r="E302" t="str">
            <v>SACHICA</v>
          </cell>
        </row>
        <row r="303">
          <cell r="B303" t="str">
            <v>SAN JOSE DE PARE-BOYACA</v>
          </cell>
          <cell r="C303" t="str">
            <v>BOYACA</v>
          </cell>
          <cell r="D303" t="str">
            <v>15664</v>
          </cell>
          <cell r="E303" t="str">
            <v>SAN JOSE DE PARE</v>
          </cell>
        </row>
        <row r="304">
          <cell r="B304" t="str">
            <v>SANTA SOFIA-BOYACA</v>
          </cell>
          <cell r="C304" t="str">
            <v>BOYACA</v>
          </cell>
          <cell r="D304" t="str">
            <v>15696</v>
          </cell>
          <cell r="E304" t="str">
            <v>SANTA SOFIA</v>
          </cell>
        </row>
        <row r="305">
          <cell r="B305" t="str">
            <v>SANTANA-BOYACA</v>
          </cell>
          <cell r="C305" t="str">
            <v>BOYACA</v>
          </cell>
          <cell r="D305" t="str">
            <v>15686</v>
          </cell>
          <cell r="E305" t="str">
            <v>SANTANA</v>
          </cell>
        </row>
        <row r="306">
          <cell r="B306" t="str">
            <v>SUTAMARCHAN-BOYACA</v>
          </cell>
          <cell r="C306" t="str">
            <v>BOYACA</v>
          </cell>
          <cell r="D306" t="str">
            <v>15776</v>
          </cell>
          <cell r="E306" t="str">
            <v>SUTAMARCHAN</v>
          </cell>
        </row>
        <row r="307">
          <cell r="B307" t="str">
            <v>TINJACA-BOYACA</v>
          </cell>
          <cell r="C307" t="str">
            <v>BOYACA</v>
          </cell>
          <cell r="D307" t="str">
            <v>15808</v>
          </cell>
          <cell r="E307" t="str">
            <v>TINJACA</v>
          </cell>
        </row>
        <row r="308">
          <cell r="B308" t="str">
            <v>TOGUI-BOYACA</v>
          </cell>
          <cell r="C308" t="str">
            <v>BOYACA</v>
          </cell>
          <cell r="D308" t="str">
            <v>15816</v>
          </cell>
          <cell r="E308" t="str">
            <v>TOGUI</v>
          </cell>
        </row>
        <row r="309">
          <cell r="B309" t="str">
            <v>VILLA DE LEYVA-BOYACA</v>
          </cell>
          <cell r="C309" t="str">
            <v>BOYACA</v>
          </cell>
          <cell r="D309" t="str">
            <v>15407</v>
          </cell>
          <cell r="E309" t="str">
            <v>VILLA DE LEYVA</v>
          </cell>
        </row>
        <row r="310">
          <cell r="B310" t="str">
            <v>AQUITANIA-BOYACA</v>
          </cell>
          <cell r="C310" t="str">
            <v>BOYACA</v>
          </cell>
          <cell r="D310" t="str">
            <v>15047</v>
          </cell>
          <cell r="E310" t="str">
            <v>AQUITANIA</v>
          </cell>
        </row>
        <row r="311">
          <cell r="B311" t="str">
            <v>CUITIVA-BOYACA</v>
          </cell>
          <cell r="C311" t="str">
            <v>BOYACA</v>
          </cell>
          <cell r="D311" t="str">
            <v>15226</v>
          </cell>
          <cell r="E311" t="str">
            <v>CUITIVA</v>
          </cell>
        </row>
        <row r="312">
          <cell r="B312" t="str">
            <v>FIRAVITOBA-BOYACA</v>
          </cell>
          <cell r="C312" t="str">
            <v>BOYACA</v>
          </cell>
          <cell r="D312" t="str">
            <v>15272</v>
          </cell>
          <cell r="E312" t="str">
            <v>FIRAVITOBA</v>
          </cell>
        </row>
        <row r="313">
          <cell r="B313" t="str">
            <v>GAMEZA-BOYACA</v>
          </cell>
          <cell r="C313" t="str">
            <v>BOYACA</v>
          </cell>
          <cell r="D313" t="str">
            <v>15296</v>
          </cell>
          <cell r="E313" t="str">
            <v>GAMEZA</v>
          </cell>
        </row>
        <row r="314">
          <cell r="B314" t="str">
            <v>IZA-BOYACA</v>
          </cell>
          <cell r="C314" t="str">
            <v>BOYACA</v>
          </cell>
          <cell r="D314" t="str">
            <v>15362</v>
          </cell>
          <cell r="E314" t="str">
            <v>IZA</v>
          </cell>
        </row>
        <row r="315">
          <cell r="B315" t="str">
            <v>MONGUA-BOYACA</v>
          </cell>
          <cell r="C315" t="str">
            <v>BOYACA</v>
          </cell>
          <cell r="D315" t="str">
            <v>15464</v>
          </cell>
          <cell r="E315" t="str">
            <v>MONGUA</v>
          </cell>
        </row>
        <row r="316">
          <cell r="B316" t="str">
            <v>MONGUI-BOYACA</v>
          </cell>
          <cell r="C316" t="str">
            <v>BOYACA</v>
          </cell>
          <cell r="D316" t="str">
            <v>15466</v>
          </cell>
          <cell r="E316" t="str">
            <v>MONGUI</v>
          </cell>
        </row>
        <row r="317">
          <cell r="B317" t="str">
            <v>NOBSA-BOYACA</v>
          </cell>
          <cell r="C317" t="str">
            <v>BOYACA</v>
          </cell>
          <cell r="D317" t="str">
            <v>15491</v>
          </cell>
          <cell r="E317" t="str">
            <v>NOBSA</v>
          </cell>
        </row>
        <row r="318">
          <cell r="B318" t="str">
            <v>PESCA-BOYACA</v>
          </cell>
          <cell r="C318" t="str">
            <v>BOYACA</v>
          </cell>
          <cell r="D318" t="str">
            <v>15542</v>
          </cell>
          <cell r="E318" t="str">
            <v>PESCA</v>
          </cell>
        </row>
        <row r="319">
          <cell r="B319" t="str">
            <v>SOGAMOSO-BOYACA</v>
          </cell>
          <cell r="C319" t="str">
            <v>BOYACA</v>
          </cell>
          <cell r="D319" t="str">
            <v>15759</v>
          </cell>
          <cell r="E319" t="str">
            <v>SOGAMOSO</v>
          </cell>
        </row>
        <row r="320">
          <cell r="B320" t="str">
            <v>TIBASOSA-BOYACA</v>
          </cell>
          <cell r="C320" t="str">
            <v>BOYACA</v>
          </cell>
          <cell r="D320" t="str">
            <v>15806</v>
          </cell>
          <cell r="E320" t="str">
            <v>TIBASOSA</v>
          </cell>
        </row>
        <row r="321">
          <cell r="B321" t="str">
            <v>TOPAGA-BOYACA</v>
          </cell>
          <cell r="C321" t="str">
            <v>BOYACA</v>
          </cell>
          <cell r="D321" t="str">
            <v>15820</v>
          </cell>
          <cell r="E321" t="str">
            <v>TOPAGA</v>
          </cell>
        </row>
        <row r="322">
          <cell r="B322" t="str">
            <v>TOTA-BOYACA</v>
          </cell>
          <cell r="C322" t="str">
            <v>BOYACA</v>
          </cell>
          <cell r="D322" t="str">
            <v>15822</v>
          </cell>
          <cell r="E322" t="str">
            <v>TOTA</v>
          </cell>
        </row>
        <row r="323">
          <cell r="B323" t="str">
            <v>BELEN-BOYACA</v>
          </cell>
          <cell r="C323" t="str">
            <v>BOYACA</v>
          </cell>
          <cell r="D323" t="str">
            <v>15087</v>
          </cell>
          <cell r="E323" t="str">
            <v>BELEN</v>
          </cell>
        </row>
        <row r="324">
          <cell r="B324" t="str">
            <v>BUSBANZA-BOYACA</v>
          </cell>
          <cell r="C324" t="str">
            <v>BOYACA</v>
          </cell>
          <cell r="D324" t="str">
            <v>15114</v>
          </cell>
          <cell r="E324" t="str">
            <v>BUSBANZA</v>
          </cell>
        </row>
        <row r="325">
          <cell r="B325" t="str">
            <v>CERINZA-BOYACA</v>
          </cell>
          <cell r="C325" t="str">
            <v>BOYACA</v>
          </cell>
          <cell r="D325" t="str">
            <v>15162</v>
          </cell>
          <cell r="E325" t="str">
            <v>CERINZA</v>
          </cell>
        </row>
        <row r="326">
          <cell r="B326" t="str">
            <v>CORRALES-BOYACA</v>
          </cell>
          <cell r="C326" t="str">
            <v>BOYACA</v>
          </cell>
          <cell r="D326" t="str">
            <v>15215</v>
          </cell>
          <cell r="E326" t="str">
            <v>CORRALES</v>
          </cell>
        </row>
        <row r="327">
          <cell r="B327" t="str">
            <v>DUITAMA-BOYACA</v>
          </cell>
          <cell r="C327" t="str">
            <v>BOYACA</v>
          </cell>
          <cell r="D327" t="str">
            <v>15238</v>
          </cell>
          <cell r="E327" t="str">
            <v>DUITAMA</v>
          </cell>
        </row>
        <row r="328">
          <cell r="B328" t="str">
            <v>FLORESTA-BOYACA</v>
          </cell>
          <cell r="C328" t="str">
            <v>BOYACA</v>
          </cell>
          <cell r="D328" t="str">
            <v>15276</v>
          </cell>
          <cell r="E328" t="str">
            <v>FLORESTA</v>
          </cell>
        </row>
        <row r="329">
          <cell r="B329" t="str">
            <v>PAIPA-BOYACA</v>
          </cell>
          <cell r="C329" t="str">
            <v>BOYACA</v>
          </cell>
          <cell r="D329" t="str">
            <v>15516</v>
          </cell>
          <cell r="E329" t="str">
            <v>PAIPA</v>
          </cell>
        </row>
        <row r="330">
          <cell r="B330" t="str">
            <v>SANTA ROSA DE VITERBO-BOYACA</v>
          </cell>
          <cell r="C330" t="str">
            <v>BOYACA</v>
          </cell>
          <cell r="D330" t="str">
            <v>15693</v>
          </cell>
          <cell r="E330" t="str">
            <v>SANTA ROSA DE VITERBO</v>
          </cell>
        </row>
        <row r="331">
          <cell r="B331" t="str">
            <v>TUTAZA-BOYACA</v>
          </cell>
          <cell r="C331" t="str">
            <v>BOYACA</v>
          </cell>
          <cell r="D331" t="str">
            <v>15839</v>
          </cell>
          <cell r="E331" t="str">
            <v>TUTAZA</v>
          </cell>
        </row>
        <row r="332">
          <cell r="B332" t="str">
            <v>BETEITIVA-BOYACA</v>
          </cell>
          <cell r="C332" t="str">
            <v>BOYACA</v>
          </cell>
          <cell r="D332" t="str">
            <v>15092</v>
          </cell>
          <cell r="E332" t="str">
            <v>BETEITIVA</v>
          </cell>
        </row>
        <row r="333">
          <cell r="B333" t="str">
            <v>CHITA-BOYACA</v>
          </cell>
          <cell r="C333" t="str">
            <v>BOYACA</v>
          </cell>
          <cell r="D333" t="str">
            <v>15183</v>
          </cell>
          <cell r="E333" t="str">
            <v>CHITA</v>
          </cell>
        </row>
        <row r="334">
          <cell r="B334" t="str">
            <v>JERICO-BOYACA</v>
          </cell>
          <cell r="C334" t="str">
            <v>BOYACA</v>
          </cell>
          <cell r="D334" t="str">
            <v>15368</v>
          </cell>
          <cell r="E334" t="str">
            <v>JERICO</v>
          </cell>
        </row>
        <row r="335">
          <cell r="B335" t="str">
            <v>PAZ DE RIO-BOYACA</v>
          </cell>
          <cell r="C335" t="str">
            <v>BOYACA</v>
          </cell>
          <cell r="D335" t="str">
            <v>15537</v>
          </cell>
          <cell r="E335" t="str">
            <v>PAZ DE RIO</v>
          </cell>
        </row>
        <row r="336">
          <cell r="B336" t="str">
            <v>SOCHA-BOYACA</v>
          </cell>
          <cell r="C336" t="str">
            <v>BOYACA</v>
          </cell>
          <cell r="D336" t="str">
            <v>15757</v>
          </cell>
          <cell r="E336" t="str">
            <v>SOCHA</v>
          </cell>
        </row>
        <row r="337">
          <cell r="B337" t="str">
            <v>SOCOTA-BOYACA</v>
          </cell>
          <cell r="C337" t="str">
            <v>BOYACA</v>
          </cell>
          <cell r="D337" t="str">
            <v>15755</v>
          </cell>
          <cell r="E337" t="str">
            <v>SOCOTA</v>
          </cell>
        </row>
        <row r="338">
          <cell r="B338" t="str">
            <v>TASCO-BOYACA</v>
          </cell>
          <cell r="C338" t="str">
            <v>BOYACA</v>
          </cell>
          <cell r="D338" t="str">
            <v>15790</v>
          </cell>
          <cell r="E338" t="str">
            <v>TASCO</v>
          </cell>
        </row>
        <row r="339">
          <cell r="B339" t="str">
            <v>FILADELFIA-CALDAS</v>
          </cell>
          <cell r="C339" t="str">
            <v>CALDAS</v>
          </cell>
          <cell r="D339" t="str">
            <v>17272</v>
          </cell>
          <cell r="E339" t="str">
            <v>FILADELFIA</v>
          </cell>
        </row>
        <row r="340">
          <cell r="B340" t="str">
            <v>LA MERCED-CALDAS</v>
          </cell>
          <cell r="C340" t="str">
            <v>CALDAS</v>
          </cell>
          <cell r="D340" t="str">
            <v>17388</v>
          </cell>
          <cell r="E340" t="str">
            <v>LA MERCED</v>
          </cell>
        </row>
        <row r="341">
          <cell r="B341" t="str">
            <v>MARMATO-CALDAS</v>
          </cell>
          <cell r="C341" t="str">
            <v>CALDAS</v>
          </cell>
          <cell r="D341" t="str">
            <v>17442</v>
          </cell>
          <cell r="E341" t="str">
            <v>MARMATO</v>
          </cell>
        </row>
        <row r="342">
          <cell r="B342" t="str">
            <v>RIOSUCIO-CALDAS</v>
          </cell>
          <cell r="C342" t="str">
            <v>CALDAS</v>
          </cell>
          <cell r="D342" t="str">
            <v>17614</v>
          </cell>
          <cell r="E342" t="str">
            <v>RIOSUCIO</v>
          </cell>
        </row>
        <row r="343">
          <cell r="B343" t="str">
            <v>SUPIA-CALDAS</v>
          </cell>
          <cell r="C343" t="str">
            <v>CALDAS</v>
          </cell>
          <cell r="D343" t="str">
            <v>17777</v>
          </cell>
          <cell r="E343" t="str">
            <v>SUPIA</v>
          </cell>
        </row>
        <row r="344">
          <cell r="B344" t="str">
            <v>MANZANARES-CALDAS</v>
          </cell>
          <cell r="C344" t="str">
            <v>CALDAS</v>
          </cell>
          <cell r="D344" t="str">
            <v>17433</v>
          </cell>
          <cell r="E344" t="str">
            <v>MANZANARES</v>
          </cell>
        </row>
        <row r="345">
          <cell r="B345" t="str">
            <v>MARQUETALIA-CALDAS</v>
          </cell>
          <cell r="C345" t="str">
            <v>CALDAS</v>
          </cell>
          <cell r="D345" t="str">
            <v>17444</v>
          </cell>
          <cell r="E345" t="str">
            <v>MARQUETALIA</v>
          </cell>
        </row>
        <row r="346">
          <cell r="B346" t="str">
            <v>MARULANDA-CALDAS</v>
          </cell>
          <cell r="C346" t="str">
            <v>CALDAS</v>
          </cell>
          <cell r="D346" t="str">
            <v>17446</v>
          </cell>
          <cell r="E346" t="str">
            <v>MARULANDA</v>
          </cell>
        </row>
        <row r="347">
          <cell r="B347" t="str">
            <v>PENSILVANIA-CALDAS</v>
          </cell>
          <cell r="C347" t="str">
            <v>CALDAS</v>
          </cell>
          <cell r="D347" t="str">
            <v>17541</v>
          </cell>
          <cell r="E347" t="str">
            <v>PENSILVANIA</v>
          </cell>
        </row>
        <row r="348">
          <cell r="B348" t="str">
            <v>ANSERMA-CALDAS</v>
          </cell>
          <cell r="C348" t="str">
            <v>CALDAS</v>
          </cell>
          <cell r="D348" t="str">
            <v>17042</v>
          </cell>
          <cell r="E348" t="str">
            <v>ANSERMA</v>
          </cell>
        </row>
        <row r="349">
          <cell r="B349" t="str">
            <v>BELALCAZAR-CALDAS</v>
          </cell>
          <cell r="C349" t="str">
            <v>CALDAS</v>
          </cell>
          <cell r="D349" t="str">
            <v>17088</v>
          </cell>
          <cell r="E349" t="str">
            <v>BELALCAZAR</v>
          </cell>
        </row>
        <row r="350">
          <cell r="B350" t="str">
            <v>RISARALDA-CALDAS</v>
          </cell>
          <cell r="C350" t="str">
            <v>CALDAS</v>
          </cell>
          <cell r="D350" t="str">
            <v>17616</v>
          </cell>
          <cell r="E350" t="str">
            <v>RISARALDA</v>
          </cell>
        </row>
        <row r="351">
          <cell r="B351" t="str">
            <v>SAN JOSE-CALDAS</v>
          </cell>
          <cell r="C351" t="str">
            <v>CALDAS</v>
          </cell>
          <cell r="D351" t="str">
            <v>17665</v>
          </cell>
          <cell r="E351" t="str">
            <v>SAN JOSE</v>
          </cell>
        </row>
        <row r="352">
          <cell r="B352" t="str">
            <v>VITERBO-CALDAS</v>
          </cell>
          <cell r="C352" t="str">
            <v>CALDAS</v>
          </cell>
          <cell r="D352" t="str">
            <v>17877</v>
          </cell>
          <cell r="E352" t="str">
            <v>VITERBO</v>
          </cell>
        </row>
        <row r="353">
          <cell r="B353" t="str">
            <v>CHINCHINA-CALDAS</v>
          </cell>
          <cell r="C353" t="str">
            <v>CALDAS</v>
          </cell>
          <cell r="D353" t="str">
            <v>17174</v>
          </cell>
          <cell r="E353" t="str">
            <v>CHINCHINA</v>
          </cell>
        </row>
        <row r="354">
          <cell r="B354" t="str">
            <v>MANIZALES-CALDAS</v>
          </cell>
          <cell r="C354" t="str">
            <v>CALDAS</v>
          </cell>
          <cell r="D354" t="str">
            <v>17001</v>
          </cell>
          <cell r="E354" t="str">
            <v>MANIZALES</v>
          </cell>
        </row>
        <row r="355">
          <cell r="B355" t="str">
            <v>NEIRA-CALDAS</v>
          </cell>
          <cell r="C355" t="str">
            <v>CALDAS</v>
          </cell>
          <cell r="D355" t="str">
            <v>17486</v>
          </cell>
          <cell r="E355" t="str">
            <v>NEIRA</v>
          </cell>
        </row>
        <row r="356">
          <cell r="B356" t="str">
            <v>PALESTINA-CALDAS</v>
          </cell>
          <cell r="C356" t="str">
            <v>CALDAS</v>
          </cell>
          <cell r="D356" t="str">
            <v>17524</v>
          </cell>
          <cell r="E356" t="str">
            <v>PALESTINA</v>
          </cell>
        </row>
        <row r="357">
          <cell r="B357" t="str">
            <v>VILLAMARIA-CALDAS</v>
          </cell>
          <cell r="C357" t="str">
            <v>CALDAS</v>
          </cell>
          <cell r="D357" t="str">
            <v>17873</v>
          </cell>
          <cell r="E357" t="str">
            <v>VILLAMARIA</v>
          </cell>
        </row>
        <row r="358">
          <cell r="B358" t="str">
            <v>AGUADAS-CALDAS</v>
          </cell>
          <cell r="C358" t="str">
            <v>CALDAS</v>
          </cell>
          <cell r="D358" t="str">
            <v>17013</v>
          </cell>
          <cell r="E358" t="str">
            <v>AGUADAS</v>
          </cell>
        </row>
        <row r="359">
          <cell r="B359" t="str">
            <v>ARANZAZU-CALDAS</v>
          </cell>
          <cell r="C359" t="str">
            <v>CALDAS</v>
          </cell>
          <cell r="D359" t="str">
            <v>17050</v>
          </cell>
          <cell r="E359" t="str">
            <v>ARANZAZU</v>
          </cell>
        </row>
        <row r="360">
          <cell r="B360" t="str">
            <v>PACORA-CALDAS</v>
          </cell>
          <cell r="C360" t="str">
            <v>CALDAS</v>
          </cell>
          <cell r="D360" t="str">
            <v>17513</v>
          </cell>
          <cell r="E360" t="str">
            <v>PACORA</v>
          </cell>
        </row>
        <row r="361">
          <cell r="B361" t="str">
            <v>SALAMINA-CALDAS</v>
          </cell>
          <cell r="C361" t="str">
            <v>CALDAS</v>
          </cell>
          <cell r="D361" t="str">
            <v>17653</v>
          </cell>
          <cell r="E361" t="str">
            <v>SALAMINA</v>
          </cell>
        </row>
        <row r="362">
          <cell r="B362" t="str">
            <v>LA DORADA-CALDAS</v>
          </cell>
          <cell r="C362" t="str">
            <v>CALDAS</v>
          </cell>
          <cell r="D362" t="str">
            <v>17380</v>
          </cell>
          <cell r="E362" t="str">
            <v>LA DORADA</v>
          </cell>
        </row>
        <row r="363">
          <cell r="B363" t="str">
            <v>NORCASIA-CALDAS</v>
          </cell>
          <cell r="C363" t="str">
            <v>CALDAS</v>
          </cell>
          <cell r="D363" t="str">
            <v>17495</v>
          </cell>
          <cell r="E363" t="str">
            <v>NORCASIA</v>
          </cell>
        </row>
        <row r="364">
          <cell r="B364" t="str">
            <v>SAMANA-CALDAS</v>
          </cell>
          <cell r="C364" t="str">
            <v>CALDAS</v>
          </cell>
          <cell r="D364" t="str">
            <v>17662</v>
          </cell>
          <cell r="E364" t="str">
            <v>SAMANA</v>
          </cell>
        </row>
        <row r="365">
          <cell r="B365" t="str">
            <v>VICTORIA-CALDAS</v>
          </cell>
          <cell r="C365" t="str">
            <v>CALDAS</v>
          </cell>
          <cell r="D365" t="str">
            <v>17867</v>
          </cell>
          <cell r="E365" t="str">
            <v>VICTORIA</v>
          </cell>
        </row>
        <row r="366">
          <cell r="B366" t="str">
            <v>ALBANIA-CAQUETA</v>
          </cell>
          <cell r="C366" t="str">
            <v>CAQUETA</v>
          </cell>
          <cell r="D366" t="str">
            <v>18029</v>
          </cell>
          <cell r="E366" t="str">
            <v>ALBANIA</v>
          </cell>
        </row>
        <row r="367">
          <cell r="B367" t="str">
            <v>BELEN DE LOS ANDAQUIES-CAQUETA</v>
          </cell>
          <cell r="C367" t="str">
            <v>CAQUETA</v>
          </cell>
          <cell r="D367" t="str">
            <v>18094</v>
          </cell>
          <cell r="E367" t="str">
            <v>BELEN DE LOS ANDAQUIES</v>
          </cell>
        </row>
        <row r="368">
          <cell r="B368" t="str">
            <v>CARTAGENA DEL CHAIRA-CAQUETA</v>
          </cell>
          <cell r="C368" t="str">
            <v>CAQUETA</v>
          </cell>
          <cell r="D368" t="str">
            <v>18150</v>
          </cell>
          <cell r="E368" t="str">
            <v>CARTAGENA DEL CHAIRA</v>
          </cell>
        </row>
        <row r="369">
          <cell r="B369" t="str">
            <v>CURRILLO-CAQUETA</v>
          </cell>
          <cell r="C369" t="str">
            <v>CAQUETA</v>
          </cell>
          <cell r="D369" t="str">
            <v>18205</v>
          </cell>
          <cell r="E369" t="str">
            <v>CURRILLO</v>
          </cell>
        </row>
        <row r="370">
          <cell r="B370" t="str">
            <v>EL DONCELLO-CAQUETA</v>
          </cell>
          <cell r="C370" t="str">
            <v>CAQUETA</v>
          </cell>
          <cell r="D370" t="str">
            <v>18247</v>
          </cell>
          <cell r="E370" t="str">
            <v>EL DONCELLO</v>
          </cell>
        </row>
        <row r="371">
          <cell r="B371" t="str">
            <v>EL PAUJIL-CAQUETA</v>
          </cell>
          <cell r="C371" t="str">
            <v>CAQUETA</v>
          </cell>
          <cell r="D371" t="str">
            <v>18256</v>
          </cell>
          <cell r="E371" t="str">
            <v>EL PAUJIL</v>
          </cell>
        </row>
        <row r="372">
          <cell r="B372" t="str">
            <v>FLORENCIA-CAQUETA</v>
          </cell>
          <cell r="C372" t="str">
            <v>CAQUETA</v>
          </cell>
          <cell r="D372" t="str">
            <v>18001</v>
          </cell>
          <cell r="E372" t="str">
            <v>FLORENCIA</v>
          </cell>
        </row>
        <row r="373">
          <cell r="B373" t="str">
            <v>LA MONTANITA-CAQUETA</v>
          </cell>
          <cell r="C373" t="str">
            <v>CAQUETA</v>
          </cell>
          <cell r="D373" t="str">
            <v>18410</v>
          </cell>
          <cell r="E373" t="str">
            <v>LA MONTANITA</v>
          </cell>
        </row>
        <row r="374">
          <cell r="B374" t="str">
            <v>MILAN-CAQUETA</v>
          </cell>
          <cell r="C374" t="str">
            <v>CAQUETA</v>
          </cell>
          <cell r="D374" t="str">
            <v>18460</v>
          </cell>
          <cell r="E374" t="str">
            <v>MILAN</v>
          </cell>
        </row>
        <row r="375">
          <cell r="B375" t="str">
            <v>MORELIA-CAQUETA</v>
          </cell>
          <cell r="C375" t="str">
            <v>CAQUETA</v>
          </cell>
          <cell r="D375" t="str">
            <v>18479</v>
          </cell>
          <cell r="E375" t="str">
            <v>MORELIA</v>
          </cell>
        </row>
        <row r="376">
          <cell r="B376" t="str">
            <v>PUERTO RICO-CAQUETA</v>
          </cell>
          <cell r="C376" t="str">
            <v>CAQUETA</v>
          </cell>
          <cell r="D376" t="str">
            <v>18592</v>
          </cell>
          <cell r="E376" t="str">
            <v>PUERTO RICO</v>
          </cell>
        </row>
        <row r="377">
          <cell r="B377" t="str">
            <v>SAN JOSE DE LA FRAGUA-CAQUETA</v>
          </cell>
          <cell r="C377" t="str">
            <v>CAQUETA</v>
          </cell>
          <cell r="D377" t="str">
            <v>18610</v>
          </cell>
          <cell r="E377" t="str">
            <v>SAN JOSE DE LA FRAGUA</v>
          </cell>
        </row>
        <row r="378">
          <cell r="B378" t="str">
            <v>SAN VICENTE DEL CAGUAN-CAQUETA</v>
          </cell>
          <cell r="C378" t="str">
            <v>CAQUETA</v>
          </cell>
          <cell r="D378" t="str">
            <v>18753</v>
          </cell>
          <cell r="E378" t="str">
            <v>SAN VICENTE DEL CAGUAN</v>
          </cell>
        </row>
        <row r="379">
          <cell r="B379" t="str">
            <v>SOLANO-CAQUETA</v>
          </cell>
          <cell r="C379" t="str">
            <v>CAQUETA</v>
          </cell>
          <cell r="D379" t="str">
            <v>18756</v>
          </cell>
          <cell r="E379" t="str">
            <v>SOLANO</v>
          </cell>
        </row>
        <row r="380">
          <cell r="B380" t="str">
            <v>SOLITA-CAQUETA</v>
          </cell>
          <cell r="C380" t="str">
            <v>CAQUETA</v>
          </cell>
          <cell r="D380" t="str">
            <v>18785</v>
          </cell>
          <cell r="E380" t="str">
            <v>SOLITA</v>
          </cell>
        </row>
        <row r="381">
          <cell r="B381" t="str">
            <v>VALPARAISO-CAQUETA</v>
          </cell>
          <cell r="C381" t="str">
            <v>CAQUETA</v>
          </cell>
          <cell r="D381" t="str">
            <v>18860</v>
          </cell>
          <cell r="E381" t="str">
            <v>VALPARAISO</v>
          </cell>
        </row>
        <row r="382">
          <cell r="B382" t="str">
            <v>AGUAZUL-CASANARE</v>
          </cell>
          <cell r="C382" t="str">
            <v>CASANARE</v>
          </cell>
          <cell r="D382" t="str">
            <v>85010</v>
          </cell>
          <cell r="E382" t="str">
            <v>AGUAZUL</v>
          </cell>
        </row>
        <row r="383">
          <cell r="B383" t="str">
            <v>CHAMEZA-CASANARE</v>
          </cell>
          <cell r="C383" t="str">
            <v>CASANARE</v>
          </cell>
          <cell r="D383" t="str">
            <v>85015</v>
          </cell>
          <cell r="E383" t="str">
            <v>CHAMEZA</v>
          </cell>
        </row>
        <row r="384">
          <cell r="B384" t="str">
            <v>HATO COROZAL-CASANARE</v>
          </cell>
          <cell r="C384" t="str">
            <v>CASANARE</v>
          </cell>
          <cell r="D384" t="str">
            <v>85125</v>
          </cell>
          <cell r="E384" t="str">
            <v>HATO COROZAL</v>
          </cell>
        </row>
        <row r="385">
          <cell r="B385" t="str">
            <v>LA SALINA-CASANARE</v>
          </cell>
          <cell r="C385" t="str">
            <v>CASANARE</v>
          </cell>
          <cell r="D385" t="str">
            <v>85136</v>
          </cell>
          <cell r="E385" t="str">
            <v>LA SALINA</v>
          </cell>
        </row>
        <row r="386">
          <cell r="B386" t="str">
            <v>MANI-CASANARE</v>
          </cell>
          <cell r="C386" t="str">
            <v>CASANARE</v>
          </cell>
          <cell r="D386" t="str">
            <v>85139</v>
          </cell>
          <cell r="E386" t="str">
            <v>MANI</v>
          </cell>
        </row>
        <row r="387">
          <cell r="B387" t="str">
            <v>MONTERREY-CASANARE</v>
          </cell>
          <cell r="C387" t="str">
            <v>CASANARE</v>
          </cell>
          <cell r="D387" t="str">
            <v>85162</v>
          </cell>
          <cell r="E387" t="str">
            <v>MONTERREY</v>
          </cell>
        </row>
        <row r="388">
          <cell r="B388" t="str">
            <v>NUNCHIA-CASANARE</v>
          </cell>
          <cell r="C388" t="str">
            <v>CASANARE</v>
          </cell>
          <cell r="D388" t="str">
            <v>85225</v>
          </cell>
          <cell r="E388" t="str">
            <v>NUNCHIA</v>
          </cell>
        </row>
        <row r="389">
          <cell r="B389" t="str">
            <v>OROCUE-CASANARE</v>
          </cell>
          <cell r="C389" t="str">
            <v>CASANARE</v>
          </cell>
          <cell r="D389" t="str">
            <v>85230</v>
          </cell>
          <cell r="E389" t="str">
            <v>OROCUE</v>
          </cell>
        </row>
        <row r="390">
          <cell r="B390" t="str">
            <v>PAZ DE ARIPORO-CASANARE</v>
          </cell>
          <cell r="C390" t="str">
            <v>CASANARE</v>
          </cell>
          <cell r="D390" t="str">
            <v>85250</v>
          </cell>
          <cell r="E390" t="str">
            <v>PAZ DE ARIPORO</v>
          </cell>
        </row>
        <row r="391">
          <cell r="B391" t="str">
            <v>PORE-CASANARE</v>
          </cell>
          <cell r="C391" t="str">
            <v>CASANARE</v>
          </cell>
          <cell r="D391" t="str">
            <v>85263</v>
          </cell>
          <cell r="E391" t="str">
            <v>PORE</v>
          </cell>
        </row>
        <row r="392">
          <cell r="B392" t="str">
            <v>RECETOR-CASANARE</v>
          </cell>
          <cell r="C392" t="str">
            <v>CASANARE</v>
          </cell>
          <cell r="D392" t="str">
            <v>85279</v>
          </cell>
          <cell r="E392" t="str">
            <v>RECETOR</v>
          </cell>
        </row>
        <row r="393">
          <cell r="B393" t="str">
            <v>SABANALARGA-CASANARE</v>
          </cell>
          <cell r="C393" t="str">
            <v>CASANARE</v>
          </cell>
          <cell r="D393" t="str">
            <v>85300</v>
          </cell>
          <cell r="E393" t="str">
            <v>SABANALARGA</v>
          </cell>
        </row>
        <row r="394">
          <cell r="B394" t="str">
            <v>SACAMA-CASANARE</v>
          </cell>
          <cell r="C394" t="str">
            <v>CASANARE</v>
          </cell>
          <cell r="D394" t="str">
            <v>85315</v>
          </cell>
          <cell r="E394" t="str">
            <v>SACAMA</v>
          </cell>
        </row>
        <row r="395">
          <cell r="B395" t="str">
            <v>SAN LUIS DE PALENQUE-CASANARE</v>
          </cell>
          <cell r="C395" t="str">
            <v>CASANARE</v>
          </cell>
          <cell r="D395" t="str">
            <v>85325</v>
          </cell>
          <cell r="E395" t="str">
            <v>SAN LUIS DE PALENQUE</v>
          </cell>
        </row>
        <row r="396">
          <cell r="B396" t="str">
            <v>TAMARA-CASANARE</v>
          </cell>
          <cell r="C396" t="str">
            <v>CASANARE</v>
          </cell>
          <cell r="D396" t="str">
            <v>85400</v>
          </cell>
          <cell r="E396" t="str">
            <v>TAMARA</v>
          </cell>
        </row>
        <row r="397">
          <cell r="B397" t="str">
            <v>TAURAMENA-CASANARE</v>
          </cell>
          <cell r="C397" t="str">
            <v>CASANARE</v>
          </cell>
          <cell r="D397" t="str">
            <v>85410</v>
          </cell>
          <cell r="E397" t="str">
            <v>TAURAMENA</v>
          </cell>
        </row>
        <row r="398">
          <cell r="B398" t="str">
            <v>TRINIDAD-CASANARE</v>
          </cell>
          <cell r="C398" t="str">
            <v>CASANARE</v>
          </cell>
          <cell r="D398" t="str">
            <v>85430</v>
          </cell>
          <cell r="E398" t="str">
            <v>TRINIDAD</v>
          </cell>
        </row>
        <row r="399">
          <cell r="B399" t="str">
            <v>VILLANUEVA-CASANARE</v>
          </cell>
          <cell r="C399" t="str">
            <v>CASANARE</v>
          </cell>
          <cell r="D399" t="str">
            <v>85440</v>
          </cell>
          <cell r="E399" t="str">
            <v>VILLANUEVA</v>
          </cell>
        </row>
        <row r="400">
          <cell r="B400" t="str">
            <v>YOPAL-CASANARE</v>
          </cell>
          <cell r="C400" t="str">
            <v>CASANARE</v>
          </cell>
          <cell r="D400" t="str">
            <v>85001</v>
          </cell>
          <cell r="E400" t="str">
            <v>YOPAL</v>
          </cell>
        </row>
        <row r="401">
          <cell r="B401" t="str">
            <v>CAJIBIO-CAUCA</v>
          </cell>
          <cell r="C401" t="str">
            <v>CAUCA</v>
          </cell>
          <cell r="D401" t="str">
            <v>19130</v>
          </cell>
          <cell r="E401" t="str">
            <v>CAJIBIO</v>
          </cell>
        </row>
        <row r="402">
          <cell r="B402" t="str">
            <v>EL TAMBO-CAUCA</v>
          </cell>
          <cell r="C402" t="str">
            <v>CAUCA</v>
          </cell>
          <cell r="D402" t="str">
            <v>19256</v>
          </cell>
          <cell r="E402" t="str">
            <v>EL TAMBO</v>
          </cell>
        </row>
        <row r="403">
          <cell r="B403" t="str">
            <v>LA SIERRA-CAUCA</v>
          </cell>
          <cell r="C403" t="str">
            <v>CAUCA</v>
          </cell>
          <cell r="D403" t="str">
            <v>19392</v>
          </cell>
          <cell r="E403" t="str">
            <v>LA SIERRA</v>
          </cell>
        </row>
        <row r="404">
          <cell r="B404" t="str">
            <v>MORALES-CAUCA</v>
          </cell>
          <cell r="C404" t="str">
            <v>CAUCA</v>
          </cell>
          <cell r="D404" t="str">
            <v>19473</v>
          </cell>
          <cell r="E404" t="str">
            <v>MORALES</v>
          </cell>
        </row>
        <row r="405">
          <cell r="B405" t="str">
            <v>PIENDAMO-CAUCA</v>
          </cell>
          <cell r="C405" t="str">
            <v>CAUCA</v>
          </cell>
          <cell r="D405" t="str">
            <v>19548</v>
          </cell>
          <cell r="E405" t="str">
            <v>PIENDAMO</v>
          </cell>
        </row>
        <row r="406">
          <cell r="B406" t="str">
            <v>POPAYAN-CAUCA</v>
          </cell>
          <cell r="C406" t="str">
            <v>CAUCA</v>
          </cell>
          <cell r="D406" t="str">
            <v>19001</v>
          </cell>
          <cell r="E406" t="str">
            <v>POPAYAN</v>
          </cell>
        </row>
        <row r="407">
          <cell r="B407" t="str">
            <v>ROSAS-CAUCA</v>
          </cell>
          <cell r="C407" t="str">
            <v>CAUCA</v>
          </cell>
          <cell r="D407" t="str">
            <v>19622</v>
          </cell>
          <cell r="E407" t="str">
            <v>ROSAS</v>
          </cell>
        </row>
        <row r="408">
          <cell r="B408" t="str">
            <v>SOTARA-CAUCA</v>
          </cell>
          <cell r="C408" t="str">
            <v>CAUCA</v>
          </cell>
          <cell r="D408" t="str">
            <v>19760</v>
          </cell>
          <cell r="E408" t="str">
            <v>SOTARA</v>
          </cell>
        </row>
        <row r="409">
          <cell r="B409" t="str">
            <v>TIMBIO-CAUCA</v>
          </cell>
          <cell r="C409" t="str">
            <v>CAUCA</v>
          </cell>
          <cell r="D409" t="str">
            <v>19807</v>
          </cell>
          <cell r="E409" t="str">
            <v>TIMBIO</v>
          </cell>
        </row>
        <row r="410">
          <cell r="B410" t="str">
            <v>BUENOS AIRES-CAUCA</v>
          </cell>
          <cell r="C410" t="str">
            <v>CAUCA</v>
          </cell>
          <cell r="D410" t="str">
            <v>19110</v>
          </cell>
          <cell r="E410" t="str">
            <v>BUENOS AIRES</v>
          </cell>
        </row>
        <row r="411">
          <cell r="B411" t="str">
            <v>CALOTO-CAUCA</v>
          </cell>
          <cell r="C411" t="str">
            <v>CAUCA</v>
          </cell>
          <cell r="D411" t="str">
            <v>19142</v>
          </cell>
          <cell r="E411" t="str">
            <v>CALOTO</v>
          </cell>
        </row>
        <row r="412">
          <cell r="B412" t="str">
            <v>CORINTO-CAUCA</v>
          </cell>
          <cell r="C412" t="str">
            <v>CAUCA</v>
          </cell>
          <cell r="D412" t="str">
            <v>19212</v>
          </cell>
          <cell r="E412" t="str">
            <v>CORINTO</v>
          </cell>
        </row>
        <row r="413">
          <cell r="B413" t="str">
            <v>MIRANDA-CAUCA</v>
          </cell>
          <cell r="C413" t="str">
            <v>CAUCA</v>
          </cell>
          <cell r="D413" t="str">
            <v>19455</v>
          </cell>
          <cell r="E413" t="str">
            <v>MIRANDA</v>
          </cell>
        </row>
        <row r="414">
          <cell r="B414" t="str">
            <v>PADILLA-CAUCA</v>
          </cell>
          <cell r="C414" t="str">
            <v>CAUCA</v>
          </cell>
          <cell r="D414" t="str">
            <v>19513</v>
          </cell>
          <cell r="E414" t="str">
            <v>PADILLA</v>
          </cell>
        </row>
        <row r="415">
          <cell r="B415" t="str">
            <v>PUERTO TEJADA-CAUCA</v>
          </cell>
          <cell r="C415" t="str">
            <v>CAUCA</v>
          </cell>
          <cell r="D415" t="str">
            <v>19573</v>
          </cell>
          <cell r="E415" t="str">
            <v>PUERTO TEJADA</v>
          </cell>
        </row>
        <row r="416">
          <cell r="B416" t="str">
            <v>SANTANDER DE QUILICHAO-CAUCA</v>
          </cell>
          <cell r="C416" t="str">
            <v>CAUCA</v>
          </cell>
          <cell r="D416" t="str">
            <v>19698</v>
          </cell>
          <cell r="E416" t="str">
            <v>SANTANDER DE QUILICHAO</v>
          </cell>
        </row>
        <row r="417">
          <cell r="B417" t="str">
            <v>SUAREZ-CAUCA</v>
          </cell>
          <cell r="C417" t="str">
            <v>CAUCA</v>
          </cell>
          <cell r="D417" t="str">
            <v>19780</v>
          </cell>
          <cell r="E417" t="str">
            <v>SUAREZ</v>
          </cell>
        </row>
        <row r="418">
          <cell r="B418" t="str">
            <v>VILLA RICA-CAUCA</v>
          </cell>
          <cell r="C418" t="str">
            <v>CAUCA</v>
          </cell>
          <cell r="D418" t="str">
            <v>19845</v>
          </cell>
          <cell r="E418" t="str">
            <v>VILLA RICA</v>
          </cell>
        </row>
        <row r="419">
          <cell r="B419" t="str">
            <v>GUAPI-CAUCA</v>
          </cell>
          <cell r="C419" t="str">
            <v>CAUCA</v>
          </cell>
          <cell r="D419" t="str">
            <v>19318</v>
          </cell>
          <cell r="E419" t="str">
            <v>GUAPI</v>
          </cell>
        </row>
        <row r="420">
          <cell r="B420" t="str">
            <v>LOPEZ-CAUCA</v>
          </cell>
          <cell r="C420" t="str">
            <v>CAUCA</v>
          </cell>
          <cell r="D420" t="str">
            <v>19418</v>
          </cell>
          <cell r="E420" t="str">
            <v>LOPEZ</v>
          </cell>
        </row>
        <row r="421">
          <cell r="B421" t="str">
            <v>TIMBIQUI-CAUCA</v>
          </cell>
          <cell r="C421" t="str">
            <v>CAUCA</v>
          </cell>
          <cell r="D421" t="str">
            <v>19809</v>
          </cell>
          <cell r="E421" t="str">
            <v>TIMBIQUI</v>
          </cell>
        </row>
        <row r="422">
          <cell r="B422" t="str">
            <v>CALDONO-CAUCA</v>
          </cell>
          <cell r="C422" t="str">
            <v>CAUCA</v>
          </cell>
          <cell r="D422" t="str">
            <v>19137</v>
          </cell>
          <cell r="E422" t="str">
            <v>CALDONO</v>
          </cell>
        </row>
        <row r="423">
          <cell r="B423" t="str">
            <v>INZA-CAUCA</v>
          </cell>
          <cell r="C423" t="str">
            <v>CAUCA</v>
          </cell>
          <cell r="D423" t="str">
            <v>19355</v>
          </cell>
          <cell r="E423" t="str">
            <v>INZA</v>
          </cell>
        </row>
        <row r="424">
          <cell r="B424" t="str">
            <v>JAMBALO-CAUCA</v>
          </cell>
          <cell r="C424" t="str">
            <v>CAUCA</v>
          </cell>
          <cell r="D424" t="str">
            <v>19364</v>
          </cell>
          <cell r="E424" t="str">
            <v>JAMBALO</v>
          </cell>
        </row>
        <row r="425">
          <cell r="B425" t="str">
            <v>PAEZ-CAUCA</v>
          </cell>
          <cell r="C425" t="str">
            <v>CAUCA</v>
          </cell>
          <cell r="D425" t="str">
            <v>19517</v>
          </cell>
          <cell r="E425" t="str">
            <v>PAEZ</v>
          </cell>
        </row>
        <row r="426">
          <cell r="B426" t="str">
            <v>PURACE-CAUCA</v>
          </cell>
          <cell r="C426" t="str">
            <v>CAUCA</v>
          </cell>
          <cell r="D426" t="str">
            <v>19585</v>
          </cell>
          <cell r="E426" t="str">
            <v>PURACE</v>
          </cell>
        </row>
        <row r="427">
          <cell r="B427" t="str">
            <v>SILVIA-CAUCA</v>
          </cell>
          <cell r="C427" t="str">
            <v>CAUCA</v>
          </cell>
          <cell r="D427" t="str">
            <v>19743</v>
          </cell>
          <cell r="E427" t="str">
            <v>SILVIA</v>
          </cell>
        </row>
        <row r="428">
          <cell r="B428" t="str">
            <v>TORIBIO-CAUCA</v>
          </cell>
          <cell r="C428" t="str">
            <v>CAUCA</v>
          </cell>
          <cell r="D428" t="str">
            <v>19821</v>
          </cell>
          <cell r="E428" t="str">
            <v>TORIBIO</v>
          </cell>
        </row>
        <row r="429">
          <cell r="B429" t="str">
            <v>TOTORO-CAUCA</v>
          </cell>
          <cell r="C429" t="str">
            <v>CAUCA</v>
          </cell>
          <cell r="D429" t="str">
            <v>19824</v>
          </cell>
          <cell r="E429" t="str">
            <v>TOTORO</v>
          </cell>
        </row>
        <row r="430">
          <cell r="B430" t="str">
            <v>ALMAGUER-CAUCA</v>
          </cell>
          <cell r="C430" t="str">
            <v>CAUCA</v>
          </cell>
          <cell r="D430" t="str">
            <v>19022</v>
          </cell>
          <cell r="E430" t="str">
            <v>ALMAGUER</v>
          </cell>
        </row>
        <row r="431">
          <cell r="B431" t="str">
            <v>ARGELIA-CAUCA</v>
          </cell>
          <cell r="C431" t="str">
            <v>CAUCA</v>
          </cell>
          <cell r="D431" t="str">
            <v>19050</v>
          </cell>
          <cell r="E431" t="str">
            <v>ARGELIA</v>
          </cell>
        </row>
        <row r="432">
          <cell r="B432" t="str">
            <v>BALBOA-CAUCA</v>
          </cell>
          <cell r="C432" t="str">
            <v>CAUCA</v>
          </cell>
          <cell r="D432" t="str">
            <v>19075</v>
          </cell>
          <cell r="E432" t="str">
            <v>BALBOA</v>
          </cell>
        </row>
        <row r="433">
          <cell r="B433" t="str">
            <v>BOLIVAR-CAUCA</v>
          </cell>
          <cell r="C433" t="str">
            <v>CAUCA</v>
          </cell>
          <cell r="D433" t="str">
            <v>19100</v>
          </cell>
          <cell r="E433" t="str">
            <v>BOLIVAR</v>
          </cell>
        </row>
        <row r="434">
          <cell r="B434" t="str">
            <v>FLORENCIA-CAUCA</v>
          </cell>
          <cell r="C434" t="str">
            <v>CAUCA</v>
          </cell>
          <cell r="D434" t="str">
            <v>19290</v>
          </cell>
          <cell r="E434" t="str">
            <v>FLORENCIA</v>
          </cell>
        </row>
        <row r="435">
          <cell r="B435" t="str">
            <v>LA VEGA-CAUCA</v>
          </cell>
          <cell r="C435" t="str">
            <v>CAUCA</v>
          </cell>
          <cell r="D435" t="str">
            <v>19397</v>
          </cell>
          <cell r="E435" t="str">
            <v>LA VEGA</v>
          </cell>
        </row>
        <row r="436">
          <cell r="B436" t="str">
            <v>MERCADERES-CAUCA</v>
          </cell>
          <cell r="C436" t="str">
            <v>CAUCA</v>
          </cell>
          <cell r="D436" t="str">
            <v>19450</v>
          </cell>
          <cell r="E436" t="str">
            <v>MERCADERES</v>
          </cell>
        </row>
        <row r="437">
          <cell r="B437" t="str">
            <v>PATIA-CAUCA</v>
          </cell>
          <cell r="C437" t="str">
            <v>CAUCA</v>
          </cell>
          <cell r="D437" t="str">
            <v>19532</v>
          </cell>
          <cell r="E437" t="str">
            <v>PATIA</v>
          </cell>
        </row>
        <row r="438">
          <cell r="B438" t="str">
            <v>PIAMONTE-CAUCA</v>
          </cell>
          <cell r="C438" t="str">
            <v>CAUCA</v>
          </cell>
          <cell r="D438" t="str">
            <v>19533</v>
          </cell>
          <cell r="E438" t="str">
            <v>PIAMONTE</v>
          </cell>
        </row>
        <row r="439">
          <cell r="B439" t="str">
            <v>SAN SEBASTIAN-CAUCA</v>
          </cell>
          <cell r="C439" t="str">
            <v>CAUCA</v>
          </cell>
          <cell r="D439" t="str">
            <v>19693</v>
          </cell>
          <cell r="E439" t="str">
            <v>SAN SEBASTIAN</v>
          </cell>
        </row>
        <row r="440">
          <cell r="B440" t="str">
            <v>SANTA ROSA-CAUCA</v>
          </cell>
          <cell r="C440" t="str">
            <v>CAUCA</v>
          </cell>
          <cell r="D440" t="str">
            <v>19701</v>
          </cell>
          <cell r="E440" t="str">
            <v>SANTA ROSA</v>
          </cell>
        </row>
        <row r="441">
          <cell r="B441" t="str">
            <v>SUCRE-CAUCA</v>
          </cell>
          <cell r="C441" t="str">
            <v>CAUCA</v>
          </cell>
          <cell r="D441" t="str">
            <v>19785</v>
          </cell>
          <cell r="E441" t="str">
            <v>SUCRE</v>
          </cell>
        </row>
        <row r="442">
          <cell r="B442" t="str">
            <v>BECERRIL-CESAR</v>
          </cell>
          <cell r="C442" t="str">
            <v>CESAR</v>
          </cell>
          <cell r="D442" t="str">
            <v>20045</v>
          </cell>
          <cell r="E442" t="str">
            <v>BECERRIL</v>
          </cell>
        </row>
        <row r="443">
          <cell r="B443" t="str">
            <v>CHIMICHAGUA-CESAR</v>
          </cell>
          <cell r="C443" t="str">
            <v>CESAR</v>
          </cell>
          <cell r="D443" t="str">
            <v>20175</v>
          </cell>
          <cell r="E443" t="str">
            <v>CHIMICHAGUA</v>
          </cell>
        </row>
        <row r="444">
          <cell r="B444" t="str">
            <v>CHIRIGUANA-CESAR</v>
          </cell>
          <cell r="C444" t="str">
            <v>CESAR</v>
          </cell>
          <cell r="D444" t="str">
            <v>20178</v>
          </cell>
          <cell r="E444" t="str">
            <v>CHIRIGUANA</v>
          </cell>
        </row>
        <row r="445">
          <cell r="B445" t="str">
            <v>CURUMANI-CESAR</v>
          </cell>
          <cell r="C445" t="str">
            <v>CESAR</v>
          </cell>
          <cell r="D445" t="str">
            <v>20228</v>
          </cell>
          <cell r="E445" t="str">
            <v>CURUMANI</v>
          </cell>
        </row>
        <row r="446">
          <cell r="B446" t="str">
            <v>LA JAGUA DE IBIRICO-CESAR</v>
          </cell>
          <cell r="C446" t="str">
            <v>CESAR</v>
          </cell>
          <cell r="D446" t="str">
            <v>20400</v>
          </cell>
          <cell r="E446" t="str">
            <v>LA JAGUA DE IBIRICO</v>
          </cell>
        </row>
        <row r="447">
          <cell r="B447" t="str">
            <v>PAILITAS-CESAR</v>
          </cell>
          <cell r="C447" t="str">
            <v>CESAR</v>
          </cell>
          <cell r="D447" t="str">
            <v>20517</v>
          </cell>
          <cell r="E447" t="str">
            <v>PAILITAS</v>
          </cell>
        </row>
        <row r="448">
          <cell r="B448" t="str">
            <v>TAMALAMEQUE-CESAR</v>
          </cell>
          <cell r="C448" t="str">
            <v>CESAR</v>
          </cell>
          <cell r="D448" t="str">
            <v>20787</v>
          </cell>
          <cell r="E448" t="str">
            <v>TAMALAMEQUE</v>
          </cell>
        </row>
        <row r="449">
          <cell r="B449" t="str">
            <v>ASTREA-CESAR</v>
          </cell>
          <cell r="C449" t="str">
            <v>CESAR</v>
          </cell>
          <cell r="D449" t="str">
            <v>20032</v>
          </cell>
          <cell r="E449" t="str">
            <v>ASTREA</v>
          </cell>
        </row>
        <row r="450">
          <cell r="B450" t="str">
            <v>BOSCONIA-CESAR</v>
          </cell>
          <cell r="C450" t="str">
            <v>CESAR</v>
          </cell>
          <cell r="D450" t="str">
            <v>20060</v>
          </cell>
          <cell r="E450" t="str">
            <v>BOSCONIA</v>
          </cell>
        </row>
        <row r="451">
          <cell r="B451" t="str">
            <v>EL COPEY-CESAR</v>
          </cell>
          <cell r="C451" t="str">
            <v>CESAR</v>
          </cell>
          <cell r="D451" t="str">
            <v>20238</v>
          </cell>
          <cell r="E451" t="str">
            <v>EL COPEY</v>
          </cell>
        </row>
        <row r="452">
          <cell r="B452" t="str">
            <v>EL PASO-CESAR</v>
          </cell>
          <cell r="C452" t="str">
            <v>CESAR</v>
          </cell>
          <cell r="D452" t="str">
            <v>20250</v>
          </cell>
          <cell r="E452" t="str">
            <v>EL PASO</v>
          </cell>
        </row>
        <row r="453">
          <cell r="B453" t="str">
            <v>AGUSTIN CODAZZI-CESAR</v>
          </cell>
          <cell r="C453" t="str">
            <v>CESAR</v>
          </cell>
          <cell r="D453" t="str">
            <v>20013</v>
          </cell>
          <cell r="E453" t="str">
            <v>AGUSTIN CODAZZI</v>
          </cell>
        </row>
        <row r="454">
          <cell r="B454" t="str">
            <v>LA PAZ-CESAR</v>
          </cell>
          <cell r="C454" t="str">
            <v>CESAR</v>
          </cell>
          <cell r="D454" t="str">
            <v>20621</v>
          </cell>
          <cell r="E454" t="str">
            <v>LA PAZ</v>
          </cell>
        </row>
        <row r="455">
          <cell r="B455" t="str">
            <v>MANAURE-CESAR</v>
          </cell>
          <cell r="C455" t="str">
            <v>CESAR</v>
          </cell>
          <cell r="D455" t="str">
            <v>20443</v>
          </cell>
          <cell r="E455" t="str">
            <v>MANAURE</v>
          </cell>
        </row>
        <row r="456">
          <cell r="B456" t="str">
            <v>PUEBLO BELLO-CESAR</v>
          </cell>
          <cell r="C456" t="str">
            <v>CESAR</v>
          </cell>
          <cell r="D456" t="str">
            <v>20570</v>
          </cell>
          <cell r="E456" t="str">
            <v>PUEBLO BELLO</v>
          </cell>
        </row>
        <row r="457">
          <cell r="B457" t="str">
            <v>SAN DIEGO-CESAR</v>
          </cell>
          <cell r="C457" t="str">
            <v>CESAR</v>
          </cell>
          <cell r="D457" t="str">
            <v>20750</v>
          </cell>
          <cell r="E457" t="str">
            <v>SAN DIEGO</v>
          </cell>
        </row>
        <row r="458">
          <cell r="B458" t="str">
            <v>VALLEDUPAR-CESAR</v>
          </cell>
          <cell r="C458" t="str">
            <v>CESAR</v>
          </cell>
          <cell r="D458" t="str">
            <v>20001</v>
          </cell>
          <cell r="E458" t="str">
            <v>VALLEDUPAR</v>
          </cell>
        </row>
        <row r="459">
          <cell r="B459" t="str">
            <v>AGUACHICA-CESAR</v>
          </cell>
          <cell r="C459" t="str">
            <v>CESAR</v>
          </cell>
          <cell r="D459" t="str">
            <v>20011</v>
          </cell>
          <cell r="E459" t="str">
            <v>AGUACHICA</v>
          </cell>
        </row>
        <row r="460">
          <cell r="B460" t="str">
            <v>GAMARRA-CESAR</v>
          </cell>
          <cell r="C460" t="str">
            <v>CESAR</v>
          </cell>
          <cell r="D460" t="str">
            <v>20295</v>
          </cell>
          <cell r="E460" t="str">
            <v>GAMARRA</v>
          </cell>
        </row>
        <row r="461">
          <cell r="B461" t="str">
            <v>GONZALEZ-CESAR</v>
          </cell>
          <cell r="C461" t="str">
            <v>CESAR</v>
          </cell>
          <cell r="D461" t="str">
            <v>20310</v>
          </cell>
          <cell r="E461" t="str">
            <v>GONZALEZ</v>
          </cell>
        </row>
        <row r="462">
          <cell r="B462" t="str">
            <v>LA GLORIA-CESAR</v>
          </cell>
          <cell r="C462" t="str">
            <v>CESAR</v>
          </cell>
          <cell r="D462" t="str">
            <v>20383</v>
          </cell>
          <cell r="E462" t="str">
            <v>LA GLORIA</v>
          </cell>
        </row>
        <row r="463">
          <cell r="B463" t="str">
            <v>PELAYA-CESAR</v>
          </cell>
          <cell r="C463" t="str">
            <v>CESAR</v>
          </cell>
          <cell r="D463" t="str">
            <v>20550</v>
          </cell>
          <cell r="E463" t="str">
            <v>PELAYA</v>
          </cell>
        </row>
        <row r="464">
          <cell r="B464" t="str">
            <v>RIO DE ORO-CESAR</v>
          </cell>
          <cell r="C464" t="str">
            <v>CESAR</v>
          </cell>
          <cell r="D464" t="str">
            <v>20614</v>
          </cell>
          <cell r="E464" t="str">
            <v>RIO DE ORO</v>
          </cell>
        </row>
        <row r="465">
          <cell r="B465" t="str">
            <v>SAN ALBERTO-CESAR</v>
          </cell>
          <cell r="C465" t="str">
            <v>CESAR</v>
          </cell>
          <cell r="D465" t="str">
            <v>20710</v>
          </cell>
          <cell r="E465" t="str">
            <v>SAN ALBERTO</v>
          </cell>
        </row>
        <row r="466">
          <cell r="B466" t="str">
            <v>SAN MARTIN-CESAR</v>
          </cell>
          <cell r="C466" t="str">
            <v>CESAR</v>
          </cell>
          <cell r="D466" t="str">
            <v>20770</v>
          </cell>
          <cell r="E466" t="str">
            <v>SAN MARTIN</v>
          </cell>
        </row>
        <row r="467">
          <cell r="B467" t="str">
            <v>ATRATO-CHOCO</v>
          </cell>
          <cell r="C467" t="str">
            <v>CHOCO</v>
          </cell>
          <cell r="D467" t="str">
            <v>27050</v>
          </cell>
          <cell r="E467" t="str">
            <v>ATRATO</v>
          </cell>
        </row>
        <row r="468">
          <cell r="B468" t="str">
            <v>BAGADO-CHOCO</v>
          </cell>
          <cell r="C468" t="str">
            <v>CHOCO</v>
          </cell>
          <cell r="D468" t="str">
            <v>27073</v>
          </cell>
          <cell r="E468" t="str">
            <v>BAGADO</v>
          </cell>
        </row>
        <row r="469">
          <cell r="B469" t="str">
            <v>BOJAYA-CHOCO</v>
          </cell>
          <cell r="C469" t="str">
            <v>CHOCO</v>
          </cell>
          <cell r="D469" t="str">
            <v>27099</v>
          </cell>
          <cell r="E469" t="str">
            <v>BOJAYA</v>
          </cell>
        </row>
        <row r="470">
          <cell r="B470" t="str">
            <v>EL CARMEN DE ATRATO-CHOCO</v>
          </cell>
          <cell r="C470" t="str">
            <v>CHOCO</v>
          </cell>
          <cell r="D470" t="str">
            <v>27245</v>
          </cell>
          <cell r="E470" t="str">
            <v>EL CARMEN DE ATRATO</v>
          </cell>
        </row>
        <row r="471">
          <cell r="B471" t="str">
            <v>LLORO-CHOCO</v>
          </cell>
          <cell r="C471" t="str">
            <v>CHOCO</v>
          </cell>
          <cell r="D471" t="str">
            <v>27413</v>
          </cell>
          <cell r="E471" t="str">
            <v>LLORO</v>
          </cell>
        </row>
        <row r="472">
          <cell r="B472" t="str">
            <v>MEDIO ATRATO-CHOCO</v>
          </cell>
          <cell r="C472" t="str">
            <v>CHOCO</v>
          </cell>
          <cell r="D472" t="str">
            <v>27425</v>
          </cell>
          <cell r="E472" t="str">
            <v>MEDIO ATRATO</v>
          </cell>
        </row>
        <row r="473">
          <cell r="B473" t="str">
            <v>QUIBDO-CHOCO</v>
          </cell>
          <cell r="C473" t="str">
            <v>CHOCO</v>
          </cell>
          <cell r="D473" t="str">
            <v>27001</v>
          </cell>
          <cell r="E473" t="str">
            <v>QUIBDO</v>
          </cell>
        </row>
        <row r="474">
          <cell r="B474" t="str">
            <v>RIO QUITO-CHOCO</v>
          </cell>
          <cell r="C474" t="str">
            <v>CHOCO</v>
          </cell>
          <cell r="D474" t="str">
            <v>27600</v>
          </cell>
          <cell r="E474" t="str">
            <v>RIO QUITO</v>
          </cell>
        </row>
        <row r="475">
          <cell r="B475" t="str">
            <v>ACANDI-CHOCO</v>
          </cell>
          <cell r="C475" t="str">
            <v>CHOCO</v>
          </cell>
          <cell r="D475" t="str">
            <v>27006</v>
          </cell>
          <cell r="E475" t="str">
            <v>ACANDI</v>
          </cell>
        </row>
        <row r="476">
          <cell r="B476" t="str">
            <v>BELEN DE BAJIRA-CHOCO</v>
          </cell>
          <cell r="C476" t="str">
            <v>CHOCO</v>
          </cell>
          <cell r="D476" t="str">
            <v>27086</v>
          </cell>
          <cell r="E476" t="str">
            <v>BELEN DE BAJIRA</v>
          </cell>
        </row>
        <row r="477">
          <cell r="B477" t="str">
            <v>CARMEN DEL DARIEN-CHOCO</v>
          </cell>
          <cell r="C477" t="str">
            <v>CHOCO</v>
          </cell>
          <cell r="D477" t="str">
            <v>27150</v>
          </cell>
          <cell r="E477" t="str">
            <v>CARMEN DEL DARIEN</v>
          </cell>
        </row>
        <row r="478">
          <cell r="B478" t="str">
            <v>RIOSUCIO-CHOCO</v>
          </cell>
          <cell r="C478" t="str">
            <v>CHOCO</v>
          </cell>
          <cell r="D478" t="str">
            <v>27615</v>
          </cell>
          <cell r="E478" t="str">
            <v>RIOSUCIO</v>
          </cell>
        </row>
        <row r="479">
          <cell r="B479" t="str">
            <v>UNGUIA-CHOCO</v>
          </cell>
          <cell r="C479" t="str">
            <v>CHOCO</v>
          </cell>
          <cell r="D479" t="str">
            <v>27800</v>
          </cell>
          <cell r="E479" t="str">
            <v>UNGUIA</v>
          </cell>
        </row>
        <row r="480">
          <cell r="B480" t="str">
            <v>BAHIA SOLANO-CHOCO</v>
          </cell>
          <cell r="C480" t="str">
            <v>CHOCO</v>
          </cell>
          <cell r="D480" t="str">
            <v>27075</v>
          </cell>
          <cell r="E480" t="str">
            <v>BAHIA SOLANO</v>
          </cell>
        </row>
        <row r="481">
          <cell r="B481" t="str">
            <v>JURADO-CHOCO</v>
          </cell>
          <cell r="C481" t="str">
            <v>CHOCO</v>
          </cell>
          <cell r="D481" t="str">
            <v>27372</v>
          </cell>
          <cell r="E481" t="str">
            <v>JURADO</v>
          </cell>
        </row>
        <row r="482">
          <cell r="B482" t="str">
            <v>NUQUI-CHOCO</v>
          </cell>
          <cell r="C482" t="str">
            <v>CHOCO</v>
          </cell>
          <cell r="D482" t="str">
            <v>27495</v>
          </cell>
          <cell r="E482" t="str">
            <v>NUQUI</v>
          </cell>
        </row>
        <row r="483">
          <cell r="B483" t="str">
            <v>ALTO BAUDO-CHOCO</v>
          </cell>
          <cell r="C483" t="str">
            <v>CHOCO</v>
          </cell>
          <cell r="D483" t="str">
            <v>27025</v>
          </cell>
          <cell r="E483" t="str">
            <v>ALTO BAUDO</v>
          </cell>
        </row>
        <row r="484">
          <cell r="B484" t="str">
            <v>BAJO BAUDO-CHOCO</v>
          </cell>
          <cell r="C484" t="str">
            <v>CHOCO</v>
          </cell>
          <cell r="D484" t="str">
            <v>27077</v>
          </cell>
          <cell r="E484" t="str">
            <v>BAJO BAUDO</v>
          </cell>
        </row>
        <row r="485">
          <cell r="B485" t="str">
            <v>LITORAL DEL BAJO SAN JUAN-CHOCO</v>
          </cell>
          <cell r="C485" t="str">
            <v>CHOCO</v>
          </cell>
          <cell r="D485" t="str">
            <v>27250</v>
          </cell>
          <cell r="E485" t="str">
            <v>LITORAL DEL BAJO SAN JUAN</v>
          </cell>
        </row>
        <row r="486">
          <cell r="B486" t="str">
            <v>MEDIO BAUDO-CHOCO</v>
          </cell>
          <cell r="C486" t="str">
            <v>CHOCO</v>
          </cell>
          <cell r="D486" t="str">
            <v>27430</v>
          </cell>
          <cell r="E486" t="str">
            <v>MEDIO BAUDO</v>
          </cell>
        </row>
        <row r="487">
          <cell r="B487" t="str">
            <v>CANTON DE SAN PABLO-CHOCO</v>
          </cell>
          <cell r="C487" t="str">
            <v>CHOCO</v>
          </cell>
          <cell r="D487" t="str">
            <v>27135</v>
          </cell>
          <cell r="E487" t="str">
            <v>CANTON DE SAN PABLO</v>
          </cell>
        </row>
        <row r="488">
          <cell r="B488" t="str">
            <v>CERTEGUI-CHOCO</v>
          </cell>
          <cell r="C488" t="str">
            <v>CHOCO</v>
          </cell>
          <cell r="D488" t="str">
            <v>27160</v>
          </cell>
          <cell r="E488" t="str">
            <v>CERTEGUI</v>
          </cell>
        </row>
        <row r="489">
          <cell r="B489" t="str">
            <v>CONDOTO-CHOCO</v>
          </cell>
          <cell r="C489" t="str">
            <v>CHOCO</v>
          </cell>
          <cell r="D489" t="str">
            <v>27205</v>
          </cell>
          <cell r="E489" t="str">
            <v>CONDOTO</v>
          </cell>
        </row>
        <row r="490">
          <cell r="B490" t="str">
            <v>ITSMINA-CHOCO</v>
          </cell>
          <cell r="C490" t="str">
            <v>CHOCO</v>
          </cell>
          <cell r="D490" t="str">
            <v>27361</v>
          </cell>
          <cell r="E490" t="str">
            <v>ITSMINA</v>
          </cell>
        </row>
        <row r="491">
          <cell r="B491" t="str">
            <v>MEDIO SAN JUAN-CHOCO</v>
          </cell>
          <cell r="C491" t="str">
            <v>CHOCO</v>
          </cell>
          <cell r="D491" t="str">
            <v>27450</v>
          </cell>
          <cell r="E491" t="str">
            <v>MEDIO SAN JUAN</v>
          </cell>
        </row>
        <row r="492">
          <cell r="B492" t="str">
            <v>NOVITA-CHOCO</v>
          </cell>
          <cell r="C492" t="str">
            <v>CHOCO</v>
          </cell>
          <cell r="D492" t="str">
            <v>27491</v>
          </cell>
          <cell r="E492" t="str">
            <v>NOVITA</v>
          </cell>
        </row>
        <row r="493">
          <cell r="B493" t="str">
            <v>RIO IRO-CHOCO</v>
          </cell>
          <cell r="C493" t="str">
            <v>CHOCO</v>
          </cell>
          <cell r="D493" t="str">
            <v>27580</v>
          </cell>
          <cell r="E493" t="str">
            <v>RIO IRO</v>
          </cell>
        </row>
        <row r="494">
          <cell r="B494" t="str">
            <v>SAN JOSE DEL PALMAR-CHOCO</v>
          </cell>
          <cell r="C494" t="str">
            <v>CHOCO</v>
          </cell>
          <cell r="D494" t="str">
            <v>27660</v>
          </cell>
          <cell r="E494" t="str">
            <v>SAN JOSE DEL PALMAR</v>
          </cell>
        </row>
        <row r="495">
          <cell r="B495" t="str">
            <v>SIPI-CHOCO</v>
          </cell>
          <cell r="C495" t="str">
            <v>CHOCO</v>
          </cell>
          <cell r="D495" t="str">
            <v>27745</v>
          </cell>
          <cell r="E495" t="str">
            <v>SIPI</v>
          </cell>
        </row>
        <row r="496">
          <cell r="B496" t="str">
            <v>TADO-CHOCO</v>
          </cell>
          <cell r="C496" t="str">
            <v>CHOCO</v>
          </cell>
          <cell r="D496" t="str">
            <v>27787</v>
          </cell>
          <cell r="E496" t="str">
            <v>TADO</v>
          </cell>
        </row>
        <row r="497">
          <cell r="B497" t="str">
            <v>UNION PANAMERICANA-CHOCO</v>
          </cell>
          <cell r="C497" t="str">
            <v>CHOCO</v>
          </cell>
          <cell r="D497" t="str">
            <v>27810</v>
          </cell>
          <cell r="E497" t="str">
            <v>UNION PANAMERICANA</v>
          </cell>
        </row>
        <row r="498">
          <cell r="B498" t="str">
            <v>TIERRALTA-CORDOBA</v>
          </cell>
          <cell r="C498" t="str">
            <v>CORDOBA</v>
          </cell>
          <cell r="D498" t="str">
            <v>23807</v>
          </cell>
          <cell r="E498" t="str">
            <v>TIERRALTA</v>
          </cell>
        </row>
        <row r="499">
          <cell r="B499" t="str">
            <v>VALENCIA-CORDOBA</v>
          </cell>
          <cell r="C499" t="str">
            <v>CORDOBA</v>
          </cell>
          <cell r="D499" t="str">
            <v>23855</v>
          </cell>
          <cell r="E499" t="str">
            <v>VALENCIA</v>
          </cell>
        </row>
        <row r="500">
          <cell r="B500" t="str">
            <v>CHIMA-CORDOBA</v>
          </cell>
          <cell r="C500" t="str">
            <v>CORDOBA</v>
          </cell>
          <cell r="D500" t="str">
            <v>23168</v>
          </cell>
          <cell r="E500" t="str">
            <v>CHIMA</v>
          </cell>
        </row>
        <row r="501">
          <cell r="B501" t="str">
            <v>COTORRA-CORDOBA</v>
          </cell>
          <cell r="C501" t="str">
            <v>CORDOBA</v>
          </cell>
          <cell r="D501" t="str">
            <v>23300</v>
          </cell>
          <cell r="E501" t="str">
            <v>COTORRA</v>
          </cell>
        </row>
        <row r="502">
          <cell r="B502" t="str">
            <v>LORICA-CORDOBA</v>
          </cell>
          <cell r="C502" t="str">
            <v>CORDOBA</v>
          </cell>
          <cell r="D502" t="str">
            <v>23417</v>
          </cell>
          <cell r="E502" t="str">
            <v>LORICA</v>
          </cell>
        </row>
        <row r="503">
          <cell r="B503" t="str">
            <v>MOMIL-CORDOBA</v>
          </cell>
          <cell r="C503" t="str">
            <v>CORDOBA</v>
          </cell>
          <cell r="D503" t="str">
            <v>23464</v>
          </cell>
          <cell r="E503" t="str">
            <v>MOMIL</v>
          </cell>
        </row>
        <row r="504">
          <cell r="B504" t="str">
            <v>PURISIMA-CORDOBA</v>
          </cell>
          <cell r="C504" t="str">
            <v>CORDOBA</v>
          </cell>
          <cell r="D504" t="str">
            <v>23586</v>
          </cell>
          <cell r="E504" t="str">
            <v>PURISIMA</v>
          </cell>
        </row>
        <row r="505">
          <cell r="B505" t="str">
            <v>MONTERIA-CORDOBA</v>
          </cell>
          <cell r="C505" t="str">
            <v>CORDOBA</v>
          </cell>
          <cell r="D505" t="str">
            <v>23001</v>
          </cell>
          <cell r="E505" t="str">
            <v>MONTERIA</v>
          </cell>
        </row>
        <row r="506">
          <cell r="B506" t="str">
            <v>CANALETE-CORDOBA</v>
          </cell>
          <cell r="C506" t="str">
            <v>CORDOBA</v>
          </cell>
          <cell r="D506" t="str">
            <v>23090</v>
          </cell>
          <cell r="E506" t="str">
            <v>CANALETE</v>
          </cell>
        </row>
        <row r="507">
          <cell r="B507" t="str">
            <v>LOS CORDOBAS-CORDOBA</v>
          </cell>
          <cell r="C507" t="str">
            <v>CORDOBA</v>
          </cell>
          <cell r="D507" t="str">
            <v>23419</v>
          </cell>
          <cell r="E507" t="str">
            <v>LOS CORDOBAS</v>
          </cell>
        </row>
        <row r="508">
          <cell r="B508" t="str">
            <v>MONITOS-CORDOBA</v>
          </cell>
          <cell r="C508" t="str">
            <v>CORDOBA</v>
          </cell>
          <cell r="D508" t="str">
            <v>23500</v>
          </cell>
          <cell r="E508" t="str">
            <v>MONITOS</v>
          </cell>
        </row>
        <row r="509">
          <cell r="B509" t="str">
            <v>PUERTO ESCONDIDO-CORDOBA</v>
          </cell>
          <cell r="C509" t="str">
            <v>CORDOBA</v>
          </cell>
          <cell r="D509" t="str">
            <v>23574</v>
          </cell>
          <cell r="E509" t="str">
            <v>PUERTO ESCONDIDO</v>
          </cell>
        </row>
        <row r="510">
          <cell r="B510" t="str">
            <v>SAN ANTERO-CORDOBA</v>
          </cell>
          <cell r="C510" t="str">
            <v>CORDOBA</v>
          </cell>
          <cell r="D510" t="str">
            <v>23672</v>
          </cell>
          <cell r="E510" t="str">
            <v>SAN ANTERO</v>
          </cell>
        </row>
        <row r="511">
          <cell r="B511" t="str">
            <v>SAN BERNARDO DEL VIENTO-CORDOBA</v>
          </cell>
          <cell r="C511" t="str">
            <v>CORDOBA</v>
          </cell>
          <cell r="D511" t="str">
            <v>23675</v>
          </cell>
          <cell r="E511" t="str">
            <v>SAN BERNARDO DEL VIENTO</v>
          </cell>
        </row>
        <row r="512">
          <cell r="B512" t="str">
            <v>CHINU-CORDOBA</v>
          </cell>
          <cell r="C512" t="str">
            <v>CORDOBA</v>
          </cell>
          <cell r="D512" t="str">
            <v>23182</v>
          </cell>
          <cell r="E512" t="str">
            <v>CHINU</v>
          </cell>
        </row>
        <row r="513">
          <cell r="B513" t="str">
            <v>SAHAGUN-CORDOBA</v>
          </cell>
          <cell r="C513" t="str">
            <v>CORDOBA</v>
          </cell>
          <cell r="D513" t="str">
            <v>23660</v>
          </cell>
          <cell r="E513" t="str">
            <v>SAHAGUN</v>
          </cell>
        </row>
        <row r="514">
          <cell r="B514" t="str">
            <v>SAN ANDRES DE SOTAVENTO-CORDOBA</v>
          </cell>
          <cell r="C514" t="str">
            <v>CORDOBA</v>
          </cell>
          <cell r="D514" t="str">
            <v>23670</v>
          </cell>
          <cell r="E514" t="str">
            <v>SAN ANDRES DE SOTAVENTO</v>
          </cell>
        </row>
        <row r="515">
          <cell r="B515" t="str">
            <v>AYAPEL-CORDOBA</v>
          </cell>
          <cell r="C515" t="str">
            <v>CORDOBA</v>
          </cell>
          <cell r="D515" t="str">
            <v>23068</v>
          </cell>
          <cell r="E515" t="str">
            <v>AYAPEL</v>
          </cell>
        </row>
        <row r="516">
          <cell r="B516" t="str">
            <v>BUENAVISTA-CORDOBA</v>
          </cell>
          <cell r="C516" t="str">
            <v>CORDOBA</v>
          </cell>
          <cell r="D516" t="str">
            <v>23079</v>
          </cell>
          <cell r="E516" t="str">
            <v>BUENAVISTA</v>
          </cell>
        </row>
        <row r="517">
          <cell r="B517" t="str">
            <v>LA APARTADA-CORDOBA</v>
          </cell>
          <cell r="C517" t="str">
            <v>CORDOBA</v>
          </cell>
          <cell r="D517" t="str">
            <v>23350</v>
          </cell>
          <cell r="E517" t="str">
            <v>LA APARTADA</v>
          </cell>
        </row>
        <row r="518">
          <cell r="B518" t="str">
            <v>MONTELIBANO-CORDOBA</v>
          </cell>
          <cell r="C518" t="str">
            <v>CORDOBA</v>
          </cell>
          <cell r="D518" t="str">
            <v>23466</v>
          </cell>
          <cell r="E518" t="str">
            <v>MONTELIBANO</v>
          </cell>
        </row>
        <row r="519">
          <cell r="B519" t="str">
            <v>PLANETA RICA-CORDOBA</v>
          </cell>
          <cell r="C519" t="str">
            <v>CORDOBA</v>
          </cell>
          <cell r="D519" t="str">
            <v>23555</v>
          </cell>
          <cell r="E519" t="str">
            <v>PLANETA RICA</v>
          </cell>
        </row>
        <row r="520">
          <cell r="B520" t="str">
            <v>PUEBLO NUEVO-CORDOBA</v>
          </cell>
          <cell r="C520" t="str">
            <v>CORDOBA</v>
          </cell>
          <cell r="D520" t="str">
            <v>23570</v>
          </cell>
          <cell r="E520" t="str">
            <v>PUEBLO NUEVO</v>
          </cell>
        </row>
        <row r="521">
          <cell r="B521" t="str">
            <v>PUERTO LIBERTADOR-CORDOBA</v>
          </cell>
          <cell r="C521" t="str">
            <v>CORDOBA</v>
          </cell>
          <cell r="D521" t="str">
            <v>23580</v>
          </cell>
          <cell r="E521" t="str">
            <v>PUERTO LIBERTADOR</v>
          </cell>
        </row>
        <row r="522">
          <cell r="B522" t="str">
            <v>CERETE-CORDOBA</v>
          </cell>
          <cell r="C522" t="str">
            <v>CORDOBA</v>
          </cell>
          <cell r="D522" t="str">
            <v>23162</v>
          </cell>
          <cell r="E522" t="str">
            <v>CERETE</v>
          </cell>
        </row>
        <row r="523">
          <cell r="B523" t="str">
            <v>CIENAGA DE ORO-CORDOBA</v>
          </cell>
          <cell r="C523" t="str">
            <v>CORDOBA</v>
          </cell>
          <cell r="D523" t="str">
            <v>23189</v>
          </cell>
          <cell r="E523" t="str">
            <v>CIENAGA DE ORO</v>
          </cell>
        </row>
        <row r="524">
          <cell r="B524" t="str">
            <v>SAN CARLOS-CORDOBA</v>
          </cell>
          <cell r="C524" t="str">
            <v>CORDOBA</v>
          </cell>
          <cell r="D524" t="str">
            <v>23678</v>
          </cell>
          <cell r="E524" t="str">
            <v>SAN CARLOS</v>
          </cell>
        </row>
        <row r="525">
          <cell r="B525" t="str">
            <v>SAN PELAYO-CORDOBA</v>
          </cell>
          <cell r="C525" t="str">
            <v>CORDOBA</v>
          </cell>
          <cell r="D525" t="str">
            <v>23686</v>
          </cell>
          <cell r="E525" t="str">
            <v>SAN PELAYO</v>
          </cell>
        </row>
        <row r="526">
          <cell r="B526" t="str">
            <v>CHOCONTA-CUNDINAMARCA</v>
          </cell>
          <cell r="C526" t="str">
            <v>CUNDINAMARCA</v>
          </cell>
          <cell r="D526" t="str">
            <v>25183</v>
          </cell>
          <cell r="E526" t="str">
            <v>CHOCONTA</v>
          </cell>
        </row>
        <row r="527">
          <cell r="B527" t="str">
            <v>MACHETA-CUNDINAMARCA</v>
          </cell>
          <cell r="C527" t="str">
            <v>CUNDINAMARCA</v>
          </cell>
          <cell r="D527" t="str">
            <v>25426</v>
          </cell>
          <cell r="E527" t="str">
            <v>MACHETA</v>
          </cell>
        </row>
        <row r="528">
          <cell r="B528" t="str">
            <v>MANTA-CUNDINAMARCA</v>
          </cell>
          <cell r="C528" t="str">
            <v>CUNDINAMARCA</v>
          </cell>
          <cell r="D528" t="str">
            <v>25436</v>
          </cell>
          <cell r="E528" t="str">
            <v>MANTA</v>
          </cell>
        </row>
        <row r="529">
          <cell r="B529" t="str">
            <v>SESQUILE-CUNDINAMARCA</v>
          </cell>
          <cell r="C529" t="str">
            <v>CUNDINAMARCA</v>
          </cell>
          <cell r="D529" t="str">
            <v>25736</v>
          </cell>
          <cell r="E529" t="str">
            <v>SESQUILE</v>
          </cell>
        </row>
        <row r="530">
          <cell r="B530" t="str">
            <v>SUESCA-CUNDINAMARCA</v>
          </cell>
          <cell r="C530" t="str">
            <v>CUNDINAMARCA</v>
          </cell>
          <cell r="D530" t="str">
            <v>25772</v>
          </cell>
          <cell r="E530" t="str">
            <v>SUESCA</v>
          </cell>
        </row>
        <row r="531">
          <cell r="B531" t="str">
            <v>TIBIRITA-CUNDINAMARCA</v>
          </cell>
          <cell r="C531" t="str">
            <v>CUNDINAMARCA</v>
          </cell>
          <cell r="D531" t="str">
            <v>25807</v>
          </cell>
          <cell r="E531" t="str">
            <v>TIBIRITA</v>
          </cell>
        </row>
        <row r="532">
          <cell r="B532" t="str">
            <v>VILLAPINZON-CUNDINAMARCA</v>
          </cell>
          <cell r="C532" t="str">
            <v>CUNDINAMARCA</v>
          </cell>
          <cell r="D532" t="str">
            <v>25873</v>
          </cell>
          <cell r="E532" t="str">
            <v>VILLAPINZON</v>
          </cell>
        </row>
        <row r="533">
          <cell r="B533" t="str">
            <v>AGUA DE DIOS-CUNDINAMARCA</v>
          </cell>
          <cell r="C533" t="str">
            <v>CUNDINAMARCA</v>
          </cell>
          <cell r="D533" t="str">
            <v>25001</v>
          </cell>
          <cell r="E533" t="str">
            <v>AGUA DE DIOS</v>
          </cell>
        </row>
        <row r="534">
          <cell r="B534" t="str">
            <v>GIRARDOT-CUNDINAMARCA</v>
          </cell>
          <cell r="C534" t="str">
            <v>CUNDINAMARCA</v>
          </cell>
          <cell r="D534" t="str">
            <v>25307</v>
          </cell>
          <cell r="E534" t="str">
            <v>GIRARDOT</v>
          </cell>
        </row>
        <row r="535">
          <cell r="B535" t="str">
            <v>GUATAQUI-CUNDINAMARCA</v>
          </cell>
          <cell r="C535" t="str">
            <v>CUNDINAMARCA</v>
          </cell>
          <cell r="D535" t="str">
            <v>25324</v>
          </cell>
          <cell r="E535" t="str">
            <v>GUATAQUI</v>
          </cell>
        </row>
        <row r="536">
          <cell r="B536" t="str">
            <v>JERUSALEN-CUNDINAMARCA</v>
          </cell>
          <cell r="C536" t="str">
            <v>CUNDINAMARCA</v>
          </cell>
          <cell r="D536" t="str">
            <v>25368</v>
          </cell>
          <cell r="E536" t="str">
            <v>JERUSALEN</v>
          </cell>
        </row>
        <row r="537">
          <cell r="B537" t="str">
            <v>NARINO-CUNDINAMARCA</v>
          </cell>
          <cell r="C537" t="str">
            <v>CUNDINAMARCA</v>
          </cell>
          <cell r="D537" t="str">
            <v>25483</v>
          </cell>
          <cell r="E537" t="str">
            <v>NARINO</v>
          </cell>
        </row>
        <row r="538">
          <cell r="B538" t="str">
            <v>NILO-CUNDINAMARCA</v>
          </cell>
          <cell r="C538" t="str">
            <v>CUNDINAMARCA</v>
          </cell>
          <cell r="D538" t="str">
            <v>25488</v>
          </cell>
          <cell r="E538" t="str">
            <v>NILO</v>
          </cell>
        </row>
        <row r="539">
          <cell r="B539" t="str">
            <v>RICAURTE-CUNDINAMARCA</v>
          </cell>
          <cell r="C539" t="str">
            <v>CUNDINAMARCA</v>
          </cell>
          <cell r="D539" t="str">
            <v>25612</v>
          </cell>
          <cell r="E539" t="str">
            <v>RICAURTE</v>
          </cell>
        </row>
        <row r="540">
          <cell r="B540" t="str">
            <v>TOCAIMA-CUNDINAMARCA</v>
          </cell>
          <cell r="C540" t="str">
            <v>CUNDINAMARCA</v>
          </cell>
          <cell r="D540" t="str">
            <v>25815</v>
          </cell>
          <cell r="E540" t="str">
            <v>TOCAIMA</v>
          </cell>
        </row>
        <row r="541">
          <cell r="B541" t="str">
            <v>CAPARRAPI-CUNDINAMARCA</v>
          </cell>
          <cell r="C541" t="str">
            <v>CUNDINAMARCA</v>
          </cell>
          <cell r="D541" t="str">
            <v>25148</v>
          </cell>
          <cell r="E541" t="str">
            <v>CAPARRAPI</v>
          </cell>
        </row>
        <row r="542">
          <cell r="B542" t="str">
            <v>GUADUAS-CUNDINAMARCA</v>
          </cell>
          <cell r="C542" t="str">
            <v>CUNDINAMARCA</v>
          </cell>
          <cell r="D542" t="str">
            <v>25320</v>
          </cell>
          <cell r="E542" t="str">
            <v>GUADUAS</v>
          </cell>
        </row>
        <row r="543">
          <cell r="B543" t="str">
            <v>PUERTO SALGAR-CUNDINAMARCA</v>
          </cell>
          <cell r="C543" t="str">
            <v>CUNDINAMARCA</v>
          </cell>
          <cell r="D543" t="str">
            <v>25572</v>
          </cell>
          <cell r="E543" t="str">
            <v>PUERTO SALGAR</v>
          </cell>
        </row>
        <row r="544">
          <cell r="B544" t="str">
            <v>ALBAN-CUNDINAMARCA</v>
          </cell>
          <cell r="C544" t="str">
            <v>CUNDINAMARCA</v>
          </cell>
          <cell r="D544" t="str">
            <v>25019</v>
          </cell>
          <cell r="E544" t="str">
            <v>ALBAN</v>
          </cell>
        </row>
        <row r="545">
          <cell r="B545" t="str">
            <v>LA PENA-CUNDINAMARCA</v>
          </cell>
          <cell r="C545" t="str">
            <v>CUNDINAMARCA</v>
          </cell>
          <cell r="D545" t="str">
            <v>25398</v>
          </cell>
          <cell r="E545" t="str">
            <v>LA PENA</v>
          </cell>
        </row>
        <row r="546">
          <cell r="B546" t="str">
            <v>LA VEGA-CUNDINAMARCA</v>
          </cell>
          <cell r="C546" t="str">
            <v>CUNDINAMARCA</v>
          </cell>
          <cell r="D546" t="str">
            <v>25402</v>
          </cell>
          <cell r="E546" t="str">
            <v>LA VEGA</v>
          </cell>
        </row>
        <row r="547">
          <cell r="B547" t="str">
            <v>NIMAIMA-CUNDINAMARCA</v>
          </cell>
          <cell r="C547" t="str">
            <v>CUNDINAMARCA</v>
          </cell>
          <cell r="D547" t="str">
            <v>25489</v>
          </cell>
          <cell r="E547" t="str">
            <v>NIMAIMA</v>
          </cell>
        </row>
        <row r="548">
          <cell r="B548" t="str">
            <v>NOCAIMA-CUNDINAMARCA</v>
          </cell>
          <cell r="C548" t="str">
            <v>CUNDINAMARCA</v>
          </cell>
          <cell r="D548" t="str">
            <v>25491</v>
          </cell>
          <cell r="E548" t="str">
            <v>NOCAIMA</v>
          </cell>
        </row>
        <row r="549">
          <cell r="B549" t="str">
            <v>QUEBRADANEGRA-CUNDINAMARCA</v>
          </cell>
          <cell r="C549" t="str">
            <v>CUNDINAMARCA</v>
          </cell>
          <cell r="D549" t="str">
            <v>25592</v>
          </cell>
          <cell r="E549" t="str">
            <v>QUEBRADANEGRA</v>
          </cell>
        </row>
        <row r="550">
          <cell r="B550" t="str">
            <v>SAN FRANCISCO-CUNDINAMARCA</v>
          </cell>
          <cell r="C550" t="str">
            <v>CUNDINAMARCA</v>
          </cell>
          <cell r="D550" t="str">
            <v>25658</v>
          </cell>
          <cell r="E550" t="str">
            <v>SAN FRANCISCO</v>
          </cell>
        </row>
        <row r="551">
          <cell r="B551" t="str">
            <v>SASAIMA-CUNDINAMARCA</v>
          </cell>
          <cell r="C551" t="str">
            <v>CUNDINAMARCA</v>
          </cell>
          <cell r="D551" t="str">
            <v>25718</v>
          </cell>
          <cell r="E551" t="str">
            <v>SASAIMA</v>
          </cell>
        </row>
        <row r="552">
          <cell r="B552" t="str">
            <v>SUPATA-CUNDINAMARCA</v>
          </cell>
          <cell r="C552" t="str">
            <v>CUNDINAMARCA</v>
          </cell>
          <cell r="D552" t="str">
            <v>25777</v>
          </cell>
          <cell r="E552" t="str">
            <v>SUPATA</v>
          </cell>
        </row>
        <row r="553">
          <cell r="B553" t="str">
            <v>UTICA-CUNDINAMARCA</v>
          </cell>
          <cell r="C553" t="str">
            <v>CUNDINAMARCA</v>
          </cell>
          <cell r="D553" t="str">
            <v>25851</v>
          </cell>
          <cell r="E553" t="str">
            <v>UTICA</v>
          </cell>
        </row>
        <row r="554">
          <cell r="B554" t="str">
            <v>VERGARA-CUNDINAMARCA</v>
          </cell>
          <cell r="C554" t="str">
            <v>CUNDINAMARCA</v>
          </cell>
          <cell r="D554" t="str">
            <v>25862</v>
          </cell>
          <cell r="E554" t="str">
            <v>VERGARA</v>
          </cell>
        </row>
        <row r="555">
          <cell r="B555" t="str">
            <v>VILLETA-CUNDINAMARCA</v>
          </cell>
          <cell r="C555" t="str">
            <v>CUNDINAMARCA</v>
          </cell>
          <cell r="D555" t="str">
            <v>25875</v>
          </cell>
          <cell r="E555" t="str">
            <v>VILLETA</v>
          </cell>
        </row>
        <row r="556">
          <cell r="B556" t="str">
            <v>GACHALA-CUNDINAMARCA</v>
          </cell>
          <cell r="C556" t="str">
            <v>CUNDINAMARCA</v>
          </cell>
          <cell r="D556" t="str">
            <v>25293</v>
          </cell>
          <cell r="E556" t="str">
            <v>GACHALA</v>
          </cell>
        </row>
        <row r="557">
          <cell r="B557" t="str">
            <v>GACHETA-CUNDINAMARCA</v>
          </cell>
          <cell r="C557" t="str">
            <v>CUNDINAMARCA</v>
          </cell>
          <cell r="D557" t="str">
            <v>25297</v>
          </cell>
          <cell r="E557" t="str">
            <v>GACHETA</v>
          </cell>
        </row>
        <row r="558">
          <cell r="B558" t="str">
            <v>GAMA-CUNDINAMARCA</v>
          </cell>
          <cell r="C558" t="str">
            <v>CUNDINAMARCA</v>
          </cell>
          <cell r="D558" t="str">
            <v>25299</v>
          </cell>
          <cell r="E558" t="str">
            <v>GAMA</v>
          </cell>
        </row>
        <row r="559">
          <cell r="B559" t="str">
            <v>GUASCA-CUNDINAMARCA</v>
          </cell>
          <cell r="C559" t="str">
            <v>CUNDINAMARCA</v>
          </cell>
          <cell r="D559" t="str">
            <v>25322</v>
          </cell>
          <cell r="E559" t="str">
            <v>GUASCA</v>
          </cell>
        </row>
        <row r="560">
          <cell r="B560" t="str">
            <v>GUATAVITA-CUNDINAMARCA</v>
          </cell>
          <cell r="C560" t="str">
            <v>CUNDINAMARCA</v>
          </cell>
          <cell r="D560" t="str">
            <v>25326</v>
          </cell>
          <cell r="E560" t="str">
            <v>GUATAVITA</v>
          </cell>
        </row>
        <row r="561">
          <cell r="B561" t="str">
            <v>JUNIN-CUNDINAMARCA</v>
          </cell>
          <cell r="C561" t="str">
            <v>CUNDINAMARCA</v>
          </cell>
          <cell r="D561" t="str">
            <v>25372</v>
          </cell>
          <cell r="E561" t="str">
            <v>JUNIN</v>
          </cell>
        </row>
        <row r="562">
          <cell r="B562" t="str">
            <v>LA CALERA-CUNDINAMARCA</v>
          </cell>
          <cell r="C562" t="str">
            <v>CUNDINAMARCA</v>
          </cell>
          <cell r="D562" t="str">
            <v>25377</v>
          </cell>
          <cell r="E562" t="str">
            <v>LA CALERA</v>
          </cell>
        </row>
        <row r="563">
          <cell r="B563" t="str">
            <v>UBALA-CUNDINAMARCA</v>
          </cell>
          <cell r="C563" t="str">
            <v>CUNDINAMARCA</v>
          </cell>
          <cell r="D563" t="str">
            <v>25839</v>
          </cell>
          <cell r="E563" t="str">
            <v>UBALA</v>
          </cell>
        </row>
        <row r="564">
          <cell r="B564" t="str">
            <v>BELTRAN-CUNDINAMARCA</v>
          </cell>
          <cell r="C564" t="str">
            <v>CUNDINAMARCA</v>
          </cell>
          <cell r="D564" t="str">
            <v>25086</v>
          </cell>
          <cell r="E564" t="str">
            <v>BELTRAN</v>
          </cell>
        </row>
        <row r="565">
          <cell r="B565" t="str">
            <v>BITUIMA-CUNDINAMARCA</v>
          </cell>
          <cell r="C565" t="str">
            <v>CUNDINAMARCA</v>
          </cell>
          <cell r="D565" t="str">
            <v>25095</v>
          </cell>
          <cell r="E565" t="str">
            <v>BITUIMA</v>
          </cell>
        </row>
        <row r="566">
          <cell r="B566" t="str">
            <v>CHAGUANI-CUNDINAMARCA</v>
          </cell>
          <cell r="C566" t="str">
            <v>CUNDINAMARCA</v>
          </cell>
          <cell r="D566" t="str">
            <v>25168</v>
          </cell>
          <cell r="E566" t="str">
            <v>CHAGUANI</v>
          </cell>
        </row>
        <row r="567">
          <cell r="B567" t="str">
            <v>GUAYABAL DE SIQUIMA-CUNDINAMARCA</v>
          </cell>
          <cell r="C567" t="str">
            <v>CUNDINAMARCA</v>
          </cell>
          <cell r="D567" t="str">
            <v>25328</v>
          </cell>
          <cell r="E567" t="str">
            <v>GUAYABAL DE SIQUIMA</v>
          </cell>
        </row>
        <row r="568">
          <cell r="B568" t="str">
            <v>PULI-CUNDINAMARCA</v>
          </cell>
          <cell r="C568" t="str">
            <v>CUNDINAMARCA</v>
          </cell>
          <cell r="D568" t="str">
            <v>25580</v>
          </cell>
          <cell r="E568" t="str">
            <v>PULI</v>
          </cell>
        </row>
        <row r="569">
          <cell r="B569" t="str">
            <v>SAN JUAN DE RIO SECO-CUNDINAMARCA</v>
          </cell>
          <cell r="C569" t="str">
            <v>CUNDINAMARCA</v>
          </cell>
          <cell r="D569" t="str">
            <v>25662</v>
          </cell>
          <cell r="E569" t="str">
            <v>SAN JUAN DE RIO SECO</v>
          </cell>
        </row>
        <row r="570">
          <cell r="B570" t="str">
            <v>VIANI-CUNDINAMARCA</v>
          </cell>
          <cell r="C570" t="str">
            <v>CUNDINAMARCA</v>
          </cell>
          <cell r="D570" t="str">
            <v>25867</v>
          </cell>
          <cell r="E570" t="str">
            <v>VIANI</v>
          </cell>
        </row>
        <row r="571">
          <cell r="B571" t="str">
            <v>MEDINA-CUNDINAMARCA</v>
          </cell>
          <cell r="C571" t="str">
            <v>CUNDINAMARCA</v>
          </cell>
          <cell r="D571" t="str">
            <v>25438</v>
          </cell>
          <cell r="E571" t="str">
            <v>MEDINA</v>
          </cell>
        </row>
        <row r="572">
          <cell r="B572" t="str">
            <v>PARATEBUENO-CUNDINAMARCA</v>
          </cell>
          <cell r="C572" t="str">
            <v>CUNDINAMARCA</v>
          </cell>
          <cell r="D572" t="str">
            <v>25530</v>
          </cell>
          <cell r="E572" t="str">
            <v>PARATEBUENO</v>
          </cell>
        </row>
        <row r="573">
          <cell r="B573" t="str">
            <v>CAQUEZA-CUNDINAMARCA</v>
          </cell>
          <cell r="C573" t="str">
            <v>CUNDINAMARCA</v>
          </cell>
          <cell r="D573" t="str">
            <v>25151</v>
          </cell>
          <cell r="E573" t="str">
            <v>CAQUEZA</v>
          </cell>
        </row>
        <row r="574">
          <cell r="B574" t="str">
            <v>CHIPAQUE-CUNDINAMARCA</v>
          </cell>
          <cell r="C574" t="str">
            <v>CUNDINAMARCA</v>
          </cell>
          <cell r="D574" t="str">
            <v>25178</v>
          </cell>
          <cell r="E574" t="str">
            <v>CHIPAQUE</v>
          </cell>
        </row>
        <row r="575">
          <cell r="B575" t="str">
            <v>CHOACHI-CUNDINAMARCA</v>
          </cell>
          <cell r="C575" t="str">
            <v>CUNDINAMARCA</v>
          </cell>
          <cell r="D575" t="str">
            <v>25181</v>
          </cell>
          <cell r="E575" t="str">
            <v>CHOACHI</v>
          </cell>
        </row>
        <row r="576">
          <cell r="B576" t="str">
            <v>FOMEQUE-CUNDINAMARCA</v>
          </cell>
          <cell r="C576" t="str">
            <v>CUNDINAMARCA</v>
          </cell>
          <cell r="D576" t="str">
            <v>25279</v>
          </cell>
          <cell r="E576" t="str">
            <v>FOMEQUE</v>
          </cell>
        </row>
        <row r="577">
          <cell r="B577" t="str">
            <v>FOSCA-CUNDINAMARCA</v>
          </cell>
          <cell r="C577" t="str">
            <v>CUNDINAMARCA</v>
          </cell>
          <cell r="D577" t="str">
            <v>25281</v>
          </cell>
          <cell r="E577" t="str">
            <v>FOSCA</v>
          </cell>
        </row>
        <row r="578">
          <cell r="B578" t="str">
            <v>GUAYABETAL-CUNDINAMARCA</v>
          </cell>
          <cell r="C578" t="str">
            <v>CUNDINAMARCA</v>
          </cell>
          <cell r="D578" t="str">
            <v>25335</v>
          </cell>
          <cell r="E578" t="str">
            <v>GUAYABETAL</v>
          </cell>
        </row>
        <row r="579">
          <cell r="B579" t="str">
            <v>GUTIERREZ-CUNDINAMARCA</v>
          </cell>
          <cell r="C579" t="str">
            <v>CUNDINAMARCA</v>
          </cell>
          <cell r="D579" t="str">
            <v>25339</v>
          </cell>
          <cell r="E579" t="str">
            <v>GUTIERREZ</v>
          </cell>
        </row>
        <row r="580">
          <cell r="B580" t="str">
            <v>QUETAME-CUNDINAMARCA</v>
          </cell>
          <cell r="C580" t="str">
            <v>CUNDINAMARCA</v>
          </cell>
          <cell r="D580" t="str">
            <v>25594</v>
          </cell>
          <cell r="E580" t="str">
            <v>QUETAME</v>
          </cell>
        </row>
        <row r="581">
          <cell r="B581" t="str">
            <v>UBAQUE-CUNDINAMARCA</v>
          </cell>
          <cell r="C581" t="str">
            <v>CUNDINAMARCA</v>
          </cell>
          <cell r="D581" t="str">
            <v>25841</v>
          </cell>
          <cell r="E581" t="str">
            <v>UBAQUE</v>
          </cell>
        </row>
        <row r="582">
          <cell r="B582" t="str">
            <v>UNE-CUNDINAMARCA</v>
          </cell>
          <cell r="C582" t="str">
            <v>CUNDINAMARCA</v>
          </cell>
          <cell r="D582" t="str">
            <v>25845</v>
          </cell>
          <cell r="E582" t="str">
            <v>UNE</v>
          </cell>
        </row>
        <row r="583">
          <cell r="B583" t="str">
            <v>EL PENON-CUNDINAMARCA</v>
          </cell>
          <cell r="C583" t="str">
            <v>CUNDINAMARCA</v>
          </cell>
          <cell r="D583" t="str">
            <v>25258</v>
          </cell>
          <cell r="E583" t="str">
            <v>EL PENON</v>
          </cell>
        </row>
        <row r="584">
          <cell r="B584" t="str">
            <v>LA PALMA-CUNDINAMARCA</v>
          </cell>
          <cell r="C584" t="str">
            <v>CUNDINAMARCA</v>
          </cell>
          <cell r="D584" t="str">
            <v>25394</v>
          </cell>
          <cell r="E584" t="str">
            <v>LA PALMA</v>
          </cell>
        </row>
        <row r="585">
          <cell r="B585" t="str">
            <v>PACHO-CUNDINAMARCA</v>
          </cell>
          <cell r="C585" t="str">
            <v>CUNDINAMARCA</v>
          </cell>
          <cell r="D585" t="str">
            <v>25513</v>
          </cell>
          <cell r="E585" t="str">
            <v>PACHO</v>
          </cell>
        </row>
        <row r="586">
          <cell r="B586" t="str">
            <v>PAIME-CUNDINAMARCA</v>
          </cell>
          <cell r="C586" t="str">
            <v>CUNDINAMARCA</v>
          </cell>
          <cell r="D586" t="str">
            <v>25518</v>
          </cell>
          <cell r="E586" t="str">
            <v>PAIME</v>
          </cell>
        </row>
        <row r="587">
          <cell r="B587" t="str">
            <v>SAN CAYETANO-CUNDINAMARCA</v>
          </cell>
          <cell r="C587" t="str">
            <v>CUNDINAMARCA</v>
          </cell>
          <cell r="D587" t="str">
            <v>25653</v>
          </cell>
          <cell r="E587" t="str">
            <v>SAN CAYETANO</v>
          </cell>
        </row>
        <row r="588">
          <cell r="B588" t="str">
            <v>TOPAIPI-CUNDINAMARCA</v>
          </cell>
          <cell r="C588" t="str">
            <v>CUNDINAMARCA</v>
          </cell>
          <cell r="D588" t="str">
            <v>25823</v>
          </cell>
          <cell r="E588" t="str">
            <v>TOPAIPI</v>
          </cell>
        </row>
        <row r="589">
          <cell r="B589" t="str">
            <v>VILLAGOMEZ-CUNDINAMARCA</v>
          </cell>
          <cell r="C589" t="str">
            <v>CUNDINAMARCA</v>
          </cell>
          <cell r="D589" t="str">
            <v>25871</v>
          </cell>
          <cell r="E589" t="str">
            <v>VILLAGOMEZ</v>
          </cell>
        </row>
        <row r="590">
          <cell r="B590" t="str">
            <v>YACOPI-CUNDINAMARCA</v>
          </cell>
          <cell r="C590" t="str">
            <v>CUNDINAMARCA</v>
          </cell>
          <cell r="D590" t="str">
            <v>25885</v>
          </cell>
          <cell r="E590" t="str">
            <v>YACOPI</v>
          </cell>
        </row>
        <row r="591">
          <cell r="B591" t="str">
            <v>CAJICA-CUNDINAMARCA</v>
          </cell>
          <cell r="C591" t="str">
            <v>CUNDINAMARCA</v>
          </cell>
          <cell r="D591" t="str">
            <v>25126</v>
          </cell>
          <cell r="E591" t="str">
            <v>CAJICA</v>
          </cell>
        </row>
        <row r="592">
          <cell r="B592" t="str">
            <v>CHIA-CUNDINAMARCA</v>
          </cell>
          <cell r="C592" t="str">
            <v>CUNDINAMARCA</v>
          </cell>
          <cell r="D592" t="str">
            <v>25175</v>
          </cell>
          <cell r="E592" t="str">
            <v>CHIA</v>
          </cell>
        </row>
        <row r="593">
          <cell r="B593" t="str">
            <v>COGUA-CUNDINAMARCA</v>
          </cell>
          <cell r="C593" t="str">
            <v>CUNDINAMARCA</v>
          </cell>
          <cell r="D593" t="str">
            <v>25200</v>
          </cell>
          <cell r="E593" t="str">
            <v>COGUA</v>
          </cell>
        </row>
        <row r="594">
          <cell r="B594" t="str">
            <v>GACHANCIPA-CUNDINAMARCA</v>
          </cell>
          <cell r="C594" t="str">
            <v>CUNDINAMARCA</v>
          </cell>
          <cell r="D594" t="str">
            <v>25295</v>
          </cell>
          <cell r="E594" t="str">
            <v>GACHANCIPA</v>
          </cell>
        </row>
        <row r="595">
          <cell r="B595" t="str">
            <v>NEMOCON-CUNDINAMARCA</v>
          </cell>
          <cell r="C595" t="str">
            <v>CUNDINAMARCA</v>
          </cell>
          <cell r="D595" t="str">
            <v>25486</v>
          </cell>
          <cell r="E595" t="str">
            <v>NEMOCON</v>
          </cell>
        </row>
        <row r="596">
          <cell r="B596" t="str">
            <v>SOPO-CUNDINAMARCA</v>
          </cell>
          <cell r="C596" t="str">
            <v>CUNDINAMARCA</v>
          </cell>
          <cell r="D596" t="str">
            <v>25758</v>
          </cell>
          <cell r="E596" t="str">
            <v>SOPO</v>
          </cell>
        </row>
        <row r="597">
          <cell r="B597" t="str">
            <v>TABIO-CUNDINAMARCA</v>
          </cell>
          <cell r="C597" t="str">
            <v>CUNDINAMARCA</v>
          </cell>
          <cell r="D597" t="str">
            <v>25785</v>
          </cell>
          <cell r="E597" t="str">
            <v>TABIO</v>
          </cell>
        </row>
        <row r="598">
          <cell r="B598" t="str">
            <v>TOCANCIPA-CUNDINAMARCA</v>
          </cell>
          <cell r="C598" t="str">
            <v>CUNDINAMARCA</v>
          </cell>
          <cell r="D598" t="str">
            <v>25817</v>
          </cell>
          <cell r="E598" t="str">
            <v>TOCANCIPA</v>
          </cell>
        </row>
        <row r="599">
          <cell r="B599" t="str">
            <v>ZIPAQUIRA-CUNDINAMARCA</v>
          </cell>
          <cell r="C599" t="str">
            <v>CUNDINAMARCA</v>
          </cell>
          <cell r="D599" t="str">
            <v>25899</v>
          </cell>
          <cell r="E599" t="str">
            <v>ZIPAQUIRA</v>
          </cell>
        </row>
        <row r="600">
          <cell r="B600" t="str">
            <v>BOJACA-CUNDINAMARCA</v>
          </cell>
          <cell r="C600" t="str">
            <v>CUNDINAMARCA</v>
          </cell>
          <cell r="D600" t="str">
            <v>25099</v>
          </cell>
          <cell r="E600" t="str">
            <v>BOJACA</v>
          </cell>
        </row>
        <row r="601">
          <cell r="B601" t="str">
            <v>COTA-CUNDINAMARCA</v>
          </cell>
          <cell r="C601" t="str">
            <v>CUNDINAMARCA</v>
          </cell>
          <cell r="D601" t="str">
            <v>25214</v>
          </cell>
          <cell r="E601" t="str">
            <v>COTA</v>
          </cell>
        </row>
        <row r="602">
          <cell r="B602" t="str">
            <v>EL ROSAL-CUNDINAMARCA</v>
          </cell>
          <cell r="C602" t="str">
            <v>CUNDINAMARCA</v>
          </cell>
          <cell r="D602" t="str">
            <v>25260</v>
          </cell>
          <cell r="E602" t="str">
            <v>EL ROSAL</v>
          </cell>
        </row>
        <row r="603">
          <cell r="B603" t="str">
            <v>FACATATIVA-CUNDINAMARCA</v>
          </cell>
          <cell r="C603" t="str">
            <v>CUNDINAMARCA</v>
          </cell>
          <cell r="D603" t="str">
            <v>25269</v>
          </cell>
          <cell r="E603" t="str">
            <v>FACATATIVA</v>
          </cell>
        </row>
        <row r="604">
          <cell r="B604" t="str">
            <v>FUNZA-CUNDINAMARCA</v>
          </cell>
          <cell r="C604" t="str">
            <v>CUNDINAMARCA</v>
          </cell>
          <cell r="D604" t="str">
            <v>25286</v>
          </cell>
          <cell r="E604" t="str">
            <v>FUNZA</v>
          </cell>
        </row>
        <row r="605">
          <cell r="B605" t="str">
            <v>MADRID-CUNDINAMARCA</v>
          </cell>
          <cell r="C605" t="str">
            <v>CUNDINAMARCA</v>
          </cell>
          <cell r="D605" t="str">
            <v>25430</v>
          </cell>
          <cell r="E605" t="str">
            <v>MADRID</v>
          </cell>
        </row>
        <row r="606">
          <cell r="B606" t="str">
            <v>MOSQUERA-CUNDINAMARCA</v>
          </cell>
          <cell r="C606" t="str">
            <v>CUNDINAMARCA</v>
          </cell>
          <cell r="D606" t="str">
            <v>25473</v>
          </cell>
          <cell r="E606" t="str">
            <v>MOSQUERA</v>
          </cell>
        </row>
        <row r="607">
          <cell r="B607" t="str">
            <v>SUBACHOQUE-CUNDINAMARCA</v>
          </cell>
          <cell r="C607" t="str">
            <v>CUNDINAMARCA</v>
          </cell>
          <cell r="D607" t="str">
            <v>25769</v>
          </cell>
          <cell r="E607" t="str">
            <v>SUBACHOQUE</v>
          </cell>
        </row>
        <row r="608">
          <cell r="B608" t="str">
            <v>TENJO-CUNDINAMARCA</v>
          </cell>
          <cell r="C608" t="str">
            <v>CUNDINAMARCA</v>
          </cell>
          <cell r="D608" t="str">
            <v>25799</v>
          </cell>
          <cell r="E608" t="str">
            <v>TENJO</v>
          </cell>
        </row>
        <row r="609">
          <cell r="B609" t="str">
            <v>ZIPACON-CUNDINAMARCA</v>
          </cell>
          <cell r="C609" t="str">
            <v>CUNDINAMARCA</v>
          </cell>
          <cell r="D609" t="str">
            <v>25898</v>
          </cell>
          <cell r="E609" t="str">
            <v>ZIPACON</v>
          </cell>
        </row>
        <row r="610">
          <cell r="B610" t="str">
            <v>SIBATE-CUNDINAMARCA</v>
          </cell>
          <cell r="C610" t="str">
            <v>CUNDINAMARCA</v>
          </cell>
          <cell r="D610" t="str">
            <v>25740</v>
          </cell>
          <cell r="E610" t="str">
            <v>SIBATE</v>
          </cell>
        </row>
        <row r="611">
          <cell r="B611" t="str">
            <v>SOACHA-CUNDINAMARCA</v>
          </cell>
          <cell r="C611" t="str">
            <v>CUNDINAMARCA</v>
          </cell>
          <cell r="D611" t="str">
            <v>25754</v>
          </cell>
          <cell r="E611" t="str">
            <v>SOACHA</v>
          </cell>
        </row>
        <row r="612">
          <cell r="B612" t="str">
            <v>ARBELAEZ-CUNDINAMARCA</v>
          </cell>
          <cell r="C612" t="str">
            <v>CUNDINAMARCA</v>
          </cell>
          <cell r="D612" t="str">
            <v>25053</v>
          </cell>
          <cell r="E612" t="str">
            <v>ARBELAEZ</v>
          </cell>
        </row>
        <row r="613">
          <cell r="B613" t="str">
            <v>CABRERA-CUNDINAMARCA</v>
          </cell>
          <cell r="C613" t="str">
            <v>CUNDINAMARCA</v>
          </cell>
          <cell r="D613" t="str">
            <v>25120</v>
          </cell>
          <cell r="E613" t="str">
            <v>CABRERA</v>
          </cell>
        </row>
        <row r="614">
          <cell r="B614" t="str">
            <v>FUSAGASUGA-CUNDINAMARCA</v>
          </cell>
          <cell r="C614" t="str">
            <v>CUNDINAMARCA</v>
          </cell>
          <cell r="D614" t="str">
            <v>25290</v>
          </cell>
          <cell r="E614" t="str">
            <v>FUSAGASUGA</v>
          </cell>
        </row>
        <row r="615">
          <cell r="B615" t="str">
            <v>GRANADA-CUNDINAMARCA</v>
          </cell>
          <cell r="C615" t="str">
            <v>CUNDINAMARCA</v>
          </cell>
          <cell r="D615" t="str">
            <v>25312</v>
          </cell>
          <cell r="E615" t="str">
            <v>GRANADA</v>
          </cell>
        </row>
        <row r="616">
          <cell r="B616" t="str">
            <v>PANDI-CUNDINAMARCA</v>
          </cell>
          <cell r="C616" t="str">
            <v>CUNDINAMARCA</v>
          </cell>
          <cell r="D616" t="str">
            <v>25524</v>
          </cell>
          <cell r="E616" t="str">
            <v>PANDI</v>
          </cell>
        </row>
        <row r="617">
          <cell r="B617" t="str">
            <v>PASCA-CUNDINAMARCA</v>
          </cell>
          <cell r="C617" t="str">
            <v>CUNDINAMARCA</v>
          </cell>
          <cell r="D617" t="str">
            <v>25535</v>
          </cell>
          <cell r="E617" t="str">
            <v>PASCA</v>
          </cell>
        </row>
        <row r="618">
          <cell r="B618" t="str">
            <v>SAN BERNARDO-CUNDINAMARCA</v>
          </cell>
          <cell r="C618" t="str">
            <v>CUNDINAMARCA</v>
          </cell>
          <cell r="D618" t="str">
            <v>25649</v>
          </cell>
          <cell r="E618" t="str">
            <v>SAN BERNARDO</v>
          </cell>
        </row>
        <row r="619">
          <cell r="B619" t="str">
            <v>SILVANIA-CUNDINAMARCA</v>
          </cell>
          <cell r="C619" t="str">
            <v>CUNDINAMARCA</v>
          </cell>
          <cell r="D619" t="str">
            <v>25743</v>
          </cell>
          <cell r="E619" t="str">
            <v>SILVANIA</v>
          </cell>
        </row>
        <row r="620">
          <cell r="B620" t="str">
            <v>TIBACUY-CUNDINAMARCA</v>
          </cell>
          <cell r="C620" t="str">
            <v>CUNDINAMARCA</v>
          </cell>
          <cell r="D620" t="str">
            <v>25805</v>
          </cell>
          <cell r="E620" t="str">
            <v>TIBACUY</v>
          </cell>
        </row>
        <row r="621">
          <cell r="B621" t="str">
            <v>VENECIA-CUNDINAMARCA</v>
          </cell>
          <cell r="C621" t="str">
            <v>CUNDINAMARCA</v>
          </cell>
          <cell r="D621" t="str">
            <v>25506</v>
          </cell>
          <cell r="E621" t="str">
            <v>VENECIA</v>
          </cell>
        </row>
        <row r="622">
          <cell r="B622" t="str">
            <v>ANAPOIMA-CUNDINAMARCA</v>
          </cell>
          <cell r="C622" t="str">
            <v>CUNDINAMARCA</v>
          </cell>
          <cell r="D622" t="str">
            <v>25035</v>
          </cell>
          <cell r="E622" t="str">
            <v>ANAPOIMA</v>
          </cell>
        </row>
        <row r="623">
          <cell r="B623" t="str">
            <v>ANOLAIMA-CUNDINAMARCA</v>
          </cell>
          <cell r="C623" t="str">
            <v>CUNDINAMARCA</v>
          </cell>
          <cell r="D623" t="str">
            <v>25040</v>
          </cell>
          <cell r="E623" t="str">
            <v>ANOLAIMA</v>
          </cell>
        </row>
        <row r="624">
          <cell r="B624" t="str">
            <v>APULO-CUNDINAMARCA</v>
          </cell>
          <cell r="C624" t="str">
            <v>CUNDINAMARCA</v>
          </cell>
          <cell r="D624" t="str">
            <v>25599</v>
          </cell>
          <cell r="E624" t="str">
            <v>APULO</v>
          </cell>
        </row>
        <row r="625">
          <cell r="B625" t="str">
            <v>CACHIPAY-CUNDINAMARCA</v>
          </cell>
          <cell r="C625" t="str">
            <v>CUNDINAMARCA</v>
          </cell>
          <cell r="D625" t="str">
            <v>25123</v>
          </cell>
          <cell r="E625" t="str">
            <v>CACHIPAY</v>
          </cell>
        </row>
        <row r="626">
          <cell r="B626" t="str">
            <v>EL COLEGIO-CUNDINAMARCA</v>
          </cell>
          <cell r="C626" t="str">
            <v>CUNDINAMARCA</v>
          </cell>
          <cell r="D626" t="str">
            <v>25245</v>
          </cell>
          <cell r="E626" t="str">
            <v>EL COLEGIO</v>
          </cell>
        </row>
        <row r="627">
          <cell r="B627" t="str">
            <v>LA MESA-CUNDINAMARCA</v>
          </cell>
          <cell r="C627" t="str">
            <v>CUNDINAMARCA</v>
          </cell>
          <cell r="D627" t="str">
            <v>25386</v>
          </cell>
          <cell r="E627" t="str">
            <v>LA MESA</v>
          </cell>
        </row>
        <row r="628">
          <cell r="B628" t="str">
            <v>QUIPILE-CUNDINAMARCA</v>
          </cell>
          <cell r="C628" t="str">
            <v>CUNDINAMARCA</v>
          </cell>
          <cell r="D628" t="str">
            <v>25596</v>
          </cell>
          <cell r="E628" t="str">
            <v>QUIPILE</v>
          </cell>
        </row>
        <row r="629">
          <cell r="B629" t="str">
            <v>SAN ANTONIO DE TEQUENDAMA-CUNDINAMARCA</v>
          </cell>
          <cell r="C629" t="str">
            <v>CUNDINAMARCA</v>
          </cell>
          <cell r="D629" t="str">
            <v>25645</v>
          </cell>
          <cell r="E629" t="str">
            <v>SAN ANTONIO DE TEQUENDAMA</v>
          </cell>
        </row>
        <row r="630">
          <cell r="B630" t="str">
            <v>TENA-CUNDINAMARCA</v>
          </cell>
          <cell r="C630" t="str">
            <v>CUNDINAMARCA</v>
          </cell>
          <cell r="D630" t="str">
            <v>25797</v>
          </cell>
          <cell r="E630" t="str">
            <v>TENA</v>
          </cell>
        </row>
        <row r="631">
          <cell r="B631" t="str">
            <v>VIOTA-CUNDINAMARCA</v>
          </cell>
          <cell r="C631" t="str">
            <v>CUNDINAMARCA</v>
          </cell>
          <cell r="D631" t="str">
            <v>25878</v>
          </cell>
          <cell r="E631" t="str">
            <v>VIOTA</v>
          </cell>
        </row>
        <row r="632">
          <cell r="B632" t="str">
            <v>CARMEN DE CARUPA-CUNDINAMARCA</v>
          </cell>
          <cell r="C632" t="str">
            <v>CUNDINAMARCA</v>
          </cell>
          <cell r="D632" t="str">
            <v>25154</v>
          </cell>
          <cell r="E632" t="str">
            <v>CARMEN DE CARUPA</v>
          </cell>
        </row>
        <row r="633">
          <cell r="B633" t="str">
            <v>CUCUNUBA-CUNDINAMARCA</v>
          </cell>
          <cell r="C633" t="str">
            <v>CUNDINAMARCA</v>
          </cell>
          <cell r="D633" t="str">
            <v>25224</v>
          </cell>
          <cell r="E633" t="str">
            <v>CUCUNUBA</v>
          </cell>
        </row>
        <row r="634">
          <cell r="B634" t="str">
            <v>FUQUENE-CUNDINAMARCA</v>
          </cell>
          <cell r="C634" t="str">
            <v>CUNDINAMARCA</v>
          </cell>
          <cell r="D634" t="str">
            <v>25288</v>
          </cell>
          <cell r="E634" t="str">
            <v>FUQUENE</v>
          </cell>
        </row>
        <row r="635">
          <cell r="B635" t="str">
            <v>GUACHETA-CUNDINAMARCA</v>
          </cell>
          <cell r="C635" t="str">
            <v>CUNDINAMARCA</v>
          </cell>
          <cell r="D635" t="str">
            <v>25317</v>
          </cell>
          <cell r="E635" t="str">
            <v>GUACHETA</v>
          </cell>
        </row>
        <row r="636">
          <cell r="B636" t="str">
            <v>LENGUAZAQUE-CUNDINAMARCA</v>
          </cell>
          <cell r="C636" t="str">
            <v>CUNDINAMARCA</v>
          </cell>
          <cell r="D636" t="str">
            <v>25407</v>
          </cell>
          <cell r="E636" t="str">
            <v>LENGUAZAQUE</v>
          </cell>
        </row>
        <row r="637">
          <cell r="B637" t="str">
            <v>SIMIJACA-CUNDINAMARCA</v>
          </cell>
          <cell r="C637" t="str">
            <v>CUNDINAMARCA</v>
          </cell>
          <cell r="D637" t="str">
            <v>25745</v>
          </cell>
          <cell r="E637" t="str">
            <v>SIMIJACA</v>
          </cell>
        </row>
        <row r="638">
          <cell r="B638" t="str">
            <v>SUSA-CUNDINAMARCA</v>
          </cell>
          <cell r="C638" t="str">
            <v>CUNDINAMARCA</v>
          </cell>
          <cell r="D638" t="str">
            <v>25779</v>
          </cell>
          <cell r="E638" t="str">
            <v>SUSA</v>
          </cell>
        </row>
        <row r="639">
          <cell r="B639" t="str">
            <v>SUTATAUSA-CUNDINAMARCA</v>
          </cell>
          <cell r="C639" t="str">
            <v>CUNDINAMARCA</v>
          </cell>
          <cell r="D639" t="str">
            <v>25781</v>
          </cell>
          <cell r="E639" t="str">
            <v>SUTATAUSA</v>
          </cell>
        </row>
        <row r="640">
          <cell r="B640" t="str">
            <v>TAUSA-CUNDINAMARCA</v>
          </cell>
          <cell r="C640" t="str">
            <v>CUNDINAMARCA</v>
          </cell>
          <cell r="D640" t="str">
            <v>25793</v>
          </cell>
          <cell r="E640" t="str">
            <v>TAUSA</v>
          </cell>
        </row>
        <row r="641">
          <cell r="B641" t="str">
            <v>UBATE-CUNDINAMARCA</v>
          </cell>
          <cell r="C641" t="str">
            <v>CUNDINAMARCA</v>
          </cell>
          <cell r="D641" t="str">
            <v>25843</v>
          </cell>
          <cell r="E641" t="str">
            <v>UBATE</v>
          </cell>
        </row>
        <row r="642">
          <cell r="B642" t="str">
            <v>BARRANCO MINAS-GUAINIA</v>
          </cell>
          <cell r="C642" t="str">
            <v>GUAINIA</v>
          </cell>
          <cell r="D642" t="str">
            <v>94343</v>
          </cell>
          <cell r="E642" t="str">
            <v>BARRANCO MINAS</v>
          </cell>
        </row>
        <row r="643">
          <cell r="B643" t="str">
            <v>CACAHUAL-GUAINIA</v>
          </cell>
          <cell r="C643" t="str">
            <v>GUAINIA</v>
          </cell>
          <cell r="D643" t="str">
            <v>94886</v>
          </cell>
          <cell r="E643" t="str">
            <v>CACAHUAL</v>
          </cell>
        </row>
        <row r="644">
          <cell r="B644" t="str">
            <v>INIRIDA-GUAINIA</v>
          </cell>
          <cell r="C644" t="str">
            <v>GUAINIA</v>
          </cell>
          <cell r="D644" t="str">
            <v>94001</v>
          </cell>
          <cell r="E644" t="str">
            <v>INIRIDA</v>
          </cell>
        </row>
        <row r="645">
          <cell r="B645" t="str">
            <v>LA GUADALUPE-GUAINIA</v>
          </cell>
          <cell r="C645" t="str">
            <v>GUAINIA</v>
          </cell>
          <cell r="D645" t="str">
            <v>94885</v>
          </cell>
          <cell r="E645" t="str">
            <v>LA GUADALUPE</v>
          </cell>
        </row>
        <row r="646">
          <cell r="B646" t="str">
            <v>MAPIRIPAN-GUAINIA</v>
          </cell>
          <cell r="C646" t="str">
            <v>GUAINIA</v>
          </cell>
          <cell r="D646" t="str">
            <v>94663</v>
          </cell>
          <cell r="E646" t="str">
            <v>MAPIRIPAN</v>
          </cell>
        </row>
        <row r="647">
          <cell r="B647" t="str">
            <v>MORICHAL NUEVO-GUAINIA</v>
          </cell>
          <cell r="C647" t="str">
            <v>GUAINIA</v>
          </cell>
          <cell r="D647" t="str">
            <v>94888</v>
          </cell>
          <cell r="E647" t="str">
            <v>MORICHAL NUEVO</v>
          </cell>
        </row>
        <row r="648">
          <cell r="B648" t="str">
            <v>PANA PANA-GUAINIA</v>
          </cell>
          <cell r="C648" t="str">
            <v>GUAINIA</v>
          </cell>
          <cell r="D648" t="str">
            <v>94887</v>
          </cell>
          <cell r="E648" t="str">
            <v>PANA PANA</v>
          </cell>
        </row>
        <row r="649">
          <cell r="B649" t="str">
            <v>PUERTO COLOMBIA-GUAINIA</v>
          </cell>
          <cell r="C649" t="str">
            <v>GUAINIA</v>
          </cell>
          <cell r="D649" t="str">
            <v>94884</v>
          </cell>
          <cell r="E649" t="str">
            <v>PUERTO COLOMBIA</v>
          </cell>
        </row>
        <row r="650">
          <cell r="B650" t="str">
            <v>SAN FELIPE-GUAINIA</v>
          </cell>
          <cell r="C650" t="str">
            <v>GUAINIA</v>
          </cell>
          <cell r="D650" t="str">
            <v>94883</v>
          </cell>
          <cell r="E650" t="str">
            <v>SAN FELIPE</v>
          </cell>
        </row>
        <row r="651">
          <cell r="B651" t="str">
            <v>CALAMAR-GUAVIARE</v>
          </cell>
          <cell r="C651" t="str">
            <v>GUAVIARE</v>
          </cell>
          <cell r="D651" t="str">
            <v>95015</v>
          </cell>
          <cell r="E651" t="str">
            <v>CALAMAR</v>
          </cell>
        </row>
        <row r="652">
          <cell r="B652" t="str">
            <v>EL RETORNO-GUAVIARE</v>
          </cell>
          <cell r="C652" t="str">
            <v>GUAVIARE</v>
          </cell>
          <cell r="D652" t="str">
            <v>95025</v>
          </cell>
          <cell r="E652" t="str">
            <v>EL RETORNO</v>
          </cell>
        </row>
        <row r="653">
          <cell r="B653" t="str">
            <v>MIRAFLORES-GUAVIARE</v>
          </cell>
          <cell r="C653" t="str">
            <v>GUAVIARE</v>
          </cell>
          <cell r="D653" t="str">
            <v>95200</v>
          </cell>
          <cell r="E653" t="str">
            <v>MIRAFLORES</v>
          </cell>
        </row>
        <row r="654">
          <cell r="B654" t="str">
            <v>SAN JOSE DEL GUAVIARE-GUAVIARE</v>
          </cell>
          <cell r="C654" t="str">
            <v>GUAVIARE</v>
          </cell>
          <cell r="D654" t="str">
            <v>95001</v>
          </cell>
          <cell r="E654" t="str">
            <v>SAN JOSE DEL GUAVIARE</v>
          </cell>
        </row>
        <row r="655">
          <cell r="B655" t="str">
            <v>AGRADO-HUILA</v>
          </cell>
          <cell r="C655" t="str">
            <v>HUILA</v>
          </cell>
          <cell r="D655" t="str">
            <v>41013</v>
          </cell>
          <cell r="E655" t="str">
            <v>AGRADO</v>
          </cell>
        </row>
        <row r="656">
          <cell r="B656" t="str">
            <v>ALTAMIRA-HUILA</v>
          </cell>
          <cell r="C656" t="str">
            <v>HUILA</v>
          </cell>
          <cell r="D656" t="str">
            <v>41026</v>
          </cell>
          <cell r="E656" t="str">
            <v>ALTAMIRA</v>
          </cell>
        </row>
        <row r="657">
          <cell r="B657" t="str">
            <v>GARZON-HUILA</v>
          </cell>
          <cell r="C657" t="str">
            <v>HUILA</v>
          </cell>
          <cell r="D657" t="str">
            <v>41298</v>
          </cell>
          <cell r="E657" t="str">
            <v>GARZON</v>
          </cell>
        </row>
        <row r="658">
          <cell r="B658" t="str">
            <v>GIGANTE-HUILA</v>
          </cell>
          <cell r="C658" t="str">
            <v>HUILA</v>
          </cell>
          <cell r="D658" t="str">
            <v>41306</v>
          </cell>
          <cell r="E658" t="str">
            <v>GIGANTE</v>
          </cell>
        </row>
        <row r="659">
          <cell r="B659" t="str">
            <v>GUADALUPE-HUILA</v>
          </cell>
          <cell r="C659" t="str">
            <v>HUILA</v>
          </cell>
          <cell r="D659" t="str">
            <v>41319</v>
          </cell>
          <cell r="E659" t="str">
            <v>GUADALUPE</v>
          </cell>
        </row>
        <row r="660">
          <cell r="B660" t="str">
            <v>PITAL-HUILA</v>
          </cell>
          <cell r="C660" t="str">
            <v>HUILA</v>
          </cell>
          <cell r="D660" t="str">
            <v>41548</v>
          </cell>
          <cell r="E660" t="str">
            <v>PITAL</v>
          </cell>
        </row>
        <row r="661">
          <cell r="B661" t="str">
            <v>SUAZA-HUILA</v>
          </cell>
          <cell r="C661" t="str">
            <v>HUILA</v>
          </cell>
          <cell r="D661" t="str">
            <v>41770</v>
          </cell>
          <cell r="E661" t="str">
            <v>SUAZA</v>
          </cell>
        </row>
        <row r="662">
          <cell r="B662" t="str">
            <v>TARQUI-HUILA</v>
          </cell>
          <cell r="C662" t="str">
            <v>HUILA</v>
          </cell>
          <cell r="D662" t="str">
            <v>41791</v>
          </cell>
          <cell r="E662" t="str">
            <v>TARQUI</v>
          </cell>
        </row>
        <row r="663">
          <cell r="B663" t="str">
            <v>AIPE-HUILA</v>
          </cell>
          <cell r="C663" t="str">
            <v>HUILA</v>
          </cell>
          <cell r="D663" t="str">
            <v>41016</v>
          </cell>
          <cell r="E663" t="str">
            <v>AIPE</v>
          </cell>
        </row>
        <row r="664">
          <cell r="B664" t="str">
            <v>ALGECIRAS-HUILA</v>
          </cell>
          <cell r="C664" t="str">
            <v>HUILA</v>
          </cell>
          <cell r="D664" t="str">
            <v>41020</v>
          </cell>
          <cell r="E664" t="str">
            <v>ALGECIRAS</v>
          </cell>
        </row>
        <row r="665">
          <cell r="B665" t="str">
            <v>BARAYA-HUILA</v>
          </cell>
          <cell r="C665" t="str">
            <v>HUILA</v>
          </cell>
          <cell r="D665" t="str">
            <v>41078</v>
          </cell>
          <cell r="E665" t="str">
            <v>BARAYA</v>
          </cell>
        </row>
        <row r="666">
          <cell r="B666" t="str">
            <v>CAMPOALEGRE-HUILA</v>
          </cell>
          <cell r="C666" t="str">
            <v>HUILA</v>
          </cell>
          <cell r="D666" t="str">
            <v>41132</v>
          </cell>
          <cell r="E666" t="str">
            <v>CAMPOALEGRE</v>
          </cell>
        </row>
        <row r="667">
          <cell r="B667" t="str">
            <v>COLOMBIA-HUILA</v>
          </cell>
          <cell r="C667" t="str">
            <v>HUILA</v>
          </cell>
          <cell r="D667" t="str">
            <v>41206</v>
          </cell>
          <cell r="E667" t="str">
            <v>COLOMBIA</v>
          </cell>
        </row>
        <row r="668">
          <cell r="B668" t="str">
            <v>HOBO-HUILA</v>
          </cell>
          <cell r="C668" t="str">
            <v>HUILA</v>
          </cell>
          <cell r="D668" t="str">
            <v>41349</v>
          </cell>
          <cell r="E668" t="str">
            <v>HOBO</v>
          </cell>
        </row>
        <row r="669">
          <cell r="B669" t="str">
            <v>IQUIRA-HUILA</v>
          </cell>
          <cell r="C669" t="str">
            <v>HUILA</v>
          </cell>
          <cell r="D669" t="str">
            <v>41357</v>
          </cell>
          <cell r="E669" t="str">
            <v>IQUIRA</v>
          </cell>
        </row>
        <row r="670">
          <cell r="B670" t="str">
            <v>NEIVA-HUILA</v>
          </cell>
          <cell r="C670" t="str">
            <v>HUILA</v>
          </cell>
          <cell r="D670" t="str">
            <v>41001</v>
          </cell>
          <cell r="E670" t="str">
            <v>NEIVA</v>
          </cell>
        </row>
        <row r="671">
          <cell r="B671" t="str">
            <v>PALERMO-HUILA</v>
          </cell>
          <cell r="C671" t="str">
            <v>HUILA</v>
          </cell>
          <cell r="D671" t="str">
            <v>41524</v>
          </cell>
          <cell r="E671" t="str">
            <v>PALERMO</v>
          </cell>
        </row>
        <row r="672">
          <cell r="B672" t="str">
            <v>RIVERA-HUILA</v>
          </cell>
          <cell r="C672" t="str">
            <v>HUILA</v>
          </cell>
          <cell r="D672" t="str">
            <v>41615</v>
          </cell>
          <cell r="E672" t="str">
            <v>RIVERA</v>
          </cell>
        </row>
        <row r="673">
          <cell r="B673" t="str">
            <v>SANTA MARIA-HUILA</v>
          </cell>
          <cell r="C673" t="str">
            <v>HUILA</v>
          </cell>
          <cell r="D673" t="str">
            <v>41676</v>
          </cell>
          <cell r="E673" t="str">
            <v>SANTA MARIA</v>
          </cell>
        </row>
        <row r="674">
          <cell r="B674" t="str">
            <v>TELLO-HUILA</v>
          </cell>
          <cell r="C674" t="str">
            <v>HUILA</v>
          </cell>
          <cell r="D674" t="str">
            <v>41799</v>
          </cell>
          <cell r="E674" t="str">
            <v>TELLO</v>
          </cell>
        </row>
        <row r="675">
          <cell r="B675" t="str">
            <v>TERUEL-HUILA</v>
          </cell>
          <cell r="C675" t="str">
            <v>HUILA</v>
          </cell>
          <cell r="D675" t="str">
            <v>41801</v>
          </cell>
          <cell r="E675" t="str">
            <v>TERUEL</v>
          </cell>
        </row>
        <row r="676">
          <cell r="B676" t="str">
            <v>VILLAVIEJA-HUILA</v>
          </cell>
          <cell r="C676" t="str">
            <v>HUILA</v>
          </cell>
          <cell r="D676" t="str">
            <v>41872</v>
          </cell>
          <cell r="E676" t="str">
            <v>VILLAVIEJA</v>
          </cell>
        </row>
        <row r="677">
          <cell r="B677" t="str">
            <v>YAGUARA-HUILA</v>
          </cell>
          <cell r="C677" t="str">
            <v>HUILA</v>
          </cell>
          <cell r="D677" t="str">
            <v>41885</v>
          </cell>
          <cell r="E677" t="str">
            <v>YAGUARA</v>
          </cell>
        </row>
        <row r="678">
          <cell r="B678" t="str">
            <v>LA ARGENTINA-HUILA</v>
          </cell>
          <cell r="C678" t="str">
            <v>HUILA</v>
          </cell>
          <cell r="D678" t="str">
            <v>41378</v>
          </cell>
          <cell r="E678" t="str">
            <v>LA ARGENTINA</v>
          </cell>
        </row>
        <row r="679">
          <cell r="B679" t="str">
            <v>LA PLATA-HUILA</v>
          </cell>
          <cell r="C679" t="str">
            <v>HUILA</v>
          </cell>
          <cell r="D679" t="str">
            <v>41396</v>
          </cell>
          <cell r="E679" t="str">
            <v>LA PLATA</v>
          </cell>
        </row>
        <row r="680">
          <cell r="B680" t="str">
            <v>NATAGA-HUILA</v>
          </cell>
          <cell r="C680" t="str">
            <v>HUILA</v>
          </cell>
          <cell r="D680" t="str">
            <v>41483</v>
          </cell>
          <cell r="E680" t="str">
            <v>NATAGA</v>
          </cell>
        </row>
        <row r="681">
          <cell r="B681" t="str">
            <v>PAICOL-HUILA</v>
          </cell>
          <cell r="C681" t="str">
            <v>HUILA</v>
          </cell>
          <cell r="D681" t="str">
            <v>41518</v>
          </cell>
          <cell r="E681" t="str">
            <v>PAICOL</v>
          </cell>
        </row>
        <row r="682">
          <cell r="B682" t="str">
            <v>TESALIA-HUILA</v>
          </cell>
          <cell r="C682" t="str">
            <v>HUILA</v>
          </cell>
          <cell r="D682" t="str">
            <v>41797</v>
          </cell>
          <cell r="E682" t="str">
            <v>TESALIA</v>
          </cell>
        </row>
        <row r="683">
          <cell r="B683" t="str">
            <v>ACEVEDO-HUILA</v>
          </cell>
          <cell r="C683" t="str">
            <v>HUILA</v>
          </cell>
          <cell r="D683" t="str">
            <v>41006</v>
          </cell>
          <cell r="E683" t="str">
            <v>ACEVEDO</v>
          </cell>
        </row>
        <row r="684">
          <cell r="B684" t="str">
            <v>ELIAS-HUILA</v>
          </cell>
          <cell r="C684" t="str">
            <v>HUILA</v>
          </cell>
          <cell r="D684" t="str">
            <v>41244</v>
          </cell>
          <cell r="E684" t="str">
            <v>ELIAS</v>
          </cell>
        </row>
        <row r="685">
          <cell r="B685" t="str">
            <v>ISNOS-HUILA</v>
          </cell>
          <cell r="C685" t="str">
            <v>HUILA</v>
          </cell>
          <cell r="D685" t="str">
            <v>41359</v>
          </cell>
          <cell r="E685" t="str">
            <v>ISNOS</v>
          </cell>
        </row>
        <row r="686">
          <cell r="B686" t="str">
            <v>OPORAPA-HUILA</v>
          </cell>
          <cell r="C686" t="str">
            <v>HUILA</v>
          </cell>
          <cell r="D686" t="str">
            <v>41503</v>
          </cell>
          <cell r="E686" t="str">
            <v>OPORAPA</v>
          </cell>
        </row>
        <row r="687">
          <cell r="B687" t="str">
            <v>PALESTINA-HUILA</v>
          </cell>
          <cell r="C687" t="str">
            <v>HUILA</v>
          </cell>
          <cell r="D687" t="str">
            <v>41530</v>
          </cell>
          <cell r="E687" t="str">
            <v>PALESTINA</v>
          </cell>
        </row>
        <row r="688">
          <cell r="B688" t="str">
            <v>PITALITO-HUILA</v>
          </cell>
          <cell r="C688" t="str">
            <v>HUILA</v>
          </cell>
          <cell r="D688" t="str">
            <v>41551</v>
          </cell>
          <cell r="E688" t="str">
            <v>PITALITO</v>
          </cell>
        </row>
        <row r="689">
          <cell r="B689" t="str">
            <v>SALADOBLANCO-HUILA</v>
          </cell>
          <cell r="C689" t="str">
            <v>HUILA</v>
          </cell>
          <cell r="D689" t="str">
            <v>41660</v>
          </cell>
          <cell r="E689" t="str">
            <v>SALADOBLANCO</v>
          </cell>
        </row>
        <row r="690">
          <cell r="B690" t="str">
            <v>SAN AGUSTIN-HUILA</v>
          </cell>
          <cell r="C690" t="str">
            <v>HUILA</v>
          </cell>
          <cell r="D690" t="str">
            <v>41668</v>
          </cell>
          <cell r="E690" t="str">
            <v>SAN AGUSTIN</v>
          </cell>
        </row>
        <row r="691">
          <cell r="B691" t="str">
            <v>TIMANA-HUILA</v>
          </cell>
          <cell r="C691" t="str">
            <v>HUILA</v>
          </cell>
          <cell r="D691" t="str">
            <v>41807</v>
          </cell>
          <cell r="E691" t="str">
            <v>TIMANA</v>
          </cell>
        </row>
        <row r="692">
          <cell r="B692" t="str">
            <v>ALBANIA-LA GUAJIRA</v>
          </cell>
          <cell r="C692" t="str">
            <v>LA GUAJIRA</v>
          </cell>
          <cell r="D692" t="str">
            <v>44035</v>
          </cell>
          <cell r="E692" t="str">
            <v>ALBANIA</v>
          </cell>
        </row>
        <row r="693">
          <cell r="B693" t="str">
            <v>DIBULLA-LA GUAJIRA</v>
          </cell>
          <cell r="C693" t="str">
            <v>LA GUAJIRA</v>
          </cell>
          <cell r="D693" t="str">
            <v>44090</v>
          </cell>
          <cell r="E693" t="str">
            <v>DIBULLA</v>
          </cell>
        </row>
        <row r="694">
          <cell r="B694" t="str">
            <v>MAICAO-LA GUAJIRA</v>
          </cell>
          <cell r="C694" t="str">
            <v>LA GUAJIRA</v>
          </cell>
          <cell r="D694" t="str">
            <v>44430</v>
          </cell>
          <cell r="E694" t="str">
            <v>MAICAO</v>
          </cell>
        </row>
        <row r="695">
          <cell r="B695" t="str">
            <v>MANAURE-LA GUAJIRA</v>
          </cell>
          <cell r="C695" t="str">
            <v>LA GUAJIRA</v>
          </cell>
          <cell r="D695" t="str">
            <v>44560</v>
          </cell>
          <cell r="E695" t="str">
            <v>MANAURE</v>
          </cell>
        </row>
        <row r="696">
          <cell r="B696" t="str">
            <v>RIOHACHA-LA GUAJIRA</v>
          </cell>
          <cell r="C696" t="str">
            <v>LA GUAJIRA</v>
          </cell>
          <cell r="D696" t="str">
            <v>44001</v>
          </cell>
          <cell r="E696" t="str">
            <v>RIOHACHA</v>
          </cell>
        </row>
        <row r="697">
          <cell r="B697" t="str">
            <v>URIBIA-LA GUAJIRA</v>
          </cell>
          <cell r="C697" t="str">
            <v>LA GUAJIRA</v>
          </cell>
          <cell r="D697" t="str">
            <v>44847</v>
          </cell>
          <cell r="E697" t="str">
            <v>URIBIA</v>
          </cell>
        </row>
        <row r="698">
          <cell r="B698" t="str">
            <v>BARRANCAS-LA GUAJIRA</v>
          </cell>
          <cell r="C698" t="str">
            <v>LA GUAJIRA</v>
          </cell>
          <cell r="D698" t="str">
            <v>44078</v>
          </cell>
          <cell r="E698" t="str">
            <v>BARRANCAS</v>
          </cell>
        </row>
        <row r="699">
          <cell r="B699" t="str">
            <v>DISTRACCION-LA GUAJIRA</v>
          </cell>
          <cell r="C699" t="str">
            <v>LA GUAJIRA</v>
          </cell>
          <cell r="D699" t="str">
            <v>44098</v>
          </cell>
          <cell r="E699" t="str">
            <v>DISTRACCION</v>
          </cell>
        </row>
        <row r="700">
          <cell r="B700" t="str">
            <v>EL MOLINO-LA GUAJIRA</v>
          </cell>
          <cell r="C700" t="str">
            <v>LA GUAJIRA</v>
          </cell>
          <cell r="D700" t="str">
            <v>44110</v>
          </cell>
          <cell r="E700" t="str">
            <v>EL MOLINO</v>
          </cell>
        </row>
        <row r="701">
          <cell r="B701" t="str">
            <v>FONSECA-LA GUAJIRA</v>
          </cell>
          <cell r="C701" t="str">
            <v>LA GUAJIRA</v>
          </cell>
          <cell r="D701" t="str">
            <v>44279</v>
          </cell>
          <cell r="E701" t="str">
            <v>FONSECA</v>
          </cell>
        </row>
        <row r="702">
          <cell r="B702" t="str">
            <v>HATONUEVO-LA GUAJIRA</v>
          </cell>
          <cell r="C702" t="str">
            <v>LA GUAJIRA</v>
          </cell>
          <cell r="D702" t="str">
            <v>44378</v>
          </cell>
          <cell r="E702" t="str">
            <v>HATONUEVO</v>
          </cell>
        </row>
        <row r="703">
          <cell r="B703" t="str">
            <v>LA JAGUA DEL PILAR-LA GUAJIRA</v>
          </cell>
          <cell r="C703" t="str">
            <v>LA GUAJIRA</v>
          </cell>
          <cell r="D703" t="str">
            <v>44420</v>
          </cell>
          <cell r="E703" t="str">
            <v>LA JAGUA DEL PILAR</v>
          </cell>
        </row>
        <row r="704">
          <cell r="B704" t="str">
            <v>SAN JUAN DEL CESAR-LA GUAJIRA</v>
          </cell>
          <cell r="C704" t="str">
            <v>LA GUAJIRA</v>
          </cell>
          <cell r="D704" t="str">
            <v>44650</v>
          </cell>
          <cell r="E704" t="str">
            <v>SAN JUAN DEL CESAR</v>
          </cell>
        </row>
        <row r="705">
          <cell r="B705" t="str">
            <v>URUMITA-LA GUAJIRA</v>
          </cell>
          <cell r="C705" t="str">
            <v>LA GUAJIRA</v>
          </cell>
          <cell r="D705" t="str">
            <v>44855</v>
          </cell>
          <cell r="E705" t="str">
            <v>URUMITA</v>
          </cell>
        </row>
        <row r="706">
          <cell r="B706" t="str">
            <v>VILLANUEVA-LA GUAJIRA</v>
          </cell>
          <cell r="C706" t="str">
            <v>LA GUAJIRA</v>
          </cell>
          <cell r="D706" t="str">
            <v>44874</v>
          </cell>
          <cell r="E706" t="str">
            <v>VILLANUEVA</v>
          </cell>
        </row>
        <row r="707">
          <cell r="B707" t="str">
            <v>ARIGUANI-MAGDALENA</v>
          </cell>
          <cell r="C707" t="str">
            <v>MAGDALENA</v>
          </cell>
          <cell r="D707" t="str">
            <v>47058</v>
          </cell>
          <cell r="E707" t="str">
            <v>ARIGUANI</v>
          </cell>
        </row>
        <row r="708">
          <cell r="B708" t="str">
            <v>CHIBOLO-MAGDALENA</v>
          </cell>
          <cell r="C708" t="str">
            <v>MAGDALENA</v>
          </cell>
          <cell r="D708" t="str">
            <v>47170</v>
          </cell>
          <cell r="E708" t="str">
            <v>CHIBOLO</v>
          </cell>
        </row>
        <row r="709">
          <cell r="B709" t="str">
            <v>NUEVA GRANADA-MAGDALENA</v>
          </cell>
          <cell r="C709" t="str">
            <v>MAGDALENA</v>
          </cell>
          <cell r="D709" t="str">
            <v>47460</v>
          </cell>
          <cell r="E709" t="str">
            <v>NUEVA GRANADA</v>
          </cell>
        </row>
        <row r="710">
          <cell r="B710" t="str">
            <v>PLATO-MAGDALENA</v>
          </cell>
          <cell r="C710" t="str">
            <v>MAGDALENA</v>
          </cell>
          <cell r="D710" t="str">
            <v>47555</v>
          </cell>
          <cell r="E710" t="str">
            <v>PLATO</v>
          </cell>
        </row>
        <row r="711">
          <cell r="B711" t="str">
            <v>SABANAS DE SAN ANGEL-MAGDALENA</v>
          </cell>
          <cell r="C711" t="str">
            <v>MAGDALENA</v>
          </cell>
          <cell r="D711" t="str">
            <v>47660</v>
          </cell>
          <cell r="E711" t="str">
            <v>SABANAS DE SAN ANGEL</v>
          </cell>
        </row>
        <row r="712">
          <cell r="B712" t="str">
            <v>TENERIFE-MAGDALENA</v>
          </cell>
          <cell r="C712" t="str">
            <v>MAGDALENA</v>
          </cell>
          <cell r="D712" t="str">
            <v>47798</v>
          </cell>
          <cell r="E712" t="str">
            <v>TENERIFE</v>
          </cell>
        </row>
        <row r="713">
          <cell r="B713" t="str">
            <v>ALGARROBO-MAGDALENA</v>
          </cell>
          <cell r="C713" t="str">
            <v>MAGDALENA</v>
          </cell>
          <cell r="D713" t="str">
            <v>47030</v>
          </cell>
          <cell r="E713" t="str">
            <v>ALGARROBO</v>
          </cell>
        </row>
        <row r="714">
          <cell r="B714" t="str">
            <v>ARACATACA-MAGDALENA</v>
          </cell>
          <cell r="C714" t="str">
            <v>MAGDALENA</v>
          </cell>
          <cell r="D714" t="str">
            <v>47053</v>
          </cell>
          <cell r="E714" t="str">
            <v>ARACATACA</v>
          </cell>
        </row>
        <row r="715">
          <cell r="B715" t="str">
            <v>CIENAGA-MAGDALENA</v>
          </cell>
          <cell r="C715" t="str">
            <v>MAGDALENA</v>
          </cell>
          <cell r="D715" t="str">
            <v>47189</v>
          </cell>
          <cell r="E715" t="str">
            <v>CIENAGA</v>
          </cell>
        </row>
        <row r="716">
          <cell r="B716" t="str">
            <v>EL RETEN-MAGDALENA</v>
          </cell>
          <cell r="C716" t="str">
            <v>MAGDALENA</v>
          </cell>
          <cell r="D716" t="str">
            <v>47268</v>
          </cell>
          <cell r="E716" t="str">
            <v>EL RETEN</v>
          </cell>
        </row>
        <row r="717">
          <cell r="B717" t="str">
            <v>FUNDACION-MAGDALENA</v>
          </cell>
          <cell r="C717" t="str">
            <v>MAGDALENA</v>
          </cell>
          <cell r="D717" t="str">
            <v>47288</v>
          </cell>
          <cell r="E717" t="str">
            <v>FUNDACION</v>
          </cell>
        </row>
        <row r="718">
          <cell r="B718" t="str">
            <v>PUEBLO VIEJO-MAGDALENA</v>
          </cell>
          <cell r="C718" t="str">
            <v>MAGDALENA</v>
          </cell>
          <cell r="D718" t="str">
            <v>47570</v>
          </cell>
          <cell r="E718" t="str">
            <v>PUEBLO VIEJO</v>
          </cell>
        </row>
        <row r="719">
          <cell r="B719" t="str">
            <v>ZONA BANANERA-MAGDALENA</v>
          </cell>
          <cell r="C719" t="str">
            <v>MAGDALENA</v>
          </cell>
          <cell r="D719" t="str">
            <v>47980</v>
          </cell>
          <cell r="E719" t="str">
            <v>ZONA BANANERA</v>
          </cell>
        </row>
        <row r="720">
          <cell r="B720" t="str">
            <v>CERRO SAN ANTONIO-MAGDALENA</v>
          </cell>
          <cell r="C720" t="str">
            <v>MAGDALENA</v>
          </cell>
          <cell r="D720" t="str">
            <v>47161</v>
          </cell>
          <cell r="E720" t="str">
            <v>CERRO SAN ANTONIO</v>
          </cell>
        </row>
        <row r="721">
          <cell r="B721" t="str">
            <v>CONCORDIA-MAGDALENA</v>
          </cell>
          <cell r="C721" t="str">
            <v>MAGDALENA</v>
          </cell>
          <cell r="D721" t="str">
            <v>47205</v>
          </cell>
          <cell r="E721" t="str">
            <v>CONCORDIA</v>
          </cell>
        </row>
        <row r="722">
          <cell r="B722" t="str">
            <v>EL PINON-MAGDALENA</v>
          </cell>
          <cell r="C722" t="str">
            <v>MAGDALENA</v>
          </cell>
          <cell r="D722" t="str">
            <v>47258</v>
          </cell>
          <cell r="E722" t="str">
            <v>EL PINON</v>
          </cell>
        </row>
        <row r="723">
          <cell r="B723" t="str">
            <v>PEDRAZA-MAGDALENA</v>
          </cell>
          <cell r="C723" t="str">
            <v>MAGDALENA</v>
          </cell>
          <cell r="D723" t="str">
            <v>47541</v>
          </cell>
          <cell r="E723" t="str">
            <v>PEDRAZA</v>
          </cell>
        </row>
        <row r="724">
          <cell r="B724" t="str">
            <v>PIVIJAY-MAGDALENA</v>
          </cell>
          <cell r="C724" t="str">
            <v>MAGDALENA</v>
          </cell>
          <cell r="D724" t="str">
            <v>47551</v>
          </cell>
          <cell r="E724" t="str">
            <v>PIVIJAY</v>
          </cell>
        </row>
        <row r="725">
          <cell r="B725" t="str">
            <v>REMOLINO-MAGDALENA</v>
          </cell>
          <cell r="C725" t="str">
            <v>MAGDALENA</v>
          </cell>
          <cell r="D725" t="str">
            <v>47605</v>
          </cell>
          <cell r="E725" t="str">
            <v>REMOLINO</v>
          </cell>
        </row>
        <row r="726">
          <cell r="B726" t="str">
            <v>SALAMINA-MAGDALENA</v>
          </cell>
          <cell r="C726" t="str">
            <v>MAGDALENA</v>
          </cell>
          <cell r="D726" t="str">
            <v>47675</v>
          </cell>
          <cell r="E726" t="str">
            <v>SALAMINA</v>
          </cell>
        </row>
        <row r="727">
          <cell r="B727" t="str">
            <v>SITIONUEVO-MAGDALENA</v>
          </cell>
          <cell r="C727" t="str">
            <v>MAGDALENA</v>
          </cell>
          <cell r="D727" t="str">
            <v>47745</v>
          </cell>
          <cell r="E727" t="str">
            <v>SITIONUEVO</v>
          </cell>
        </row>
        <row r="728">
          <cell r="B728" t="str">
            <v>ZAPAYAN-MAGDALENA</v>
          </cell>
          <cell r="C728" t="str">
            <v>MAGDALENA</v>
          </cell>
          <cell r="D728" t="str">
            <v>47960</v>
          </cell>
          <cell r="E728" t="str">
            <v>ZAPAYAN</v>
          </cell>
        </row>
        <row r="729">
          <cell r="B729" t="str">
            <v>SANTA MARTA-MAGDALENA</v>
          </cell>
          <cell r="C729" t="str">
            <v>MAGDALENA</v>
          </cell>
          <cell r="D729" t="str">
            <v>47001</v>
          </cell>
          <cell r="E729" t="str">
            <v>SANTA MARTA</v>
          </cell>
        </row>
        <row r="730">
          <cell r="B730" t="str">
            <v>EL BANCO-MAGDALENA</v>
          </cell>
          <cell r="C730" t="str">
            <v>MAGDALENA</v>
          </cell>
          <cell r="D730" t="str">
            <v>47245</v>
          </cell>
          <cell r="E730" t="str">
            <v>EL BANCO</v>
          </cell>
        </row>
        <row r="731">
          <cell r="B731" t="str">
            <v>GUAMAL-MAGDALENA</v>
          </cell>
          <cell r="C731" t="str">
            <v>MAGDALENA</v>
          </cell>
          <cell r="D731" t="str">
            <v>47318</v>
          </cell>
          <cell r="E731" t="str">
            <v>GUAMAL</v>
          </cell>
        </row>
        <row r="732">
          <cell r="B732" t="str">
            <v>PIJINO DEL CARMEN-MAGDALENA</v>
          </cell>
          <cell r="C732" t="str">
            <v>MAGDALENA</v>
          </cell>
          <cell r="D732" t="str">
            <v>47545</v>
          </cell>
          <cell r="E732" t="str">
            <v>PIJINO DEL CARMEN</v>
          </cell>
        </row>
        <row r="733">
          <cell r="B733" t="str">
            <v>SAN SEBASTIAN DE BUENAVISTA-MAGDALENA</v>
          </cell>
          <cell r="C733" t="str">
            <v>MAGDALENA</v>
          </cell>
          <cell r="D733" t="str">
            <v>47692</v>
          </cell>
          <cell r="E733" t="str">
            <v>SAN SEBASTIAN DE BUENAVISTA</v>
          </cell>
        </row>
        <row r="734">
          <cell r="B734" t="str">
            <v>SAN ZENON-MAGDALENA</v>
          </cell>
          <cell r="C734" t="str">
            <v>MAGDALENA</v>
          </cell>
          <cell r="D734" t="str">
            <v>47703</v>
          </cell>
          <cell r="E734" t="str">
            <v>SAN ZENON</v>
          </cell>
        </row>
        <row r="735">
          <cell r="B735" t="str">
            <v>SANTA ANA-MAGDALENA</v>
          </cell>
          <cell r="C735" t="str">
            <v>MAGDALENA</v>
          </cell>
          <cell r="D735" t="str">
            <v>47707</v>
          </cell>
          <cell r="E735" t="str">
            <v>SANTA ANA</v>
          </cell>
        </row>
        <row r="736">
          <cell r="B736" t="str">
            <v>SANTA BARBARA DE PINTO-MAGDALENA</v>
          </cell>
          <cell r="C736" t="str">
            <v>MAGDALENA</v>
          </cell>
          <cell r="D736" t="str">
            <v>47720</v>
          </cell>
          <cell r="E736" t="str">
            <v>SANTA BARBARA DE PINTO</v>
          </cell>
        </row>
        <row r="737">
          <cell r="B737" t="str">
            <v>EL CASTILLO-META</v>
          </cell>
          <cell r="C737" t="str">
            <v>META</v>
          </cell>
          <cell r="D737" t="str">
            <v>50251</v>
          </cell>
          <cell r="E737" t="str">
            <v>EL CASTILLO</v>
          </cell>
        </row>
        <row r="738">
          <cell r="B738" t="str">
            <v>EL DORADO-META</v>
          </cell>
          <cell r="C738" t="str">
            <v>META</v>
          </cell>
          <cell r="D738" t="str">
            <v>50270</v>
          </cell>
          <cell r="E738" t="str">
            <v>EL DORADO</v>
          </cell>
        </row>
        <row r="739">
          <cell r="B739" t="str">
            <v>FUENTE DE ORO-META</v>
          </cell>
          <cell r="C739" t="str">
            <v>META</v>
          </cell>
          <cell r="D739" t="str">
            <v>50287</v>
          </cell>
          <cell r="E739" t="str">
            <v>FUENTE DE ORO</v>
          </cell>
        </row>
        <row r="740">
          <cell r="B740" t="str">
            <v>GRANADA-META</v>
          </cell>
          <cell r="C740" t="str">
            <v>META</v>
          </cell>
          <cell r="D740" t="str">
            <v>50313</v>
          </cell>
          <cell r="E740" t="str">
            <v>GRANADA</v>
          </cell>
        </row>
        <row r="741">
          <cell r="B741" t="str">
            <v>LA MACARENA-META</v>
          </cell>
          <cell r="C741" t="str">
            <v>META</v>
          </cell>
          <cell r="D741" t="str">
            <v>50350</v>
          </cell>
          <cell r="E741" t="str">
            <v>LA MACARENA</v>
          </cell>
        </row>
        <row r="742">
          <cell r="B742" t="str">
            <v>URIBE-META</v>
          </cell>
          <cell r="C742" t="str">
            <v>META</v>
          </cell>
          <cell r="D742" t="str">
            <v>50370</v>
          </cell>
          <cell r="E742" t="str">
            <v>URIBE</v>
          </cell>
        </row>
        <row r="743">
          <cell r="B743" t="str">
            <v>LEJANIAS-META</v>
          </cell>
          <cell r="C743" t="str">
            <v>META</v>
          </cell>
          <cell r="D743" t="str">
            <v>50400</v>
          </cell>
          <cell r="E743" t="str">
            <v>LEJANIAS</v>
          </cell>
        </row>
        <row r="744">
          <cell r="B744" t="str">
            <v>MAPIRIPAN-META</v>
          </cell>
          <cell r="C744" t="str">
            <v>META</v>
          </cell>
          <cell r="D744" t="str">
            <v>50325</v>
          </cell>
          <cell r="E744" t="str">
            <v>MAPIRIPAN</v>
          </cell>
        </row>
        <row r="745">
          <cell r="B745" t="str">
            <v>MESETAS-META</v>
          </cell>
          <cell r="C745" t="str">
            <v>META</v>
          </cell>
          <cell r="D745" t="str">
            <v>50330</v>
          </cell>
          <cell r="E745" t="str">
            <v>MESETAS</v>
          </cell>
        </row>
        <row r="746">
          <cell r="B746" t="str">
            <v>PUERTO CONCORDIA-META</v>
          </cell>
          <cell r="C746" t="str">
            <v>META</v>
          </cell>
          <cell r="D746" t="str">
            <v>50450</v>
          </cell>
          <cell r="E746" t="str">
            <v>PUERTO CONCORDIA</v>
          </cell>
        </row>
        <row r="747">
          <cell r="B747" t="str">
            <v>PUERTO LLERAS-META</v>
          </cell>
          <cell r="C747" t="str">
            <v>META</v>
          </cell>
          <cell r="D747" t="str">
            <v>50577</v>
          </cell>
          <cell r="E747" t="str">
            <v>PUERTO LLERAS</v>
          </cell>
        </row>
        <row r="748">
          <cell r="B748" t="str">
            <v>PUERTO RICO-META</v>
          </cell>
          <cell r="C748" t="str">
            <v>META</v>
          </cell>
          <cell r="D748" t="str">
            <v>50590</v>
          </cell>
          <cell r="E748" t="str">
            <v>PUERTO RICO</v>
          </cell>
        </row>
        <row r="749">
          <cell r="B749" t="str">
            <v>SAN JUAN DE ARAMA-META</v>
          </cell>
          <cell r="C749" t="str">
            <v>META</v>
          </cell>
          <cell r="D749" t="str">
            <v>50683</v>
          </cell>
          <cell r="E749" t="str">
            <v>SAN JUAN DE ARAMA</v>
          </cell>
        </row>
        <row r="750">
          <cell r="B750" t="str">
            <v>VISTA HERMOSA-META</v>
          </cell>
          <cell r="C750" t="str">
            <v>META</v>
          </cell>
          <cell r="D750" t="str">
            <v>50711</v>
          </cell>
          <cell r="E750" t="str">
            <v>VISTA HERMOSA</v>
          </cell>
        </row>
        <row r="751">
          <cell r="B751" t="str">
            <v>VILLAVICENCIO-META</v>
          </cell>
          <cell r="C751" t="str">
            <v>META</v>
          </cell>
          <cell r="D751" t="str">
            <v>50001</v>
          </cell>
          <cell r="E751" t="str">
            <v>VILLAVICENCIO</v>
          </cell>
        </row>
        <row r="752">
          <cell r="B752" t="str">
            <v>ACACIAS-META</v>
          </cell>
          <cell r="C752" t="str">
            <v>META</v>
          </cell>
          <cell r="D752" t="str">
            <v>50006</v>
          </cell>
          <cell r="E752" t="str">
            <v>ACACIAS</v>
          </cell>
        </row>
        <row r="753">
          <cell r="B753" t="str">
            <v>BARRANCA DE UPIA-META</v>
          </cell>
          <cell r="C753" t="str">
            <v>META</v>
          </cell>
          <cell r="D753" t="str">
            <v>50110</v>
          </cell>
          <cell r="E753" t="str">
            <v>BARRANCA DE UPIA</v>
          </cell>
        </row>
        <row r="754">
          <cell r="B754" t="str">
            <v>CASTILLA LA NUEVA-META</v>
          </cell>
          <cell r="C754" t="str">
            <v>META</v>
          </cell>
          <cell r="D754" t="str">
            <v>50150</v>
          </cell>
          <cell r="E754" t="str">
            <v>CASTILLA LA NUEVA</v>
          </cell>
        </row>
        <row r="755">
          <cell r="B755" t="str">
            <v>CUMARAL-META</v>
          </cell>
          <cell r="C755" t="str">
            <v>META</v>
          </cell>
          <cell r="D755" t="str">
            <v>50226</v>
          </cell>
          <cell r="E755" t="str">
            <v>CUMARAL</v>
          </cell>
        </row>
        <row r="756">
          <cell r="B756" t="str">
            <v>EL CALVARIO-META</v>
          </cell>
          <cell r="C756" t="str">
            <v>META</v>
          </cell>
          <cell r="D756" t="str">
            <v>50245</v>
          </cell>
          <cell r="E756" t="str">
            <v>EL CALVARIO</v>
          </cell>
        </row>
        <row r="757">
          <cell r="B757" t="str">
            <v>GUAMAL-META</v>
          </cell>
          <cell r="C757" t="str">
            <v>META</v>
          </cell>
          <cell r="D757" t="str">
            <v>50318</v>
          </cell>
          <cell r="E757" t="str">
            <v>GUAMAL</v>
          </cell>
        </row>
        <row r="758">
          <cell r="B758" t="str">
            <v>RESTREPO-META</v>
          </cell>
          <cell r="C758" t="str">
            <v>META</v>
          </cell>
          <cell r="D758" t="str">
            <v>50606</v>
          </cell>
          <cell r="E758" t="str">
            <v>RESTREPO</v>
          </cell>
        </row>
        <row r="759">
          <cell r="B759" t="str">
            <v>SAN CARLOS DE GUAROA-META</v>
          </cell>
          <cell r="C759" t="str">
            <v>META</v>
          </cell>
          <cell r="D759" t="str">
            <v>50680</v>
          </cell>
          <cell r="E759" t="str">
            <v>SAN CARLOS DE GUAROA</v>
          </cell>
        </row>
        <row r="760">
          <cell r="B760" t="str">
            <v>SAN JUANITO-META</v>
          </cell>
          <cell r="C760" t="str">
            <v>META</v>
          </cell>
          <cell r="D760" t="str">
            <v>50686</v>
          </cell>
          <cell r="E760" t="str">
            <v>SAN JUANITO</v>
          </cell>
        </row>
        <row r="761">
          <cell r="B761" t="str">
            <v>SAN LUIS DE CUBARRAL-META</v>
          </cell>
          <cell r="C761" t="str">
            <v>META</v>
          </cell>
          <cell r="D761" t="str">
            <v>50223</v>
          </cell>
          <cell r="E761" t="str">
            <v>SAN LUIS DE CUBARRAL</v>
          </cell>
        </row>
        <row r="762">
          <cell r="B762" t="str">
            <v>SAN MARTIN-META</v>
          </cell>
          <cell r="C762" t="str">
            <v>META</v>
          </cell>
          <cell r="D762" t="str">
            <v>50689</v>
          </cell>
          <cell r="E762" t="str">
            <v>SAN MARTIN</v>
          </cell>
        </row>
        <row r="763">
          <cell r="B763" t="str">
            <v>CABUYARO-META</v>
          </cell>
          <cell r="C763" t="str">
            <v>META</v>
          </cell>
          <cell r="D763" t="str">
            <v>50124</v>
          </cell>
          <cell r="E763" t="str">
            <v>CABUYARO</v>
          </cell>
        </row>
        <row r="764">
          <cell r="B764" t="str">
            <v>PUERTO GAITAN-META</v>
          </cell>
          <cell r="C764" t="str">
            <v>META</v>
          </cell>
          <cell r="D764" t="str">
            <v>50568</v>
          </cell>
          <cell r="E764" t="str">
            <v>PUERTO GAITAN</v>
          </cell>
        </row>
        <row r="765">
          <cell r="B765" t="str">
            <v>PUERTO LOPEZ-META</v>
          </cell>
          <cell r="C765" t="str">
            <v>META</v>
          </cell>
          <cell r="D765" t="str">
            <v>50573</v>
          </cell>
          <cell r="E765" t="str">
            <v>PUERTO LOPEZ</v>
          </cell>
        </row>
        <row r="766">
          <cell r="B766" t="str">
            <v>CHACHAGUI-NARINO</v>
          </cell>
          <cell r="C766" t="str">
            <v>NARINO</v>
          </cell>
          <cell r="D766" t="str">
            <v>52240</v>
          </cell>
          <cell r="E766" t="str">
            <v>CHACHAGUI</v>
          </cell>
        </row>
        <row r="767">
          <cell r="B767" t="str">
            <v>CONSACA-NARINO</v>
          </cell>
          <cell r="C767" t="str">
            <v>NARINO</v>
          </cell>
          <cell r="D767" t="str">
            <v>52207</v>
          </cell>
          <cell r="E767" t="str">
            <v>CONSACA</v>
          </cell>
        </row>
        <row r="768">
          <cell r="B768" t="str">
            <v>EL PENOL-NARINO</v>
          </cell>
          <cell r="C768" t="str">
            <v>NARINO</v>
          </cell>
          <cell r="D768" t="str">
            <v>52254</v>
          </cell>
          <cell r="E768" t="str">
            <v>EL PENOL</v>
          </cell>
        </row>
        <row r="769">
          <cell r="B769" t="str">
            <v>EL TAMBO-NARINO</v>
          </cell>
          <cell r="C769" t="str">
            <v>NARINO</v>
          </cell>
          <cell r="D769" t="str">
            <v>52260</v>
          </cell>
          <cell r="E769" t="str">
            <v>EL TAMBO</v>
          </cell>
        </row>
        <row r="770">
          <cell r="B770" t="str">
            <v>LA FLORIDA-NARINO</v>
          </cell>
          <cell r="C770" t="str">
            <v>NARINO</v>
          </cell>
          <cell r="D770" t="str">
            <v>52381</v>
          </cell>
          <cell r="E770" t="str">
            <v>LA FLORIDA</v>
          </cell>
        </row>
        <row r="771">
          <cell r="B771" t="str">
            <v>NARINO-NARINO</v>
          </cell>
          <cell r="C771" t="str">
            <v>NARINO</v>
          </cell>
          <cell r="D771" t="str">
            <v>52480</v>
          </cell>
          <cell r="E771" t="str">
            <v>NARINO</v>
          </cell>
        </row>
        <row r="772">
          <cell r="B772" t="str">
            <v>PASTO-NARINO</v>
          </cell>
          <cell r="C772" t="str">
            <v>NARINO</v>
          </cell>
          <cell r="D772" t="str">
            <v>52001</v>
          </cell>
          <cell r="E772" t="str">
            <v>PASTO</v>
          </cell>
        </row>
        <row r="773">
          <cell r="B773" t="str">
            <v>SANDONA-NARINO</v>
          </cell>
          <cell r="C773" t="str">
            <v>NARINO</v>
          </cell>
          <cell r="D773" t="str">
            <v>52683</v>
          </cell>
          <cell r="E773" t="str">
            <v>SANDONA</v>
          </cell>
        </row>
        <row r="774">
          <cell r="B774" t="str">
            <v>TANGUA-NARINO</v>
          </cell>
          <cell r="C774" t="str">
            <v>NARINO</v>
          </cell>
          <cell r="D774" t="str">
            <v>52788</v>
          </cell>
          <cell r="E774" t="str">
            <v>TANGUA</v>
          </cell>
        </row>
        <row r="775">
          <cell r="B775" t="str">
            <v>YACUANQUER-NARINO</v>
          </cell>
          <cell r="C775" t="str">
            <v>NARINO</v>
          </cell>
          <cell r="D775" t="str">
            <v>52885</v>
          </cell>
          <cell r="E775" t="str">
            <v>YACUANQUER</v>
          </cell>
        </row>
        <row r="776">
          <cell r="B776" t="str">
            <v>ANCUYA-NARINO</v>
          </cell>
          <cell r="C776" t="str">
            <v>NARINO</v>
          </cell>
          <cell r="D776" t="str">
            <v>52036</v>
          </cell>
          <cell r="E776" t="str">
            <v>ANCUYA</v>
          </cell>
        </row>
        <row r="777">
          <cell r="B777" t="str">
            <v>GUAITARILLA-NARINO</v>
          </cell>
          <cell r="C777" t="str">
            <v>NARINO</v>
          </cell>
          <cell r="D777" t="str">
            <v>52320</v>
          </cell>
          <cell r="E777" t="str">
            <v>GUAITARILLA</v>
          </cell>
        </row>
        <row r="778">
          <cell r="B778" t="str">
            <v>LA LLANADA-NARINO</v>
          </cell>
          <cell r="C778" t="str">
            <v>NARINO</v>
          </cell>
          <cell r="D778" t="str">
            <v>52385</v>
          </cell>
          <cell r="E778" t="str">
            <v>LA LLANADA</v>
          </cell>
        </row>
        <row r="779">
          <cell r="B779" t="str">
            <v>LINARES-NARINO</v>
          </cell>
          <cell r="C779" t="str">
            <v>NARINO</v>
          </cell>
          <cell r="D779" t="str">
            <v>52411</v>
          </cell>
          <cell r="E779" t="str">
            <v>LINARES</v>
          </cell>
        </row>
        <row r="780">
          <cell r="B780" t="str">
            <v>LOS ANDES-NARINO</v>
          </cell>
          <cell r="C780" t="str">
            <v>NARINO</v>
          </cell>
          <cell r="D780" t="str">
            <v>52418</v>
          </cell>
          <cell r="E780" t="str">
            <v>LOS ANDES</v>
          </cell>
        </row>
        <row r="781">
          <cell r="B781" t="str">
            <v>MALLAMA-NARINO</v>
          </cell>
          <cell r="C781" t="str">
            <v>NARINO</v>
          </cell>
          <cell r="D781" t="str">
            <v>52435</v>
          </cell>
          <cell r="E781" t="str">
            <v>MALLAMA</v>
          </cell>
        </row>
        <row r="782">
          <cell r="B782" t="str">
            <v>OSPINA-NARINO</v>
          </cell>
          <cell r="C782" t="str">
            <v>NARINO</v>
          </cell>
          <cell r="D782" t="str">
            <v>52506</v>
          </cell>
          <cell r="E782" t="str">
            <v>OSPINA</v>
          </cell>
        </row>
        <row r="783">
          <cell r="B783" t="str">
            <v>PROVIDENCIA-NARINO</v>
          </cell>
          <cell r="C783" t="str">
            <v>NARINO</v>
          </cell>
          <cell r="D783" t="str">
            <v>52565</v>
          </cell>
          <cell r="E783" t="str">
            <v>PROVIDENCIA</v>
          </cell>
        </row>
        <row r="784">
          <cell r="B784" t="str">
            <v>RICAURTE-NARINO</v>
          </cell>
          <cell r="C784" t="str">
            <v>NARINO</v>
          </cell>
          <cell r="D784" t="str">
            <v>52612</v>
          </cell>
          <cell r="E784" t="str">
            <v>RICAURTE</v>
          </cell>
        </row>
        <row r="785">
          <cell r="B785" t="str">
            <v>SAMANIEGO-NARINO</v>
          </cell>
          <cell r="C785" t="str">
            <v>NARINO</v>
          </cell>
          <cell r="D785" t="str">
            <v>52678</v>
          </cell>
          <cell r="E785" t="str">
            <v>SAMANIEGO</v>
          </cell>
        </row>
        <row r="786">
          <cell r="B786" t="str">
            <v>SANTA CRUZ-NARINO</v>
          </cell>
          <cell r="C786" t="str">
            <v>NARINO</v>
          </cell>
          <cell r="D786" t="str">
            <v>52699</v>
          </cell>
          <cell r="E786" t="str">
            <v>SANTA CRUZ</v>
          </cell>
        </row>
        <row r="787">
          <cell r="B787" t="str">
            <v>SAPUYES-NARINO</v>
          </cell>
          <cell r="C787" t="str">
            <v>NARINO</v>
          </cell>
          <cell r="D787" t="str">
            <v>52720</v>
          </cell>
          <cell r="E787" t="str">
            <v>SAPUYES</v>
          </cell>
        </row>
        <row r="788">
          <cell r="B788" t="str">
            <v>TUQUERRES-NARINO</v>
          </cell>
          <cell r="C788" t="str">
            <v>NARINO</v>
          </cell>
          <cell r="D788" t="str">
            <v>52838</v>
          </cell>
          <cell r="E788" t="str">
            <v>TUQUERRES</v>
          </cell>
        </row>
        <row r="789">
          <cell r="B789" t="str">
            <v>BARBACOAS-NARINO</v>
          </cell>
          <cell r="C789" t="str">
            <v>NARINO</v>
          </cell>
          <cell r="D789" t="str">
            <v>52079</v>
          </cell>
          <cell r="E789" t="str">
            <v>BARBACOAS</v>
          </cell>
        </row>
        <row r="790">
          <cell r="B790" t="str">
            <v>EL CHARCO-NARINO</v>
          </cell>
          <cell r="C790" t="str">
            <v>NARINO</v>
          </cell>
          <cell r="D790" t="str">
            <v>52250</v>
          </cell>
          <cell r="E790" t="str">
            <v>EL CHARCO</v>
          </cell>
        </row>
        <row r="791">
          <cell r="B791" t="str">
            <v>FRANCISCO PIZARRO-NARINO</v>
          </cell>
          <cell r="C791" t="str">
            <v>NARINO</v>
          </cell>
          <cell r="D791" t="str">
            <v>52520</v>
          </cell>
          <cell r="E791" t="str">
            <v>FRANCISCO PIZARRO</v>
          </cell>
        </row>
        <row r="792">
          <cell r="B792" t="str">
            <v>LA TOLA-NARINO</v>
          </cell>
          <cell r="C792" t="str">
            <v>NARINO</v>
          </cell>
          <cell r="D792" t="str">
            <v>52390</v>
          </cell>
          <cell r="E792" t="str">
            <v>LA TOLA</v>
          </cell>
        </row>
        <row r="793">
          <cell r="B793" t="str">
            <v>MAGUI-NARINO</v>
          </cell>
          <cell r="C793" t="str">
            <v>NARINO</v>
          </cell>
          <cell r="D793" t="str">
            <v>52427</v>
          </cell>
          <cell r="E793" t="str">
            <v>MAGUI</v>
          </cell>
        </row>
        <row r="794">
          <cell r="B794" t="str">
            <v>MOSQUERA-NARINO</v>
          </cell>
          <cell r="C794" t="str">
            <v>NARINO</v>
          </cell>
          <cell r="D794" t="str">
            <v>52473</v>
          </cell>
          <cell r="E794" t="str">
            <v>MOSQUERA</v>
          </cell>
        </row>
        <row r="795">
          <cell r="B795" t="str">
            <v>OLAYA HERRERA-NARINO</v>
          </cell>
          <cell r="C795" t="str">
            <v>NARINO</v>
          </cell>
          <cell r="D795" t="str">
            <v>52490</v>
          </cell>
          <cell r="E795" t="str">
            <v>OLAYA HERRERA</v>
          </cell>
        </row>
        <row r="796">
          <cell r="B796" t="str">
            <v>ROBERTO PAYAN-NARINO</v>
          </cell>
          <cell r="C796" t="str">
            <v>NARINO</v>
          </cell>
          <cell r="D796" t="str">
            <v>52621</v>
          </cell>
          <cell r="E796" t="str">
            <v>ROBERTO PAYAN</v>
          </cell>
        </row>
        <row r="797">
          <cell r="B797" t="str">
            <v>SANTA BARBARA-NARINO</v>
          </cell>
          <cell r="C797" t="str">
            <v>NARINO</v>
          </cell>
          <cell r="D797" t="str">
            <v>52696</v>
          </cell>
          <cell r="E797" t="str">
            <v>SANTA BARBARA</v>
          </cell>
        </row>
        <row r="798">
          <cell r="B798" t="str">
            <v>TUMACO-NARINO</v>
          </cell>
          <cell r="C798" t="str">
            <v>NARINO</v>
          </cell>
          <cell r="D798" t="str">
            <v>52835</v>
          </cell>
          <cell r="E798" t="str">
            <v>TUMACO</v>
          </cell>
        </row>
        <row r="799">
          <cell r="B799" t="str">
            <v>ALBAN-NARINO</v>
          </cell>
          <cell r="C799" t="str">
            <v>NARINO</v>
          </cell>
          <cell r="D799" t="str">
            <v>52019</v>
          </cell>
          <cell r="E799" t="str">
            <v>ALBAN</v>
          </cell>
        </row>
        <row r="800">
          <cell r="B800" t="str">
            <v>ARBOLEDA-NARINO</v>
          </cell>
          <cell r="C800" t="str">
            <v>NARINO</v>
          </cell>
          <cell r="D800" t="str">
            <v>52051</v>
          </cell>
          <cell r="E800" t="str">
            <v>ARBOLEDA</v>
          </cell>
        </row>
        <row r="801">
          <cell r="B801" t="str">
            <v>BELEN-NARINO</v>
          </cell>
          <cell r="C801" t="str">
            <v>NARINO</v>
          </cell>
          <cell r="D801" t="str">
            <v>52083</v>
          </cell>
          <cell r="E801" t="str">
            <v>BELEN</v>
          </cell>
        </row>
        <row r="802">
          <cell r="B802" t="str">
            <v>BUESACO-NARINO</v>
          </cell>
          <cell r="C802" t="str">
            <v>NARINO</v>
          </cell>
          <cell r="D802" t="str">
            <v>52110</v>
          </cell>
          <cell r="E802" t="str">
            <v>BUESACO</v>
          </cell>
        </row>
        <row r="803">
          <cell r="B803" t="str">
            <v>COLON-NARINO</v>
          </cell>
          <cell r="C803" t="str">
            <v>NARINO</v>
          </cell>
          <cell r="D803" t="str">
            <v>52203</v>
          </cell>
          <cell r="E803" t="str">
            <v>COLON</v>
          </cell>
        </row>
        <row r="804">
          <cell r="B804" t="str">
            <v>CUMBITARA-NARINO</v>
          </cell>
          <cell r="C804" t="str">
            <v>NARINO</v>
          </cell>
          <cell r="D804" t="str">
            <v>52233</v>
          </cell>
          <cell r="E804" t="str">
            <v>CUMBITARA</v>
          </cell>
        </row>
        <row r="805">
          <cell r="B805" t="str">
            <v>EL ROSARIO-NARINO</v>
          </cell>
          <cell r="C805" t="str">
            <v>NARINO</v>
          </cell>
          <cell r="D805" t="str">
            <v>52256</v>
          </cell>
          <cell r="E805" t="str">
            <v>EL ROSARIO</v>
          </cell>
        </row>
        <row r="806">
          <cell r="B806" t="str">
            <v>EL TEBLON DE GOMEZ-NARINO</v>
          </cell>
          <cell r="C806" t="str">
            <v>NARINO</v>
          </cell>
          <cell r="D806" t="str">
            <v>52258</v>
          </cell>
          <cell r="E806" t="str">
            <v>EL TEBLON DE GOMEZ</v>
          </cell>
        </row>
        <row r="807">
          <cell r="B807" t="str">
            <v>LA CRUZ-NARINO</v>
          </cell>
          <cell r="C807" t="str">
            <v>NARINO</v>
          </cell>
          <cell r="D807" t="str">
            <v>52378</v>
          </cell>
          <cell r="E807" t="str">
            <v>LA CRUZ</v>
          </cell>
        </row>
        <row r="808">
          <cell r="B808" t="str">
            <v>LA UNION-NARINO</v>
          </cell>
          <cell r="C808" t="str">
            <v>NARINO</v>
          </cell>
          <cell r="D808" t="str">
            <v>52399</v>
          </cell>
          <cell r="E808" t="str">
            <v>LA UNION</v>
          </cell>
        </row>
        <row r="809">
          <cell r="B809" t="str">
            <v>LEIVA-NARINO</v>
          </cell>
          <cell r="C809" t="str">
            <v>NARINO</v>
          </cell>
          <cell r="D809" t="str">
            <v>52405</v>
          </cell>
          <cell r="E809" t="str">
            <v>LEIVA</v>
          </cell>
        </row>
        <row r="810">
          <cell r="B810" t="str">
            <v>POLICARPA-NARINO</v>
          </cell>
          <cell r="C810" t="str">
            <v>NARINO</v>
          </cell>
          <cell r="D810" t="str">
            <v>52540</v>
          </cell>
          <cell r="E810" t="str">
            <v>POLICARPA</v>
          </cell>
        </row>
        <row r="811">
          <cell r="B811" t="str">
            <v>SAN BERNARDO-NARINO</v>
          </cell>
          <cell r="C811" t="str">
            <v>NARINO</v>
          </cell>
          <cell r="D811" t="str">
            <v>52685</v>
          </cell>
          <cell r="E811" t="str">
            <v>SAN BERNARDO</v>
          </cell>
        </row>
        <row r="812">
          <cell r="B812" t="str">
            <v>SAN LORENZO-NARINO</v>
          </cell>
          <cell r="C812" t="str">
            <v>NARINO</v>
          </cell>
          <cell r="D812" t="str">
            <v>52687</v>
          </cell>
          <cell r="E812" t="str">
            <v>SAN LORENZO</v>
          </cell>
        </row>
        <row r="813">
          <cell r="B813" t="str">
            <v>SAN PABLO-NARINO</v>
          </cell>
          <cell r="C813" t="str">
            <v>NARINO</v>
          </cell>
          <cell r="D813" t="str">
            <v>52693</v>
          </cell>
          <cell r="E813" t="str">
            <v>SAN PABLO</v>
          </cell>
        </row>
        <row r="814">
          <cell r="B814" t="str">
            <v>SAN PEDRO DE CARTAGO-NARINO</v>
          </cell>
          <cell r="C814" t="str">
            <v>NARINO</v>
          </cell>
          <cell r="D814" t="str">
            <v>52694</v>
          </cell>
          <cell r="E814" t="str">
            <v>SAN PEDRO DE CARTAGO</v>
          </cell>
        </row>
        <row r="815">
          <cell r="B815" t="str">
            <v>TAMINANGO-NARINO</v>
          </cell>
          <cell r="C815" t="str">
            <v>NARINO</v>
          </cell>
          <cell r="D815" t="str">
            <v>52786</v>
          </cell>
          <cell r="E815" t="str">
            <v>TAMINANGO</v>
          </cell>
        </row>
        <row r="816">
          <cell r="B816" t="str">
            <v>ALDANA-NARINO</v>
          </cell>
          <cell r="C816" t="str">
            <v>NARINO</v>
          </cell>
          <cell r="D816" t="str">
            <v>52022</v>
          </cell>
          <cell r="E816" t="str">
            <v>ALDANA</v>
          </cell>
        </row>
        <row r="817">
          <cell r="B817" t="str">
            <v>CONTADERO-NARINO</v>
          </cell>
          <cell r="C817" t="str">
            <v>NARINO</v>
          </cell>
          <cell r="D817" t="str">
            <v>52210</v>
          </cell>
          <cell r="E817" t="str">
            <v>CONTADERO</v>
          </cell>
        </row>
        <row r="818">
          <cell r="B818" t="str">
            <v>CORDOBA-NARINO</v>
          </cell>
          <cell r="C818" t="str">
            <v>NARINO</v>
          </cell>
          <cell r="D818" t="str">
            <v>52215</v>
          </cell>
          <cell r="E818" t="str">
            <v>CORDOBA</v>
          </cell>
        </row>
        <row r="819">
          <cell r="B819" t="str">
            <v>CUASPUD-NARINO</v>
          </cell>
          <cell r="C819" t="str">
            <v>NARINO</v>
          </cell>
          <cell r="D819" t="str">
            <v>52224</v>
          </cell>
          <cell r="E819" t="str">
            <v>CUASPUD</v>
          </cell>
        </row>
        <row r="820">
          <cell r="B820" t="str">
            <v>CUMBAL-NARINO</v>
          </cell>
          <cell r="C820" t="str">
            <v>NARINO</v>
          </cell>
          <cell r="D820" t="str">
            <v>52227</v>
          </cell>
          <cell r="E820" t="str">
            <v>CUMBAL</v>
          </cell>
        </row>
        <row r="821">
          <cell r="B821" t="str">
            <v>FUNES-NARINO</v>
          </cell>
          <cell r="C821" t="str">
            <v>NARINO</v>
          </cell>
          <cell r="D821" t="str">
            <v>52287</v>
          </cell>
          <cell r="E821" t="str">
            <v>FUNES</v>
          </cell>
        </row>
        <row r="822">
          <cell r="B822" t="str">
            <v>GUACHUCAL-NARINO</v>
          </cell>
          <cell r="C822" t="str">
            <v>NARINO</v>
          </cell>
          <cell r="D822" t="str">
            <v>52317</v>
          </cell>
          <cell r="E822" t="str">
            <v>GUACHUCAL</v>
          </cell>
        </row>
        <row r="823">
          <cell r="B823" t="str">
            <v>GUALMATAN-NARINO</v>
          </cell>
          <cell r="C823" t="str">
            <v>NARINO</v>
          </cell>
          <cell r="D823" t="str">
            <v>52323</v>
          </cell>
          <cell r="E823" t="str">
            <v>GUALMATAN</v>
          </cell>
        </row>
        <row r="824">
          <cell r="B824" t="str">
            <v>ILES-NARINO</v>
          </cell>
          <cell r="C824" t="str">
            <v>NARINO</v>
          </cell>
          <cell r="D824" t="str">
            <v>52352</v>
          </cell>
          <cell r="E824" t="str">
            <v>ILES</v>
          </cell>
        </row>
        <row r="825">
          <cell r="B825" t="str">
            <v>IMUES-NARINO</v>
          </cell>
          <cell r="C825" t="str">
            <v>NARINO</v>
          </cell>
          <cell r="D825" t="str">
            <v>52354</v>
          </cell>
          <cell r="E825" t="str">
            <v>IMUES</v>
          </cell>
        </row>
        <row r="826">
          <cell r="B826" t="str">
            <v>IPIALES-NARINO</v>
          </cell>
          <cell r="C826" t="str">
            <v>NARINO</v>
          </cell>
          <cell r="D826" t="str">
            <v>52356</v>
          </cell>
          <cell r="E826" t="str">
            <v>IPIALES</v>
          </cell>
        </row>
        <row r="827">
          <cell r="B827" t="str">
            <v>POTOSI-NARINO</v>
          </cell>
          <cell r="C827" t="str">
            <v>NARINO</v>
          </cell>
          <cell r="D827" t="str">
            <v>52560</v>
          </cell>
          <cell r="E827" t="str">
            <v>POTOSI</v>
          </cell>
        </row>
        <row r="828">
          <cell r="B828" t="str">
            <v>PUERRES-NARINO</v>
          </cell>
          <cell r="C828" t="str">
            <v>NARINO</v>
          </cell>
          <cell r="D828" t="str">
            <v>52573</v>
          </cell>
          <cell r="E828" t="str">
            <v>PUERRES</v>
          </cell>
        </row>
        <row r="829">
          <cell r="B829" t="str">
            <v>PUPIALES-NARINO</v>
          </cell>
          <cell r="C829" t="str">
            <v>NARINO</v>
          </cell>
          <cell r="D829" t="str">
            <v>52585</v>
          </cell>
          <cell r="E829" t="str">
            <v>PUPIALES</v>
          </cell>
        </row>
        <row r="830">
          <cell r="B830" t="str">
            <v>ARBOLEDAS-NORTE DE SANTANDER</v>
          </cell>
          <cell r="C830" t="str">
            <v>NORTE DE SANTANDER</v>
          </cell>
          <cell r="D830" t="str">
            <v>54051</v>
          </cell>
          <cell r="E830" t="str">
            <v>ARBOLEDAS</v>
          </cell>
        </row>
        <row r="831">
          <cell r="B831" t="str">
            <v>CUCUTILLA-NORTE DE SANTANDER</v>
          </cell>
          <cell r="C831" t="str">
            <v>NORTE DE SANTANDER</v>
          </cell>
          <cell r="D831" t="str">
            <v>54223</v>
          </cell>
          <cell r="E831" t="str">
            <v>CUCUTILLA</v>
          </cell>
        </row>
        <row r="832">
          <cell r="B832" t="str">
            <v>GRAMALOTE-NORTE DE SANTANDER</v>
          </cell>
          <cell r="C832" t="str">
            <v>NORTE DE SANTANDER</v>
          </cell>
          <cell r="D832" t="str">
            <v>54313</v>
          </cell>
          <cell r="E832" t="str">
            <v>GRAMALOTE</v>
          </cell>
        </row>
        <row r="833">
          <cell r="B833" t="str">
            <v>LOURDES-NORTE DE SANTANDER</v>
          </cell>
          <cell r="C833" t="str">
            <v>NORTE DE SANTANDER</v>
          </cell>
          <cell r="D833" t="str">
            <v>54418</v>
          </cell>
          <cell r="E833" t="str">
            <v>LOURDES</v>
          </cell>
        </row>
        <row r="834">
          <cell r="B834" t="str">
            <v>SALAZAR-NORTE DE SANTANDER</v>
          </cell>
          <cell r="C834" t="str">
            <v>NORTE DE SANTANDER</v>
          </cell>
          <cell r="D834" t="str">
            <v>54660</v>
          </cell>
          <cell r="E834" t="str">
            <v>SALAZAR</v>
          </cell>
        </row>
        <row r="835">
          <cell r="B835" t="str">
            <v>SANTIAGO-NORTE DE SANTANDER</v>
          </cell>
          <cell r="C835" t="str">
            <v>NORTE DE SANTANDER</v>
          </cell>
          <cell r="D835" t="str">
            <v>54680</v>
          </cell>
          <cell r="E835" t="str">
            <v>SANTIAGO</v>
          </cell>
        </row>
        <row r="836">
          <cell r="B836" t="str">
            <v>VILLA CARO-NORTE DE SANTANDER</v>
          </cell>
          <cell r="C836" t="str">
            <v>NORTE DE SANTANDER</v>
          </cell>
          <cell r="D836" t="str">
            <v>54871</v>
          </cell>
          <cell r="E836" t="str">
            <v>VILLA CARO</v>
          </cell>
        </row>
        <row r="837">
          <cell r="B837" t="str">
            <v>BUCARASICA-NORTE DE SANTANDER</v>
          </cell>
          <cell r="C837" t="str">
            <v>NORTE DE SANTANDER</v>
          </cell>
          <cell r="D837" t="str">
            <v>54109</v>
          </cell>
          <cell r="E837" t="str">
            <v>BUCARASICA</v>
          </cell>
        </row>
        <row r="838">
          <cell r="B838" t="str">
            <v>EL TARRA-NORTE DE SANTANDER</v>
          </cell>
          <cell r="C838" t="str">
            <v>NORTE DE SANTANDER</v>
          </cell>
          <cell r="D838" t="str">
            <v>54250</v>
          </cell>
          <cell r="E838" t="str">
            <v>EL TARRA</v>
          </cell>
        </row>
        <row r="839">
          <cell r="B839" t="str">
            <v>SARDINATA-NORTE DE SANTANDER</v>
          </cell>
          <cell r="C839" t="str">
            <v>NORTE DE SANTANDER</v>
          </cell>
          <cell r="D839" t="str">
            <v>54720</v>
          </cell>
          <cell r="E839" t="str">
            <v>SARDINATA</v>
          </cell>
        </row>
        <row r="840">
          <cell r="B840" t="str">
            <v>TIBU-NORTE DE SANTANDER</v>
          </cell>
          <cell r="C840" t="str">
            <v>NORTE DE SANTANDER</v>
          </cell>
          <cell r="D840" t="str">
            <v>54810</v>
          </cell>
          <cell r="E840" t="str">
            <v>TIBU</v>
          </cell>
        </row>
        <row r="841">
          <cell r="B841" t="str">
            <v>ABREGO-NORTE DE SANTANDER</v>
          </cell>
          <cell r="C841" t="str">
            <v>NORTE DE SANTANDER</v>
          </cell>
          <cell r="D841" t="str">
            <v>54003</v>
          </cell>
          <cell r="E841" t="str">
            <v>ABREGO</v>
          </cell>
        </row>
        <row r="842">
          <cell r="B842" t="str">
            <v>CACHIRA-NORTE DE SANTANDER</v>
          </cell>
          <cell r="C842" t="str">
            <v>NORTE DE SANTANDER</v>
          </cell>
          <cell r="D842" t="str">
            <v>54128</v>
          </cell>
          <cell r="E842" t="str">
            <v>CACHIRA</v>
          </cell>
        </row>
        <row r="843">
          <cell r="B843" t="str">
            <v>CONVENCION-NORTE DE SANTANDER</v>
          </cell>
          <cell r="C843" t="str">
            <v>NORTE DE SANTANDER</v>
          </cell>
          <cell r="D843" t="str">
            <v>54206</v>
          </cell>
          <cell r="E843" t="str">
            <v>CONVENCION</v>
          </cell>
        </row>
        <row r="844">
          <cell r="B844" t="str">
            <v>EL CARMEN-NORTE DE SANTANDER</v>
          </cell>
          <cell r="C844" t="str">
            <v>NORTE DE SANTANDER</v>
          </cell>
          <cell r="D844" t="str">
            <v>54245</v>
          </cell>
          <cell r="E844" t="str">
            <v>EL CARMEN</v>
          </cell>
        </row>
        <row r="845">
          <cell r="B845" t="str">
            <v>HACARI-NORTE DE SANTANDER</v>
          </cell>
          <cell r="C845" t="str">
            <v>NORTE DE SANTANDER</v>
          </cell>
          <cell r="D845" t="str">
            <v>54344</v>
          </cell>
          <cell r="E845" t="str">
            <v>HACARI</v>
          </cell>
        </row>
        <row r="846">
          <cell r="B846" t="str">
            <v>LA ESPERANZA-NORTE DE SANTANDER</v>
          </cell>
          <cell r="C846" t="str">
            <v>NORTE DE SANTANDER</v>
          </cell>
          <cell r="D846" t="str">
            <v>54385</v>
          </cell>
          <cell r="E846" t="str">
            <v>LA ESPERANZA</v>
          </cell>
        </row>
        <row r="847">
          <cell r="B847" t="str">
            <v>LA PLAYA-NORTE DE SANTANDER</v>
          </cell>
          <cell r="C847" t="str">
            <v>NORTE DE SANTANDER</v>
          </cell>
          <cell r="D847" t="str">
            <v>54398</v>
          </cell>
          <cell r="E847" t="str">
            <v>LA PLAYA</v>
          </cell>
        </row>
        <row r="848">
          <cell r="B848" t="str">
            <v>OCANA-NORTE DE SANTANDER</v>
          </cell>
          <cell r="C848" t="str">
            <v>NORTE DE SANTANDER</v>
          </cell>
          <cell r="D848" t="str">
            <v>54498</v>
          </cell>
          <cell r="E848" t="str">
            <v>OCANA</v>
          </cell>
        </row>
        <row r="849">
          <cell r="B849" t="str">
            <v>SAN CALIXTO-NORTE DE SANTANDER</v>
          </cell>
          <cell r="C849" t="str">
            <v>NORTE DE SANTANDER</v>
          </cell>
          <cell r="D849" t="str">
            <v>54670</v>
          </cell>
          <cell r="E849" t="str">
            <v>SAN CALIXTO</v>
          </cell>
        </row>
        <row r="850">
          <cell r="B850" t="str">
            <v>TEORAMA-NORTE DE SANTANDER</v>
          </cell>
          <cell r="C850" t="str">
            <v>NORTE DE SANTANDER</v>
          </cell>
          <cell r="D850" t="str">
            <v>54800</v>
          </cell>
          <cell r="E850" t="str">
            <v>TEORAMA</v>
          </cell>
        </row>
        <row r="851">
          <cell r="B851" t="str">
            <v>CUCUTA-NORTE DE SANTANDER</v>
          </cell>
          <cell r="C851" t="str">
            <v>NORTE DE SANTANDER</v>
          </cell>
          <cell r="D851" t="str">
            <v>54001</v>
          </cell>
          <cell r="E851" t="str">
            <v>CUCUTA</v>
          </cell>
        </row>
        <row r="852">
          <cell r="B852" t="str">
            <v>EL ZULIA-NORTE DE SANTANDER</v>
          </cell>
          <cell r="C852" t="str">
            <v>NORTE DE SANTANDER</v>
          </cell>
          <cell r="D852" t="str">
            <v>54261</v>
          </cell>
          <cell r="E852" t="str">
            <v>EL ZULIA</v>
          </cell>
        </row>
        <row r="853">
          <cell r="B853" t="str">
            <v>LOS PATIOS-NORTE DE SANTANDER</v>
          </cell>
          <cell r="C853" t="str">
            <v>NORTE DE SANTANDER</v>
          </cell>
          <cell r="D853" t="str">
            <v>54405</v>
          </cell>
          <cell r="E853" t="str">
            <v>LOS PATIOS</v>
          </cell>
        </row>
        <row r="854">
          <cell r="B854" t="str">
            <v>PUERTO SANTANDER-NORTE DE SANTANDER</v>
          </cell>
          <cell r="C854" t="str">
            <v>NORTE DE SANTANDER</v>
          </cell>
          <cell r="D854" t="str">
            <v>54553</v>
          </cell>
          <cell r="E854" t="str">
            <v>PUERTO SANTANDER</v>
          </cell>
        </row>
        <row r="855">
          <cell r="B855" t="str">
            <v>SAN CAYETANO-NORTE DE SANTANDER</v>
          </cell>
          <cell r="C855" t="str">
            <v>NORTE DE SANTANDER</v>
          </cell>
          <cell r="D855" t="str">
            <v>54673</v>
          </cell>
          <cell r="E855" t="str">
            <v>SAN CAYETANO</v>
          </cell>
        </row>
        <row r="856">
          <cell r="B856" t="str">
            <v>VILLA DEL ROSARIO-NORTE DE SANTANDER</v>
          </cell>
          <cell r="C856" t="str">
            <v>NORTE DE SANTANDER</v>
          </cell>
          <cell r="D856" t="str">
            <v>54874</v>
          </cell>
          <cell r="E856" t="str">
            <v>VILLA DEL ROSARIO</v>
          </cell>
        </row>
        <row r="857">
          <cell r="B857" t="str">
            <v>CACOTA-NORTE DE SANTANDER</v>
          </cell>
          <cell r="C857" t="str">
            <v>NORTE DE SANTANDER</v>
          </cell>
          <cell r="D857" t="str">
            <v>54125</v>
          </cell>
          <cell r="E857" t="str">
            <v>CACOTA</v>
          </cell>
        </row>
        <row r="858">
          <cell r="B858" t="str">
            <v>CHITAGA-NORTE DE SANTANDER</v>
          </cell>
          <cell r="C858" t="str">
            <v>NORTE DE SANTANDER</v>
          </cell>
          <cell r="D858" t="str">
            <v>54174</v>
          </cell>
          <cell r="E858" t="str">
            <v>CHITAGA</v>
          </cell>
        </row>
        <row r="859">
          <cell r="B859" t="str">
            <v>MUTISCUA-NORTE DE SANTANDER</v>
          </cell>
          <cell r="C859" t="str">
            <v>NORTE DE SANTANDER</v>
          </cell>
          <cell r="D859" t="str">
            <v>54480</v>
          </cell>
          <cell r="E859" t="str">
            <v>MUTISCUA</v>
          </cell>
        </row>
        <row r="860">
          <cell r="B860" t="str">
            <v>PAMPLONA-NORTE DE SANTANDER</v>
          </cell>
          <cell r="C860" t="str">
            <v>NORTE DE SANTANDER</v>
          </cell>
          <cell r="D860" t="str">
            <v>54518</v>
          </cell>
          <cell r="E860" t="str">
            <v>PAMPLONA</v>
          </cell>
        </row>
        <row r="861">
          <cell r="B861" t="str">
            <v>PAMPLONITA-NORTE DE SANTANDER</v>
          </cell>
          <cell r="C861" t="str">
            <v>NORTE DE SANTANDER</v>
          </cell>
          <cell r="D861" t="str">
            <v>54520</v>
          </cell>
          <cell r="E861" t="str">
            <v>PAMPLONITA</v>
          </cell>
        </row>
        <row r="862">
          <cell r="B862" t="str">
            <v>SILOS-NORTE DE SANTANDER</v>
          </cell>
          <cell r="C862" t="str">
            <v>NORTE DE SANTANDER</v>
          </cell>
          <cell r="D862" t="str">
            <v>54743</v>
          </cell>
          <cell r="E862" t="str">
            <v>SILOS</v>
          </cell>
        </row>
        <row r="863">
          <cell r="B863" t="str">
            <v>BOCHALEMA-NORTE DE SANTANDER</v>
          </cell>
          <cell r="C863" t="str">
            <v>NORTE DE SANTANDER</v>
          </cell>
          <cell r="D863" t="str">
            <v>54099</v>
          </cell>
          <cell r="E863" t="str">
            <v>BOCHALEMA</v>
          </cell>
        </row>
        <row r="864">
          <cell r="B864" t="str">
            <v>CHINACOTA-NORTE DE SANTANDER</v>
          </cell>
          <cell r="C864" t="str">
            <v>NORTE DE SANTANDER</v>
          </cell>
          <cell r="D864" t="str">
            <v>54172</v>
          </cell>
          <cell r="E864" t="str">
            <v>CHINACOTA</v>
          </cell>
        </row>
        <row r="865">
          <cell r="B865" t="str">
            <v>DURANIA-NORTE DE SANTANDER</v>
          </cell>
          <cell r="C865" t="str">
            <v>NORTE DE SANTANDER</v>
          </cell>
          <cell r="D865" t="str">
            <v>54239</v>
          </cell>
          <cell r="E865" t="str">
            <v>DURANIA</v>
          </cell>
        </row>
        <row r="866">
          <cell r="B866" t="str">
            <v>HERRAN-NORTE DE SANTANDER</v>
          </cell>
          <cell r="C866" t="str">
            <v>NORTE DE SANTANDER</v>
          </cell>
          <cell r="D866" t="str">
            <v>54347</v>
          </cell>
          <cell r="E866" t="str">
            <v>HERRAN</v>
          </cell>
        </row>
        <row r="867">
          <cell r="B867" t="str">
            <v>LABATECA-NORTE DE SANTANDER</v>
          </cell>
          <cell r="C867" t="str">
            <v>NORTE DE SANTANDER</v>
          </cell>
          <cell r="D867" t="str">
            <v>54377</v>
          </cell>
          <cell r="E867" t="str">
            <v>LABATECA</v>
          </cell>
        </row>
        <row r="868">
          <cell r="B868" t="str">
            <v>RAGONVALIA-NORTE DE SANTANDER</v>
          </cell>
          <cell r="C868" t="str">
            <v>NORTE DE SANTANDER</v>
          </cell>
          <cell r="D868" t="str">
            <v>54599</v>
          </cell>
          <cell r="E868" t="str">
            <v>RAGONVALIA</v>
          </cell>
        </row>
        <row r="869">
          <cell r="B869" t="str">
            <v>TOLEDO-NORTE DE SANTANDER</v>
          </cell>
          <cell r="C869" t="str">
            <v>NORTE DE SANTANDER</v>
          </cell>
          <cell r="D869" t="str">
            <v>54820</v>
          </cell>
          <cell r="E869" t="str">
            <v>TOLEDO</v>
          </cell>
        </row>
        <row r="870">
          <cell r="B870" t="str">
            <v>COLON-PUTUMAYO</v>
          </cell>
          <cell r="C870" t="str">
            <v>PUTUMAYO</v>
          </cell>
          <cell r="D870" t="str">
            <v>86219</v>
          </cell>
          <cell r="E870" t="str">
            <v>COLON</v>
          </cell>
        </row>
        <row r="871">
          <cell r="B871" t="str">
            <v>MOCOA-PUTUMAYO</v>
          </cell>
          <cell r="C871" t="str">
            <v>PUTUMAYO</v>
          </cell>
          <cell r="D871" t="str">
            <v>86001</v>
          </cell>
          <cell r="E871" t="str">
            <v>MOCOA</v>
          </cell>
        </row>
        <row r="872">
          <cell r="B872" t="str">
            <v>ORITO-PUTUMAYO</v>
          </cell>
          <cell r="C872" t="str">
            <v>PUTUMAYO</v>
          </cell>
          <cell r="D872" t="str">
            <v>86320</v>
          </cell>
          <cell r="E872" t="str">
            <v>ORITO</v>
          </cell>
        </row>
        <row r="873">
          <cell r="B873" t="str">
            <v>PUERTO ASIS-PUTUMAYO</v>
          </cell>
          <cell r="C873" t="str">
            <v>PUTUMAYO</v>
          </cell>
          <cell r="D873" t="str">
            <v>86568</v>
          </cell>
          <cell r="E873" t="str">
            <v>PUERTO ASIS</v>
          </cell>
        </row>
        <row r="874">
          <cell r="B874" t="str">
            <v>PUERTO CAICEDO-PUTUMAYO</v>
          </cell>
          <cell r="C874" t="str">
            <v>PUTUMAYO</v>
          </cell>
          <cell r="D874" t="str">
            <v>86569</v>
          </cell>
          <cell r="E874" t="str">
            <v>PUERTO CAICEDO</v>
          </cell>
        </row>
        <row r="875">
          <cell r="B875" t="str">
            <v>PUERTO GUZMAN-PUTUMAYO</v>
          </cell>
          <cell r="C875" t="str">
            <v>PUTUMAYO</v>
          </cell>
          <cell r="D875" t="str">
            <v>86571</v>
          </cell>
          <cell r="E875" t="str">
            <v>PUERTO GUZMAN</v>
          </cell>
        </row>
        <row r="876">
          <cell r="B876" t="str">
            <v>PUERTO LEGUIZAMO-PUTUMAYO</v>
          </cell>
          <cell r="C876" t="str">
            <v>PUTUMAYO</v>
          </cell>
          <cell r="D876" t="str">
            <v>86573</v>
          </cell>
          <cell r="E876" t="str">
            <v>PUERTO LEGUIZAMO</v>
          </cell>
        </row>
        <row r="877">
          <cell r="B877" t="str">
            <v>SAN FRANCISCO-PUTUMAYO</v>
          </cell>
          <cell r="C877" t="str">
            <v>PUTUMAYO</v>
          </cell>
          <cell r="D877" t="str">
            <v>86755</v>
          </cell>
          <cell r="E877" t="str">
            <v>SAN FRANCISCO</v>
          </cell>
        </row>
        <row r="878">
          <cell r="B878" t="str">
            <v>SAN MIGUEL-PUTUMAYO</v>
          </cell>
          <cell r="C878" t="str">
            <v>PUTUMAYO</v>
          </cell>
          <cell r="D878" t="str">
            <v>86757</v>
          </cell>
          <cell r="E878" t="str">
            <v>SAN MIGUEL</v>
          </cell>
        </row>
        <row r="879">
          <cell r="B879" t="str">
            <v>SANTIAGO-PUTUMAYO</v>
          </cell>
          <cell r="C879" t="str">
            <v>PUTUMAYO</v>
          </cell>
          <cell r="D879" t="str">
            <v>86760</v>
          </cell>
          <cell r="E879" t="str">
            <v>SANTIAGO</v>
          </cell>
        </row>
        <row r="880">
          <cell r="B880" t="str">
            <v>SIBUNDOY-PUTUMAYO</v>
          </cell>
          <cell r="C880" t="str">
            <v>PUTUMAYO</v>
          </cell>
          <cell r="D880" t="str">
            <v>86749</v>
          </cell>
          <cell r="E880" t="str">
            <v>SIBUNDOY</v>
          </cell>
        </row>
        <row r="881">
          <cell r="B881" t="str">
            <v>VALLE DEL GUAMUEZ-PUTUMAYO</v>
          </cell>
          <cell r="C881" t="str">
            <v>PUTUMAYO</v>
          </cell>
          <cell r="D881" t="str">
            <v>86865</v>
          </cell>
          <cell r="E881" t="str">
            <v>VALLE DEL GUAMUEZ</v>
          </cell>
        </row>
        <row r="882">
          <cell r="B882" t="str">
            <v>VILLA GARZON-PUTUMAYO</v>
          </cell>
          <cell r="C882" t="str">
            <v>PUTUMAYO</v>
          </cell>
          <cell r="D882" t="str">
            <v>86885</v>
          </cell>
          <cell r="E882" t="str">
            <v>VILLA GARZON</v>
          </cell>
        </row>
        <row r="883">
          <cell r="B883" t="str">
            <v>ARMENIA-QUINDIO</v>
          </cell>
          <cell r="C883" t="str">
            <v>QUINDIO</v>
          </cell>
          <cell r="D883" t="str">
            <v>63001</v>
          </cell>
          <cell r="E883" t="str">
            <v>ARMENIA</v>
          </cell>
        </row>
        <row r="884">
          <cell r="B884" t="str">
            <v>BUENAVISTA-QUINDIO</v>
          </cell>
          <cell r="C884" t="str">
            <v>QUINDIO</v>
          </cell>
          <cell r="D884" t="str">
            <v>63111</v>
          </cell>
          <cell r="E884" t="str">
            <v>BUENAVISTA</v>
          </cell>
        </row>
        <row r="885">
          <cell r="B885" t="str">
            <v>CALARCA-QUINDIO</v>
          </cell>
          <cell r="C885" t="str">
            <v>QUINDIO</v>
          </cell>
          <cell r="D885" t="str">
            <v>63130</v>
          </cell>
          <cell r="E885" t="str">
            <v>CALARCA</v>
          </cell>
        </row>
        <row r="886">
          <cell r="B886" t="str">
            <v>CORDOBA-QUINDIO</v>
          </cell>
          <cell r="C886" t="str">
            <v>QUINDIO</v>
          </cell>
          <cell r="D886" t="str">
            <v>63212</v>
          </cell>
          <cell r="E886" t="str">
            <v>CORDOBA</v>
          </cell>
        </row>
        <row r="887">
          <cell r="B887" t="str">
            <v>GENOVA-QUINDIO</v>
          </cell>
          <cell r="C887" t="str">
            <v>QUINDIO</v>
          </cell>
          <cell r="D887" t="str">
            <v>63302</v>
          </cell>
          <cell r="E887" t="str">
            <v>GENOVA</v>
          </cell>
        </row>
        <row r="888">
          <cell r="B888" t="str">
            <v>PIJAO-QUINDIO</v>
          </cell>
          <cell r="C888" t="str">
            <v>QUINDIO</v>
          </cell>
          <cell r="D888" t="str">
            <v>63548</v>
          </cell>
          <cell r="E888" t="str">
            <v>PIJAO</v>
          </cell>
        </row>
        <row r="889">
          <cell r="B889" t="str">
            <v>FILANDIA-QUINDIO</v>
          </cell>
          <cell r="C889" t="str">
            <v>QUINDIO</v>
          </cell>
          <cell r="D889" t="str">
            <v>63272</v>
          </cell>
          <cell r="E889" t="str">
            <v>FILANDIA</v>
          </cell>
        </row>
        <row r="890">
          <cell r="B890" t="str">
            <v>SALENTO-QUINDIO</v>
          </cell>
          <cell r="C890" t="str">
            <v>QUINDIO</v>
          </cell>
          <cell r="D890" t="str">
            <v>63690</v>
          </cell>
          <cell r="E890" t="str">
            <v>SALENTO</v>
          </cell>
        </row>
        <row r="891">
          <cell r="B891" t="str">
            <v>CIRCASIA-QUINDIO</v>
          </cell>
          <cell r="C891" t="str">
            <v>QUINDIO</v>
          </cell>
          <cell r="D891" t="str">
            <v>63190</v>
          </cell>
          <cell r="E891" t="str">
            <v>CIRCASIA</v>
          </cell>
        </row>
        <row r="892">
          <cell r="B892" t="str">
            <v>LA TEBAIDA-QUINDIO</v>
          </cell>
          <cell r="C892" t="str">
            <v>QUINDIO</v>
          </cell>
          <cell r="D892" t="str">
            <v>63401</v>
          </cell>
          <cell r="E892" t="str">
            <v>LA TEBAIDA</v>
          </cell>
        </row>
        <row r="893">
          <cell r="B893" t="str">
            <v>MONTENEGRO-QUINDIO</v>
          </cell>
          <cell r="C893" t="str">
            <v>QUINDIO</v>
          </cell>
          <cell r="D893" t="str">
            <v>63470</v>
          </cell>
          <cell r="E893" t="str">
            <v>MONTENEGRO</v>
          </cell>
        </row>
        <row r="894">
          <cell r="B894" t="str">
            <v>QUIMBAYA-QUINDIO</v>
          </cell>
          <cell r="C894" t="str">
            <v>QUINDIO</v>
          </cell>
          <cell r="D894" t="str">
            <v>63594</v>
          </cell>
          <cell r="E894" t="str">
            <v>QUIMBAYA</v>
          </cell>
        </row>
        <row r="895">
          <cell r="B895" t="str">
            <v>DOSQUEBRADAS-RISARALDA</v>
          </cell>
          <cell r="C895" t="str">
            <v>RISARALDA</v>
          </cell>
          <cell r="D895" t="str">
            <v>66170</v>
          </cell>
          <cell r="E895" t="str">
            <v>DOSQUEBRADAS</v>
          </cell>
        </row>
        <row r="896">
          <cell r="B896" t="str">
            <v>LA VIRGINIA-RISARALDA</v>
          </cell>
          <cell r="C896" t="str">
            <v>RISARALDA</v>
          </cell>
          <cell r="D896" t="str">
            <v>66400</v>
          </cell>
          <cell r="E896" t="str">
            <v>LA VIRGINIA</v>
          </cell>
        </row>
        <row r="897">
          <cell r="B897" t="str">
            <v>MARSELLA-RISARALDA</v>
          </cell>
          <cell r="C897" t="str">
            <v>RISARALDA</v>
          </cell>
          <cell r="D897" t="str">
            <v>66440</v>
          </cell>
          <cell r="E897" t="str">
            <v>MARSELLA</v>
          </cell>
        </row>
        <row r="898">
          <cell r="B898" t="str">
            <v>PEREIRA-RISARALDA</v>
          </cell>
          <cell r="C898" t="str">
            <v>RISARALDA</v>
          </cell>
          <cell r="D898" t="str">
            <v>66001</v>
          </cell>
          <cell r="E898" t="str">
            <v>PEREIRA</v>
          </cell>
        </row>
        <row r="899">
          <cell r="B899" t="str">
            <v>SANTA ROSA DE CABAL-RISARALDA</v>
          </cell>
          <cell r="C899" t="str">
            <v>RISARALDA</v>
          </cell>
          <cell r="D899" t="str">
            <v>66682</v>
          </cell>
          <cell r="E899" t="str">
            <v>SANTA ROSA DE CABAL</v>
          </cell>
        </row>
        <row r="900">
          <cell r="B900" t="str">
            <v>APIA-RISARALDA</v>
          </cell>
          <cell r="C900" t="str">
            <v>RISARALDA</v>
          </cell>
          <cell r="D900" t="str">
            <v>66045</v>
          </cell>
          <cell r="E900" t="str">
            <v>APIA</v>
          </cell>
        </row>
        <row r="901">
          <cell r="B901" t="str">
            <v>BALBOA-RISARALDA</v>
          </cell>
          <cell r="C901" t="str">
            <v>RISARALDA</v>
          </cell>
          <cell r="D901" t="str">
            <v>66075</v>
          </cell>
          <cell r="E901" t="str">
            <v>BALBOA</v>
          </cell>
        </row>
        <row r="902">
          <cell r="B902" t="str">
            <v>BELEN DE UMBRIA-RISARALDA</v>
          </cell>
          <cell r="C902" t="str">
            <v>RISARALDA</v>
          </cell>
          <cell r="D902" t="str">
            <v>66088</v>
          </cell>
          <cell r="E902" t="str">
            <v>BELEN DE UMBRIA</v>
          </cell>
        </row>
        <row r="903">
          <cell r="B903" t="str">
            <v>GUATICA-RISARALDA</v>
          </cell>
          <cell r="C903" t="str">
            <v>RISARALDA</v>
          </cell>
          <cell r="D903" t="str">
            <v>66318</v>
          </cell>
          <cell r="E903" t="str">
            <v>GUATICA</v>
          </cell>
        </row>
        <row r="904">
          <cell r="B904" t="str">
            <v>LA CELIA-RISARALDA</v>
          </cell>
          <cell r="C904" t="str">
            <v>RISARALDA</v>
          </cell>
          <cell r="D904" t="str">
            <v>66383</v>
          </cell>
          <cell r="E904" t="str">
            <v>LA CELIA</v>
          </cell>
        </row>
        <row r="905">
          <cell r="B905" t="str">
            <v>QUINCHIA-RISARALDA</v>
          </cell>
          <cell r="C905" t="str">
            <v>RISARALDA</v>
          </cell>
          <cell r="D905" t="str">
            <v>66594</v>
          </cell>
          <cell r="E905" t="str">
            <v>QUINCHIA</v>
          </cell>
        </row>
        <row r="906">
          <cell r="B906" t="str">
            <v>SANTUARIO-RISARALDA</v>
          </cell>
          <cell r="C906" t="str">
            <v>RISARALDA</v>
          </cell>
          <cell r="D906" t="str">
            <v>66687</v>
          </cell>
          <cell r="E906" t="str">
            <v>SANTUARIO</v>
          </cell>
        </row>
        <row r="907">
          <cell r="B907" t="str">
            <v>MISTRATO-RISARALDA</v>
          </cell>
          <cell r="C907" t="str">
            <v>RISARALDA</v>
          </cell>
          <cell r="D907" t="str">
            <v>66456</v>
          </cell>
          <cell r="E907" t="str">
            <v>MISTRATO</v>
          </cell>
        </row>
        <row r="908">
          <cell r="B908" t="str">
            <v>PUEBLO RICO-RISARALDA</v>
          </cell>
          <cell r="C908" t="str">
            <v>RISARALDA</v>
          </cell>
          <cell r="D908" t="str">
            <v>66572</v>
          </cell>
          <cell r="E908" t="str">
            <v>PUEBLO RICO</v>
          </cell>
        </row>
        <row r="909">
          <cell r="B909" t="str">
            <v>CHIMA-SANTANDER</v>
          </cell>
          <cell r="C909" t="str">
            <v>SANTANDER</v>
          </cell>
          <cell r="D909" t="str">
            <v>68176</v>
          </cell>
          <cell r="E909" t="str">
            <v>CHIMA</v>
          </cell>
        </row>
        <row r="910">
          <cell r="B910" t="str">
            <v>CONFINES-SANTANDER</v>
          </cell>
          <cell r="C910" t="str">
            <v>SANTANDER</v>
          </cell>
          <cell r="D910" t="str">
            <v>68209</v>
          </cell>
          <cell r="E910" t="str">
            <v>CONFINES</v>
          </cell>
        </row>
        <row r="911">
          <cell r="B911" t="str">
            <v>CONTRATACION-SANTANDER</v>
          </cell>
          <cell r="C911" t="str">
            <v>SANTANDER</v>
          </cell>
          <cell r="D911" t="str">
            <v>68211</v>
          </cell>
          <cell r="E911" t="str">
            <v>CONTRATACION</v>
          </cell>
        </row>
        <row r="912">
          <cell r="B912" t="str">
            <v>EL GUACAMAYO-SANTANDER</v>
          </cell>
          <cell r="C912" t="str">
            <v>SANTANDER</v>
          </cell>
          <cell r="D912" t="str">
            <v>68245</v>
          </cell>
          <cell r="E912" t="str">
            <v>EL GUACAMAYO</v>
          </cell>
        </row>
        <row r="913">
          <cell r="B913" t="str">
            <v>GALAN-SANTANDER</v>
          </cell>
          <cell r="C913" t="str">
            <v>SANTANDER</v>
          </cell>
          <cell r="D913" t="str">
            <v>68296</v>
          </cell>
          <cell r="E913" t="str">
            <v>GALAN</v>
          </cell>
        </row>
        <row r="914">
          <cell r="B914" t="str">
            <v>GAMBITA-SANTANDER</v>
          </cell>
          <cell r="C914" t="str">
            <v>SANTANDER</v>
          </cell>
          <cell r="D914" t="str">
            <v>68298</v>
          </cell>
          <cell r="E914" t="str">
            <v>GAMBITA</v>
          </cell>
        </row>
        <row r="915">
          <cell r="B915" t="str">
            <v>GUADALUPE-SANTANDER</v>
          </cell>
          <cell r="C915" t="str">
            <v>SANTANDER</v>
          </cell>
          <cell r="D915" t="str">
            <v>68320</v>
          </cell>
          <cell r="E915" t="str">
            <v>GUADALUPE</v>
          </cell>
        </row>
        <row r="916">
          <cell r="B916" t="str">
            <v>GUAPOTA-SANTANDER</v>
          </cell>
          <cell r="C916" t="str">
            <v>SANTANDER</v>
          </cell>
          <cell r="D916" t="str">
            <v>68322</v>
          </cell>
          <cell r="E916" t="str">
            <v>GUAPOTA</v>
          </cell>
        </row>
        <row r="917">
          <cell r="B917" t="str">
            <v>HATO-SANTANDER</v>
          </cell>
          <cell r="C917" t="str">
            <v>SANTANDER</v>
          </cell>
          <cell r="D917" t="str">
            <v>68344</v>
          </cell>
          <cell r="E917" t="str">
            <v>HATO</v>
          </cell>
        </row>
        <row r="918">
          <cell r="B918" t="str">
            <v>OIBA-SANTANDER</v>
          </cell>
          <cell r="C918" t="str">
            <v>SANTANDER</v>
          </cell>
          <cell r="D918" t="str">
            <v>68500</v>
          </cell>
          <cell r="E918" t="str">
            <v>OIBA</v>
          </cell>
        </row>
        <row r="919">
          <cell r="B919" t="str">
            <v>PALMAR-SANTANDER</v>
          </cell>
          <cell r="C919" t="str">
            <v>SANTANDER</v>
          </cell>
          <cell r="D919" t="str">
            <v>68522</v>
          </cell>
          <cell r="E919" t="str">
            <v>PALMAR</v>
          </cell>
        </row>
        <row r="920">
          <cell r="B920" t="str">
            <v>PALMAS DEL SOCORRO-SANTANDER</v>
          </cell>
          <cell r="C920" t="str">
            <v>SANTANDER</v>
          </cell>
          <cell r="D920" t="str">
            <v>68524</v>
          </cell>
          <cell r="E920" t="str">
            <v>PALMAS DEL SOCORRO</v>
          </cell>
        </row>
        <row r="921">
          <cell r="B921" t="str">
            <v>SANTA HELENA DEL OPON-SANTANDER</v>
          </cell>
          <cell r="C921" t="str">
            <v>SANTANDER</v>
          </cell>
          <cell r="D921" t="str">
            <v>68720</v>
          </cell>
          <cell r="E921" t="str">
            <v>SANTA HELENA DEL OPON</v>
          </cell>
        </row>
        <row r="922">
          <cell r="B922" t="str">
            <v>SIMACOTA-SANTANDER</v>
          </cell>
          <cell r="C922" t="str">
            <v>SANTANDER</v>
          </cell>
          <cell r="D922" t="str">
            <v>68745</v>
          </cell>
          <cell r="E922" t="str">
            <v>SIMACOTA</v>
          </cell>
        </row>
        <row r="923">
          <cell r="B923" t="str">
            <v>SOCORRO-SANTANDER</v>
          </cell>
          <cell r="C923" t="str">
            <v>SANTANDER</v>
          </cell>
          <cell r="D923" t="str">
            <v>68755</v>
          </cell>
          <cell r="E923" t="str">
            <v>SOCORRO</v>
          </cell>
        </row>
        <row r="924">
          <cell r="B924" t="str">
            <v>SUAITA-SANTANDER</v>
          </cell>
          <cell r="C924" t="str">
            <v>SANTANDER</v>
          </cell>
          <cell r="D924" t="str">
            <v>68770</v>
          </cell>
          <cell r="E924" t="str">
            <v>SUAITA</v>
          </cell>
        </row>
        <row r="925">
          <cell r="B925" t="str">
            <v>CAPITANEJO-SANTANDER</v>
          </cell>
          <cell r="C925" t="str">
            <v>SANTANDER</v>
          </cell>
          <cell r="D925" t="str">
            <v>68147</v>
          </cell>
          <cell r="E925" t="str">
            <v>CAPITANEJO</v>
          </cell>
        </row>
        <row r="926">
          <cell r="B926" t="str">
            <v>CARCASI-SANTANDER</v>
          </cell>
          <cell r="C926" t="str">
            <v>SANTANDER</v>
          </cell>
          <cell r="D926" t="str">
            <v>68152</v>
          </cell>
          <cell r="E926" t="str">
            <v>CARCASI</v>
          </cell>
        </row>
        <row r="927">
          <cell r="B927" t="str">
            <v>CEPITA-SANTANDER</v>
          </cell>
          <cell r="C927" t="str">
            <v>SANTANDER</v>
          </cell>
          <cell r="D927" t="str">
            <v>68160</v>
          </cell>
          <cell r="E927" t="str">
            <v>CEPITA</v>
          </cell>
        </row>
        <row r="928">
          <cell r="B928" t="str">
            <v>CERRITO-SANTANDER</v>
          </cell>
          <cell r="C928" t="str">
            <v>SANTANDER</v>
          </cell>
          <cell r="D928" t="str">
            <v>68162</v>
          </cell>
          <cell r="E928" t="str">
            <v>CERRITO</v>
          </cell>
        </row>
        <row r="929">
          <cell r="B929" t="str">
            <v>CONCEPCION-SANTANDER</v>
          </cell>
          <cell r="C929" t="str">
            <v>SANTANDER</v>
          </cell>
          <cell r="D929" t="str">
            <v>68207</v>
          </cell>
          <cell r="E929" t="str">
            <v>CONCEPCION</v>
          </cell>
        </row>
        <row r="930">
          <cell r="B930" t="str">
            <v>ENCISO-SANTANDER</v>
          </cell>
          <cell r="C930" t="str">
            <v>SANTANDER</v>
          </cell>
          <cell r="D930" t="str">
            <v>68266</v>
          </cell>
          <cell r="E930" t="str">
            <v>ENCISO</v>
          </cell>
        </row>
        <row r="931">
          <cell r="B931" t="str">
            <v>GUACA-SANTANDER</v>
          </cell>
          <cell r="C931" t="str">
            <v>SANTANDER</v>
          </cell>
          <cell r="D931" t="str">
            <v>68318</v>
          </cell>
          <cell r="E931" t="str">
            <v>GUACA</v>
          </cell>
        </row>
        <row r="932">
          <cell r="B932" t="str">
            <v>MACARAVITA-SANTANDER</v>
          </cell>
          <cell r="C932" t="str">
            <v>SANTANDER</v>
          </cell>
          <cell r="D932" t="str">
            <v>68425</v>
          </cell>
          <cell r="E932" t="str">
            <v>MACARAVITA</v>
          </cell>
        </row>
        <row r="933">
          <cell r="B933" t="str">
            <v>MALAGA-SANTANDER</v>
          </cell>
          <cell r="C933" t="str">
            <v>SANTANDER</v>
          </cell>
          <cell r="D933" t="str">
            <v>68432</v>
          </cell>
          <cell r="E933" t="str">
            <v>MALAGA</v>
          </cell>
        </row>
        <row r="934">
          <cell r="B934" t="str">
            <v>MOLAGAVITA-SANTANDER</v>
          </cell>
          <cell r="C934" t="str">
            <v>SANTANDER</v>
          </cell>
          <cell r="D934" t="str">
            <v>68468</v>
          </cell>
          <cell r="E934" t="str">
            <v>MOLAGAVITA</v>
          </cell>
        </row>
        <row r="935">
          <cell r="B935" t="str">
            <v>SAN ANDRES-SANTANDER</v>
          </cell>
          <cell r="C935" t="str">
            <v>SANTANDER</v>
          </cell>
          <cell r="D935" t="str">
            <v>68669</v>
          </cell>
          <cell r="E935" t="str">
            <v>SAN ANDRES</v>
          </cell>
        </row>
        <row r="936">
          <cell r="B936" t="str">
            <v>SAN JOSE DE MIRANDA-SANTANDER</v>
          </cell>
          <cell r="C936" t="str">
            <v>SANTANDER</v>
          </cell>
          <cell r="D936" t="str">
            <v>68684</v>
          </cell>
          <cell r="E936" t="str">
            <v>SAN JOSE DE MIRANDA</v>
          </cell>
        </row>
        <row r="937">
          <cell r="B937" t="str">
            <v>SAN MIGUEL-SANTANDER</v>
          </cell>
          <cell r="C937" t="str">
            <v>SANTANDER</v>
          </cell>
          <cell r="D937" t="str">
            <v>68686</v>
          </cell>
          <cell r="E937" t="str">
            <v>SAN MIGUEL</v>
          </cell>
        </row>
        <row r="938">
          <cell r="B938" t="str">
            <v>ARATOCA-SANTANDER</v>
          </cell>
          <cell r="C938" t="str">
            <v>SANTANDER</v>
          </cell>
          <cell r="D938" t="str">
            <v>68051</v>
          </cell>
          <cell r="E938" t="str">
            <v>ARATOCA</v>
          </cell>
        </row>
        <row r="939">
          <cell r="B939" t="str">
            <v>BARICHARA-SANTANDER</v>
          </cell>
          <cell r="C939" t="str">
            <v>SANTANDER</v>
          </cell>
          <cell r="D939" t="str">
            <v>68079</v>
          </cell>
          <cell r="E939" t="str">
            <v>BARICHARA</v>
          </cell>
        </row>
        <row r="940">
          <cell r="B940" t="str">
            <v>CABRERA-SANTANDER</v>
          </cell>
          <cell r="C940" t="str">
            <v>SANTANDER</v>
          </cell>
          <cell r="D940" t="str">
            <v>68121</v>
          </cell>
          <cell r="E940" t="str">
            <v>CABRERA</v>
          </cell>
        </row>
        <row r="941">
          <cell r="B941" t="str">
            <v>CHARALA-SANTANDER</v>
          </cell>
          <cell r="C941" t="str">
            <v>SANTANDER</v>
          </cell>
          <cell r="D941" t="str">
            <v>68167</v>
          </cell>
          <cell r="E941" t="str">
            <v>CHARALA</v>
          </cell>
        </row>
        <row r="942">
          <cell r="B942" t="str">
            <v>COROMORO-SANTANDER</v>
          </cell>
          <cell r="C942" t="str">
            <v>SANTANDER</v>
          </cell>
          <cell r="D942" t="str">
            <v>68217</v>
          </cell>
          <cell r="E942" t="str">
            <v>COROMORO</v>
          </cell>
        </row>
        <row r="943">
          <cell r="B943" t="str">
            <v>CURITI-SANTANDER</v>
          </cell>
          <cell r="C943" t="str">
            <v>SANTANDER</v>
          </cell>
          <cell r="D943" t="str">
            <v>68229</v>
          </cell>
          <cell r="E943" t="str">
            <v>CURITI</v>
          </cell>
        </row>
        <row r="944">
          <cell r="B944" t="str">
            <v>ENCINO-SANTANDER</v>
          </cell>
          <cell r="C944" t="str">
            <v>SANTANDER</v>
          </cell>
          <cell r="D944" t="str">
            <v>68264</v>
          </cell>
          <cell r="E944" t="str">
            <v>ENCINO</v>
          </cell>
        </row>
        <row r="945">
          <cell r="B945" t="str">
            <v>JORDAN-SANTANDER</v>
          </cell>
          <cell r="C945" t="str">
            <v>SANTANDER</v>
          </cell>
          <cell r="D945" t="str">
            <v>68370</v>
          </cell>
          <cell r="E945" t="str">
            <v>JORDAN</v>
          </cell>
        </row>
        <row r="946">
          <cell r="B946" t="str">
            <v>MOGOTES-SANTANDER</v>
          </cell>
          <cell r="C946" t="str">
            <v>SANTANDER</v>
          </cell>
          <cell r="D946" t="str">
            <v>68464</v>
          </cell>
          <cell r="E946" t="str">
            <v>MOGOTES</v>
          </cell>
        </row>
        <row r="947">
          <cell r="B947" t="str">
            <v>OCAMONTE-SANTANDER</v>
          </cell>
          <cell r="C947" t="str">
            <v>SANTANDER</v>
          </cell>
          <cell r="D947" t="str">
            <v>68498</v>
          </cell>
          <cell r="E947" t="str">
            <v>OCAMONTE</v>
          </cell>
        </row>
        <row r="948">
          <cell r="B948" t="str">
            <v>ONZAGA-SANTANDER</v>
          </cell>
          <cell r="C948" t="str">
            <v>SANTANDER</v>
          </cell>
          <cell r="D948" t="str">
            <v>68502</v>
          </cell>
          <cell r="E948" t="str">
            <v>ONZAGA</v>
          </cell>
        </row>
        <row r="949">
          <cell r="B949" t="str">
            <v>PARAMO-SANTANDER</v>
          </cell>
          <cell r="C949" t="str">
            <v>SANTANDER</v>
          </cell>
          <cell r="D949" t="str">
            <v>68533</v>
          </cell>
          <cell r="E949" t="str">
            <v>PARAMO</v>
          </cell>
        </row>
        <row r="950">
          <cell r="B950" t="str">
            <v>PINCHOTE-SANTANDER</v>
          </cell>
          <cell r="C950" t="str">
            <v>SANTANDER</v>
          </cell>
          <cell r="D950" t="str">
            <v>68549</v>
          </cell>
          <cell r="E950" t="str">
            <v>PINCHOTE</v>
          </cell>
        </row>
        <row r="951">
          <cell r="B951" t="str">
            <v>SAN GIL-SANTANDER</v>
          </cell>
          <cell r="C951" t="str">
            <v>SANTANDER</v>
          </cell>
          <cell r="D951" t="str">
            <v>68679</v>
          </cell>
          <cell r="E951" t="str">
            <v>SAN GIL</v>
          </cell>
        </row>
        <row r="952">
          <cell r="B952" t="str">
            <v>SAN JOAQUIN-SANTANDER</v>
          </cell>
          <cell r="C952" t="str">
            <v>SANTANDER</v>
          </cell>
          <cell r="D952" t="str">
            <v>68682</v>
          </cell>
          <cell r="E952" t="str">
            <v>SAN JOAQUIN</v>
          </cell>
        </row>
        <row r="953">
          <cell r="B953" t="str">
            <v>VALLE DE SAN JOSE-SANTANDER</v>
          </cell>
          <cell r="C953" t="str">
            <v>SANTANDER</v>
          </cell>
          <cell r="D953" t="str">
            <v>68855</v>
          </cell>
          <cell r="E953" t="str">
            <v>VALLE DE SAN JOSE</v>
          </cell>
        </row>
        <row r="954">
          <cell r="B954" t="str">
            <v>VILLANUEVA-SANTANDER</v>
          </cell>
          <cell r="C954" t="str">
            <v>SANTANDER</v>
          </cell>
          <cell r="D954" t="str">
            <v>68872</v>
          </cell>
          <cell r="E954" t="str">
            <v>VILLANUEVA</v>
          </cell>
        </row>
        <row r="955">
          <cell r="B955" t="str">
            <v>BARRANCABERMEJA-SANTANDER</v>
          </cell>
          <cell r="C955" t="str">
            <v>SANTANDER</v>
          </cell>
          <cell r="D955" t="str">
            <v>68081</v>
          </cell>
          <cell r="E955" t="str">
            <v>BARRANCABERMEJA</v>
          </cell>
        </row>
        <row r="956">
          <cell r="B956" t="str">
            <v>BETULIA-SANTANDER</v>
          </cell>
          <cell r="C956" t="str">
            <v>SANTANDER</v>
          </cell>
          <cell r="D956" t="str">
            <v>68092</v>
          </cell>
          <cell r="E956" t="str">
            <v>BETULIA</v>
          </cell>
        </row>
        <row r="957">
          <cell r="B957" t="str">
            <v>EL CARMEN DE CHUCURI-SANTANDER</v>
          </cell>
          <cell r="C957" t="str">
            <v>SANTANDER</v>
          </cell>
          <cell r="D957" t="str">
            <v>68235</v>
          </cell>
          <cell r="E957" t="str">
            <v>EL CARMEN DE CHUCURI</v>
          </cell>
        </row>
        <row r="958">
          <cell r="B958" t="str">
            <v>PUERTO WILCHES-SANTANDER</v>
          </cell>
          <cell r="C958" t="str">
            <v>SANTANDER</v>
          </cell>
          <cell r="D958" t="str">
            <v>68575</v>
          </cell>
          <cell r="E958" t="str">
            <v>PUERTO WILCHES</v>
          </cell>
        </row>
        <row r="959">
          <cell r="B959" t="str">
            <v>SABANA DE TORRES-SANTANDER</v>
          </cell>
          <cell r="C959" t="str">
            <v>SANTANDER</v>
          </cell>
          <cell r="D959" t="str">
            <v>68655</v>
          </cell>
          <cell r="E959" t="str">
            <v>SABANA DE TORRES</v>
          </cell>
        </row>
        <row r="960">
          <cell r="B960" t="str">
            <v>SAN VICENTE DE CHUCURI-SANTANDER</v>
          </cell>
          <cell r="C960" t="str">
            <v>SANTANDER</v>
          </cell>
          <cell r="D960" t="str">
            <v>68689</v>
          </cell>
          <cell r="E960" t="str">
            <v>SAN VICENTE DE CHUCURI</v>
          </cell>
        </row>
        <row r="961">
          <cell r="B961" t="str">
            <v>ZAPATOCA-SANTANDER</v>
          </cell>
          <cell r="C961" t="str">
            <v>SANTANDER</v>
          </cell>
          <cell r="D961" t="str">
            <v>68895</v>
          </cell>
          <cell r="E961" t="str">
            <v>ZAPATOCA</v>
          </cell>
        </row>
        <row r="962">
          <cell r="B962" t="str">
            <v>BUCARAMANGA-SANTANDER</v>
          </cell>
          <cell r="C962" t="str">
            <v>SANTANDER</v>
          </cell>
          <cell r="D962" t="str">
            <v>68001</v>
          </cell>
          <cell r="E962" t="str">
            <v>BUCARAMANGA</v>
          </cell>
        </row>
        <row r="963">
          <cell r="B963" t="str">
            <v>CALIFORNIA-SANTANDER</v>
          </cell>
          <cell r="C963" t="str">
            <v>SANTANDER</v>
          </cell>
          <cell r="D963" t="str">
            <v>68132</v>
          </cell>
          <cell r="E963" t="str">
            <v>CALIFORNIA</v>
          </cell>
        </row>
        <row r="964">
          <cell r="B964" t="str">
            <v>CHARTA-SANTANDER</v>
          </cell>
          <cell r="C964" t="str">
            <v>SANTANDER</v>
          </cell>
          <cell r="D964" t="str">
            <v>68169</v>
          </cell>
          <cell r="E964" t="str">
            <v>CHARTA</v>
          </cell>
        </row>
        <row r="965">
          <cell r="B965" t="str">
            <v>EL PLAYON-SANTANDER</v>
          </cell>
          <cell r="C965" t="str">
            <v>SANTANDER</v>
          </cell>
          <cell r="D965" t="str">
            <v>68255</v>
          </cell>
          <cell r="E965" t="str">
            <v>EL PLAYON</v>
          </cell>
        </row>
        <row r="966">
          <cell r="B966" t="str">
            <v>FLORIDABLANCA-SANTANDER</v>
          </cell>
          <cell r="C966" t="str">
            <v>SANTANDER</v>
          </cell>
          <cell r="D966" t="str">
            <v>68276</v>
          </cell>
          <cell r="E966" t="str">
            <v>FLORIDABLANCA</v>
          </cell>
        </row>
        <row r="967">
          <cell r="B967" t="str">
            <v>GIRON-SANTANDER</v>
          </cell>
          <cell r="C967" t="str">
            <v>SANTANDER</v>
          </cell>
          <cell r="D967" t="str">
            <v>68307</v>
          </cell>
          <cell r="E967" t="str">
            <v>GIRON</v>
          </cell>
        </row>
        <row r="968">
          <cell r="B968" t="str">
            <v>LEBRIJA-SANTANDER</v>
          </cell>
          <cell r="C968" t="str">
            <v>SANTANDER</v>
          </cell>
          <cell r="D968" t="str">
            <v>68406</v>
          </cell>
          <cell r="E968" t="str">
            <v>LEBRIJA</v>
          </cell>
        </row>
        <row r="969">
          <cell r="B969" t="str">
            <v>LOS SANTOS-SANTANDER</v>
          </cell>
          <cell r="C969" t="str">
            <v>SANTANDER</v>
          </cell>
          <cell r="D969" t="str">
            <v>68418</v>
          </cell>
          <cell r="E969" t="str">
            <v>LOS SANTOS</v>
          </cell>
        </row>
        <row r="970">
          <cell r="B970" t="str">
            <v>MATANZA-SANTANDER</v>
          </cell>
          <cell r="C970" t="str">
            <v>SANTANDER</v>
          </cell>
          <cell r="D970" t="str">
            <v>68444</v>
          </cell>
          <cell r="E970" t="str">
            <v>MATANZA</v>
          </cell>
        </row>
        <row r="971">
          <cell r="B971" t="str">
            <v>PIEDECUESTA-SANTANDER</v>
          </cell>
          <cell r="C971" t="str">
            <v>SANTANDER</v>
          </cell>
          <cell r="D971" t="str">
            <v>68547</v>
          </cell>
          <cell r="E971" t="str">
            <v>PIEDECUESTA</v>
          </cell>
        </row>
        <row r="972">
          <cell r="B972" t="str">
            <v>RIONEGRO-SANTANDER</v>
          </cell>
          <cell r="C972" t="str">
            <v>SANTANDER</v>
          </cell>
          <cell r="D972" t="str">
            <v>68615</v>
          </cell>
          <cell r="E972" t="str">
            <v>RIONEGRO</v>
          </cell>
        </row>
        <row r="973">
          <cell r="B973" t="str">
            <v>SANTA BARBARA-SANTANDER</v>
          </cell>
          <cell r="C973" t="str">
            <v>SANTANDER</v>
          </cell>
          <cell r="D973" t="str">
            <v>68705</v>
          </cell>
          <cell r="E973" t="str">
            <v>SANTA BARBARA</v>
          </cell>
        </row>
        <row r="974">
          <cell r="B974" t="str">
            <v>SURATA-SANTANDER</v>
          </cell>
          <cell r="C974" t="str">
            <v>SANTANDER</v>
          </cell>
          <cell r="D974" t="str">
            <v>68780</v>
          </cell>
          <cell r="E974" t="str">
            <v>SURATA</v>
          </cell>
        </row>
        <row r="975">
          <cell r="B975" t="str">
            <v>TONA-SANTANDER</v>
          </cell>
          <cell r="C975" t="str">
            <v>SANTANDER</v>
          </cell>
          <cell r="D975" t="str">
            <v>68820</v>
          </cell>
          <cell r="E975" t="str">
            <v>TONA</v>
          </cell>
        </row>
        <row r="976">
          <cell r="B976" t="str">
            <v>VETAS-SANTANDER</v>
          </cell>
          <cell r="C976" t="str">
            <v>SANTANDER</v>
          </cell>
          <cell r="D976" t="str">
            <v>68867</v>
          </cell>
          <cell r="E976" t="str">
            <v>VETAS</v>
          </cell>
        </row>
        <row r="977">
          <cell r="B977" t="str">
            <v>AGUADA-SANTANDER</v>
          </cell>
          <cell r="C977" t="str">
            <v>SANTANDER</v>
          </cell>
          <cell r="D977" t="str">
            <v>68013</v>
          </cell>
          <cell r="E977" t="str">
            <v>AGUADA</v>
          </cell>
        </row>
        <row r="978">
          <cell r="B978" t="str">
            <v>ALBANIA-SANTANDER</v>
          </cell>
          <cell r="C978" t="str">
            <v>SANTANDER</v>
          </cell>
          <cell r="D978" t="str">
            <v>68020</v>
          </cell>
          <cell r="E978" t="str">
            <v>ALBANIA</v>
          </cell>
        </row>
        <row r="979">
          <cell r="B979" t="str">
            <v>BARBOSA-SANTANDER</v>
          </cell>
          <cell r="C979" t="str">
            <v>SANTANDER</v>
          </cell>
          <cell r="D979" t="str">
            <v>68077</v>
          </cell>
          <cell r="E979" t="str">
            <v>BARBOSA</v>
          </cell>
        </row>
        <row r="980">
          <cell r="B980" t="str">
            <v>BOLIVAR-SANTANDER</v>
          </cell>
          <cell r="C980" t="str">
            <v>SANTANDER</v>
          </cell>
          <cell r="D980" t="str">
            <v>68101</v>
          </cell>
          <cell r="E980" t="str">
            <v>BOLIVAR</v>
          </cell>
        </row>
        <row r="981">
          <cell r="B981" t="str">
            <v>CHIPATA-SANTANDER</v>
          </cell>
          <cell r="C981" t="str">
            <v>SANTANDER</v>
          </cell>
          <cell r="D981" t="str">
            <v>68179</v>
          </cell>
          <cell r="E981" t="str">
            <v>CHIPATA</v>
          </cell>
        </row>
        <row r="982">
          <cell r="B982" t="str">
            <v>CIMITARRA-SANTANDER</v>
          </cell>
          <cell r="C982" t="str">
            <v>SANTANDER</v>
          </cell>
          <cell r="D982" t="str">
            <v>68190</v>
          </cell>
          <cell r="E982" t="str">
            <v>CIMITARRA</v>
          </cell>
        </row>
        <row r="983">
          <cell r="B983" t="str">
            <v>EL PENON-SANTANDER</v>
          </cell>
          <cell r="C983" t="str">
            <v>SANTANDER</v>
          </cell>
          <cell r="D983" t="str">
            <v>68250</v>
          </cell>
          <cell r="E983" t="str">
            <v>EL PENON</v>
          </cell>
        </row>
        <row r="984">
          <cell r="B984" t="str">
            <v>FLORIAN-SANTANDER</v>
          </cell>
          <cell r="C984" t="str">
            <v>SANTANDER</v>
          </cell>
          <cell r="D984" t="str">
            <v>68271</v>
          </cell>
          <cell r="E984" t="str">
            <v>FLORIAN</v>
          </cell>
        </row>
        <row r="985">
          <cell r="B985" t="str">
            <v>GUAVATA-SANTANDER</v>
          </cell>
          <cell r="C985" t="str">
            <v>SANTANDER</v>
          </cell>
          <cell r="D985" t="str">
            <v>68324</v>
          </cell>
          <cell r="E985" t="str">
            <v>GUAVATA</v>
          </cell>
        </row>
        <row r="986">
          <cell r="B986" t="str">
            <v>GUEPSA-SANTANDER</v>
          </cell>
          <cell r="C986" t="str">
            <v>SANTANDER</v>
          </cell>
          <cell r="D986" t="str">
            <v>68327</v>
          </cell>
          <cell r="E986" t="str">
            <v>GUEPSA</v>
          </cell>
        </row>
        <row r="987">
          <cell r="B987" t="str">
            <v>JESUS MARIA-SANTANDER</v>
          </cell>
          <cell r="C987" t="str">
            <v>SANTANDER</v>
          </cell>
          <cell r="D987" t="str">
            <v>68368</v>
          </cell>
          <cell r="E987" t="str">
            <v>JESUS MARIA</v>
          </cell>
        </row>
        <row r="988">
          <cell r="B988" t="str">
            <v>LA BELLEZA-SANTANDER</v>
          </cell>
          <cell r="C988" t="str">
            <v>SANTANDER</v>
          </cell>
          <cell r="D988" t="str">
            <v>68377</v>
          </cell>
          <cell r="E988" t="str">
            <v>LA BELLEZA</v>
          </cell>
        </row>
        <row r="989">
          <cell r="B989" t="str">
            <v>LA PAZ-SANTANDER</v>
          </cell>
          <cell r="C989" t="str">
            <v>SANTANDER</v>
          </cell>
          <cell r="D989" t="str">
            <v>68397</v>
          </cell>
          <cell r="E989" t="str">
            <v>LA PAZ</v>
          </cell>
        </row>
        <row r="990">
          <cell r="B990" t="str">
            <v>LANDAZURI-SANTANDER</v>
          </cell>
          <cell r="C990" t="str">
            <v>SANTANDER</v>
          </cell>
          <cell r="D990" t="str">
            <v>68385</v>
          </cell>
          <cell r="E990" t="str">
            <v>LANDAZURI</v>
          </cell>
        </row>
        <row r="991">
          <cell r="B991" t="str">
            <v>PUENTE NACIONAL-SANTANDER</v>
          </cell>
          <cell r="C991" t="str">
            <v>SANTANDER</v>
          </cell>
          <cell r="D991" t="str">
            <v>68572</v>
          </cell>
          <cell r="E991" t="str">
            <v>PUENTE NACIONAL</v>
          </cell>
        </row>
        <row r="992">
          <cell r="B992" t="str">
            <v>PUERTO PARRA-SANTANDER</v>
          </cell>
          <cell r="C992" t="str">
            <v>SANTANDER</v>
          </cell>
          <cell r="D992" t="str">
            <v>68573</v>
          </cell>
          <cell r="E992" t="str">
            <v>PUERTO PARRA</v>
          </cell>
        </row>
        <row r="993">
          <cell r="B993" t="str">
            <v>SAN BENITO-SANTANDER</v>
          </cell>
          <cell r="C993" t="str">
            <v>SANTANDER</v>
          </cell>
          <cell r="D993" t="str">
            <v>68673</v>
          </cell>
          <cell r="E993" t="str">
            <v>SAN BENITO</v>
          </cell>
        </row>
        <row r="994">
          <cell r="B994" t="str">
            <v>SUCRE-SANTANDER</v>
          </cell>
          <cell r="C994" t="str">
            <v>SANTANDER</v>
          </cell>
          <cell r="D994" t="str">
            <v>68773</v>
          </cell>
          <cell r="E994" t="str">
            <v>SUCRE</v>
          </cell>
        </row>
        <row r="995">
          <cell r="B995" t="str">
            <v>VELEZ-SANTANDER</v>
          </cell>
          <cell r="C995" t="str">
            <v>SANTANDER</v>
          </cell>
          <cell r="D995" t="str">
            <v>68861</v>
          </cell>
          <cell r="E995" t="str">
            <v>VELEZ</v>
          </cell>
        </row>
        <row r="996">
          <cell r="B996" t="str">
            <v>GUARANDA-SUCRE</v>
          </cell>
          <cell r="C996" t="str">
            <v>SUCRE</v>
          </cell>
          <cell r="D996" t="str">
            <v>70265</v>
          </cell>
          <cell r="E996" t="str">
            <v>GUARANDA</v>
          </cell>
        </row>
        <row r="997">
          <cell r="B997" t="str">
            <v>MAJAGUAL-SUCRE</v>
          </cell>
          <cell r="C997" t="str">
            <v>SUCRE</v>
          </cell>
          <cell r="D997" t="str">
            <v>70429</v>
          </cell>
          <cell r="E997" t="str">
            <v>MAJAGUAL</v>
          </cell>
        </row>
        <row r="998">
          <cell r="B998" t="str">
            <v>SUCRE-SUCRE</v>
          </cell>
          <cell r="C998" t="str">
            <v>SUCRE</v>
          </cell>
          <cell r="D998" t="str">
            <v>70771</v>
          </cell>
          <cell r="E998" t="str">
            <v>SUCRE</v>
          </cell>
        </row>
        <row r="999">
          <cell r="B999" t="str">
            <v>CHALAN-SUCRE</v>
          </cell>
          <cell r="C999" t="str">
            <v>SUCRE</v>
          </cell>
          <cell r="D999" t="str">
            <v>70230</v>
          </cell>
          <cell r="E999" t="str">
            <v>CHALAN</v>
          </cell>
        </row>
        <row r="1000">
          <cell r="B1000" t="str">
            <v>COLOSO-SUCRE</v>
          </cell>
          <cell r="C1000" t="str">
            <v>SUCRE</v>
          </cell>
          <cell r="D1000" t="str">
            <v>70204</v>
          </cell>
          <cell r="E1000" t="str">
            <v>COLOSO</v>
          </cell>
        </row>
        <row r="1001">
          <cell r="B1001" t="str">
            <v>MORROA-SUCRE</v>
          </cell>
          <cell r="C1001" t="str">
            <v>SUCRE</v>
          </cell>
          <cell r="D1001" t="str">
            <v>70473</v>
          </cell>
          <cell r="E1001" t="str">
            <v>MORROA</v>
          </cell>
        </row>
        <row r="1002">
          <cell r="B1002" t="str">
            <v>OVEJAS-SUCRE</v>
          </cell>
          <cell r="C1002" t="str">
            <v>SUCRE</v>
          </cell>
          <cell r="D1002" t="str">
            <v>70508</v>
          </cell>
          <cell r="E1002" t="str">
            <v>OVEJAS</v>
          </cell>
        </row>
        <row r="1003">
          <cell r="B1003" t="str">
            <v>SINCELEJO-SUCRE</v>
          </cell>
          <cell r="C1003" t="str">
            <v>SUCRE</v>
          </cell>
          <cell r="D1003" t="str">
            <v>70001</v>
          </cell>
          <cell r="E1003" t="str">
            <v>SINCELEJO</v>
          </cell>
        </row>
        <row r="1004">
          <cell r="B1004" t="str">
            <v>COVENAS-SUCRE</v>
          </cell>
          <cell r="C1004" t="str">
            <v>SUCRE</v>
          </cell>
          <cell r="D1004" t="str">
            <v>70221</v>
          </cell>
          <cell r="E1004" t="str">
            <v>COVENAS</v>
          </cell>
        </row>
        <row r="1005">
          <cell r="B1005" t="str">
            <v>PALMITO-SUCRE</v>
          </cell>
          <cell r="C1005" t="str">
            <v>SUCRE</v>
          </cell>
          <cell r="D1005" t="str">
            <v>70523</v>
          </cell>
          <cell r="E1005" t="str">
            <v>PALMITO</v>
          </cell>
        </row>
        <row r="1006">
          <cell r="B1006" t="str">
            <v>SAN ONOFRE-SUCRE</v>
          </cell>
          <cell r="C1006" t="str">
            <v>SUCRE</v>
          </cell>
          <cell r="D1006" t="str">
            <v>70713</v>
          </cell>
          <cell r="E1006" t="str">
            <v>SAN ONOFRE</v>
          </cell>
        </row>
        <row r="1007">
          <cell r="B1007" t="str">
            <v>SANTIAGO DE TOLU-SUCRE</v>
          </cell>
          <cell r="C1007" t="str">
            <v>SUCRE</v>
          </cell>
          <cell r="D1007" t="str">
            <v>70820</v>
          </cell>
          <cell r="E1007" t="str">
            <v>SANTIAGO DE TOLU</v>
          </cell>
        </row>
        <row r="1008">
          <cell r="B1008" t="str">
            <v>TOLU VIEJO-SUCRE</v>
          </cell>
          <cell r="C1008" t="str">
            <v>SUCRE</v>
          </cell>
          <cell r="D1008" t="str">
            <v>70823</v>
          </cell>
          <cell r="E1008" t="str">
            <v>TOLU VIEJO</v>
          </cell>
        </row>
        <row r="1009">
          <cell r="B1009" t="str">
            <v>BUENAVISTA-SUCRE</v>
          </cell>
          <cell r="C1009" t="str">
            <v>SUCRE</v>
          </cell>
          <cell r="D1009" t="str">
            <v>70110</v>
          </cell>
          <cell r="E1009" t="str">
            <v>BUENAVISTA</v>
          </cell>
        </row>
        <row r="1010">
          <cell r="B1010" t="str">
            <v>COROZAL-SUCRE</v>
          </cell>
          <cell r="C1010" t="str">
            <v>SUCRE</v>
          </cell>
          <cell r="D1010" t="str">
            <v>70215</v>
          </cell>
          <cell r="E1010" t="str">
            <v>COROZAL</v>
          </cell>
        </row>
        <row r="1011">
          <cell r="B1011" t="str">
            <v>EL ROBLE-SUCRE</v>
          </cell>
          <cell r="C1011" t="str">
            <v>SUCRE</v>
          </cell>
          <cell r="D1011" t="str">
            <v>70233</v>
          </cell>
          <cell r="E1011" t="str">
            <v>EL ROBLE</v>
          </cell>
        </row>
        <row r="1012">
          <cell r="B1012" t="str">
            <v>GALERAS-SUCRE</v>
          </cell>
          <cell r="C1012" t="str">
            <v>SUCRE</v>
          </cell>
          <cell r="D1012" t="str">
            <v>70235</v>
          </cell>
          <cell r="E1012" t="str">
            <v>GALERAS</v>
          </cell>
        </row>
        <row r="1013">
          <cell r="B1013" t="str">
            <v>LOS PALMITOS-SUCRE</v>
          </cell>
          <cell r="C1013" t="str">
            <v>SUCRE</v>
          </cell>
          <cell r="D1013" t="str">
            <v>70418</v>
          </cell>
          <cell r="E1013" t="str">
            <v>LOS PALMITOS</v>
          </cell>
        </row>
        <row r="1014">
          <cell r="B1014" t="str">
            <v>SAMPUES-SUCRE</v>
          </cell>
          <cell r="C1014" t="str">
            <v>SUCRE</v>
          </cell>
          <cell r="D1014" t="str">
            <v>70670</v>
          </cell>
          <cell r="E1014" t="str">
            <v>SAMPUES</v>
          </cell>
        </row>
        <row r="1015">
          <cell r="B1015" t="str">
            <v>SAN JUAN BETULIA-SUCRE</v>
          </cell>
          <cell r="C1015" t="str">
            <v>SUCRE</v>
          </cell>
          <cell r="D1015" t="str">
            <v>70702</v>
          </cell>
          <cell r="E1015" t="str">
            <v>SAN JUAN BETULIA</v>
          </cell>
        </row>
        <row r="1016">
          <cell r="B1016" t="str">
            <v>SAN PEDRO-SUCRE</v>
          </cell>
          <cell r="C1016" t="str">
            <v>SUCRE</v>
          </cell>
          <cell r="D1016" t="str">
            <v>70717</v>
          </cell>
          <cell r="E1016" t="str">
            <v>SAN PEDRO</v>
          </cell>
        </row>
        <row r="1017">
          <cell r="B1017" t="str">
            <v>SINCE-SUCRE</v>
          </cell>
          <cell r="C1017" t="str">
            <v>SUCRE</v>
          </cell>
          <cell r="D1017" t="str">
            <v>70742</v>
          </cell>
          <cell r="E1017" t="str">
            <v>SINCE</v>
          </cell>
        </row>
        <row r="1018">
          <cell r="B1018" t="str">
            <v>CAIMITO-SUCRE</v>
          </cell>
          <cell r="C1018" t="str">
            <v>SUCRE</v>
          </cell>
          <cell r="D1018" t="str">
            <v>70124</v>
          </cell>
          <cell r="E1018" t="str">
            <v>CAIMITO</v>
          </cell>
        </row>
        <row r="1019">
          <cell r="B1019" t="str">
            <v>LA UNION-SUCRE</v>
          </cell>
          <cell r="C1019" t="str">
            <v>SUCRE</v>
          </cell>
          <cell r="D1019" t="str">
            <v>70400</v>
          </cell>
          <cell r="E1019" t="str">
            <v>LA UNION</v>
          </cell>
        </row>
        <row r="1020">
          <cell r="B1020" t="str">
            <v>SAN BENITO ABAD-SUCRE</v>
          </cell>
          <cell r="C1020" t="str">
            <v>SUCRE</v>
          </cell>
          <cell r="D1020" t="str">
            <v>70678</v>
          </cell>
          <cell r="E1020" t="str">
            <v>SAN BENITO ABAD</v>
          </cell>
        </row>
        <row r="1021">
          <cell r="B1021" t="str">
            <v>SAN MARCOS-SUCRE</v>
          </cell>
          <cell r="C1021" t="str">
            <v>SUCRE</v>
          </cell>
          <cell r="D1021" t="str">
            <v>70708</v>
          </cell>
          <cell r="E1021" t="str">
            <v>SAN MARCOS</v>
          </cell>
        </row>
        <row r="1022">
          <cell r="B1022" t="str">
            <v>AMBALEMA-TOLIMA</v>
          </cell>
          <cell r="C1022" t="str">
            <v>TOLIMA</v>
          </cell>
          <cell r="D1022" t="str">
            <v>73030</v>
          </cell>
          <cell r="E1022" t="str">
            <v>AMBALEMA</v>
          </cell>
        </row>
        <row r="1023">
          <cell r="B1023" t="str">
            <v>ARMERO-TOLIMA</v>
          </cell>
          <cell r="C1023" t="str">
            <v>TOLIMA</v>
          </cell>
          <cell r="D1023" t="str">
            <v>73055</v>
          </cell>
          <cell r="E1023" t="str">
            <v>ARMERO</v>
          </cell>
        </row>
        <row r="1024">
          <cell r="B1024" t="str">
            <v>FALAN-TOLIMA</v>
          </cell>
          <cell r="C1024" t="str">
            <v>TOLIMA</v>
          </cell>
          <cell r="D1024" t="str">
            <v>73270</v>
          </cell>
          <cell r="E1024" t="str">
            <v>FALAN</v>
          </cell>
        </row>
        <row r="1025">
          <cell r="B1025" t="str">
            <v>FRESNO-TOLIMA</v>
          </cell>
          <cell r="C1025" t="str">
            <v>TOLIMA</v>
          </cell>
          <cell r="D1025" t="str">
            <v>73283</v>
          </cell>
          <cell r="E1025" t="str">
            <v>FRESNO</v>
          </cell>
        </row>
        <row r="1026">
          <cell r="B1026" t="str">
            <v>HONDA-TOLIMA</v>
          </cell>
          <cell r="C1026" t="str">
            <v>TOLIMA</v>
          </cell>
          <cell r="D1026" t="str">
            <v>73349</v>
          </cell>
          <cell r="E1026" t="str">
            <v>HONDA</v>
          </cell>
        </row>
        <row r="1027">
          <cell r="B1027" t="str">
            <v>MARIQUITA-TOLIMA</v>
          </cell>
          <cell r="C1027" t="str">
            <v>TOLIMA</v>
          </cell>
          <cell r="D1027" t="str">
            <v>73443</v>
          </cell>
          <cell r="E1027" t="str">
            <v>MARIQUITA</v>
          </cell>
        </row>
        <row r="1028">
          <cell r="B1028" t="str">
            <v>PALO CABILDO-TOLIMA</v>
          </cell>
          <cell r="C1028" t="str">
            <v>TOLIMA</v>
          </cell>
          <cell r="D1028" t="str">
            <v>73520</v>
          </cell>
          <cell r="E1028" t="str">
            <v>PALO CABILDO</v>
          </cell>
        </row>
        <row r="1029">
          <cell r="B1029" t="str">
            <v>CARMEN DE APICALA-TOLIMA</v>
          </cell>
          <cell r="C1029" t="str">
            <v>TOLIMA</v>
          </cell>
          <cell r="D1029" t="str">
            <v>73148</v>
          </cell>
          <cell r="E1029" t="str">
            <v>CARMEN DE APICALA</v>
          </cell>
        </row>
        <row r="1030">
          <cell r="B1030" t="str">
            <v>CUNDAY-TOLIMA</v>
          </cell>
          <cell r="C1030" t="str">
            <v>TOLIMA</v>
          </cell>
          <cell r="D1030" t="str">
            <v>73226</v>
          </cell>
          <cell r="E1030" t="str">
            <v>CUNDAY</v>
          </cell>
        </row>
        <row r="1031">
          <cell r="B1031" t="str">
            <v>ICONONZO-TOLIMA</v>
          </cell>
          <cell r="C1031" t="str">
            <v>TOLIMA</v>
          </cell>
          <cell r="D1031" t="str">
            <v>73352</v>
          </cell>
          <cell r="E1031" t="str">
            <v>ICONONZO</v>
          </cell>
        </row>
        <row r="1032">
          <cell r="B1032" t="str">
            <v>MELGAR-TOLIMA</v>
          </cell>
          <cell r="C1032" t="str">
            <v>TOLIMA</v>
          </cell>
          <cell r="D1032" t="str">
            <v>73449</v>
          </cell>
          <cell r="E1032" t="str">
            <v>MELGAR</v>
          </cell>
        </row>
        <row r="1033">
          <cell r="B1033" t="str">
            <v>VILLARRICA-TOLIMA</v>
          </cell>
          <cell r="C1033" t="str">
            <v>TOLIMA</v>
          </cell>
          <cell r="D1033" t="str">
            <v>73873</v>
          </cell>
          <cell r="E1033" t="str">
            <v>VILLARRICA</v>
          </cell>
        </row>
        <row r="1034">
          <cell r="B1034" t="str">
            <v>ATACO-TOLIMA</v>
          </cell>
          <cell r="C1034" t="str">
            <v>TOLIMA</v>
          </cell>
          <cell r="D1034" t="str">
            <v>73067</v>
          </cell>
          <cell r="E1034" t="str">
            <v>ATACO</v>
          </cell>
        </row>
        <row r="1035">
          <cell r="B1035" t="str">
            <v>CHAPARRAL-TOLIMA</v>
          </cell>
          <cell r="C1035" t="str">
            <v>TOLIMA</v>
          </cell>
          <cell r="D1035" t="str">
            <v>73168</v>
          </cell>
          <cell r="E1035" t="str">
            <v>CHAPARRAL</v>
          </cell>
        </row>
        <row r="1036">
          <cell r="B1036" t="str">
            <v>COYAIMA-TOLIMA</v>
          </cell>
          <cell r="C1036" t="str">
            <v>TOLIMA</v>
          </cell>
          <cell r="D1036" t="str">
            <v>73217</v>
          </cell>
          <cell r="E1036" t="str">
            <v>COYAIMA</v>
          </cell>
        </row>
        <row r="1037">
          <cell r="B1037" t="str">
            <v>NATAGAIMA-TOLIMA</v>
          </cell>
          <cell r="C1037" t="str">
            <v>TOLIMA</v>
          </cell>
          <cell r="D1037" t="str">
            <v>73483</v>
          </cell>
          <cell r="E1037" t="str">
            <v>NATAGAIMA</v>
          </cell>
        </row>
        <row r="1038">
          <cell r="B1038" t="str">
            <v>ORTEGA-TOLIMA</v>
          </cell>
          <cell r="C1038" t="str">
            <v>TOLIMA</v>
          </cell>
          <cell r="D1038" t="str">
            <v>73504</v>
          </cell>
          <cell r="E1038" t="str">
            <v>ORTEGA</v>
          </cell>
        </row>
        <row r="1039">
          <cell r="B1039" t="str">
            <v>PLANADAS-TOLIMA</v>
          </cell>
          <cell r="C1039" t="str">
            <v>TOLIMA</v>
          </cell>
          <cell r="D1039" t="str">
            <v>73555</v>
          </cell>
          <cell r="E1039" t="str">
            <v>PLANADAS</v>
          </cell>
        </row>
        <row r="1040">
          <cell r="B1040" t="str">
            <v>RIOBLANCO-TOLIMA</v>
          </cell>
          <cell r="C1040" t="str">
            <v>TOLIMA</v>
          </cell>
          <cell r="D1040" t="str">
            <v>73616</v>
          </cell>
          <cell r="E1040" t="str">
            <v>RIOBLANCO</v>
          </cell>
        </row>
        <row r="1041">
          <cell r="B1041" t="str">
            <v>RONCESVALLES-TOLIMA</v>
          </cell>
          <cell r="C1041" t="str">
            <v>TOLIMA</v>
          </cell>
          <cell r="D1041" t="str">
            <v>73622</v>
          </cell>
          <cell r="E1041" t="str">
            <v>RONCESVALLES</v>
          </cell>
        </row>
        <row r="1042">
          <cell r="B1042" t="str">
            <v>SAN ANTONIO-TOLIMA</v>
          </cell>
          <cell r="C1042" t="str">
            <v>TOLIMA</v>
          </cell>
          <cell r="D1042" t="str">
            <v>73675</v>
          </cell>
          <cell r="E1042" t="str">
            <v>SAN ANTONIO</v>
          </cell>
        </row>
        <row r="1043">
          <cell r="B1043" t="str">
            <v>ALVARADO-TOLIMA</v>
          </cell>
          <cell r="C1043" t="str">
            <v>TOLIMA</v>
          </cell>
          <cell r="D1043" t="str">
            <v>73026</v>
          </cell>
          <cell r="E1043" t="str">
            <v>ALVARADO</v>
          </cell>
        </row>
        <row r="1044">
          <cell r="B1044" t="str">
            <v>ANZOATEGUI-TOLIMA</v>
          </cell>
          <cell r="C1044" t="str">
            <v>TOLIMA</v>
          </cell>
          <cell r="D1044" t="str">
            <v>73043</v>
          </cell>
          <cell r="E1044" t="str">
            <v>ANZOATEGUI</v>
          </cell>
        </row>
        <row r="1045">
          <cell r="B1045" t="str">
            <v>CAJAMARCA-TOLIMA</v>
          </cell>
          <cell r="C1045" t="str">
            <v>TOLIMA</v>
          </cell>
          <cell r="D1045" t="str">
            <v>73124</v>
          </cell>
          <cell r="E1045" t="str">
            <v>CAJAMARCA</v>
          </cell>
        </row>
        <row r="1046">
          <cell r="B1046" t="str">
            <v>COELLO-TOLIMA</v>
          </cell>
          <cell r="C1046" t="str">
            <v>TOLIMA</v>
          </cell>
          <cell r="D1046" t="str">
            <v>73200</v>
          </cell>
          <cell r="E1046" t="str">
            <v>COELLO</v>
          </cell>
        </row>
        <row r="1047">
          <cell r="B1047" t="str">
            <v>ESPINAL-TOLIMA</v>
          </cell>
          <cell r="C1047" t="str">
            <v>TOLIMA</v>
          </cell>
          <cell r="D1047" t="str">
            <v>73268</v>
          </cell>
          <cell r="E1047" t="str">
            <v>ESPINAL</v>
          </cell>
        </row>
        <row r="1048">
          <cell r="B1048" t="str">
            <v>FLANDES-TOLIMA</v>
          </cell>
          <cell r="C1048" t="str">
            <v>TOLIMA</v>
          </cell>
          <cell r="D1048" t="str">
            <v>73275</v>
          </cell>
          <cell r="E1048" t="str">
            <v>FLANDES</v>
          </cell>
        </row>
        <row r="1049">
          <cell r="B1049" t="str">
            <v>IBAGUE-TOLIMA</v>
          </cell>
          <cell r="C1049" t="str">
            <v>TOLIMA</v>
          </cell>
          <cell r="D1049" t="str">
            <v>73001</v>
          </cell>
          <cell r="E1049" t="str">
            <v>IBAGUE</v>
          </cell>
        </row>
        <row r="1050">
          <cell r="B1050" t="str">
            <v>PIEDRAS-TOLIMA</v>
          </cell>
          <cell r="C1050" t="str">
            <v>TOLIMA</v>
          </cell>
          <cell r="D1050" t="str">
            <v>73547</v>
          </cell>
          <cell r="E1050" t="str">
            <v>PIEDRAS</v>
          </cell>
        </row>
        <row r="1051">
          <cell r="B1051" t="str">
            <v>ROVIRA-TOLIMA</v>
          </cell>
          <cell r="C1051" t="str">
            <v>TOLIMA</v>
          </cell>
          <cell r="D1051" t="str">
            <v>73624</v>
          </cell>
          <cell r="E1051" t="str">
            <v>ROVIRA</v>
          </cell>
        </row>
        <row r="1052">
          <cell r="B1052" t="str">
            <v>SAN LUIS-TOLIMA</v>
          </cell>
          <cell r="C1052" t="str">
            <v>TOLIMA</v>
          </cell>
          <cell r="D1052" t="str">
            <v>73678</v>
          </cell>
          <cell r="E1052" t="str">
            <v>SAN LUIS</v>
          </cell>
        </row>
        <row r="1053">
          <cell r="B1053" t="str">
            <v>VALLE DE SAN JUAN-TOLIMA</v>
          </cell>
          <cell r="C1053" t="str">
            <v>TOLIMA</v>
          </cell>
          <cell r="D1053" t="str">
            <v>73854</v>
          </cell>
          <cell r="E1053" t="str">
            <v>VALLE DE SAN JUAN</v>
          </cell>
        </row>
        <row r="1054">
          <cell r="B1054" t="str">
            <v>ALPUJARRA-TOLIMA</v>
          </cell>
          <cell r="C1054" t="str">
            <v>TOLIMA</v>
          </cell>
          <cell r="D1054" t="str">
            <v>73024</v>
          </cell>
          <cell r="E1054" t="str">
            <v>ALPUJARRA</v>
          </cell>
        </row>
        <row r="1055">
          <cell r="B1055" t="str">
            <v>DOLORES-TOLIMA</v>
          </cell>
          <cell r="C1055" t="str">
            <v>TOLIMA</v>
          </cell>
          <cell r="D1055" t="str">
            <v>73236</v>
          </cell>
          <cell r="E1055" t="str">
            <v>DOLORES</v>
          </cell>
        </row>
        <row r="1056">
          <cell r="B1056" t="str">
            <v>GUAMO-TOLIMA</v>
          </cell>
          <cell r="C1056" t="str">
            <v>TOLIMA</v>
          </cell>
          <cell r="D1056" t="str">
            <v>73319</v>
          </cell>
          <cell r="E1056" t="str">
            <v>GUAMO</v>
          </cell>
        </row>
        <row r="1057">
          <cell r="B1057" t="str">
            <v>PRADO-TOLIMA</v>
          </cell>
          <cell r="C1057" t="str">
            <v>TOLIMA</v>
          </cell>
          <cell r="D1057" t="str">
            <v>73563</v>
          </cell>
          <cell r="E1057" t="str">
            <v>PRADO</v>
          </cell>
        </row>
        <row r="1058">
          <cell r="B1058" t="str">
            <v>PURIFICACION-TOLIMA</v>
          </cell>
          <cell r="C1058" t="str">
            <v>TOLIMA</v>
          </cell>
          <cell r="D1058" t="str">
            <v>73585</v>
          </cell>
          <cell r="E1058" t="str">
            <v>PURIFICACION</v>
          </cell>
        </row>
        <row r="1059">
          <cell r="B1059" t="str">
            <v>SALDANA-TOLIMA</v>
          </cell>
          <cell r="C1059" t="str">
            <v>TOLIMA</v>
          </cell>
          <cell r="D1059" t="str">
            <v>73671</v>
          </cell>
          <cell r="E1059" t="str">
            <v>SALDANA</v>
          </cell>
        </row>
        <row r="1060">
          <cell r="B1060" t="str">
            <v>SUAREZ-TOLIMA</v>
          </cell>
          <cell r="C1060" t="str">
            <v>TOLIMA</v>
          </cell>
          <cell r="D1060" t="str">
            <v>73770</v>
          </cell>
          <cell r="E1060" t="str">
            <v>SUAREZ</v>
          </cell>
        </row>
        <row r="1061">
          <cell r="B1061" t="str">
            <v>CASABIANCA-TOLIMA</v>
          </cell>
          <cell r="C1061" t="str">
            <v>TOLIMA</v>
          </cell>
          <cell r="D1061" t="str">
            <v>73152</v>
          </cell>
          <cell r="E1061" t="str">
            <v>CASABIANCA</v>
          </cell>
        </row>
        <row r="1062">
          <cell r="B1062" t="str">
            <v>HERVEO-TOLIMA</v>
          </cell>
          <cell r="C1062" t="str">
            <v>TOLIMA</v>
          </cell>
          <cell r="D1062" t="str">
            <v>73347</v>
          </cell>
          <cell r="E1062" t="str">
            <v>HERVEO</v>
          </cell>
        </row>
        <row r="1063">
          <cell r="B1063" t="str">
            <v>LERIDA-TOLIMA</v>
          </cell>
          <cell r="C1063" t="str">
            <v>TOLIMA</v>
          </cell>
          <cell r="D1063" t="str">
            <v>73408</v>
          </cell>
          <cell r="E1063" t="str">
            <v>LERIDA</v>
          </cell>
        </row>
        <row r="1064">
          <cell r="B1064" t="str">
            <v>LIBANO-TOLIMA</v>
          </cell>
          <cell r="C1064" t="str">
            <v>TOLIMA</v>
          </cell>
          <cell r="D1064" t="str">
            <v>73411</v>
          </cell>
          <cell r="E1064" t="str">
            <v>LIBANO</v>
          </cell>
        </row>
        <row r="1065">
          <cell r="B1065" t="str">
            <v>MURILLO-TOLIMA</v>
          </cell>
          <cell r="C1065" t="str">
            <v>TOLIMA</v>
          </cell>
          <cell r="D1065" t="str">
            <v>73461</v>
          </cell>
          <cell r="E1065" t="str">
            <v>MURILLO</v>
          </cell>
        </row>
        <row r="1066">
          <cell r="B1066" t="str">
            <v>SANTA ISABEL-TOLIMA</v>
          </cell>
          <cell r="C1066" t="str">
            <v>TOLIMA</v>
          </cell>
          <cell r="D1066" t="str">
            <v>73686</v>
          </cell>
          <cell r="E1066" t="str">
            <v>SANTA ISABEL</v>
          </cell>
        </row>
        <row r="1067">
          <cell r="B1067" t="str">
            <v>VENADILLO-TOLIMA</v>
          </cell>
          <cell r="C1067" t="str">
            <v>TOLIMA</v>
          </cell>
          <cell r="D1067" t="str">
            <v>73861</v>
          </cell>
          <cell r="E1067" t="str">
            <v>VENADILLO</v>
          </cell>
        </row>
        <row r="1068">
          <cell r="B1068" t="str">
            <v>VILLAHERMOSA-TOLIMA</v>
          </cell>
          <cell r="C1068" t="str">
            <v>TOLIMA</v>
          </cell>
          <cell r="D1068" t="str">
            <v>73870</v>
          </cell>
          <cell r="E1068" t="str">
            <v>VILLAHERMOSA</v>
          </cell>
        </row>
        <row r="1069">
          <cell r="B1069" t="str">
            <v>ANDALUCIA-VALLE DEL CAUCA</v>
          </cell>
          <cell r="C1069" t="str">
            <v>VALLE DEL CAUCA</v>
          </cell>
          <cell r="D1069" t="str">
            <v>76036</v>
          </cell>
          <cell r="E1069" t="str">
            <v>ANDALUCIA</v>
          </cell>
        </row>
        <row r="1070">
          <cell r="B1070" t="str">
            <v>BUGA-VALLE DEL CAUCA</v>
          </cell>
          <cell r="C1070" t="str">
            <v>VALLE DEL CAUCA</v>
          </cell>
          <cell r="D1070" t="str">
            <v>76111</v>
          </cell>
          <cell r="E1070" t="str">
            <v>BUGA</v>
          </cell>
        </row>
        <row r="1071">
          <cell r="B1071" t="str">
            <v>BUGALAGRANDE-VALLE DEL CAUCA</v>
          </cell>
          <cell r="C1071" t="str">
            <v>VALLE DEL CAUCA</v>
          </cell>
          <cell r="D1071" t="str">
            <v>76113</v>
          </cell>
          <cell r="E1071" t="str">
            <v>BUGALAGRANDE</v>
          </cell>
        </row>
        <row r="1072">
          <cell r="B1072" t="str">
            <v>CALIMA-VALLE DEL CAUCA</v>
          </cell>
          <cell r="C1072" t="str">
            <v>VALLE DEL CAUCA</v>
          </cell>
          <cell r="D1072" t="str">
            <v>76126</v>
          </cell>
          <cell r="E1072" t="str">
            <v>CALIMA</v>
          </cell>
        </row>
        <row r="1073">
          <cell r="B1073" t="str">
            <v>EL CERRITO-VALLE DEL CAUCA</v>
          </cell>
          <cell r="C1073" t="str">
            <v>VALLE DEL CAUCA</v>
          </cell>
          <cell r="D1073" t="str">
            <v>76248</v>
          </cell>
          <cell r="E1073" t="str">
            <v>EL CERRITO</v>
          </cell>
        </row>
        <row r="1074">
          <cell r="B1074" t="str">
            <v>GINEBRA-VALLE DEL CAUCA</v>
          </cell>
          <cell r="C1074" t="str">
            <v>VALLE DEL CAUCA</v>
          </cell>
          <cell r="D1074" t="str">
            <v>76306</v>
          </cell>
          <cell r="E1074" t="str">
            <v>GINEBRA</v>
          </cell>
        </row>
        <row r="1075">
          <cell r="B1075" t="str">
            <v>GUACARI-VALLE DEL CAUCA</v>
          </cell>
          <cell r="C1075" t="str">
            <v>VALLE DEL CAUCA</v>
          </cell>
          <cell r="D1075" t="str">
            <v>76318</v>
          </cell>
          <cell r="E1075" t="str">
            <v>GUACARI</v>
          </cell>
        </row>
        <row r="1076">
          <cell r="B1076" t="str">
            <v>RESTREPO-VALLE DEL CAUCA</v>
          </cell>
          <cell r="C1076" t="str">
            <v>VALLE DEL CAUCA</v>
          </cell>
          <cell r="D1076" t="str">
            <v>76606</v>
          </cell>
          <cell r="E1076" t="str">
            <v>RESTREPO</v>
          </cell>
        </row>
        <row r="1077">
          <cell r="B1077" t="str">
            <v>RIOFRIO-VALLE DEL CAUCA</v>
          </cell>
          <cell r="C1077" t="str">
            <v>VALLE DEL CAUCA</v>
          </cell>
          <cell r="D1077" t="str">
            <v>76616</v>
          </cell>
          <cell r="E1077" t="str">
            <v>RIOFRIO</v>
          </cell>
        </row>
        <row r="1078">
          <cell r="B1078" t="str">
            <v>SAN PEDRO-VALLE DEL CAUCA</v>
          </cell>
          <cell r="C1078" t="str">
            <v>VALLE DEL CAUCA</v>
          </cell>
          <cell r="D1078" t="str">
            <v>76670</v>
          </cell>
          <cell r="E1078" t="str">
            <v>SAN PEDRO</v>
          </cell>
        </row>
        <row r="1079">
          <cell r="B1079" t="str">
            <v>TRUJILLO-VALLE DEL CAUCA</v>
          </cell>
          <cell r="C1079" t="str">
            <v>VALLE DEL CAUCA</v>
          </cell>
          <cell r="D1079" t="str">
            <v>76828</v>
          </cell>
          <cell r="E1079" t="str">
            <v>TRUJILLO</v>
          </cell>
        </row>
        <row r="1080">
          <cell r="B1080" t="str">
            <v>TULUA-VALLE DEL CAUCA</v>
          </cell>
          <cell r="C1080" t="str">
            <v>VALLE DEL CAUCA</v>
          </cell>
          <cell r="D1080" t="str">
            <v>76834</v>
          </cell>
          <cell r="E1080" t="str">
            <v>TULUA</v>
          </cell>
        </row>
        <row r="1081">
          <cell r="B1081" t="str">
            <v>YOTOCO-VALLE DEL CAUCA</v>
          </cell>
          <cell r="C1081" t="str">
            <v>VALLE DEL CAUCA</v>
          </cell>
          <cell r="D1081" t="str">
            <v>76890</v>
          </cell>
          <cell r="E1081" t="str">
            <v>YOTOCO</v>
          </cell>
        </row>
        <row r="1082">
          <cell r="B1082" t="str">
            <v>ALCALA-VALLE DEL CAUCA</v>
          </cell>
          <cell r="C1082" t="str">
            <v>VALLE DEL CAUCA</v>
          </cell>
          <cell r="D1082" t="str">
            <v>76020</v>
          </cell>
          <cell r="E1082" t="str">
            <v>ALCALA</v>
          </cell>
        </row>
        <row r="1083">
          <cell r="B1083" t="str">
            <v>ANSERMANUEVO-VALLE DEL CAUCA</v>
          </cell>
          <cell r="C1083" t="str">
            <v>VALLE DEL CAUCA</v>
          </cell>
          <cell r="D1083" t="str">
            <v>76041</v>
          </cell>
          <cell r="E1083" t="str">
            <v>ANSERMANUEVO</v>
          </cell>
        </row>
        <row r="1084">
          <cell r="B1084" t="str">
            <v>ARGELIA-VALLE DEL CAUCA</v>
          </cell>
          <cell r="C1084" t="str">
            <v>VALLE DEL CAUCA</v>
          </cell>
          <cell r="D1084" t="str">
            <v>76054</v>
          </cell>
          <cell r="E1084" t="str">
            <v>ARGELIA</v>
          </cell>
        </row>
        <row r="1085">
          <cell r="B1085" t="str">
            <v>BOLIVAR-VALLE DEL CAUCA</v>
          </cell>
          <cell r="C1085" t="str">
            <v>VALLE DEL CAUCA</v>
          </cell>
          <cell r="D1085" t="str">
            <v>76100</v>
          </cell>
          <cell r="E1085" t="str">
            <v>BOLIVAR</v>
          </cell>
        </row>
        <row r="1086">
          <cell r="B1086" t="str">
            <v>CARTAGO-VALLE DEL CAUCA</v>
          </cell>
          <cell r="C1086" t="str">
            <v>VALLE DEL CAUCA</v>
          </cell>
          <cell r="D1086" t="str">
            <v>76147</v>
          </cell>
          <cell r="E1086" t="str">
            <v>CARTAGO</v>
          </cell>
        </row>
        <row r="1087">
          <cell r="B1087" t="str">
            <v>EL AGUILA-VALLE DEL CAUCA</v>
          </cell>
          <cell r="C1087" t="str">
            <v>VALLE DEL CAUCA</v>
          </cell>
          <cell r="D1087" t="str">
            <v>76243</v>
          </cell>
          <cell r="E1087" t="str">
            <v>EL AGUILA</v>
          </cell>
        </row>
        <row r="1088">
          <cell r="B1088" t="str">
            <v>EL CAIRO-VALLE DEL CAUCA</v>
          </cell>
          <cell r="C1088" t="str">
            <v>VALLE DEL CAUCA</v>
          </cell>
          <cell r="D1088" t="str">
            <v>76246</v>
          </cell>
          <cell r="E1088" t="str">
            <v>EL CAIRO</v>
          </cell>
        </row>
        <row r="1089">
          <cell r="B1089" t="str">
            <v>EL DOVIO-VALLE DEL CAUCA</v>
          </cell>
          <cell r="C1089" t="str">
            <v>VALLE DEL CAUCA</v>
          </cell>
          <cell r="D1089" t="str">
            <v>76250</v>
          </cell>
          <cell r="E1089" t="str">
            <v>EL DOVIO</v>
          </cell>
        </row>
        <row r="1090">
          <cell r="B1090" t="str">
            <v>LA UNION-VALLE DEL CAUCA</v>
          </cell>
          <cell r="C1090" t="str">
            <v>VALLE DEL CAUCA</v>
          </cell>
          <cell r="D1090" t="str">
            <v>76400</v>
          </cell>
          <cell r="E1090" t="str">
            <v>LA UNION</v>
          </cell>
        </row>
        <row r="1091">
          <cell r="B1091" t="str">
            <v>LA VICTORIA-VALLE DEL CAUCA</v>
          </cell>
          <cell r="C1091" t="str">
            <v>VALLE DEL CAUCA</v>
          </cell>
          <cell r="D1091" t="str">
            <v>76403</v>
          </cell>
          <cell r="E1091" t="str">
            <v>LA VICTORIA</v>
          </cell>
        </row>
        <row r="1092">
          <cell r="B1092" t="str">
            <v>OBANDO-VALLE DEL CAUCA</v>
          </cell>
          <cell r="C1092" t="str">
            <v>VALLE DEL CAUCA</v>
          </cell>
          <cell r="D1092" t="str">
            <v>76497</v>
          </cell>
          <cell r="E1092" t="str">
            <v>OBANDO</v>
          </cell>
        </row>
        <row r="1093">
          <cell r="B1093" t="str">
            <v>ROLDANILLO-VALLE DEL CAUCA</v>
          </cell>
          <cell r="C1093" t="str">
            <v>VALLE DEL CAUCA</v>
          </cell>
          <cell r="D1093" t="str">
            <v>76622</v>
          </cell>
          <cell r="E1093" t="str">
            <v>ROLDANILLO</v>
          </cell>
        </row>
        <row r="1094">
          <cell r="B1094" t="str">
            <v>TORO-VALLE DEL CAUCA</v>
          </cell>
          <cell r="C1094" t="str">
            <v>VALLE DEL CAUCA</v>
          </cell>
          <cell r="D1094" t="str">
            <v>76823</v>
          </cell>
          <cell r="E1094" t="str">
            <v>TORO</v>
          </cell>
        </row>
        <row r="1095">
          <cell r="B1095" t="str">
            <v>ULLOA-VALLE DEL CAUCA</v>
          </cell>
          <cell r="C1095" t="str">
            <v>VALLE DEL CAUCA</v>
          </cell>
          <cell r="D1095" t="str">
            <v>76845</v>
          </cell>
          <cell r="E1095" t="str">
            <v>ULLOA</v>
          </cell>
        </row>
        <row r="1096">
          <cell r="B1096" t="str">
            <v>VERSALLES-VALLE DEL CAUCA</v>
          </cell>
          <cell r="C1096" t="str">
            <v>VALLE DEL CAUCA</v>
          </cell>
          <cell r="D1096" t="str">
            <v>76863</v>
          </cell>
          <cell r="E1096" t="str">
            <v>VERSALLES</v>
          </cell>
        </row>
        <row r="1097">
          <cell r="B1097" t="str">
            <v>ZARZAL-VALLE DEL CAUCA</v>
          </cell>
          <cell r="C1097" t="str">
            <v>VALLE DEL CAUCA</v>
          </cell>
          <cell r="D1097" t="str">
            <v>76895</v>
          </cell>
          <cell r="E1097" t="str">
            <v>ZARZAL</v>
          </cell>
        </row>
        <row r="1098">
          <cell r="B1098" t="str">
            <v>BUENAVENTURA-VALLE DEL CAUCA</v>
          </cell>
          <cell r="C1098" t="str">
            <v>VALLE DEL CAUCA</v>
          </cell>
          <cell r="D1098" t="str">
            <v>76109</v>
          </cell>
          <cell r="E1098" t="str">
            <v>BUENAVENTURA</v>
          </cell>
        </row>
        <row r="1099">
          <cell r="B1099" t="str">
            <v>CAICEDONIA-VALLE DEL CAUCA</v>
          </cell>
          <cell r="C1099" t="str">
            <v>VALLE DEL CAUCA</v>
          </cell>
          <cell r="D1099" t="str">
            <v>76122</v>
          </cell>
          <cell r="E1099" t="str">
            <v>CAICEDONIA</v>
          </cell>
        </row>
        <row r="1100">
          <cell r="B1100" t="str">
            <v>SEVILLA-VALLE DEL CAUCA</v>
          </cell>
          <cell r="C1100" t="str">
            <v>VALLE DEL CAUCA</v>
          </cell>
          <cell r="D1100" t="str">
            <v>76736</v>
          </cell>
          <cell r="E1100" t="str">
            <v>SEVILLA</v>
          </cell>
        </row>
        <row r="1101">
          <cell r="B1101" t="str">
            <v>CALI-VALLE DEL CAUCA</v>
          </cell>
          <cell r="C1101" t="str">
            <v>VALLE DEL CAUCA</v>
          </cell>
          <cell r="D1101" t="str">
            <v>76001</v>
          </cell>
          <cell r="E1101" t="str">
            <v>CALI</v>
          </cell>
        </row>
        <row r="1102">
          <cell r="B1102" t="str">
            <v>CANDELARIA-VALLE DEL CAUCA</v>
          </cell>
          <cell r="C1102" t="str">
            <v>VALLE DEL CAUCA</v>
          </cell>
          <cell r="D1102" t="str">
            <v>76130</v>
          </cell>
          <cell r="E1102" t="str">
            <v>CANDELARIA</v>
          </cell>
        </row>
        <row r="1103">
          <cell r="B1103" t="str">
            <v>DAGUA-VALLE DEL CAUCA</v>
          </cell>
          <cell r="C1103" t="str">
            <v>VALLE DEL CAUCA</v>
          </cell>
          <cell r="D1103" t="str">
            <v>76233</v>
          </cell>
          <cell r="E1103" t="str">
            <v>DAGUA</v>
          </cell>
        </row>
        <row r="1104">
          <cell r="B1104" t="str">
            <v>FLORIDA-VALLE DEL CAUCA</v>
          </cell>
          <cell r="C1104" t="str">
            <v>VALLE DEL CAUCA</v>
          </cell>
          <cell r="D1104" t="str">
            <v>76275</v>
          </cell>
          <cell r="E1104" t="str">
            <v>FLORIDA</v>
          </cell>
        </row>
        <row r="1105">
          <cell r="B1105" t="str">
            <v>JAMUNDI-VALLE DEL CAUCA</v>
          </cell>
          <cell r="C1105" t="str">
            <v>VALLE DEL CAUCA</v>
          </cell>
          <cell r="D1105" t="str">
            <v>76364</v>
          </cell>
          <cell r="E1105" t="str">
            <v>JAMUNDI</v>
          </cell>
        </row>
        <row r="1106">
          <cell r="B1106" t="str">
            <v>LA CUMBRE-VALLE DEL CAUCA</v>
          </cell>
          <cell r="C1106" t="str">
            <v>VALLE DEL CAUCA</v>
          </cell>
          <cell r="D1106" t="str">
            <v>76377</v>
          </cell>
          <cell r="E1106" t="str">
            <v>LA CUMBRE</v>
          </cell>
        </row>
        <row r="1107">
          <cell r="B1107" t="str">
            <v>PALMIRA-VALLE DEL CAUCA</v>
          </cell>
          <cell r="C1107" t="str">
            <v>VALLE DEL CAUCA</v>
          </cell>
          <cell r="D1107" t="str">
            <v>76520</v>
          </cell>
          <cell r="E1107" t="str">
            <v>PALMIRA</v>
          </cell>
        </row>
        <row r="1108">
          <cell r="B1108" t="str">
            <v>PRADERA-VALLE DEL CAUCA</v>
          </cell>
          <cell r="C1108" t="str">
            <v>VALLE DEL CAUCA</v>
          </cell>
          <cell r="D1108" t="str">
            <v>76563</v>
          </cell>
          <cell r="E1108" t="str">
            <v>PRADERA</v>
          </cell>
        </row>
        <row r="1109">
          <cell r="B1109" t="str">
            <v>VIJES-VALLE DEL CAUCA</v>
          </cell>
          <cell r="C1109" t="str">
            <v>VALLE DEL CAUCA</v>
          </cell>
          <cell r="D1109" t="str">
            <v>76869</v>
          </cell>
          <cell r="E1109" t="str">
            <v>VIJES</v>
          </cell>
        </row>
        <row r="1110">
          <cell r="B1110" t="str">
            <v>YUMBO-VALLE DEL CAUCA</v>
          </cell>
          <cell r="C1110" t="str">
            <v>VALLE DEL CAUCA</v>
          </cell>
          <cell r="D1110" t="str">
            <v>76892</v>
          </cell>
          <cell r="E1110" t="str">
            <v>YUMBO</v>
          </cell>
        </row>
        <row r="1111">
          <cell r="B1111" t="str">
            <v>CARURU-VAUPES</v>
          </cell>
          <cell r="C1111" t="str">
            <v>VAUPES</v>
          </cell>
          <cell r="D1111" t="str">
            <v>97161</v>
          </cell>
          <cell r="E1111" t="str">
            <v>CARURU</v>
          </cell>
        </row>
        <row r="1112">
          <cell r="B1112" t="str">
            <v>MITU-VAUPES</v>
          </cell>
          <cell r="C1112" t="str">
            <v>VAUPES</v>
          </cell>
          <cell r="D1112" t="str">
            <v>97001</v>
          </cell>
          <cell r="E1112" t="str">
            <v>MITU</v>
          </cell>
        </row>
        <row r="1113">
          <cell r="B1113" t="str">
            <v>PACOA-VAUPES</v>
          </cell>
          <cell r="C1113" t="str">
            <v>VAUPES</v>
          </cell>
          <cell r="D1113" t="str">
            <v>97511</v>
          </cell>
          <cell r="E1113" t="str">
            <v>PACOA</v>
          </cell>
        </row>
        <row r="1114">
          <cell r="B1114" t="str">
            <v>PAPUNAHUA-VAUPES</v>
          </cell>
          <cell r="C1114" t="str">
            <v>VAUPES</v>
          </cell>
          <cell r="D1114" t="str">
            <v>97777</v>
          </cell>
          <cell r="E1114" t="str">
            <v>PAPUNAHUA</v>
          </cell>
        </row>
        <row r="1115">
          <cell r="B1115" t="str">
            <v>TARAIRA-VAUPES</v>
          </cell>
          <cell r="C1115" t="str">
            <v>VAUPES</v>
          </cell>
          <cell r="D1115" t="str">
            <v>97666</v>
          </cell>
          <cell r="E1115" t="str">
            <v>TARAIRA</v>
          </cell>
        </row>
        <row r="1116">
          <cell r="B1116" t="str">
            <v>YAVARATE-VAUPES</v>
          </cell>
          <cell r="C1116" t="str">
            <v>VAUPES</v>
          </cell>
          <cell r="D1116" t="str">
            <v>97889</v>
          </cell>
          <cell r="E1116" t="str">
            <v>YAVARATE</v>
          </cell>
        </row>
        <row r="1117">
          <cell r="B1117" t="str">
            <v>CUMARIBO-VICHADA</v>
          </cell>
          <cell r="C1117" t="str">
            <v>VICHADA</v>
          </cell>
          <cell r="D1117" t="str">
            <v>99773</v>
          </cell>
          <cell r="E1117" t="str">
            <v>CUMARIBO</v>
          </cell>
        </row>
        <row r="1118">
          <cell r="B1118" t="str">
            <v>LA PRIMAVERA-VICHADA</v>
          </cell>
          <cell r="C1118" t="str">
            <v>VICHADA</v>
          </cell>
          <cell r="D1118" t="str">
            <v>99524</v>
          </cell>
          <cell r="E1118" t="str">
            <v>LA PRIMAVERA</v>
          </cell>
        </row>
        <row r="1119">
          <cell r="B1119" t="str">
            <v>PUERTO CARRENO-VICHADA</v>
          </cell>
          <cell r="C1119" t="str">
            <v>VICHADA</v>
          </cell>
          <cell r="D1119" t="str">
            <v>99001</v>
          </cell>
          <cell r="E1119" t="str">
            <v>PUERTO CARRENO</v>
          </cell>
        </row>
        <row r="1120">
          <cell r="B1120" t="str">
            <v>SANTA ROSALIA-VICHADA</v>
          </cell>
          <cell r="C1120" t="str">
            <v>VICHADA</v>
          </cell>
          <cell r="D1120" t="str">
            <v>99624</v>
          </cell>
          <cell r="E1120" t="str">
            <v>SANTA ROSALIA</v>
          </cell>
        </row>
        <row r="1121">
          <cell r="B1121" t="str">
            <v>SAN JOSE DE URE-CORDOBA</v>
          </cell>
          <cell r="C1121" t="str">
            <v>CORDOBA</v>
          </cell>
          <cell r="D1121">
            <v>23682</v>
          </cell>
          <cell r="E1121" t="str">
            <v>SAN JOSE DE URE</v>
          </cell>
        </row>
        <row r="1122">
          <cell r="B1122" t="str">
            <v>NOROSI-BOLIVAR</v>
          </cell>
          <cell r="C1122" t="str">
            <v>BOLIVAR</v>
          </cell>
          <cell r="D1122">
            <v>13490</v>
          </cell>
          <cell r="E1122" t="str">
            <v>NOROSI</v>
          </cell>
        </row>
        <row r="1123">
          <cell r="B1123" t="str">
            <v>TUCHIN-CORDOBA</v>
          </cell>
          <cell r="C1123" t="str">
            <v>CORDOBA</v>
          </cell>
          <cell r="D1123">
            <v>23815</v>
          </cell>
          <cell r="E1123" t="str">
            <v>TUCHIN</v>
          </cell>
        </row>
        <row r="1124">
          <cell r="B1124" t="str">
            <v>GUACHENE-CAUCA</v>
          </cell>
          <cell r="C1124" t="str">
            <v>CAUCA</v>
          </cell>
          <cell r="D1124">
            <v>19300</v>
          </cell>
          <cell r="E1124" t="str">
            <v>GUACHENE</v>
          </cell>
        </row>
        <row r="1125">
          <cell r="B1125" t="str">
            <v>EL TABLON-NARINO</v>
          </cell>
          <cell r="C1125" t="str">
            <v>NARINO</v>
          </cell>
          <cell r="D1125">
            <v>52258</v>
          </cell>
          <cell r="E1125" t="str">
            <v>EL TABLON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SABER 11 MUNICIPIOS"/>
      <sheetName val="TASA TRANSITO"/>
      <sheetName val="SISBEN-GRUPOS"/>
      <sheetName val="SABER11 UNIFICADO VS CARTERA"/>
      <sheetName val="MUNICIPIOS"/>
    </sheetNames>
    <sheetDataSet>
      <sheetData sheetId="0" refreshError="1">
        <row r="2">
          <cell r="A2" t="str">
            <v>ALTO BAUDO-CHOCO</v>
          </cell>
          <cell r="B2">
            <v>160.41134751773049</v>
          </cell>
          <cell r="C2" t="str">
            <v>&gt;=160</v>
          </cell>
          <cell r="D2">
            <v>141</v>
          </cell>
          <cell r="E2">
            <v>0</v>
          </cell>
          <cell r="F2" t="str">
            <v>NO</v>
          </cell>
        </row>
        <row r="3">
          <cell r="A3" t="str">
            <v>CACAHUAL-GUAINIA</v>
          </cell>
          <cell r="B3">
            <v>171</v>
          </cell>
          <cell r="C3" t="str">
            <v>&gt;=170</v>
          </cell>
          <cell r="D3">
            <v>1</v>
          </cell>
          <cell r="E3">
            <v>0</v>
          </cell>
          <cell r="F3" t="str">
            <v>NO</v>
          </cell>
        </row>
        <row r="4">
          <cell r="A4" t="str">
            <v>MAPIRIPANA-GUAINIA</v>
          </cell>
          <cell r="B4">
            <v>171.13157894736841</v>
          </cell>
          <cell r="C4" t="str">
            <v>&gt;=170</v>
          </cell>
          <cell r="D4">
            <v>38</v>
          </cell>
          <cell r="E4">
            <v>0</v>
          </cell>
          <cell r="F4" t="str">
            <v>NO</v>
          </cell>
        </row>
        <row r="5">
          <cell r="A5" t="str">
            <v>LITORAL DEL BAJO SAN JUAN-CHOCO</v>
          </cell>
          <cell r="B5">
            <v>171.1320754716981</v>
          </cell>
          <cell r="C5" t="str">
            <v>&gt;=170</v>
          </cell>
          <cell r="D5">
            <v>159</v>
          </cell>
          <cell r="E5">
            <v>0</v>
          </cell>
          <cell r="F5" t="str">
            <v>NO</v>
          </cell>
        </row>
        <row r="6">
          <cell r="A6" t="str">
            <v>JURADO-CHOCO</v>
          </cell>
          <cell r="B6">
            <v>171.65</v>
          </cell>
          <cell r="C6" t="str">
            <v>&gt;=170</v>
          </cell>
          <cell r="D6">
            <v>60</v>
          </cell>
          <cell r="E6">
            <v>4</v>
          </cell>
          <cell r="F6" t="str">
            <v>NO</v>
          </cell>
        </row>
        <row r="7">
          <cell r="A7" t="str">
            <v>BOJAYA-CHOCO</v>
          </cell>
          <cell r="B7">
            <v>171.96153846153845</v>
          </cell>
          <cell r="C7" t="str">
            <v>&gt;=170</v>
          </cell>
          <cell r="D7">
            <v>130</v>
          </cell>
          <cell r="E7">
            <v>2</v>
          </cell>
          <cell r="F7" t="str">
            <v>BOJAYA-CHOCO</v>
          </cell>
        </row>
        <row r="8">
          <cell r="A8" t="str">
            <v>MEDIO ATRATO-CHOCO</v>
          </cell>
          <cell r="B8">
            <v>172.23076923076923</v>
          </cell>
          <cell r="C8" t="str">
            <v>&gt;=170</v>
          </cell>
          <cell r="D8">
            <v>13</v>
          </cell>
          <cell r="E8">
            <v>0</v>
          </cell>
          <cell r="F8" t="str">
            <v>MEDIO ATRATO-CHOCO</v>
          </cell>
        </row>
        <row r="9">
          <cell r="A9" t="str">
            <v>MIRITI-PARANA-AMAZONAS</v>
          </cell>
          <cell r="B9">
            <v>172.66666666666666</v>
          </cell>
          <cell r="C9" t="str">
            <v>&gt;=170</v>
          </cell>
          <cell r="D9">
            <v>12</v>
          </cell>
          <cell r="E9">
            <v>0</v>
          </cell>
          <cell r="F9" t="str">
            <v>NO</v>
          </cell>
        </row>
        <row r="10">
          <cell r="A10" t="str">
            <v>PUERTO COLOMBIA-GUAINIA</v>
          </cell>
          <cell r="B10">
            <v>174</v>
          </cell>
          <cell r="C10" t="str">
            <v>&gt;=170</v>
          </cell>
          <cell r="D10">
            <v>4</v>
          </cell>
          <cell r="E10">
            <v>19</v>
          </cell>
          <cell r="F10" t="str">
            <v>NO</v>
          </cell>
        </row>
        <row r="11">
          <cell r="A11" t="str">
            <v>LOPEZ-CAUCA</v>
          </cell>
          <cell r="B11">
            <v>174.79464285714286</v>
          </cell>
          <cell r="C11" t="str">
            <v>&gt;=170</v>
          </cell>
          <cell r="D11">
            <v>112</v>
          </cell>
          <cell r="E11">
            <v>1</v>
          </cell>
          <cell r="F11" t="str">
            <v>NO</v>
          </cell>
        </row>
        <row r="12">
          <cell r="A12" t="str">
            <v>PACOA-VAUPES</v>
          </cell>
          <cell r="B12">
            <v>175.33333333333334</v>
          </cell>
          <cell r="C12" t="str">
            <v>&gt;=170</v>
          </cell>
          <cell r="D12">
            <v>21</v>
          </cell>
          <cell r="E12">
            <v>0</v>
          </cell>
          <cell r="F12" t="str">
            <v>NO</v>
          </cell>
        </row>
        <row r="13">
          <cell r="A13" t="str">
            <v>LLORO-CHOCO</v>
          </cell>
          <cell r="B13">
            <v>177.56626506024097</v>
          </cell>
          <cell r="C13" t="str">
            <v>&gt;=170</v>
          </cell>
          <cell r="D13">
            <v>83</v>
          </cell>
          <cell r="E13">
            <v>1</v>
          </cell>
          <cell r="F13" t="str">
            <v>NO</v>
          </cell>
        </row>
        <row r="14">
          <cell r="A14" t="str">
            <v>ROBERTO PAYAN-NARINO</v>
          </cell>
          <cell r="B14">
            <v>178.07499999999999</v>
          </cell>
          <cell r="C14" t="str">
            <v>&gt;=170</v>
          </cell>
          <cell r="D14">
            <v>80</v>
          </cell>
          <cell r="E14">
            <v>4</v>
          </cell>
          <cell r="F14" t="str">
            <v>ROBERTO PAYAN-NARINO</v>
          </cell>
        </row>
        <row r="15">
          <cell r="A15" t="str">
            <v>RIO QUITO-CHOCO</v>
          </cell>
          <cell r="B15">
            <v>178.77777777777777</v>
          </cell>
          <cell r="C15" t="str">
            <v>&gt;=170</v>
          </cell>
          <cell r="D15">
            <v>27</v>
          </cell>
          <cell r="E15">
            <v>0</v>
          </cell>
          <cell r="F15" t="str">
            <v>NO</v>
          </cell>
        </row>
        <row r="16">
          <cell r="A16" t="str">
            <v>BAGADO-CHOCO</v>
          </cell>
          <cell r="B16">
            <v>178.88636363636363</v>
          </cell>
          <cell r="C16" t="str">
            <v>&gt;=170</v>
          </cell>
          <cell r="D16">
            <v>132</v>
          </cell>
          <cell r="E16">
            <v>5</v>
          </cell>
          <cell r="F16" t="str">
            <v>NO</v>
          </cell>
        </row>
        <row r="17">
          <cell r="A17" t="str">
            <v>SIPI-CHOCO</v>
          </cell>
          <cell r="B17">
            <v>179.14285714285714</v>
          </cell>
          <cell r="C17" t="str">
            <v>&gt;=170</v>
          </cell>
          <cell r="D17">
            <v>21</v>
          </cell>
          <cell r="E17">
            <v>1</v>
          </cell>
          <cell r="F17" t="str">
            <v>SIPI-CHOCO</v>
          </cell>
        </row>
        <row r="18">
          <cell r="A18" t="str">
            <v>PANA PANA-GUAINIA</v>
          </cell>
          <cell r="B18">
            <v>179.55555555555554</v>
          </cell>
          <cell r="C18" t="str">
            <v>&gt;=180</v>
          </cell>
          <cell r="D18">
            <v>9</v>
          </cell>
          <cell r="E18">
            <v>1</v>
          </cell>
          <cell r="F18" t="str">
            <v>NO</v>
          </cell>
        </row>
        <row r="19">
          <cell r="A19" t="str">
            <v>Total general</v>
          </cell>
          <cell r="B19">
            <v>249.35957579050179</v>
          </cell>
          <cell r="D19">
            <v>664483</v>
          </cell>
          <cell r="E19">
            <v>0</v>
          </cell>
          <cell r="F19" t="str">
            <v>NO</v>
          </cell>
        </row>
        <row r="20">
          <cell r="A20" t="str">
            <v>HISPANIA-ANTIOQUIA</v>
          </cell>
          <cell r="B20">
            <v>249.57377049180329</v>
          </cell>
          <cell r="D20">
            <v>61</v>
          </cell>
          <cell r="E20">
            <v>0</v>
          </cell>
          <cell r="F20" t="str">
            <v>NO</v>
          </cell>
        </row>
        <row r="21">
          <cell r="A21" t="str">
            <v>LA VICTORIA-BOYACA</v>
          </cell>
          <cell r="B21">
            <v>254.125</v>
          </cell>
          <cell r="D21">
            <v>16</v>
          </cell>
          <cell r="E21">
            <v>0</v>
          </cell>
          <cell r="F21" t="str">
            <v>NO</v>
          </cell>
        </row>
        <row r="22">
          <cell r="A22" t="str">
            <v>EXTERIOR</v>
          </cell>
          <cell r="B22">
            <v>263.38983050847457</v>
          </cell>
          <cell r="D22">
            <v>59</v>
          </cell>
          <cell r="E22">
            <v>0</v>
          </cell>
          <cell r="F22" t="str">
            <v>NO</v>
          </cell>
        </row>
        <row r="23">
          <cell r="A23" t="str">
            <v>NUQUI-CHOCO</v>
          </cell>
          <cell r="B23">
            <v>180.23863636363637</v>
          </cell>
          <cell r="C23" t="str">
            <v>&gt;=180</v>
          </cell>
          <cell r="D23">
            <v>88</v>
          </cell>
          <cell r="E23">
            <v>1</v>
          </cell>
          <cell r="F23" t="str">
            <v>NO</v>
          </cell>
        </row>
        <row r="24">
          <cell r="A24" t="str">
            <v>TIMBIQUI-CAUCA</v>
          </cell>
          <cell r="B24">
            <v>181.99024390243903</v>
          </cell>
          <cell r="C24" t="str">
            <v>&gt;=180</v>
          </cell>
          <cell r="D24">
            <v>205</v>
          </cell>
          <cell r="E24">
            <v>5</v>
          </cell>
          <cell r="F24" t="str">
            <v>TIMBIQUI-CAUCA</v>
          </cell>
        </row>
        <row r="25">
          <cell r="A25" t="str">
            <v>RIO IRO-CHOCO</v>
          </cell>
          <cell r="B25">
            <v>183.31147540983608</v>
          </cell>
          <cell r="C25" t="str">
            <v>&gt;=180</v>
          </cell>
          <cell r="D25">
            <v>61</v>
          </cell>
          <cell r="E25">
            <v>0</v>
          </cell>
          <cell r="F25" t="str">
            <v>NO</v>
          </cell>
        </row>
        <row r="26">
          <cell r="A26" t="str">
            <v>CERTEGUI-CHOCO</v>
          </cell>
          <cell r="B26">
            <v>184.484375</v>
          </cell>
          <cell r="C26" t="str">
            <v>&gt;=180</v>
          </cell>
          <cell r="D26">
            <v>64</v>
          </cell>
          <cell r="E26">
            <v>3</v>
          </cell>
          <cell r="F26" t="str">
            <v>NO</v>
          </cell>
        </row>
        <row r="27">
          <cell r="A27" t="str">
            <v>VIGIA DEL FUERTE-ANTIOQUIA</v>
          </cell>
          <cell r="B27">
            <v>184.7</v>
          </cell>
          <cell r="C27" t="str">
            <v>&gt;=180</v>
          </cell>
          <cell r="D27">
            <v>120</v>
          </cell>
          <cell r="E27">
            <v>2</v>
          </cell>
          <cell r="F27" t="str">
            <v>VIGIA DEL FUERTE-ANTIOQUIA</v>
          </cell>
        </row>
        <row r="28">
          <cell r="A28" t="str">
            <v>LA TOLA-NARINO</v>
          </cell>
          <cell r="B28">
            <v>185</v>
          </cell>
          <cell r="C28" t="str">
            <v>&gt;=180</v>
          </cell>
          <cell r="D28">
            <v>100</v>
          </cell>
          <cell r="E28">
            <v>2</v>
          </cell>
          <cell r="F28" t="str">
            <v>LA TOLA-NARINO</v>
          </cell>
        </row>
        <row r="29">
          <cell r="A29" t="str">
            <v>MURINDO-ANTIOQUIA</v>
          </cell>
          <cell r="B29">
            <v>185.26315789473685</v>
          </cell>
          <cell r="C29" t="str">
            <v>&gt;=180</v>
          </cell>
          <cell r="D29">
            <v>38</v>
          </cell>
          <cell r="E29">
            <v>1</v>
          </cell>
          <cell r="F29" t="str">
            <v>MURINDO-ANTIOQUIA</v>
          </cell>
        </row>
        <row r="30">
          <cell r="A30" t="str">
            <v>MEDIO BAUDO-CHOCO</v>
          </cell>
          <cell r="B30">
            <v>185.48936170212767</v>
          </cell>
          <cell r="C30" t="str">
            <v>&gt;=180</v>
          </cell>
          <cell r="D30">
            <v>47</v>
          </cell>
          <cell r="E30">
            <v>0</v>
          </cell>
          <cell r="F30" t="str">
            <v>NO</v>
          </cell>
        </row>
        <row r="31">
          <cell r="A31" t="str">
            <v>SANTA BARBARA-NARINO</v>
          </cell>
          <cell r="B31">
            <v>186.61764705882354</v>
          </cell>
          <cell r="C31" t="str">
            <v>&gt;=180</v>
          </cell>
          <cell r="D31">
            <v>34</v>
          </cell>
          <cell r="E31">
            <v>3</v>
          </cell>
          <cell r="F31" t="str">
            <v>SANTA BARBARA-NARINO</v>
          </cell>
        </row>
        <row r="32">
          <cell r="A32" t="str">
            <v>LA PEDRERA-AMAZONAS</v>
          </cell>
          <cell r="B32">
            <v>186.67857142857142</v>
          </cell>
          <cell r="C32" t="str">
            <v>&gt;=180</v>
          </cell>
          <cell r="D32">
            <v>28</v>
          </cell>
          <cell r="E32">
            <v>0</v>
          </cell>
          <cell r="F32" t="str">
            <v>NO</v>
          </cell>
        </row>
        <row r="33">
          <cell r="A33" t="str">
            <v>PUERTO NARINO-AMAZONAS</v>
          </cell>
          <cell r="B33">
            <v>187.29787234042553</v>
          </cell>
          <cell r="C33" t="str">
            <v>&gt;=180</v>
          </cell>
          <cell r="D33">
            <v>47</v>
          </cell>
          <cell r="E33">
            <v>4</v>
          </cell>
          <cell r="F33" t="str">
            <v>NO</v>
          </cell>
        </row>
        <row r="34">
          <cell r="A34" t="str">
            <v>CARMEN DEL DARIEN-CHOCO</v>
          </cell>
          <cell r="B34">
            <v>189.20634920634922</v>
          </cell>
          <cell r="C34" t="str">
            <v>&gt;=180</v>
          </cell>
          <cell r="D34">
            <v>63</v>
          </cell>
          <cell r="E34">
            <v>7</v>
          </cell>
          <cell r="F34" t="str">
            <v>CARMEN DEL DARIEN-CHOCO</v>
          </cell>
        </row>
        <row r="35">
          <cell r="A35" t="str">
            <v>YAVARATE-VAUPES</v>
          </cell>
          <cell r="B35">
            <v>189.35714285714286</v>
          </cell>
          <cell r="C35" t="str">
            <v>&gt;=180</v>
          </cell>
          <cell r="D35">
            <v>14</v>
          </cell>
          <cell r="E35">
            <v>0</v>
          </cell>
          <cell r="F35" t="str">
            <v>NO</v>
          </cell>
        </row>
        <row r="36">
          <cell r="A36" t="str">
            <v>MEDIO SAN JUAN-CHOCO</v>
          </cell>
          <cell r="B36">
            <v>189.39047619047619</v>
          </cell>
          <cell r="C36" t="str">
            <v>&gt;=180</v>
          </cell>
          <cell r="D36">
            <v>105</v>
          </cell>
          <cell r="E36">
            <v>1</v>
          </cell>
          <cell r="F36" t="str">
            <v>MEDIO SAN JUAN-CHOCO</v>
          </cell>
        </row>
        <row r="37">
          <cell r="A37" t="str">
            <v>MONTEBELLO-ANTIOQUIA</v>
          </cell>
          <cell r="B37">
            <v>230.84745762711864</v>
          </cell>
          <cell r="D37">
            <v>59</v>
          </cell>
          <cell r="E37">
            <v>1</v>
          </cell>
          <cell r="F37" t="str">
            <v>NO</v>
          </cell>
        </row>
        <row r="38">
          <cell r="A38" t="str">
            <v>TOLEDO-ANTIOQUIA</v>
          </cell>
          <cell r="B38">
            <v>233.74418604651163</v>
          </cell>
          <cell r="D38">
            <v>43</v>
          </cell>
          <cell r="E38">
            <v>1</v>
          </cell>
          <cell r="F38" t="str">
            <v>NO</v>
          </cell>
        </row>
        <row r="39">
          <cell r="A39" t="str">
            <v>BETEITIVA-BOYACA</v>
          </cell>
          <cell r="B39">
            <v>263.95</v>
          </cell>
          <cell r="D39">
            <v>20</v>
          </cell>
          <cell r="E39">
            <v>1</v>
          </cell>
          <cell r="F39" t="str">
            <v>NO</v>
          </cell>
        </row>
        <row r="40">
          <cell r="A40" t="str">
            <v>SILOS-NORTE DE SANTANDER</v>
          </cell>
          <cell r="B40">
            <v>264</v>
          </cell>
          <cell r="D40">
            <v>57</v>
          </cell>
          <cell r="E40">
            <v>1</v>
          </cell>
          <cell r="F40" t="str">
            <v>NO</v>
          </cell>
        </row>
        <row r="41">
          <cell r="A41" t="str">
            <v>BAJO BAUDO-CHOCO</v>
          </cell>
          <cell r="B41">
            <v>189.46385542168676</v>
          </cell>
          <cell r="C41" t="str">
            <v>&gt;=180</v>
          </cell>
          <cell r="D41">
            <v>166</v>
          </cell>
          <cell r="E41">
            <v>1</v>
          </cell>
          <cell r="F41" t="str">
            <v>NO</v>
          </cell>
        </row>
        <row r="42">
          <cell r="A42" t="str">
            <v>GUAPI-CAUCA</v>
          </cell>
          <cell r="B42">
            <v>190.31629392971246</v>
          </cell>
          <cell r="C42" t="str">
            <v>&gt;=190</v>
          </cell>
          <cell r="D42">
            <v>313</v>
          </cell>
          <cell r="E42">
            <v>10</v>
          </cell>
          <cell r="F42" t="str">
            <v>GUAPI-CAUCA</v>
          </cell>
        </row>
        <row r="43">
          <cell r="A43" t="str">
            <v>BAHIA SOLANO-CHOCO</v>
          </cell>
          <cell r="B43">
            <v>190.4655172413793</v>
          </cell>
          <cell r="C43" t="str">
            <v>&gt;=190</v>
          </cell>
          <cell r="D43">
            <v>116</v>
          </cell>
          <cell r="E43">
            <v>3</v>
          </cell>
          <cell r="F43" t="str">
            <v>NO</v>
          </cell>
        </row>
        <row r="44">
          <cell r="A44" t="str">
            <v>BARRANCO MINAS-GUAINIA</v>
          </cell>
          <cell r="B44">
            <v>192.18</v>
          </cell>
          <cell r="C44" t="str">
            <v>&gt;=190</v>
          </cell>
          <cell r="D44">
            <v>100</v>
          </cell>
          <cell r="E44">
            <v>0</v>
          </cell>
          <cell r="F44" t="str">
            <v>NO</v>
          </cell>
        </row>
        <row r="45">
          <cell r="A45" t="str">
            <v>OLAYA HERRERA-NARINO</v>
          </cell>
          <cell r="B45">
            <v>192.5</v>
          </cell>
          <cell r="C45" t="str">
            <v>&gt;=190</v>
          </cell>
          <cell r="D45">
            <v>178</v>
          </cell>
          <cell r="E45">
            <v>4</v>
          </cell>
          <cell r="F45" t="str">
            <v>OLAYA HERRERA-NARINO</v>
          </cell>
        </row>
        <row r="46">
          <cell r="A46" t="str">
            <v>ATRATO-CHOCO</v>
          </cell>
          <cell r="B46">
            <v>192.71428571428572</v>
          </cell>
          <cell r="C46" t="str">
            <v>&gt;=190</v>
          </cell>
          <cell r="D46">
            <v>63</v>
          </cell>
          <cell r="E46">
            <v>7</v>
          </cell>
          <cell r="F46" t="str">
            <v>NO</v>
          </cell>
        </row>
        <row r="47">
          <cell r="A47" t="str">
            <v>RIOSUCIO-CHOCO</v>
          </cell>
          <cell r="B47">
            <v>190.05753424657533</v>
          </cell>
          <cell r="C47" t="str">
            <v>&gt;=190</v>
          </cell>
          <cell r="D47">
            <v>365</v>
          </cell>
          <cell r="E47">
            <v>101</v>
          </cell>
          <cell r="F47" t="str">
            <v>RIOSUCIO-CHOCO</v>
          </cell>
        </row>
        <row r="48">
          <cell r="A48" t="str">
            <v>TADO-CHOCO</v>
          </cell>
          <cell r="B48">
            <v>192.98611111111111</v>
          </cell>
          <cell r="C48" t="str">
            <v>&gt;=190</v>
          </cell>
          <cell r="D48">
            <v>288</v>
          </cell>
          <cell r="E48">
            <v>7</v>
          </cell>
          <cell r="F48" t="str">
            <v>NO</v>
          </cell>
        </row>
        <row r="49">
          <cell r="A49" t="str">
            <v>EL ENCANTO-AMAZONAS</v>
          </cell>
          <cell r="B49">
            <v>193.35714285714286</v>
          </cell>
          <cell r="C49" t="str">
            <v>&gt;=190</v>
          </cell>
          <cell r="D49">
            <v>28</v>
          </cell>
          <cell r="E49">
            <v>2</v>
          </cell>
          <cell r="F49" t="str">
            <v>NO</v>
          </cell>
        </row>
        <row r="50">
          <cell r="A50" t="str">
            <v>REGIDOR-BOLIVAR</v>
          </cell>
          <cell r="B50">
            <v>193.36363636363637</v>
          </cell>
          <cell r="C50" t="str">
            <v>&gt;=190</v>
          </cell>
          <cell r="D50">
            <v>55</v>
          </cell>
          <cell r="E50">
            <v>6</v>
          </cell>
          <cell r="F50" t="str">
            <v>NO</v>
          </cell>
        </row>
        <row r="51">
          <cell r="A51" t="str">
            <v>PUERTO SANTANDER-AMAZONAS</v>
          </cell>
          <cell r="B51">
            <v>193.45</v>
          </cell>
          <cell r="C51" t="str">
            <v>&gt;=190</v>
          </cell>
          <cell r="D51">
            <v>20</v>
          </cell>
          <cell r="E51">
            <v>1</v>
          </cell>
          <cell r="F51" t="str">
            <v>NO</v>
          </cell>
        </row>
        <row r="52">
          <cell r="A52" t="str">
            <v>CHIVOR-BOYACA</v>
          </cell>
          <cell r="B52">
            <v>234.95238095238096</v>
          </cell>
          <cell r="D52">
            <v>21</v>
          </cell>
          <cell r="E52">
            <v>2</v>
          </cell>
          <cell r="F52" t="str">
            <v>NO</v>
          </cell>
        </row>
        <row r="53">
          <cell r="A53" t="str">
            <v>SATIVASUR-BOYACA</v>
          </cell>
          <cell r="B53">
            <v>241.5</v>
          </cell>
          <cell r="D53">
            <v>18</v>
          </cell>
          <cell r="E53">
            <v>2</v>
          </cell>
          <cell r="F53" t="str">
            <v>NO</v>
          </cell>
        </row>
        <row r="54">
          <cell r="A54" t="str">
            <v>CHISCAS-BOYACA</v>
          </cell>
          <cell r="B54">
            <v>244.62264150943398</v>
          </cell>
          <cell r="D54">
            <v>53</v>
          </cell>
          <cell r="E54">
            <v>2</v>
          </cell>
          <cell r="F54" t="str">
            <v>NO</v>
          </cell>
        </row>
        <row r="55">
          <cell r="A55" t="str">
            <v>SAN JUANITO-META</v>
          </cell>
          <cell r="B55">
            <v>257.77272727272725</v>
          </cell>
          <cell r="D55">
            <v>22</v>
          </cell>
          <cell r="E55">
            <v>2</v>
          </cell>
          <cell r="F55" t="str">
            <v>NO</v>
          </cell>
        </row>
        <row r="56">
          <cell r="A56" t="str">
            <v>COVARACHIA-BOYACA</v>
          </cell>
          <cell r="B56">
            <v>258.37735849056605</v>
          </cell>
          <cell r="D56">
            <v>53</v>
          </cell>
          <cell r="E56">
            <v>2</v>
          </cell>
          <cell r="F56" t="str">
            <v>NO</v>
          </cell>
        </row>
        <row r="57">
          <cell r="A57" t="str">
            <v>RONDON-BOYACA</v>
          </cell>
          <cell r="B57">
            <v>262.5625</v>
          </cell>
          <cell r="D57">
            <v>32</v>
          </cell>
          <cell r="E57">
            <v>2</v>
          </cell>
          <cell r="F57" t="str">
            <v>NO</v>
          </cell>
        </row>
        <row r="58">
          <cell r="A58" t="str">
            <v>NOVITA-CHOCO</v>
          </cell>
          <cell r="B58">
            <v>194.32098765432099</v>
          </cell>
          <cell r="C58" t="str">
            <v>&gt;=190</v>
          </cell>
          <cell r="D58">
            <v>81</v>
          </cell>
          <cell r="E58">
            <v>3</v>
          </cell>
          <cell r="F58" t="str">
            <v>NOVITA-CHOCO</v>
          </cell>
        </row>
        <row r="59">
          <cell r="A59" t="str">
            <v>UNGUIA-CHOCO</v>
          </cell>
          <cell r="B59">
            <v>191.61607142857142</v>
          </cell>
          <cell r="C59" t="str">
            <v>&gt;=191</v>
          </cell>
          <cell r="D59">
            <v>112</v>
          </cell>
          <cell r="E59">
            <v>16</v>
          </cell>
          <cell r="F59" t="str">
            <v>UNGUIA-CHOCO</v>
          </cell>
        </row>
        <row r="60">
          <cell r="A60" t="str">
            <v>SAN FELIPE-GUAINIA</v>
          </cell>
          <cell r="B60">
            <v>197.5</v>
          </cell>
          <cell r="C60" t="str">
            <v>&gt;=192</v>
          </cell>
          <cell r="D60">
            <v>12</v>
          </cell>
          <cell r="E60">
            <v>0</v>
          </cell>
          <cell r="F60" t="str">
            <v>NO</v>
          </cell>
        </row>
        <row r="61">
          <cell r="A61" t="str">
            <v>MAGUI-NARINO</v>
          </cell>
          <cell r="B61">
            <v>198.93939393939394</v>
          </cell>
          <cell r="C61" t="str">
            <v>&gt;=193</v>
          </cell>
          <cell r="D61">
            <v>66</v>
          </cell>
          <cell r="E61">
            <v>6</v>
          </cell>
          <cell r="F61" t="str">
            <v>NO</v>
          </cell>
        </row>
        <row r="62">
          <cell r="A62" t="str">
            <v>COYAIMA-TOLIMA</v>
          </cell>
          <cell r="B62">
            <v>192.57877813504822</v>
          </cell>
          <cell r="C62" t="str">
            <v>&gt;=194</v>
          </cell>
          <cell r="D62">
            <v>311</v>
          </cell>
          <cell r="E62">
            <v>42</v>
          </cell>
          <cell r="F62" t="str">
            <v>NO</v>
          </cell>
        </row>
        <row r="63">
          <cell r="A63" t="str">
            <v>ANGELOPOLIS-ANTIOQUIA</v>
          </cell>
          <cell r="B63">
            <v>200.31325301204819</v>
          </cell>
          <cell r="C63" t="str">
            <v>&gt;=200</v>
          </cell>
          <cell r="D63">
            <v>83</v>
          </cell>
          <cell r="E63">
            <v>9</v>
          </cell>
          <cell r="F63" t="str">
            <v>NO</v>
          </cell>
        </row>
        <row r="64">
          <cell r="A64" t="str">
            <v>UNION PANAMERICANA-CHOCO</v>
          </cell>
          <cell r="B64">
            <v>200.49295774647888</v>
          </cell>
          <cell r="C64" t="str">
            <v>&gt;=200</v>
          </cell>
          <cell r="D64">
            <v>71</v>
          </cell>
          <cell r="E64">
            <v>4</v>
          </cell>
          <cell r="F64" t="str">
            <v>NO</v>
          </cell>
        </row>
        <row r="65">
          <cell r="A65" t="str">
            <v>CUMARIBO-VICHADA</v>
          </cell>
          <cell r="B65">
            <v>201.38188976377953</v>
          </cell>
          <cell r="C65" t="str">
            <v>&gt;=200</v>
          </cell>
          <cell r="D65">
            <v>254</v>
          </cell>
          <cell r="E65">
            <v>9</v>
          </cell>
          <cell r="F65" t="str">
            <v>NO</v>
          </cell>
        </row>
        <row r="66">
          <cell r="A66" t="str">
            <v>LA CHORRERA-AMAZONAS</v>
          </cell>
          <cell r="B66">
            <v>202.15789473684211</v>
          </cell>
          <cell r="C66" t="str">
            <v>&gt;=200</v>
          </cell>
          <cell r="D66">
            <v>38</v>
          </cell>
          <cell r="E66">
            <v>6</v>
          </cell>
          <cell r="F66" t="str">
            <v>NO</v>
          </cell>
        </row>
        <row r="67">
          <cell r="A67" t="str">
            <v>ANORI-ANTIOQUIA</v>
          </cell>
          <cell r="B67">
            <v>203.3920704845815</v>
          </cell>
          <cell r="C67" t="str">
            <v>&gt;=200</v>
          </cell>
          <cell r="D67">
            <v>227</v>
          </cell>
          <cell r="E67">
            <v>8</v>
          </cell>
          <cell r="F67" t="str">
            <v>ANORI-ANTIOQUIA</v>
          </cell>
        </row>
        <row r="68">
          <cell r="A68" t="str">
            <v>CARAMANTA-ANTIOQUIA</v>
          </cell>
          <cell r="B68">
            <v>230.52941176470588</v>
          </cell>
          <cell r="D68">
            <v>68</v>
          </cell>
          <cell r="E68">
            <v>3</v>
          </cell>
          <cell r="F68" t="str">
            <v>NO</v>
          </cell>
        </row>
        <row r="69">
          <cell r="A69" t="str">
            <v>ALEJANDRIA-ANTIOQUIA</v>
          </cell>
          <cell r="B69">
            <v>231</v>
          </cell>
          <cell r="D69">
            <v>42</v>
          </cell>
          <cell r="E69">
            <v>3</v>
          </cell>
          <cell r="F69" t="str">
            <v>NO</v>
          </cell>
        </row>
        <row r="70">
          <cell r="A70" t="str">
            <v>SATIVANORTE-BOYACA</v>
          </cell>
          <cell r="B70">
            <v>232.83870967741936</v>
          </cell>
          <cell r="D70">
            <v>31</v>
          </cell>
          <cell r="E70">
            <v>3</v>
          </cell>
          <cell r="F70" t="str">
            <v>NO</v>
          </cell>
        </row>
        <row r="71">
          <cell r="A71" t="str">
            <v>SANTA BARBARA-SANTANDER</v>
          </cell>
          <cell r="B71">
            <v>238.71428571428572</v>
          </cell>
          <cell r="D71">
            <v>21</v>
          </cell>
          <cell r="E71">
            <v>3</v>
          </cell>
          <cell r="F71" t="str">
            <v>NO</v>
          </cell>
        </row>
        <row r="72">
          <cell r="A72" t="str">
            <v>TUTASA-BOYACA</v>
          </cell>
          <cell r="B72">
            <v>240.4814814814815</v>
          </cell>
          <cell r="D72">
            <v>27</v>
          </cell>
          <cell r="E72">
            <v>3</v>
          </cell>
          <cell r="F72" t="str">
            <v>NO</v>
          </cell>
        </row>
        <row r="73">
          <cell r="A73" t="str">
            <v>VETAS-SANTANDER</v>
          </cell>
          <cell r="B73">
            <v>243.77777777777777</v>
          </cell>
          <cell r="D73">
            <v>27</v>
          </cell>
          <cell r="E73">
            <v>3</v>
          </cell>
          <cell r="F73" t="str">
            <v>NO</v>
          </cell>
        </row>
        <row r="74">
          <cell r="A74" t="str">
            <v>LABRANZAGRANDE-BOYACA</v>
          </cell>
          <cell r="B74">
            <v>244.13793103448276</v>
          </cell>
          <cell r="D74">
            <v>29</v>
          </cell>
          <cell r="E74">
            <v>3</v>
          </cell>
          <cell r="F74" t="str">
            <v>NO</v>
          </cell>
        </row>
        <row r="75">
          <cell r="A75" t="str">
            <v>GAMBITA-SANTANDER</v>
          </cell>
          <cell r="B75">
            <v>245.52</v>
          </cell>
          <cell r="D75">
            <v>50</v>
          </cell>
          <cell r="E75">
            <v>3</v>
          </cell>
          <cell r="F75" t="str">
            <v>NO</v>
          </cell>
        </row>
        <row r="76">
          <cell r="A76" t="str">
            <v>EL ESPINO-BOYACA</v>
          </cell>
          <cell r="B76">
            <v>245.53061224489795</v>
          </cell>
          <cell r="D76">
            <v>49</v>
          </cell>
          <cell r="E76">
            <v>3</v>
          </cell>
          <cell r="F76" t="str">
            <v>NO</v>
          </cell>
        </row>
        <row r="77">
          <cell r="A77" t="str">
            <v>PACHAVITA-BOYACA</v>
          </cell>
          <cell r="B77">
            <v>248.67857142857142</v>
          </cell>
          <cell r="D77">
            <v>28</v>
          </cell>
          <cell r="E77">
            <v>3</v>
          </cell>
          <cell r="F77" t="str">
            <v>NO</v>
          </cell>
        </row>
        <row r="78">
          <cell r="A78" t="str">
            <v>PISBA-BOYACA</v>
          </cell>
          <cell r="B78">
            <v>250.79166666666666</v>
          </cell>
          <cell r="D78">
            <v>24</v>
          </cell>
          <cell r="E78">
            <v>3</v>
          </cell>
          <cell r="F78" t="str">
            <v>NO</v>
          </cell>
        </row>
        <row r="79">
          <cell r="A79" t="str">
            <v>CIENEGA-BOYACA</v>
          </cell>
          <cell r="B79">
            <v>260.63380281690144</v>
          </cell>
          <cell r="D79">
            <v>71</v>
          </cell>
          <cell r="E79">
            <v>3</v>
          </cell>
          <cell r="F79" t="str">
            <v>NO</v>
          </cell>
        </row>
        <row r="80">
          <cell r="A80" t="str">
            <v>AGUADA-SANTANDER</v>
          </cell>
          <cell r="B80">
            <v>275.66666666666669</v>
          </cell>
          <cell r="D80">
            <v>15</v>
          </cell>
          <cell r="E80">
            <v>3</v>
          </cell>
          <cell r="F80" t="str">
            <v>NO</v>
          </cell>
        </row>
        <row r="81">
          <cell r="A81" t="str">
            <v>CANTON DEL SAN PABLO-CHOCO</v>
          </cell>
          <cell r="B81">
            <v>203.72727272727272</v>
          </cell>
          <cell r="D81">
            <v>44</v>
          </cell>
          <cell r="E81">
            <v>4</v>
          </cell>
          <cell r="F81" t="str">
            <v>NO</v>
          </cell>
        </row>
        <row r="82">
          <cell r="A82" t="str">
            <v>EL CHARCO-NARINO</v>
          </cell>
          <cell r="B82">
            <v>193.32841328413284</v>
          </cell>
          <cell r="D82">
            <v>271</v>
          </cell>
          <cell r="E82">
            <v>24</v>
          </cell>
          <cell r="F82" t="str">
            <v>EL CHARCO-NARINO</v>
          </cell>
        </row>
        <row r="83">
          <cell r="A83" t="str">
            <v>FRANCISCO PIZARRO-NARINO</v>
          </cell>
          <cell r="B83">
            <v>203.95555555555555</v>
          </cell>
          <cell r="D83">
            <v>90</v>
          </cell>
          <cell r="E83">
            <v>6</v>
          </cell>
          <cell r="F83" t="str">
            <v>FRANCISCO PIZARRO-NARINO</v>
          </cell>
        </row>
        <row r="84">
          <cell r="A84" t="str">
            <v>BELEN DE BAJIRA-CHOCO</v>
          </cell>
          <cell r="B84">
            <v>203.96</v>
          </cell>
          <cell r="D84">
            <v>75</v>
          </cell>
          <cell r="E84">
            <v>2</v>
          </cell>
          <cell r="F84" t="str">
            <v>NO</v>
          </cell>
        </row>
        <row r="85">
          <cell r="A85" t="str">
            <v>MORICHAL NUEVO-GUAINIA</v>
          </cell>
          <cell r="B85">
            <v>204.36363636363637</v>
          </cell>
          <cell r="D85">
            <v>11</v>
          </cell>
          <cell r="E85">
            <v>0</v>
          </cell>
          <cell r="F85" t="str">
            <v>NO</v>
          </cell>
        </row>
        <row r="86">
          <cell r="A86" t="str">
            <v>MANAURE-LA GUAJIRA</v>
          </cell>
          <cell r="B86">
            <v>193.74294670846396</v>
          </cell>
          <cell r="D86">
            <v>638</v>
          </cell>
          <cell r="E86">
            <v>56</v>
          </cell>
          <cell r="F86" t="str">
            <v>NO</v>
          </cell>
        </row>
        <row r="87">
          <cell r="A87" t="str">
            <v>URIBIA-LA GUAJIRA</v>
          </cell>
          <cell r="B87">
            <v>193.87984496124031</v>
          </cell>
          <cell r="D87">
            <v>1032</v>
          </cell>
          <cell r="E87">
            <v>125</v>
          </cell>
          <cell r="F87" t="str">
            <v>NO</v>
          </cell>
        </row>
        <row r="88">
          <cell r="A88" t="str">
            <v>CRAVO NORTE-ARAUCA</v>
          </cell>
          <cell r="B88">
            <v>204.54901960784315</v>
          </cell>
          <cell r="D88">
            <v>51</v>
          </cell>
          <cell r="E88">
            <v>8</v>
          </cell>
          <cell r="F88" t="str">
            <v>NO</v>
          </cell>
        </row>
        <row r="89">
          <cell r="A89" t="str">
            <v>TARAPACA-AMAZONAS</v>
          </cell>
          <cell r="B89">
            <v>206.33333333333334</v>
          </cell>
          <cell r="D89">
            <v>21</v>
          </cell>
          <cell r="E89">
            <v>1</v>
          </cell>
          <cell r="F89" t="str">
            <v>NO</v>
          </cell>
        </row>
        <row r="90">
          <cell r="A90" t="str">
            <v>ITUANGO-ANTIOQUIA</v>
          </cell>
          <cell r="B90">
            <v>206.33802816901408</v>
          </cell>
          <cell r="D90">
            <v>284</v>
          </cell>
          <cell r="E90">
            <v>5</v>
          </cell>
          <cell r="F90" t="str">
            <v>ITUANGO-ANTIOQUIA</v>
          </cell>
        </row>
        <row r="91">
          <cell r="A91" t="str">
            <v>CONDOTO-CHOCO</v>
          </cell>
          <cell r="B91">
            <v>206.66502463054186</v>
          </cell>
          <cell r="D91">
            <v>203</v>
          </cell>
          <cell r="E91">
            <v>7</v>
          </cell>
          <cell r="F91" t="str">
            <v>CONDOTO-CHOCO</v>
          </cell>
        </row>
        <row r="92">
          <cell r="A92" t="str">
            <v>LA CAPILLA-BOYACA</v>
          </cell>
          <cell r="B92">
            <v>231</v>
          </cell>
          <cell r="D92">
            <v>25</v>
          </cell>
          <cell r="E92">
            <v>4</v>
          </cell>
          <cell r="F92" t="str">
            <v>NO</v>
          </cell>
        </row>
        <row r="93">
          <cell r="A93" t="str">
            <v>CARACOLI-ANTIOQUIA</v>
          </cell>
          <cell r="B93">
            <v>232.06779661016949</v>
          </cell>
          <cell r="D93">
            <v>59</v>
          </cell>
          <cell r="E93">
            <v>4</v>
          </cell>
          <cell r="F93" t="str">
            <v>NO</v>
          </cell>
        </row>
        <row r="94">
          <cell r="A94" t="str">
            <v>ANZOATEGUI-TOLIMA</v>
          </cell>
          <cell r="B94">
            <v>233.20202020202021</v>
          </cell>
          <cell r="D94">
            <v>99</v>
          </cell>
          <cell r="E94">
            <v>4</v>
          </cell>
          <cell r="F94" t="str">
            <v>NO</v>
          </cell>
        </row>
        <row r="95">
          <cell r="A95" t="str">
            <v>VILLA CARO-NORTE DE SANTANDER</v>
          </cell>
          <cell r="B95">
            <v>233.48333333333332</v>
          </cell>
          <cell r="D95">
            <v>60</v>
          </cell>
          <cell r="E95">
            <v>4</v>
          </cell>
          <cell r="F95" t="str">
            <v>NO</v>
          </cell>
        </row>
        <row r="96">
          <cell r="A96" t="str">
            <v>SAN MIGUEL DE SEMA-BOYACA</v>
          </cell>
          <cell r="B96">
            <v>237.61224489795919</v>
          </cell>
          <cell r="D96">
            <v>49</v>
          </cell>
          <cell r="E96">
            <v>4</v>
          </cell>
          <cell r="F96" t="str">
            <v>NO</v>
          </cell>
        </row>
        <row r="97">
          <cell r="A97" t="str">
            <v>GACHANTIVA-BOYACA</v>
          </cell>
          <cell r="B97">
            <v>240.51162790697674</v>
          </cell>
          <cell r="D97">
            <v>43</v>
          </cell>
          <cell r="E97">
            <v>4</v>
          </cell>
          <cell r="F97" t="str">
            <v>NO</v>
          </cell>
        </row>
        <row r="98">
          <cell r="A98" t="str">
            <v>CHIQUIZA-BOYACA</v>
          </cell>
          <cell r="B98">
            <v>242.27659574468086</v>
          </cell>
          <cell r="D98">
            <v>47</v>
          </cell>
          <cell r="E98">
            <v>4</v>
          </cell>
          <cell r="F98" t="str">
            <v>NO</v>
          </cell>
        </row>
        <row r="99">
          <cell r="A99" t="str">
            <v>SANTA MARIA-BOYACA</v>
          </cell>
          <cell r="B99">
            <v>242.84210526315789</v>
          </cell>
          <cell r="D99">
            <v>38</v>
          </cell>
          <cell r="E99">
            <v>4</v>
          </cell>
          <cell r="F99" t="str">
            <v>NO</v>
          </cell>
        </row>
        <row r="100">
          <cell r="A100" t="str">
            <v>VALPARAISO-ANTIOQUIA</v>
          </cell>
          <cell r="B100">
            <v>245.29787234042553</v>
          </cell>
          <cell r="D100">
            <v>47</v>
          </cell>
          <cell r="E100">
            <v>4</v>
          </cell>
          <cell r="F100" t="str">
            <v>NO</v>
          </cell>
        </row>
        <row r="101">
          <cell r="A101" t="str">
            <v>SOMONDOCO-BOYACA</v>
          </cell>
          <cell r="B101">
            <v>246.78787878787878</v>
          </cell>
          <cell r="D101">
            <v>33</v>
          </cell>
          <cell r="E101">
            <v>4</v>
          </cell>
          <cell r="F101" t="str">
            <v>NO</v>
          </cell>
        </row>
        <row r="102">
          <cell r="A102" t="str">
            <v>PANQUEBA-BOYACA</v>
          </cell>
          <cell r="B102">
            <v>248.75</v>
          </cell>
          <cell r="D102">
            <v>24</v>
          </cell>
          <cell r="E102">
            <v>4</v>
          </cell>
          <cell r="F102" t="str">
            <v>NO</v>
          </cell>
        </row>
        <row r="103">
          <cell r="A103" t="str">
            <v>GUICAN-BOYACA</v>
          </cell>
          <cell r="B103">
            <v>253.21428571428572</v>
          </cell>
          <cell r="D103">
            <v>42</v>
          </cell>
          <cell r="E103">
            <v>4</v>
          </cell>
          <cell r="F103" t="str">
            <v>NO</v>
          </cell>
        </row>
        <row r="104">
          <cell r="A104" t="str">
            <v>MURILLO-TOLIMA</v>
          </cell>
          <cell r="B104">
            <v>254.0204081632653</v>
          </cell>
          <cell r="D104">
            <v>49</v>
          </cell>
          <cell r="E104">
            <v>4</v>
          </cell>
          <cell r="F104" t="str">
            <v>NO</v>
          </cell>
        </row>
        <row r="105">
          <cell r="A105" t="str">
            <v>SACAMA-CASANARE</v>
          </cell>
          <cell r="B105">
            <v>255</v>
          </cell>
          <cell r="D105">
            <v>27</v>
          </cell>
          <cell r="E105">
            <v>4</v>
          </cell>
          <cell r="F105" t="str">
            <v>NO</v>
          </cell>
        </row>
        <row r="106">
          <cell r="A106" t="str">
            <v>CARURU-VAUPES</v>
          </cell>
          <cell r="B106">
            <v>207.21739130434781</v>
          </cell>
          <cell r="D106">
            <v>23</v>
          </cell>
          <cell r="E106">
            <v>2</v>
          </cell>
          <cell r="F106" t="str">
            <v>NO</v>
          </cell>
        </row>
        <row r="107">
          <cell r="A107" t="str">
            <v>SOPLAVIENTO-BOLIVAR</v>
          </cell>
          <cell r="B107">
            <v>195.67741935483872</v>
          </cell>
          <cell r="D107">
            <v>124</v>
          </cell>
          <cell r="E107">
            <v>122</v>
          </cell>
          <cell r="F107" t="str">
            <v>NO</v>
          </cell>
        </row>
        <row r="108">
          <cell r="A108" t="str">
            <v>SAN ESTANISLAO-BOLIVAR</v>
          </cell>
          <cell r="B108">
            <v>196.05944055944056</v>
          </cell>
          <cell r="D108">
            <v>286</v>
          </cell>
          <cell r="E108">
            <v>69</v>
          </cell>
          <cell r="F108" t="str">
            <v>NO</v>
          </cell>
        </row>
        <row r="109">
          <cell r="A109" t="str">
            <v>TARAIRA-VAUPES</v>
          </cell>
          <cell r="B109">
            <v>207.25</v>
          </cell>
          <cell r="D109">
            <v>24</v>
          </cell>
          <cell r="E109">
            <v>2</v>
          </cell>
          <cell r="F109" t="str">
            <v>NO</v>
          </cell>
        </row>
        <row r="110">
          <cell r="A110" t="str">
            <v>EL TARRA-NORTE DE SANTANDER</v>
          </cell>
          <cell r="B110">
            <v>208.38235294117646</v>
          </cell>
          <cell r="D110">
            <v>170</v>
          </cell>
          <cell r="E110">
            <v>10</v>
          </cell>
          <cell r="F110" t="str">
            <v>EL TARRA-NORTE DE SANTANDER</v>
          </cell>
        </row>
        <row r="111">
          <cell r="A111" t="str">
            <v>MILAN-CAQUETA</v>
          </cell>
          <cell r="B111">
            <v>209.109375</v>
          </cell>
          <cell r="D111">
            <v>64</v>
          </cell>
          <cell r="E111">
            <v>9</v>
          </cell>
          <cell r="F111" t="str">
            <v>MILAN-CAQUETA</v>
          </cell>
        </row>
        <row r="112">
          <cell r="A112" t="str">
            <v>VEGACHI-ANTIOQUIA</v>
          </cell>
          <cell r="B112">
            <v>210.89224137931035</v>
          </cell>
          <cell r="D112">
            <v>232</v>
          </cell>
          <cell r="E112">
            <v>9</v>
          </cell>
          <cell r="F112" t="str">
            <v>NO</v>
          </cell>
        </row>
        <row r="113">
          <cell r="A113" t="str">
            <v>ANGOSTURA-ANTIOQUIA</v>
          </cell>
          <cell r="B113">
            <v>210.94666666666666</v>
          </cell>
          <cell r="D113">
            <v>150</v>
          </cell>
          <cell r="E113">
            <v>9</v>
          </cell>
          <cell r="F113" t="str">
            <v>NO</v>
          </cell>
        </row>
        <row r="114">
          <cell r="A114" t="str">
            <v>LA PINTADA-ANTIOQUIA</v>
          </cell>
          <cell r="B114">
            <v>231.14444444444445</v>
          </cell>
          <cell r="D114">
            <v>90</v>
          </cell>
          <cell r="E114">
            <v>5</v>
          </cell>
          <cell r="F114" t="str">
            <v>NO</v>
          </cell>
        </row>
        <row r="115">
          <cell r="A115" t="str">
            <v>SANTA HELENA DEL OPON-SANTANDER</v>
          </cell>
          <cell r="B115">
            <v>235.01886792452831</v>
          </cell>
          <cell r="D115">
            <v>53</v>
          </cell>
          <cell r="E115">
            <v>5</v>
          </cell>
          <cell r="F115" t="str">
            <v>NO</v>
          </cell>
        </row>
        <row r="116">
          <cell r="A116" t="str">
            <v>SAN JOSE DE LA MONTANA-ANTIOQUIA</v>
          </cell>
          <cell r="B116">
            <v>235.41304347826087</v>
          </cell>
          <cell r="D116">
            <v>46</v>
          </cell>
          <cell r="E116">
            <v>5</v>
          </cell>
          <cell r="F116" t="str">
            <v>NO</v>
          </cell>
        </row>
        <row r="117">
          <cell r="A117" t="str">
            <v>MOLAGAVITA-SANTANDER</v>
          </cell>
          <cell r="B117">
            <v>237.25</v>
          </cell>
          <cell r="D117">
            <v>56</v>
          </cell>
          <cell r="E117">
            <v>5</v>
          </cell>
          <cell r="F117" t="str">
            <v>NO</v>
          </cell>
        </row>
        <row r="118">
          <cell r="A118" t="str">
            <v>COPER-BOYACA</v>
          </cell>
          <cell r="B118">
            <v>239</v>
          </cell>
          <cell r="D118">
            <v>45</v>
          </cell>
          <cell r="E118">
            <v>5</v>
          </cell>
          <cell r="F118" t="str">
            <v>NO</v>
          </cell>
        </row>
        <row r="119">
          <cell r="A119" t="str">
            <v>PAYA-BOYACA</v>
          </cell>
          <cell r="B119">
            <v>239.77272727272728</v>
          </cell>
          <cell r="D119">
            <v>22</v>
          </cell>
          <cell r="E119">
            <v>5</v>
          </cell>
          <cell r="F119" t="str">
            <v>NO</v>
          </cell>
        </row>
        <row r="120">
          <cell r="A120" t="str">
            <v>SAN MATEO-BOYACA</v>
          </cell>
          <cell r="B120">
            <v>240.48076923076923</v>
          </cell>
          <cell r="D120">
            <v>52</v>
          </cell>
          <cell r="E120">
            <v>5</v>
          </cell>
          <cell r="F120" t="str">
            <v>NO</v>
          </cell>
        </row>
        <row r="121">
          <cell r="A121" t="str">
            <v>CACOTA-NORTE DE SANTANDER</v>
          </cell>
          <cell r="B121">
            <v>250.73076923076923</v>
          </cell>
          <cell r="D121">
            <v>26</v>
          </cell>
          <cell r="E121">
            <v>5</v>
          </cell>
          <cell r="F121" t="str">
            <v>NO</v>
          </cell>
        </row>
        <row r="122">
          <cell r="A122" t="str">
            <v>BERBEO-BOYACA</v>
          </cell>
          <cell r="B122">
            <v>251.16666666666666</v>
          </cell>
          <cell r="D122">
            <v>18</v>
          </cell>
          <cell r="E122">
            <v>5</v>
          </cell>
          <cell r="F122" t="str">
            <v>NO</v>
          </cell>
        </row>
        <row r="123">
          <cell r="A123" t="str">
            <v>CARCASI-SANTANDER</v>
          </cell>
          <cell r="B123">
            <v>251.21538461538461</v>
          </cell>
          <cell r="D123">
            <v>65</v>
          </cell>
          <cell r="E123">
            <v>5</v>
          </cell>
          <cell r="F123" t="str">
            <v>NO</v>
          </cell>
        </row>
        <row r="124">
          <cell r="A124" t="str">
            <v>RAGONVALIA-NORTE DE SANTANDER</v>
          </cell>
          <cell r="B124">
            <v>253.48333333333332</v>
          </cell>
          <cell r="D124">
            <v>60</v>
          </cell>
          <cell r="E124">
            <v>5</v>
          </cell>
          <cell r="F124" t="str">
            <v>NO</v>
          </cell>
        </row>
        <row r="125">
          <cell r="A125" t="str">
            <v>CEPITA-SANTANDER</v>
          </cell>
          <cell r="B125">
            <v>257.26086956521738</v>
          </cell>
          <cell r="D125">
            <v>23</v>
          </cell>
          <cell r="E125">
            <v>5</v>
          </cell>
          <cell r="F125" t="str">
            <v>NO</v>
          </cell>
        </row>
        <row r="126">
          <cell r="A126" t="str">
            <v>SAN MIGUEL-SANTANDER</v>
          </cell>
          <cell r="B126">
            <v>260.42592592592592</v>
          </cell>
          <cell r="D126">
            <v>54</v>
          </cell>
          <cell r="E126">
            <v>5</v>
          </cell>
          <cell r="F126" t="str">
            <v>NO</v>
          </cell>
        </row>
        <row r="127">
          <cell r="A127" t="str">
            <v>CUITIIVA-BOYACA</v>
          </cell>
          <cell r="B127">
            <v>261.42857142857144</v>
          </cell>
          <cell r="D127">
            <v>35</v>
          </cell>
          <cell r="E127">
            <v>5</v>
          </cell>
          <cell r="F127" t="str">
            <v>NO</v>
          </cell>
        </row>
        <row r="128">
          <cell r="A128" t="str">
            <v>BUSBANZA-BOYACA</v>
          </cell>
          <cell r="B128">
            <v>267.90909090909093</v>
          </cell>
          <cell r="D128">
            <v>11</v>
          </cell>
          <cell r="E128">
            <v>5</v>
          </cell>
          <cell r="F128" t="str">
            <v>NO</v>
          </cell>
        </row>
        <row r="129">
          <cell r="A129" t="str">
            <v>GUACAMAYAS-BOYACA</v>
          </cell>
          <cell r="B129">
            <v>269.68181818181819</v>
          </cell>
          <cell r="D129">
            <v>22</v>
          </cell>
          <cell r="E129">
            <v>5</v>
          </cell>
          <cell r="F129" t="str">
            <v>NO</v>
          </cell>
        </row>
        <row r="130">
          <cell r="A130" t="str">
            <v>CALAMAR-BOLIVAR</v>
          </cell>
          <cell r="B130">
            <v>196.29562043795622</v>
          </cell>
          <cell r="D130">
            <v>274</v>
          </cell>
          <cell r="E130">
            <v>120</v>
          </cell>
          <cell r="F130" t="str">
            <v>NO</v>
          </cell>
        </row>
        <row r="131">
          <cell r="A131" t="str">
            <v>PUEBLOVIEJO-MAGDALENA</v>
          </cell>
          <cell r="B131">
            <v>196.75793650793651</v>
          </cell>
          <cell r="D131">
            <v>252</v>
          </cell>
          <cell r="E131">
            <v>48</v>
          </cell>
          <cell r="F131" t="str">
            <v>NO</v>
          </cell>
        </row>
        <row r="132">
          <cell r="A132" t="str">
            <v>CERRO SAN ANTONIO-MAGDALENA</v>
          </cell>
          <cell r="B132">
            <v>197.45833333333334</v>
          </cell>
          <cell r="D132">
            <v>120</v>
          </cell>
          <cell r="E132">
            <v>108</v>
          </cell>
          <cell r="F132" t="str">
            <v>NO</v>
          </cell>
        </row>
        <row r="133">
          <cell r="A133" t="str">
            <v>EL CARMEN DE ATRATO-CHOCO</v>
          </cell>
          <cell r="B133">
            <v>211.37142857142857</v>
          </cell>
          <cell r="D133">
            <v>105</v>
          </cell>
          <cell r="E133">
            <v>6</v>
          </cell>
          <cell r="F133" t="str">
            <v>NO</v>
          </cell>
        </row>
        <row r="134">
          <cell r="A134" t="str">
            <v>MARIA LA BAJA-BOLIVAR</v>
          </cell>
          <cell r="B134">
            <v>198.44941956882255</v>
          </cell>
          <cell r="D134">
            <v>603</v>
          </cell>
          <cell r="E134">
            <v>131</v>
          </cell>
          <cell r="F134" t="str">
            <v>MARIA LA BAJA-BOLIVAR</v>
          </cell>
        </row>
        <row r="135">
          <cell r="A135" t="str">
            <v>PINILLOS-BOLIVAR</v>
          </cell>
          <cell r="B135">
            <v>198.53172205438065</v>
          </cell>
          <cell r="D135">
            <v>331</v>
          </cell>
          <cell r="E135">
            <v>80</v>
          </cell>
          <cell r="F135" t="str">
            <v>NO</v>
          </cell>
        </row>
        <row r="136">
          <cell r="A136" t="str">
            <v>PULI-CUNDINAMARCA</v>
          </cell>
          <cell r="B136">
            <v>212.32258064516128</v>
          </cell>
          <cell r="D136">
            <v>31</v>
          </cell>
          <cell r="E136">
            <v>9</v>
          </cell>
          <cell r="F136" t="str">
            <v>NO</v>
          </cell>
        </row>
        <row r="137">
          <cell r="A137" t="str">
            <v>CAMPAMENTO-ANTIOQUIA</v>
          </cell>
          <cell r="B137">
            <v>212.54716981132074</v>
          </cell>
          <cell r="D137">
            <v>106</v>
          </cell>
          <cell r="E137">
            <v>2</v>
          </cell>
          <cell r="F137" t="str">
            <v>NO</v>
          </cell>
        </row>
        <row r="138">
          <cell r="A138" t="str">
            <v>MAPIRIPAN-META</v>
          </cell>
          <cell r="B138">
            <v>213.14035087719299</v>
          </cell>
          <cell r="D138">
            <v>57</v>
          </cell>
          <cell r="E138">
            <v>3</v>
          </cell>
          <cell r="F138" t="str">
            <v>MAPIRIPAN-META</v>
          </cell>
        </row>
        <row r="139">
          <cell r="A139" t="str">
            <v>COELLO-TOLIMA</v>
          </cell>
          <cell r="B139">
            <v>213.89622641509433</v>
          </cell>
          <cell r="D139">
            <v>106</v>
          </cell>
          <cell r="E139">
            <v>9</v>
          </cell>
          <cell r="F139" t="str">
            <v>NO</v>
          </cell>
        </row>
        <row r="140">
          <cell r="A140" t="str">
            <v>LA PLAYA-NORTE DE SANTANDER</v>
          </cell>
          <cell r="B140">
            <v>230.75342465753425</v>
          </cell>
          <cell r="D140">
            <v>73</v>
          </cell>
          <cell r="E140">
            <v>6</v>
          </cell>
          <cell r="F140" t="str">
            <v>NO</v>
          </cell>
        </row>
        <row r="141">
          <cell r="A141" t="str">
            <v>BELTRAN-CUNDINAMARCA</v>
          </cell>
          <cell r="B141">
            <v>231.72222222222223</v>
          </cell>
          <cell r="D141">
            <v>18</v>
          </cell>
          <cell r="E141">
            <v>6</v>
          </cell>
          <cell r="F141" t="str">
            <v>NO</v>
          </cell>
        </row>
        <row r="142">
          <cell r="A142" t="str">
            <v>MESETAS-META</v>
          </cell>
          <cell r="B142">
            <v>231.85454545454544</v>
          </cell>
          <cell r="D142">
            <v>110</v>
          </cell>
          <cell r="E142">
            <v>6</v>
          </cell>
          <cell r="F142" t="str">
            <v>MESETAS-META</v>
          </cell>
        </row>
        <row r="143">
          <cell r="A143" t="str">
            <v>EL CAIRO-VALLE DEL CAUCA</v>
          </cell>
          <cell r="B143">
            <v>233.35064935064935</v>
          </cell>
          <cell r="D143">
            <v>77</v>
          </cell>
          <cell r="E143">
            <v>6</v>
          </cell>
          <cell r="F143" t="str">
            <v>NO</v>
          </cell>
        </row>
        <row r="144">
          <cell r="A144" t="str">
            <v>SAN JOSE DEL PALMAR-CHOCO</v>
          </cell>
          <cell r="B144">
            <v>233.38636363636363</v>
          </cell>
          <cell r="D144">
            <v>44</v>
          </cell>
          <cell r="E144">
            <v>6</v>
          </cell>
          <cell r="F144" t="str">
            <v>NO</v>
          </cell>
        </row>
        <row r="145">
          <cell r="A145" t="str">
            <v>CHITA-BOYACA</v>
          </cell>
          <cell r="B145">
            <v>233.40944881889763</v>
          </cell>
          <cell r="D145">
            <v>127</v>
          </cell>
          <cell r="E145">
            <v>6</v>
          </cell>
          <cell r="F145" t="str">
            <v>NO</v>
          </cell>
        </row>
        <row r="146">
          <cell r="A146" t="str">
            <v>CISNEROS-ANTIOQUIA</v>
          </cell>
          <cell r="B146">
            <v>233.71812080536913</v>
          </cell>
          <cell r="D146">
            <v>149</v>
          </cell>
          <cell r="E146">
            <v>6</v>
          </cell>
          <cell r="F146" t="str">
            <v>NO</v>
          </cell>
        </row>
        <row r="147">
          <cell r="A147" t="str">
            <v>GIRALDO-ANTIOQUIA</v>
          </cell>
          <cell r="B147">
            <v>233.75862068965517</v>
          </cell>
          <cell r="D147">
            <v>87</v>
          </cell>
          <cell r="E147">
            <v>6</v>
          </cell>
          <cell r="F147" t="str">
            <v>NO</v>
          </cell>
        </row>
        <row r="148">
          <cell r="A148" t="str">
            <v>RECETOR-CASANARE</v>
          </cell>
          <cell r="B148">
            <v>234.07692307692307</v>
          </cell>
          <cell r="D148">
            <v>13</v>
          </cell>
          <cell r="E148">
            <v>6</v>
          </cell>
          <cell r="F148" t="str">
            <v>NO</v>
          </cell>
        </row>
        <row r="149">
          <cell r="A149" t="str">
            <v>TITIRIBI-ANTIOQUIA</v>
          </cell>
          <cell r="B149">
            <v>235.46774193548387</v>
          </cell>
          <cell r="D149">
            <v>62</v>
          </cell>
          <cell r="E149">
            <v>6</v>
          </cell>
          <cell r="F149" t="str">
            <v>NO</v>
          </cell>
        </row>
        <row r="150">
          <cell r="A150" t="str">
            <v>TARSO-ANTIOQUIA</v>
          </cell>
          <cell r="B150">
            <v>239.47887323943661</v>
          </cell>
          <cell r="D150">
            <v>71</v>
          </cell>
          <cell r="E150">
            <v>6</v>
          </cell>
          <cell r="F150" t="str">
            <v>NO</v>
          </cell>
        </row>
        <row r="151">
          <cell r="A151" t="str">
            <v>HERRAN-NORTE DE SANTANDER</v>
          </cell>
          <cell r="B151">
            <v>240.08823529411765</v>
          </cell>
          <cell r="D151">
            <v>34</v>
          </cell>
          <cell r="E151">
            <v>6</v>
          </cell>
          <cell r="F151" t="str">
            <v>NO</v>
          </cell>
        </row>
        <row r="152">
          <cell r="A152" t="str">
            <v>SAN RAFAEL-ANTIOQUIA</v>
          </cell>
          <cell r="B152">
            <v>241.65</v>
          </cell>
          <cell r="D152">
            <v>140</v>
          </cell>
          <cell r="E152">
            <v>6</v>
          </cell>
          <cell r="F152" t="str">
            <v>NO</v>
          </cell>
        </row>
        <row r="153">
          <cell r="A153" t="str">
            <v>ELIAS-HUILA</v>
          </cell>
          <cell r="B153">
            <v>242.43103448275863</v>
          </cell>
          <cell r="D153">
            <v>58</v>
          </cell>
          <cell r="E153">
            <v>6</v>
          </cell>
          <cell r="F153" t="str">
            <v>NO</v>
          </cell>
        </row>
        <row r="154">
          <cell r="A154" t="str">
            <v>LOURDES-NORTE DE SANTANDER</v>
          </cell>
          <cell r="B154">
            <v>242.71428571428572</v>
          </cell>
          <cell r="D154">
            <v>49</v>
          </cell>
          <cell r="E154">
            <v>6</v>
          </cell>
          <cell r="F154" t="str">
            <v>NO</v>
          </cell>
        </row>
        <row r="155">
          <cell r="A155" t="str">
            <v>GALAN-SANTANDER</v>
          </cell>
          <cell r="B155">
            <v>243.42553191489361</v>
          </cell>
          <cell r="D155">
            <v>47</v>
          </cell>
          <cell r="E155">
            <v>6</v>
          </cell>
          <cell r="F155" t="str">
            <v>NO</v>
          </cell>
        </row>
        <row r="156">
          <cell r="A156" t="str">
            <v>LABATECA-NORTE DE SANTANDER</v>
          </cell>
          <cell r="B156">
            <v>245.30136986301369</v>
          </cell>
          <cell r="D156">
            <v>73</v>
          </cell>
          <cell r="E156">
            <v>6</v>
          </cell>
          <cell r="F156" t="str">
            <v>NO</v>
          </cell>
        </row>
        <row r="157">
          <cell r="A157" t="str">
            <v>BITUIMA-CUNDINAMARCA</v>
          </cell>
          <cell r="B157">
            <v>249</v>
          </cell>
          <cell r="D157">
            <v>16</v>
          </cell>
          <cell r="E157">
            <v>6</v>
          </cell>
          <cell r="F157" t="str">
            <v>NO</v>
          </cell>
        </row>
        <row r="158">
          <cell r="A158" t="str">
            <v>MACARAVITA-SANTANDER</v>
          </cell>
          <cell r="B158">
            <v>249.22222222222223</v>
          </cell>
          <cell r="D158">
            <v>45</v>
          </cell>
          <cell r="E158">
            <v>6</v>
          </cell>
          <cell r="F158" t="str">
            <v>NO</v>
          </cell>
        </row>
        <row r="159">
          <cell r="A159" t="str">
            <v>VIRACACHA-BOYACA</v>
          </cell>
          <cell r="B159">
            <v>249.5</v>
          </cell>
          <cell r="D159">
            <v>28</v>
          </cell>
          <cell r="E159">
            <v>6</v>
          </cell>
          <cell r="F159" t="str">
            <v>NO</v>
          </cell>
        </row>
        <row r="160">
          <cell r="A160" t="str">
            <v>GONZALEZ-CESAR</v>
          </cell>
          <cell r="B160">
            <v>252.55263157894737</v>
          </cell>
          <cell r="D160">
            <v>38</v>
          </cell>
          <cell r="E160">
            <v>6</v>
          </cell>
          <cell r="F160" t="str">
            <v>NO</v>
          </cell>
        </row>
        <row r="161">
          <cell r="A161" t="str">
            <v>SAN EDUARDO-BOYACA</v>
          </cell>
          <cell r="B161">
            <v>253.54166666666666</v>
          </cell>
          <cell r="D161">
            <v>24</v>
          </cell>
          <cell r="E161">
            <v>6</v>
          </cell>
          <cell r="F161" t="str">
            <v>NO</v>
          </cell>
        </row>
        <row r="162">
          <cell r="A162" t="str">
            <v>BRICENO-BOYACA</v>
          </cell>
          <cell r="B162">
            <v>258.60869565217394</v>
          </cell>
          <cell r="D162">
            <v>23</v>
          </cell>
          <cell r="E162">
            <v>6</v>
          </cell>
          <cell r="F162" t="str">
            <v>NO</v>
          </cell>
        </row>
        <row r="163">
          <cell r="A163" t="str">
            <v>ALMEIDA-BOYACA</v>
          </cell>
          <cell r="B163">
            <v>259.86666666666667</v>
          </cell>
          <cell r="D163">
            <v>15</v>
          </cell>
          <cell r="E163">
            <v>6</v>
          </cell>
          <cell r="F163" t="str">
            <v>NO</v>
          </cell>
        </row>
        <row r="164">
          <cell r="A164" t="str">
            <v>EL GUACAMAYO-SANTANDER</v>
          </cell>
          <cell r="B164">
            <v>263.33333333333331</v>
          </cell>
          <cell r="D164">
            <v>30</v>
          </cell>
          <cell r="E164">
            <v>6</v>
          </cell>
          <cell r="F164" t="str">
            <v>NO</v>
          </cell>
        </row>
        <row r="165">
          <cell r="A165" t="str">
            <v>MUTISCUA-NORTE DE SANTANDER</v>
          </cell>
          <cell r="B165">
            <v>272.14583333333331</v>
          </cell>
          <cell r="D165">
            <v>48</v>
          </cell>
          <cell r="E165">
            <v>6</v>
          </cell>
          <cell r="F165" t="str">
            <v>NO</v>
          </cell>
        </row>
        <row r="166">
          <cell r="A166" t="str">
            <v>SAN CRISTOBAL-BOLIVAR</v>
          </cell>
          <cell r="B166">
            <v>198.91428571428571</v>
          </cell>
          <cell r="D166">
            <v>140</v>
          </cell>
          <cell r="E166">
            <v>71</v>
          </cell>
          <cell r="F166" t="str">
            <v>NO</v>
          </cell>
        </row>
        <row r="167">
          <cell r="A167" t="str">
            <v>SOLANO-CAQUETA</v>
          </cell>
          <cell r="B167">
            <v>214.0566037735849</v>
          </cell>
          <cell r="D167">
            <v>53</v>
          </cell>
          <cell r="E167">
            <v>6</v>
          </cell>
          <cell r="F167" t="str">
            <v>SOLANO-CAQUETA</v>
          </cell>
        </row>
        <row r="168">
          <cell r="A168" t="str">
            <v>BARBACOAS-NARINO</v>
          </cell>
          <cell r="B168">
            <v>199.86528497409327</v>
          </cell>
          <cell r="D168">
            <v>386</v>
          </cell>
          <cell r="E168">
            <v>31</v>
          </cell>
          <cell r="F168" t="str">
            <v>BARBACOAS-NARINO</v>
          </cell>
        </row>
        <row r="169">
          <cell r="A169" t="str">
            <v>CANDELARIA-ATLANTICO</v>
          </cell>
          <cell r="B169">
            <v>199.96875</v>
          </cell>
          <cell r="D169">
            <v>224</v>
          </cell>
          <cell r="E169">
            <v>67</v>
          </cell>
          <cell r="F169" t="str">
            <v>NO</v>
          </cell>
        </row>
        <row r="170">
          <cell r="A170" t="str">
            <v>COMBITA-BOYACA</v>
          </cell>
          <cell r="B170">
            <v>200.06201550387595</v>
          </cell>
          <cell r="D170">
            <v>387</v>
          </cell>
          <cell r="E170">
            <v>71</v>
          </cell>
          <cell r="F170" t="str">
            <v>NO</v>
          </cell>
        </row>
        <row r="171">
          <cell r="A171" t="str">
            <v>REMEDIOS-ANTIOQUIA</v>
          </cell>
          <cell r="B171">
            <v>214.34242424242424</v>
          </cell>
          <cell r="D171">
            <v>330</v>
          </cell>
          <cell r="E171">
            <v>9</v>
          </cell>
          <cell r="F171" t="str">
            <v>REMEDIOS-ANTIOQUIA</v>
          </cell>
        </row>
        <row r="172">
          <cell r="A172" t="str">
            <v>LA MACARENA-META</v>
          </cell>
          <cell r="B172">
            <v>214.83720930232559</v>
          </cell>
          <cell r="D172">
            <v>172</v>
          </cell>
          <cell r="E172">
            <v>7</v>
          </cell>
          <cell r="F172" t="str">
            <v>LA MACARENA-META</v>
          </cell>
        </row>
        <row r="173">
          <cell r="A173" t="str">
            <v>SALGAR-ANTIOQUIA</v>
          </cell>
          <cell r="B173">
            <v>230.75</v>
          </cell>
          <cell r="D173">
            <v>104</v>
          </cell>
          <cell r="E173">
            <v>7</v>
          </cell>
          <cell r="F173" t="str">
            <v>NO</v>
          </cell>
        </row>
        <row r="174">
          <cell r="A174" t="str">
            <v>HACARI-NORTE DE SANTANDER</v>
          </cell>
          <cell r="B174">
            <v>230.81632653061226</v>
          </cell>
          <cell r="D174">
            <v>49</v>
          </cell>
          <cell r="E174">
            <v>7</v>
          </cell>
          <cell r="F174" t="str">
            <v>HACARI-NORTE DE SANTANDER</v>
          </cell>
        </row>
        <row r="175">
          <cell r="A175" t="str">
            <v>DURANIA-NORTE DE SANTANDER</v>
          </cell>
          <cell r="B175">
            <v>230.84615384615384</v>
          </cell>
          <cell r="D175">
            <v>52</v>
          </cell>
          <cell r="E175">
            <v>7</v>
          </cell>
          <cell r="F175" t="str">
            <v>NO</v>
          </cell>
        </row>
        <row r="176">
          <cell r="A176" t="str">
            <v>ANZA-ANTIOQUIA</v>
          </cell>
          <cell r="B176">
            <v>230.84848484848484</v>
          </cell>
          <cell r="D176">
            <v>66</v>
          </cell>
          <cell r="E176">
            <v>7</v>
          </cell>
          <cell r="F176" t="str">
            <v>NO</v>
          </cell>
        </row>
        <row r="177">
          <cell r="A177" t="str">
            <v>SABANALARGA-ANTIOQUIA</v>
          </cell>
          <cell r="B177">
            <v>232.65420560747663</v>
          </cell>
          <cell r="D177">
            <v>107</v>
          </cell>
          <cell r="E177">
            <v>7</v>
          </cell>
          <cell r="F177" t="str">
            <v>NO</v>
          </cell>
        </row>
        <row r="178">
          <cell r="A178" t="str">
            <v>JERICO-ANTIOQUIA</v>
          </cell>
          <cell r="B178">
            <v>233.98058252427185</v>
          </cell>
          <cell r="D178">
            <v>206</v>
          </cell>
          <cell r="E178">
            <v>7</v>
          </cell>
          <cell r="F178" t="str">
            <v>NO</v>
          </cell>
        </row>
        <row r="179">
          <cell r="A179" t="str">
            <v>ARANZAZU-CALDAS</v>
          </cell>
          <cell r="B179">
            <v>234.32417582417582</v>
          </cell>
          <cell r="D179">
            <v>182</v>
          </cell>
          <cell r="E179">
            <v>7</v>
          </cell>
          <cell r="F179" t="str">
            <v>NO</v>
          </cell>
        </row>
        <row r="180">
          <cell r="A180" t="str">
            <v>TUNUNGUA-BOYACA</v>
          </cell>
          <cell r="B180">
            <v>234.76190476190476</v>
          </cell>
          <cell r="D180">
            <v>42</v>
          </cell>
          <cell r="E180">
            <v>7</v>
          </cell>
          <cell r="F180" t="str">
            <v>NO</v>
          </cell>
        </row>
        <row r="181">
          <cell r="A181" t="str">
            <v>ALVARADO-TOLIMA</v>
          </cell>
          <cell r="B181">
            <v>234.89795918367346</v>
          </cell>
          <cell r="D181">
            <v>98</v>
          </cell>
          <cell r="E181">
            <v>7</v>
          </cell>
          <cell r="F181" t="str">
            <v>NO</v>
          </cell>
        </row>
        <row r="182">
          <cell r="A182" t="str">
            <v>SAN BENITO-SANTANDER</v>
          </cell>
          <cell r="B182">
            <v>238.78260869565219</v>
          </cell>
          <cell r="D182">
            <v>23</v>
          </cell>
          <cell r="E182">
            <v>7</v>
          </cell>
          <cell r="F182" t="str">
            <v>NO</v>
          </cell>
        </row>
        <row r="183">
          <cell r="A183" t="str">
            <v>GOMEZ PLATA-ANTIOQUIA</v>
          </cell>
          <cell r="B183">
            <v>240.68421052631578</v>
          </cell>
          <cell r="D183">
            <v>95</v>
          </cell>
          <cell r="E183">
            <v>7</v>
          </cell>
          <cell r="F183" t="str">
            <v>NO</v>
          </cell>
        </row>
        <row r="184">
          <cell r="A184" t="str">
            <v>EL FLORIAN-SANTANDER</v>
          </cell>
          <cell r="B184">
            <v>241.56060606060606</v>
          </cell>
          <cell r="D184">
            <v>66</v>
          </cell>
          <cell r="E184">
            <v>7</v>
          </cell>
          <cell r="F184" t="str">
            <v>NO</v>
          </cell>
        </row>
        <row r="185">
          <cell r="A185" t="str">
            <v>TOGUI-BOYACA</v>
          </cell>
          <cell r="B185">
            <v>242.23809523809524</v>
          </cell>
          <cell r="D185">
            <v>63</v>
          </cell>
          <cell r="E185">
            <v>7</v>
          </cell>
          <cell r="F185" t="str">
            <v>NO</v>
          </cell>
        </row>
        <row r="186">
          <cell r="A186" t="str">
            <v>JARDIN-ANTIOQUIA</v>
          </cell>
          <cell r="B186">
            <v>248.6508875739645</v>
          </cell>
          <cell r="D186">
            <v>169</v>
          </cell>
          <cell r="E186">
            <v>7</v>
          </cell>
          <cell r="F186" t="str">
            <v>NO</v>
          </cell>
        </row>
        <row r="187">
          <cell r="A187" t="str">
            <v>SOCOTA-BOYACA</v>
          </cell>
          <cell r="B187">
            <v>251.46987951807228</v>
          </cell>
          <cell r="D187">
            <v>83</v>
          </cell>
          <cell r="E187">
            <v>7</v>
          </cell>
          <cell r="F187" t="str">
            <v>NO</v>
          </cell>
        </row>
        <row r="188">
          <cell r="A188" t="str">
            <v>LA BELLEZA-SANTANDER</v>
          </cell>
          <cell r="B188">
            <v>256.11688311688312</v>
          </cell>
          <cell r="D188">
            <v>77</v>
          </cell>
          <cell r="E188">
            <v>7</v>
          </cell>
          <cell r="F188" t="str">
            <v>NO</v>
          </cell>
        </row>
        <row r="189">
          <cell r="A189" t="str">
            <v>SANTA SOFIA-BOYACA</v>
          </cell>
          <cell r="B189">
            <v>264.18918918918916</v>
          </cell>
          <cell r="D189">
            <v>37</v>
          </cell>
          <cell r="E189">
            <v>7</v>
          </cell>
          <cell r="F189" t="str">
            <v>NO</v>
          </cell>
        </row>
        <row r="190">
          <cell r="A190" t="str">
            <v>CALIFORNIA-SANTANDER</v>
          </cell>
          <cell r="B190">
            <v>275.17391304347825</v>
          </cell>
          <cell r="D190">
            <v>23</v>
          </cell>
          <cell r="E190">
            <v>7</v>
          </cell>
          <cell r="F190" t="str">
            <v>NO</v>
          </cell>
        </row>
        <row r="191">
          <cell r="A191" t="str">
            <v>GUACHENE-CAUCA</v>
          </cell>
          <cell r="B191">
            <v>200.37272727272727</v>
          </cell>
          <cell r="D191">
            <v>220</v>
          </cell>
          <cell r="E191">
            <v>75</v>
          </cell>
          <cell r="F191" t="str">
            <v>NO</v>
          </cell>
        </row>
        <row r="192">
          <cell r="A192" t="str">
            <v>BETULIA-ANTIOQUIA</v>
          </cell>
          <cell r="B192">
            <v>214.92655367231637</v>
          </cell>
          <cell r="D192">
            <v>177</v>
          </cell>
          <cell r="E192">
            <v>8</v>
          </cell>
          <cell r="F192" t="str">
            <v>NO</v>
          </cell>
        </row>
        <row r="193">
          <cell r="A193" t="str">
            <v>MAHATES-BOLIVAR</v>
          </cell>
          <cell r="B193">
            <v>200.59007832898172</v>
          </cell>
          <cell r="D193">
            <v>383</v>
          </cell>
          <cell r="E193">
            <v>83</v>
          </cell>
          <cell r="F193" t="str">
            <v>NO</v>
          </cell>
        </row>
        <row r="194">
          <cell r="A194" t="str">
            <v>REMOLINO-MAGDALENA</v>
          </cell>
          <cell r="B194">
            <v>200.66666666666666</v>
          </cell>
          <cell r="D194">
            <v>96</v>
          </cell>
          <cell r="E194">
            <v>84</v>
          </cell>
          <cell r="F194" t="str">
            <v>NO</v>
          </cell>
        </row>
        <row r="195">
          <cell r="A195" t="str">
            <v>BUENOS AIRES-CAUCA</v>
          </cell>
          <cell r="B195">
            <v>200.95719844357976</v>
          </cell>
          <cell r="D195">
            <v>257</v>
          </cell>
          <cell r="E195">
            <v>40</v>
          </cell>
          <cell r="F195" t="str">
            <v>BUENOS AIRES-CAUCA</v>
          </cell>
        </row>
        <row r="196">
          <cell r="A196" t="str">
            <v>PUERTO NARE-ANTIOQUIA</v>
          </cell>
          <cell r="B196">
            <v>216.61963190184048</v>
          </cell>
          <cell r="D196">
            <v>163</v>
          </cell>
          <cell r="E196">
            <v>7</v>
          </cell>
          <cell r="F196" t="str">
            <v>NO</v>
          </cell>
        </row>
        <row r="197">
          <cell r="A197" t="str">
            <v>SAN CALIXTO-NORTE DE SANTANDER</v>
          </cell>
          <cell r="B197">
            <v>217.24561403508773</v>
          </cell>
          <cell r="D197">
            <v>57</v>
          </cell>
          <cell r="E197">
            <v>4</v>
          </cell>
          <cell r="F197" t="str">
            <v>SAN CALIXTO-NORTE DE SANTANDER</v>
          </cell>
        </row>
        <row r="198">
          <cell r="A198" t="str">
            <v>EL CASTILLO-META</v>
          </cell>
          <cell r="B198">
            <v>217.265625</v>
          </cell>
          <cell r="D198">
            <v>128</v>
          </cell>
          <cell r="E198">
            <v>8</v>
          </cell>
          <cell r="F198" t="str">
            <v>NO</v>
          </cell>
        </row>
        <row r="199">
          <cell r="A199" t="str">
            <v>MARMATO-CALDAS</v>
          </cell>
          <cell r="B199">
            <v>217.44</v>
          </cell>
          <cell r="D199">
            <v>100</v>
          </cell>
          <cell r="E199">
            <v>10</v>
          </cell>
          <cell r="F199" t="str">
            <v>NO</v>
          </cell>
        </row>
        <row r="200">
          <cell r="A200" t="str">
            <v>CONCEPCION-ANTIOQUIA</v>
          </cell>
          <cell r="B200">
            <v>232.91803278688525</v>
          </cell>
          <cell r="D200">
            <v>61</v>
          </cell>
          <cell r="E200">
            <v>8</v>
          </cell>
          <cell r="F200" t="str">
            <v>NO</v>
          </cell>
        </row>
        <row r="201">
          <cell r="A201" t="str">
            <v>CABRERA-CUNDINAMARCA</v>
          </cell>
          <cell r="B201">
            <v>237</v>
          </cell>
          <cell r="D201">
            <v>63</v>
          </cell>
          <cell r="E201">
            <v>8</v>
          </cell>
          <cell r="F201" t="str">
            <v>NO</v>
          </cell>
        </row>
        <row r="202">
          <cell r="A202" t="str">
            <v>GAMEZA-BOYACA</v>
          </cell>
          <cell r="B202">
            <v>238.0952380952381</v>
          </cell>
          <cell r="D202">
            <v>63</v>
          </cell>
          <cell r="E202">
            <v>8</v>
          </cell>
          <cell r="F202" t="str">
            <v>NO</v>
          </cell>
        </row>
        <row r="203">
          <cell r="A203" t="str">
            <v>BETULIA-SANTANDER</v>
          </cell>
          <cell r="B203">
            <v>240.57894736842104</v>
          </cell>
          <cell r="D203">
            <v>38</v>
          </cell>
          <cell r="E203">
            <v>8</v>
          </cell>
          <cell r="F203" t="str">
            <v>NO</v>
          </cell>
        </row>
        <row r="204">
          <cell r="A204" t="str">
            <v>TONA-SANTANDER</v>
          </cell>
          <cell r="B204">
            <v>241.04285714285714</v>
          </cell>
          <cell r="D204">
            <v>70</v>
          </cell>
          <cell r="E204">
            <v>8</v>
          </cell>
          <cell r="F204" t="str">
            <v>NO</v>
          </cell>
        </row>
        <row r="205">
          <cell r="A205" t="str">
            <v>GRAMALOTE-NORTE DE SANTANDER</v>
          </cell>
          <cell r="B205">
            <v>243.72727272727272</v>
          </cell>
          <cell r="D205">
            <v>66</v>
          </cell>
          <cell r="E205">
            <v>8</v>
          </cell>
          <cell r="F205" t="str">
            <v>NO</v>
          </cell>
        </row>
        <row r="206">
          <cell r="A206" t="str">
            <v>VIANI-CUNDINAMARCA</v>
          </cell>
          <cell r="B206">
            <v>244.97560975609755</v>
          </cell>
          <cell r="D206">
            <v>41</v>
          </cell>
          <cell r="E206">
            <v>8</v>
          </cell>
          <cell r="F206" t="str">
            <v>NO</v>
          </cell>
        </row>
        <row r="207">
          <cell r="A207" t="str">
            <v>CHIPATA-SANTANDER</v>
          </cell>
          <cell r="B207">
            <v>248.51612903225808</v>
          </cell>
          <cell r="D207">
            <v>62</v>
          </cell>
          <cell r="E207">
            <v>8</v>
          </cell>
          <cell r="F207" t="str">
            <v>NO</v>
          </cell>
        </row>
        <row r="208">
          <cell r="A208" t="str">
            <v>TOPAGA-BOYACA</v>
          </cell>
          <cell r="B208">
            <v>253.12962962962962</v>
          </cell>
          <cell r="D208">
            <v>54</v>
          </cell>
          <cell r="E208">
            <v>8</v>
          </cell>
          <cell r="F208" t="str">
            <v>NO</v>
          </cell>
        </row>
        <row r="209">
          <cell r="A209" t="str">
            <v>EL COCUY-BOYACA</v>
          </cell>
          <cell r="B209">
            <v>261.98387096774195</v>
          </cell>
          <cell r="D209">
            <v>62</v>
          </cell>
          <cell r="E209">
            <v>8</v>
          </cell>
          <cell r="F209" t="str">
            <v>NO</v>
          </cell>
        </row>
        <row r="210">
          <cell r="A210" t="str">
            <v>CORRALES-BOYACA</v>
          </cell>
          <cell r="B210">
            <v>279.42857142857144</v>
          </cell>
          <cell r="D210">
            <v>35</v>
          </cell>
          <cell r="E210">
            <v>8</v>
          </cell>
          <cell r="F210" t="str">
            <v>NO</v>
          </cell>
        </row>
        <row r="211">
          <cell r="A211" t="str">
            <v>HATILLO DE LOBA-BOLIVAR</v>
          </cell>
          <cell r="B211">
            <v>200.97101449275362</v>
          </cell>
          <cell r="D211">
            <v>138</v>
          </cell>
          <cell r="E211">
            <v>45</v>
          </cell>
          <cell r="F211" t="str">
            <v>NO</v>
          </cell>
        </row>
        <row r="212">
          <cell r="A212" t="str">
            <v>PUEBLO RICO-RISARALDA</v>
          </cell>
          <cell r="B212">
            <v>200.98026315789474</v>
          </cell>
          <cell r="D212">
            <v>152</v>
          </cell>
          <cell r="E212">
            <v>13</v>
          </cell>
          <cell r="F212" t="str">
            <v>NO</v>
          </cell>
        </row>
        <row r="213">
          <cell r="A213" t="str">
            <v>MANATI-ATLANTICO</v>
          </cell>
          <cell r="B213">
            <v>201.22222222222223</v>
          </cell>
          <cell r="D213">
            <v>261</v>
          </cell>
          <cell r="E213">
            <v>159</v>
          </cell>
          <cell r="F213" t="str">
            <v>NO</v>
          </cell>
        </row>
        <row r="214">
          <cell r="A214" t="str">
            <v>YALI-ANTIOQUIA</v>
          </cell>
          <cell r="B214">
            <v>217.6144578313253</v>
          </cell>
          <cell r="D214">
            <v>83</v>
          </cell>
          <cell r="E214">
            <v>1</v>
          </cell>
          <cell r="F214" t="str">
            <v>NO</v>
          </cell>
        </row>
        <row r="215">
          <cell r="A215" t="str">
            <v>PADILLA-CAUCA</v>
          </cell>
          <cell r="B215">
            <v>201.64233576642334</v>
          </cell>
          <cell r="D215">
            <v>137</v>
          </cell>
          <cell r="E215">
            <v>31</v>
          </cell>
          <cell r="F215" t="str">
            <v>NO</v>
          </cell>
        </row>
        <row r="216">
          <cell r="A216" t="str">
            <v>ZARAGOZA-ANTIOQUIA</v>
          </cell>
          <cell r="B216">
            <v>201.65870307167236</v>
          </cell>
          <cell r="D216">
            <v>293</v>
          </cell>
          <cell r="E216">
            <v>26</v>
          </cell>
          <cell r="F216" t="str">
            <v>ZARAGOZA-ANTIOQUIA</v>
          </cell>
        </row>
        <row r="217">
          <cell r="A217" t="str">
            <v>BARRANCA DE UPIA-META</v>
          </cell>
          <cell r="B217">
            <v>217.70588235294119</v>
          </cell>
          <cell r="D217">
            <v>85</v>
          </cell>
          <cell r="E217">
            <v>8</v>
          </cell>
          <cell r="F217" t="str">
            <v>NO</v>
          </cell>
        </row>
        <row r="218">
          <cell r="A218" t="str">
            <v>DIBULLA-LA GUAJIRA</v>
          </cell>
          <cell r="B218">
            <v>202.19345238095238</v>
          </cell>
          <cell r="D218">
            <v>336</v>
          </cell>
          <cell r="E218">
            <v>44</v>
          </cell>
          <cell r="F218" t="str">
            <v>DIBULLA-LA GUAJIRA</v>
          </cell>
        </row>
        <row r="219">
          <cell r="A219" t="str">
            <v>PIOJO-ATLANTICO</v>
          </cell>
          <cell r="B219">
            <v>202.48</v>
          </cell>
          <cell r="D219">
            <v>75</v>
          </cell>
          <cell r="E219">
            <v>65</v>
          </cell>
          <cell r="F219" t="str">
            <v>NO</v>
          </cell>
        </row>
        <row r="220">
          <cell r="A220" t="str">
            <v>CONCORDIA-ANTIOQUIA</v>
          </cell>
          <cell r="B220">
            <v>218.22448979591837</v>
          </cell>
          <cell r="D220">
            <v>196</v>
          </cell>
          <cell r="E220">
            <v>10</v>
          </cell>
          <cell r="F220" t="str">
            <v>NO</v>
          </cell>
        </row>
        <row r="221">
          <cell r="A221" t="str">
            <v>EL CALVARIO-META</v>
          </cell>
          <cell r="B221">
            <v>232.72413793103448</v>
          </cell>
          <cell r="D221">
            <v>29</v>
          </cell>
          <cell r="E221">
            <v>9</v>
          </cell>
          <cell r="F221" t="str">
            <v>NO</v>
          </cell>
        </row>
        <row r="222">
          <cell r="A222" t="str">
            <v>MACEO-ANTIOQUIA</v>
          </cell>
          <cell r="B222">
            <v>233</v>
          </cell>
          <cell r="D222">
            <v>135</v>
          </cell>
          <cell r="E222">
            <v>9</v>
          </cell>
          <cell r="F222" t="str">
            <v>NO</v>
          </cell>
        </row>
        <row r="223">
          <cell r="A223" t="str">
            <v>SAN JOSE DE PARE-BOYACA</v>
          </cell>
          <cell r="B223">
            <v>242.97368421052633</v>
          </cell>
          <cell r="D223">
            <v>38</v>
          </cell>
          <cell r="E223">
            <v>9</v>
          </cell>
          <cell r="F223" t="str">
            <v>NO</v>
          </cell>
        </row>
        <row r="224">
          <cell r="A224" t="str">
            <v>TOTA-BOYACA</v>
          </cell>
          <cell r="B224">
            <v>243.07407407407408</v>
          </cell>
          <cell r="D224">
            <v>81</v>
          </cell>
          <cell r="E224">
            <v>9</v>
          </cell>
          <cell r="F224" t="str">
            <v>NO</v>
          </cell>
        </row>
        <row r="225">
          <cell r="A225" t="str">
            <v>GUAYATA-BOYACA</v>
          </cell>
          <cell r="B225">
            <v>243.43333333333334</v>
          </cell>
          <cell r="D225">
            <v>30</v>
          </cell>
          <cell r="E225">
            <v>9</v>
          </cell>
          <cell r="F225" t="str">
            <v>NO</v>
          </cell>
        </row>
        <row r="226">
          <cell r="A226" t="str">
            <v>CHAMEZA-CASANARE</v>
          </cell>
          <cell r="B226">
            <v>246.08823529411765</v>
          </cell>
          <cell r="D226">
            <v>34</v>
          </cell>
          <cell r="E226">
            <v>9</v>
          </cell>
          <cell r="F226" t="str">
            <v>NO</v>
          </cell>
        </row>
        <row r="227">
          <cell r="A227" t="str">
            <v>PESCA-BOYACA</v>
          </cell>
          <cell r="B227">
            <v>246.51020408163265</v>
          </cell>
          <cell r="D227">
            <v>98</v>
          </cell>
          <cell r="E227">
            <v>9</v>
          </cell>
          <cell r="F227" t="str">
            <v>NO</v>
          </cell>
        </row>
        <row r="228">
          <cell r="A228" t="str">
            <v>ENCINO-SANTANDER</v>
          </cell>
          <cell r="B228">
            <v>249.8235294117647</v>
          </cell>
          <cell r="D228">
            <v>17</v>
          </cell>
          <cell r="E228">
            <v>9</v>
          </cell>
          <cell r="F228" t="str">
            <v>NO</v>
          </cell>
        </row>
        <row r="229">
          <cell r="A229" t="str">
            <v>SUCRE-SANTANDER</v>
          </cell>
          <cell r="B229">
            <v>251.86363636363637</v>
          </cell>
          <cell r="D229">
            <v>88</v>
          </cell>
          <cell r="E229">
            <v>9</v>
          </cell>
          <cell r="F229" t="str">
            <v>NO</v>
          </cell>
        </row>
        <row r="230">
          <cell r="A230" t="str">
            <v>ENTRERRIOS-ANTIOQUIA</v>
          </cell>
          <cell r="B230">
            <v>253.37560975609756</v>
          </cell>
          <cell r="D230">
            <v>205</v>
          </cell>
          <cell r="E230">
            <v>9</v>
          </cell>
          <cell r="F230" t="str">
            <v>NO</v>
          </cell>
        </row>
        <row r="231">
          <cell r="A231" t="str">
            <v>SUSACON-BOYACA</v>
          </cell>
          <cell r="B231">
            <v>253.77272727272728</v>
          </cell>
          <cell r="D231">
            <v>22</v>
          </cell>
          <cell r="E231">
            <v>9</v>
          </cell>
          <cell r="F231" t="str">
            <v>NO</v>
          </cell>
        </row>
        <row r="232">
          <cell r="A232" t="str">
            <v>PAMPLONITA-NORTE DE SANTANDER</v>
          </cell>
          <cell r="B232">
            <v>253.91780821917808</v>
          </cell>
          <cell r="D232">
            <v>73</v>
          </cell>
          <cell r="E232">
            <v>9</v>
          </cell>
          <cell r="F232" t="str">
            <v>NO</v>
          </cell>
        </row>
        <row r="233">
          <cell r="A233" t="str">
            <v>UMBITA-BOYACA</v>
          </cell>
          <cell r="B233">
            <v>255.85416666666666</v>
          </cell>
          <cell r="D233">
            <v>96</v>
          </cell>
          <cell r="E233">
            <v>9</v>
          </cell>
          <cell r="F233" t="str">
            <v>NO</v>
          </cell>
        </row>
        <row r="234">
          <cell r="A234" t="str">
            <v>ALTAMIRA-HUILA</v>
          </cell>
          <cell r="B234">
            <v>260.39285714285717</v>
          </cell>
          <cell r="D234">
            <v>56</v>
          </cell>
          <cell r="E234">
            <v>9</v>
          </cell>
          <cell r="F234" t="str">
            <v>NO</v>
          </cell>
        </row>
        <row r="235">
          <cell r="A235" t="str">
            <v>ENCISO-SANTANDER</v>
          </cell>
          <cell r="B235">
            <v>275.43076923076922</v>
          </cell>
          <cell r="D235">
            <v>65</v>
          </cell>
          <cell r="E235">
            <v>9</v>
          </cell>
          <cell r="F235" t="str">
            <v>NO</v>
          </cell>
        </row>
        <row r="236">
          <cell r="A236" t="str">
            <v>SAN ONOFRE-SUCRE</v>
          </cell>
          <cell r="B236">
            <v>202.86748844375964</v>
          </cell>
          <cell r="D236">
            <v>649</v>
          </cell>
          <cell r="E236">
            <v>338</v>
          </cell>
          <cell r="F236" t="str">
            <v>SAN ONOFRE-SUCRE</v>
          </cell>
        </row>
        <row r="237">
          <cell r="A237" t="str">
            <v>ALTOS DEL ROSARIO-BOLIVAR</v>
          </cell>
          <cell r="B237">
            <v>202.88888888888889</v>
          </cell>
          <cell r="D237">
            <v>81</v>
          </cell>
          <cell r="E237">
            <v>86</v>
          </cell>
          <cell r="F237" t="str">
            <v>NO</v>
          </cell>
        </row>
        <row r="238">
          <cell r="A238" t="str">
            <v>RIO VIEJO-BOLIVAR</v>
          </cell>
          <cell r="B238">
            <v>202.9493670886076</v>
          </cell>
          <cell r="D238">
            <v>79</v>
          </cell>
          <cell r="E238">
            <v>17</v>
          </cell>
          <cell r="F238" t="str">
            <v>NO</v>
          </cell>
        </row>
        <row r="239">
          <cell r="A239" t="str">
            <v>SANTA LUCIA-ATLANTICO</v>
          </cell>
          <cell r="B239">
            <v>203</v>
          </cell>
          <cell r="D239">
            <v>138</v>
          </cell>
          <cell r="E239">
            <v>66</v>
          </cell>
          <cell r="F239" t="str">
            <v>NO</v>
          </cell>
        </row>
        <row r="240">
          <cell r="A240" t="str">
            <v>YOLOMBO-ANTIOQUIA</v>
          </cell>
          <cell r="B240">
            <v>218.23734177215189</v>
          </cell>
          <cell r="D240">
            <v>316</v>
          </cell>
          <cell r="E240">
            <v>9</v>
          </cell>
          <cell r="F240" t="str">
            <v>NO</v>
          </cell>
        </row>
        <row r="241">
          <cell r="A241" t="str">
            <v>MIRAFLORES-GUAVIARE</v>
          </cell>
          <cell r="B241">
            <v>219.16129032258064</v>
          </cell>
          <cell r="D241">
            <v>31</v>
          </cell>
          <cell r="E241">
            <v>3</v>
          </cell>
          <cell r="F241" t="str">
            <v>MIRAFLORES-GUAVIARE</v>
          </cell>
        </row>
        <row r="242">
          <cell r="A242" t="str">
            <v>URIBE-META</v>
          </cell>
          <cell r="B242">
            <v>232.01666666666668</v>
          </cell>
          <cell r="D242">
            <v>120</v>
          </cell>
          <cell r="E242">
            <v>10</v>
          </cell>
          <cell r="F242" t="str">
            <v>URIBE-META</v>
          </cell>
        </row>
        <row r="243">
          <cell r="A243" t="str">
            <v>CUCUTILLA-NORTE DE SANTANDER</v>
          </cell>
          <cell r="B243">
            <v>237.60377358490567</v>
          </cell>
          <cell r="D243">
            <v>106</v>
          </cell>
          <cell r="E243">
            <v>10</v>
          </cell>
          <cell r="F243" t="str">
            <v>NO</v>
          </cell>
        </row>
        <row r="244">
          <cell r="A244" t="str">
            <v>GUACA-SANTANDER</v>
          </cell>
          <cell r="B244">
            <v>238.48717948717947</v>
          </cell>
          <cell r="D244">
            <v>78</v>
          </cell>
          <cell r="E244">
            <v>10</v>
          </cell>
          <cell r="F244" t="str">
            <v>NO</v>
          </cell>
        </row>
        <row r="245">
          <cell r="A245" t="str">
            <v>SUTATENZA-BOYACA</v>
          </cell>
          <cell r="B245">
            <v>244.0392156862745</v>
          </cell>
          <cell r="D245">
            <v>51</v>
          </cell>
          <cell r="E245">
            <v>10</v>
          </cell>
          <cell r="F245" t="str">
            <v>NO</v>
          </cell>
        </row>
        <row r="246">
          <cell r="A246" t="str">
            <v>COLOMBIA-HUILA</v>
          </cell>
          <cell r="B246">
            <v>247.69811320754718</v>
          </cell>
          <cell r="D246">
            <v>53</v>
          </cell>
          <cell r="E246">
            <v>10</v>
          </cell>
          <cell r="F246" t="str">
            <v>NO</v>
          </cell>
        </row>
        <row r="247">
          <cell r="A247" t="str">
            <v>TASCO-BOYACA</v>
          </cell>
          <cell r="B247">
            <v>249.97260273972603</v>
          </cell>
          <cell r="D247">
            <v>73</v>
          </cell>
          <cell r="E247">
            <v>10</v>
          </cell>
          <cell r="F247" t="str">
            <v>NO</v>
          </cell>
        </row>
        <row r="248">
          <cell r="A248" t="str">
            <v>TIBACUY-CUNDINAMARCA</v>
          </cell>
          <cell r="B248">
            <v>254.44680851063831</v>
          </cell>
          <cell r="D248">
            <v>47</v>
          </cell>
          <cell r="E248">
            <v>10</v>
          </cell>
          <cell r="F248" t="str">
            <v>NO</v>
          </cell>
        </row>
        <row r="249">
          <cell r="A249" t="str">
            <v>SAN ANDRES-SANTANDER</v>
          </cell>
          <cell r="B249">
            <v>257.81632653061223</v>
          </cell>
          <cell r="D249">
            <v>147</v>
          </cell>
          <cell r="E249">
            <v>10</v>
          </cell>
          <cell r="F249" t="str">
            <v>NO</v>
          </cell>
        </row>
        <row r="250">
          <cell r="A250" t="str">
            <v>PAZ DE RIO-BOYACA</v>
          </cell>
          <cell r="B250">
            <v>260</v>
          </cell>
          <cell r="D250">
            <v>63</v>
          </cell>
          <cell r="E250">
            <v>10</v>
          </cell>
          <cell r="F250" t="str">
            <v>NO</v>
          </cell>
        </row>
        <row r="251">
          <cell r="A251" t="str">
            <v>PAEZ-BOYACA</v>
          </cell>
          <cell r="B251">
            <v>262.13333333333333</v>
          </cell>
          <cell r="D251">
            <v>45</v>
          </cell>
          <cell r="E251">
            <v>10</v>
          </cell>
          <cell r="F251" t="str">
            <v>NO</v>
          </cell>
        </row>
        <row r="252">
          <cell r="A252" t="str">
            <v>SAN JOSE DE MIRANDA-SANTANDER</v>
          </cell>
          <cell r="B252">
            <v>263.171875</v>
          </cell>
          <cell r="D252">
            <v>64</v>
          </cell>
          <cell r="E252">
            <v>10</v>
          </cell>
          <cell r="F252" t="str">
            <v>NO</v>
          </cell>
        </row>
        <row r="253">
          <cell r="A253" t="str">
            <v>SAN JOSE DE URE-CORDOBA</v>
          </cell>
          <cell r="B253">
            <v>203.06976744186048</v>
          </cell>
          <cell r="D253">
            <v>129</v>
          </cell>
          <cell r="E253">
            <v>44</v>
          </cell>
          <cell r="F253" t="str">
            <v>SAN JOSE DE URE-CORDOBA</v>
          </cell>
        </row>
        <row r="254">
          <cell r="A254" t="str">
            <v>ZONA BANANERA-MAGDALENA</v>
          </cell>
          <cell r="B254">
            <v>203.33662280701753</v>
          </cell>
          <cell r="D254">
            <v>912</v>
          </cell>
          <cell r="E254">
            <v>125</v>
          </cell>
          <cell r="F254" t="str">
            <v>NO</v>
          </cell>
        </row>
        <row r="255">
          <cell r="A255" t="str">
            <v>BETANIA-ANTIOQUIA</v>
          </cell>
          <cell r="B255">
            <v>219.96296296296296</v>
          </cell>
          <cell r="D255">
            <v>81</v>
          </cell>
          <cell r="E255">
            <v>4</v>
          </cell>
          <cell r="F255" t="str">
            <v>NO</v>
          </cell>
        </row>
        <row r="256">
          <cell r="A256" t="str">
            <v>EL PINON-MAGDALENA</v>
          </cell>
          <cell r="B256">
            <v>203.44921875</v>
          </cell>
          <cell r="D256">
            <v>256</v>
          </cell>
          <cell r="E256">
            <v>168</v>
          </cell>
          <cell r="F256" t="str">
            <v>NO</v>
          </cell>
        </row>
        <row r="257">
          <cell r="A257" t="str">
            <v>PUERTO LEGUIZAMO-PUTUMAYO</v>
          </cell>
          <cell r="B257">
            <v>220.4326530612245</v>
          </cell>
          <cell r="D257">
            <v>245</v>
          </cell>
          <cell r="E257">
            <v>11</v>
          </cell>
          <cell r="F257" t="str">
            <v>PUERTO LEGUIZAMO-PUTUMAYO</v>
          </cell>
        </row>
        <row r="258">
          <cell r="A258" t="str">
            <v>VALPARAISO-CAQUETA</v>
          </cell>
          <cell r="B258">
            <v>225.5</v>
          </cell>
          <cell r="D258">
            <v>50</v>
          </cell>
          <cell r="E258">
            <v>11</v>
          </cell>
          <cell r="F258" t="str">
            <v>VALPARAISO-CAQUETA</v>
          </cell>
        </row>
        <row r="259">
          <cell r="A259" t="str">
            <v>PAIME-CUNDINAMARCA</v>
          </cell>
          <cell r="B259">
            <v>225.70731707317074</v>
          </cell>
          <cell r="D259">
            <v>41</v>
          </cell>
          <cell r="E259">
            <v>11</v>
          </cell>
          <cell r="F259" t="str">
            <v>NO</v>
          </cell>
        </row>
        <row r="260">
          <cell r="A260" t="str">
            <v>TAMESIS-ANTIOQUIA</v>
          </cell>
          <cell r="B260">
            <v>232.58</v>
          </cell>
          <cell r="D260">
            <v>200</v>
          </cell>
          <cell r="E260">
            <v>11</v>
          </cell>
          <cell r="F260" t="str">
            <v>NO</v>
          </cell>
        </row>
        <row r="261">
          <cell r="A261" t="str">
            <v>ALMAGUER-CAUCA</v>
          </cell>
          <cell r="B261">
            <v>233.61504424778761</v>
          </cell>
          <cell r="D261">
            <v>226</v>
          </cell>
          <cell r="E261">
            <v>11</v>
          </cell>
          <cell r="F261" t="str">
            <v>NO</v>
          </cell>
        </row>
        <row r="262">
          <cell r="A262" t="str">
            <v>ALBANIA-SANTANDER</v>
          </cell>
          <cell r="B262">
            <v>237.57894736842104</v>
          </cell>
          <cell r="D262">
            <v>57</v>
          </cell>
          <cell r="E262">
            <v>11</v>
          </cell>
          <cell r="F262" t="str">
            <v>NO</v>
          </cell>
        </row>
        <row r="263">
          <cell r="A263" t="str">
            <v>BARAYA-HUILA</v>
          </cell>
          <cell r="B263">
            <v>237.67567567567568</v>
          </cell>
          <cell r="D263">
            <v>74</v>
          </cell>
          <cell r="E263">
            <v>11</v>
          </cell>
          <cell r="F263" t="str">
            <v>NO</v>
          </cell>
        </row>
        <row r="264">
          <cell r="A264" t="str">
            <v>SAN LUIS-ANTIOQUIA</v>
          </cell>
          <cell r="B264">
            <v>239.61585365853659</v>
          </cell>
          <cell r="D264">
            <v>164</v>
          </cell>
          <cell r="E264">
            <v>11</v>
          </cell>
          <cell r="F264" t="str">
            <v>NO</v>
          </cell>
        </row>
        <row r="265">
          <cell r="A265" t="str">
            <v>LA PENA-CUNDINAMARCA</v>
          </cell>
          <cell r="B265">
            <v>244.74576271186442</v>
          </cell>
          <cell r="D265">
            <v>59</v>
          </cell>
          <cell r="E265">
            <v>11</v>
          </cell>
          <cell r="F265" t="str">
            <v>NO</v>
          </cell>
        </row>
        <row r="266">
          <cell r="A266" t="str">
            <v>ALPUJARRA-TOLIMA</v>
          </cell>
          <cell r="B266">
            <v>245</v>
          </cell>
          <cell r="D266">
            <v>60</v>
          </cell>
          <cell r="E266">
            <v>11</v>
          </cell>
          <cell r="F266" t="str">
            <v>NO</v>
          </cell>
        </row>
        <row r="267">
          <cell r="A267" t="str">
            <v>CHITARAQUE-BOYACA</v>
          </cell>
          <cell r="B267">
            <v>247.72413793103448</v>
          </cell>
          <cell r="D267">
            <v>58</v>
          </cell>
          <cell r="E267">
            <v>11</v>
          </cell>
          <cell r="F267" t="str">
            <v>NO</v>
          </cell>
        </row>
        <row r="268">
          <cell r="A268" t="str">
            <v>CERRITO-SANTANDER</v>
          </cell>
          <cell r="B268">
            <v>249.07758620689654</v>
          </cell>
          <cell r="D268">
            <v>116</v>
          </cell>
          <cell r="E268">
            <v>11</v>
          </cell>
          <cell r="F268" t="str">
            <v>NO</v>
          </cell>
        </row>
        <row r="269">
          <cell r="A269" t="str">
            <v>CAMPOHERMOSO-BOYACA</v>
          </cell>
          <cell r="B269">
            <v>258.81818181818181</v>
          </cell>
          <cell r="D269">
            <v>22</v>
          </cell>
          <cell r="E269">
            <v>11</v>
          </cell>
          <cell r="F269" t="str">
            <v>NO</v>
          </cell>
        </row>
        <row r="270">
          <cell r="A270" t="str">
            <v>CERINZA-BOYACA</v>
          </cell>
          <cell r="B270">
            <v>267.22950819672133</v>
          </cell>
          <cell r="D270">
            <v>61</v>
          </cell>
          <cell r="E270">
            <v>11</v>
          </cell>
          <cell r="F270" t="str">
            <v>NO</v>
          </cell>
        </row>
        <row r="271">
          <cell r="A271" t="str">
            <v>TIPACOQUE-BOYACA</v>
          </cell>
          <cell r="B271">
            <v>273.39393939393938</v>
          </cell>
          <cell r="D271">
            <v>33</v>
          </cell>
          <cell r="E271">
            <v>11</v>
          </cell>
          <cell r="F271" t="str">
            <v>NO</v>
          </cell>
        </row>
        <row r="272">
          <cell r="A272" t="str">
            <v>IZA-BOYACA</v>
          </cell>
          <cell r="B272">
            <v>273.39999999999998</v>
          </cell>
          <cell r="D272">
            <v>30</v>
          </cell>
          <cell r="E272">
            <v>11</v>
          </cell>
          <cell r="F272" t="str">
            <v>NO</v>
          </cell>
        </row>
        <row r="273">
          <cell r="A273" t="str">
            <v>SUAREZ-TOLIMA</v>
          </cell>
          <cell r="B273">
            <v>220.27027027027026</v>
          </cell>
          <cell r="D273">
            <v>37</v>
          </cell>
          <cell r="E273">
            <v>10</v>
          </cell>
          <cell r="F273" t="str">
            <v>NO</v>
          </cell>
        </row>
        <row r="274">
          <cell r="A274" t="str">
            <v>SAN CARLOS DE GUAROA-META</v>
          </cell>
          <cell r="B274">
            <v>223.45985401459853</v>
          </cell>
          <cell r="D274">
            <v>137</v>
          </cell>
          <cell r="E274">
            <v>12</v>
          </cell>
          <cell r="F274" t="str">
            <v>NO</v>
          </cell>
        </row>
        <row r="275">
          <cell r="A275" t="str">
            <v>PUERTO LLERAS-META</v>
          </cell>
          <cell r="B275">
            <v>227.15714285714284</v>
          </cell>
          <cell r="D275">
            <v>70</v>
          </cell>
          <cell r="E275">
            <v>12</v>
          </cell>
          <cell r="F275" t="str">
            <v>PUERTO LLERAS-META</v>
          </cell>
        </row>
        <row r="276">
          <cell r="A276" t="str">
            <v>CUBARA-BOYACA</v>
          </cell>
          <cell r="B276">
            <v>230.23880597014926</v>
          </cell>
          <cell r="D276">
            <v>67</v>
          </cell>
          <cell r="E276">
            <v>12</v>
          </cell>
          <cell r="F276" t="str">
            <v>NO</v>
          </cell>
        </row>
        <row r="277">
          <cell r="A277" t="str">
            <v>TEORAMA-NORTE DE SANTANDER</v>
          </cell>
          <cell r="B277">
            <v>230.80620155038758</v>
          </cell>
          <cell r="D277">
            <v>129</v>
          </cell>
          <cell r="E277">
            <v>12</v>
          </cell>
          <cell r="F277" t="str">
            <v>TEORAMA-NORTE DE SANTANDER</v>
          </cell>
        </row>
        <row r="278">
          <cell r="A278" t="str">
            <v>VICTORIA-CALDAS</v>
          </cell>
          <cell r="B278">
            <v>231.82113821138211</v>
          </cell>
          <cell r="D278">
            <v>123</v>
          </cell>
          <cell r="E278">
            <v>12</v>
          </cell>
          <cell r="F278" t="str">
            <v>NO</v>
          </cell>
        </row>
        <row r="279">
          <cell r="A279" t="str">
            <v>AMALFI-ANTIOQUIA</v>
          </cell>
          <cell r="B279">
            <v>235.65916398713827</v>
          </cell>
          <cell r="D279">
            <v>311</v>
          </cell>
          <cell r="E279">
            <v>12</v>
          </cell>
          <cell r="F279" t="str">
            <v>AMALFI-ANTIOQUIA</v>
          </cell>
        </row>
        <row r="280">
          <cell r="A280" t="str">
            <v>CACHIRA-NORTE DE SANTANDER</v>
          </cell>
          <cell r="B280">
            <v>238.3095238095238</v>
          </cell>
          <cell r="D280">
            <v>126</v>
          </cell>
          <cell r="E280">
            <v>12</v>
          </cell>
          <cell r="F280" t="str">
            <v>NO</v>
          </cell>
        </row>
        <row r="281">
          <cell r="A281" t="str">
            <v>LA SALINA-CASANARE</v>
          </cell>
          <cell r="B281">
            <v>239.96666666666667</v>
          </cell>
          <cell r="D281">
            <v>30</v>
          </cell>
          <cell r="E281">
            <v>12</v>
          </cell>
          <cell r="F281" t="str">
            <v>NO</v>
          </cell>
        </row>
        <row r="282">
          <cell r="A282" t="str">
            <v>SANTA ROSA-CAUCA</v>
          </cell>
          <cell r="B282">
            <v>242.18644067796609</v>
          </cell>
          <cell r="D282">
            <v>59</v>
          </cell>
          <cell r="E282">
            <v>12</v>
          </cell>
          <cell r="F282" t="str">
            <v>NO</v>
          </cell>
        </row>
        <row r="283">
          <cell r="A283" t="str">
            <v>MANTA-CUNDINAMARCA</v>
          </cell>
          <cell r="B283">
            <v>247.85714285714286</v>
          </cell>
          <cell r="D283">
            <v>35</v>
          </cell>
          <cell r="E283">
            <v>12</v>
          </cell>
          <cell r="F283" t="str">
            <v>NO</v>
          </cell>
        </row>
        <row r="284">
          <cell r="A284" t="str">
            <v>MONGUI-BOYACA</v>
          </cell>
          <cell r="B284">
            <v>250.69863013698631</v>
          </cell>
          <cell r="D284">
            <v>73</v>
          </cell>
          <cell r="E284">
            <v>12</v>
          </cell>
          <cell r="F284" t="str">
            <v>NO</v>
          </cell>
        </row>
        <row r="285">
          <cell r="A285" t="str">
            <v>ACANDI-CHOCO</v>
          </cell>
          <cell r="B285">
            <v>203.79569892473117</v>
          </cell>
          <cell r="D285">
            <v>93</v>
          </cell>
          <cell r="E285">
            <v>36</v>
          </cell>
          <cell r="F285" t="str">
            <v>ACANDI-CHOCO</v>
          </cell>
        </row>
        <row r="286">
          <cell r="A286" t="str">
            <v>JAMBALO-CAUCA</v>
          </cell>
          <cell r="B286">
            <v>203.89954337899545</v>
          </cell>
          <cell r="D286">
            <v>219</v>
          </cell>
          <cell r="E286">
            <v>18</v>
          </cell>
          <cell r="F286" t="str">
            <v>JAMBALO-CAUCA</v>
          </cell>
        </row>
        <row r="287">
          <cell r="A287" t="str">
            <v>SAN JACINTO DEL CAUCA-BOLIVAR</v>
          </cell>
          <cell r="B287">
            <v>203.91666666666666</v>
          </cell>
          <cell r="D287">
            <v>96</v>
          </cell>
          <cell r="E287">
            <v>49</v>
          </cell>
          <cell r="F287" t="str">
            <v>NO</v>
          </cell>
        </row>
        <row r="288">
          <cell r="A288" t="str">
            <v>EL PENON-SANTANDER</v>
          </cell>
          <cell r="B288">
            <v>228.35555555555555</v>
          </cell>
          <cell r="D288">
            <v>45</v>
          </cell>
          <cell r="E288">
            <v>13</v>
          </cell>
          <cell r="F288" t="str">
            <v>NO</v>
          </cell>
        </row>
        <row r="289">
          <cell r="A289" t="str">
            <v>FUENTE DE ORO-META</v>
          </cell>
          <cell r="B289">
            <v>228.98387096774192</v>
          </cell>
          <cell r="D289">
            <v>124</v>
          </cell>
          <cell r="E289">
            <v>13</v>
          </cell>
          <cell r="F289" t="str">
            <v>NO</v>
          </cell>
        </row>
        <row r="290">
          <cell r="A290" t="str">
            <v>PRADO-TOLIMA</v>
          </cell>
          <cell r="B290">
            <v>231.80733944954127</v>
          </cell>
          <cell r="D290">
            <v>109</v>
          </cell>
          <cell r="E290">
            <v>13</v>
          </cell>
          <cell r="F290" t="str">
            <v>NO</v>
          </cell>
        </row>
        <row r="291">
          <cell r="A291" t="str">
            <v>PANDI-CUNDINAMARCA</v>
          </cell>
          <cell r="B291">
            <v>232.78378378378378</v>
          </cell>
          <cell r="D291">
            <v>37</v>
          </cell>
          <cell r="E291">
            <v>13</v>
          </cell>
          <cell r="F291" t="str">
            <v>NO</v>
          </cell>
        </row>
        <row r="292">
          <cell r="A292" t="str">
            <v>SANTIAGO-NORTE DE SANTANDER</v>
          </cell>
          <cell r="B292">
            <v>235.95652173913044</v>
          </cell>
          <cell r="D292">
            <v>46</v>
          </cell>
          <cell r="E292">
            <v>13</v>
          </cell>
          <cell r="F292" t="str">
            <v>NO</v>
          </cell>
        </row>
        <row r="293">
          <cell r="A293" t="str">
            <v>ZETAQUIRA-BOYACA</v>
          </cell>
          <cell r="B293">
            <v>244.4</v>
          </cell>
          <cell r="D293">
            <v>95</v>
          </cell>
          <cell r="E293">
            <v>13</v>
          </cell>
          <cell r="F293" t="str">
            <v>NO</v>
          </cell>
        </row>
        <row r="294">
          <cell r="A294" t="str">
            <v>GUAYABAL DE SIQUIMA-CUNDINAMARCA</v>
          </cell>
          <cell r="B294">
            <v>246.67441860465115</v>
          </cell>
          <cell r="D294">
            <v>43</v>
          </cell>
          <cell r="E294">
            <v>13</v>
          </cell>
          <cell r="F294" t="str">
            <v>NO</v>
          </cell>
        </row>
        <row r="295">
          <cell r="A295" t="str">
            <v>PACORA-CALDAS</v>
          </cell>
          <cell r="B295">
            <v>247.85026737967914</v>
          </cell>
          <cell r="D295">
            <v>187</v>
          </cell>
          <cell r="E295">
            <v>13</v>
          </cell>
          <cell r="F295" t="str">
            <v>NO</v>
          </cell>
        </row>
        <row r="296">
          <cell r="A296" t="str">
            <v>SAN JOAQUIN-SANTANDER</v>
          </cell>
          <cell r="B296">
            <v>269.09523809523807</v>
          </cell>
          <cell r="D296">
            <v>42</v>
          </cell>
          <cell r="E296">
            <v>13</v>
          </cell>
          <cell r="F296" t="str">
            <v>NO</v>
          </cell>
        </row>
        <row r="297">
          <cell r="A297" t="str">
            <v>MARULANDA-CALDAS</v>
          </cell>
          <cell r="B297">
            <v>220.41176470588235</v>
          </cell>
          <cell r="D297">
            <v>34</v>
          </cell>
          <cell r="E297">
            <v>5</v>
          </cell>
          <cell r="F297" t="str">
            <v>NO</v>
          </cell>
        </row>
        <row r="298">
          <cell r="A298" t="str">
            <v>NARINO-ANTIOQUIA</v>
          </cell>
          <cell r="B298">
            <v>220.92391304347825</v>
          </cell>
          <cell r="D298">
            <v>92</v>
          </cell>
          <cell r="E298">
            <v>8</v>
          </cell>
          <cell r="F298" t="str">
            <v>NO</v>
          </cell>
        </row>
        <row r="299">
          <cell r="A299" t="str">
            <v>NECOCLI-ANTIOQUIA</v>
          </cell>
          <cell r="B299">
            <v>204.1922077922078</v>
          </cell>
          <cell r="D299">
            <v>770</v>
          </cell>
          <cell r="E299">
            <v>144</v>
          </cell>
          <cell r="F299" t="str">
            <v>NECOCLI-ANTIOQUIA</v>
          </cell>
        </row>
        <row r="300">
          <cell r="A300" t="str">
            <v>TARAZA-ANTIOQUIA</v>
          </cell>
          <cell r="B300">
            <v>222.85906040268458</v>
          </cell>
          <cell r="D300">
            <v>298</v>
          </cell>
          <cell r="E300">
            <v>14</v>
          </cell>
          <cell r="F300" t="str">
            <v>TARAZA-ANTIOQUIA</v>
          </cell>
        </row>
        <row r="301">
          <cell r="A301" t="str">
            <v>LIBORINA-ANTIOQUIA</v>
          </cell>
          <cell r="B301">
            <v>223.59701492537314</v>
          </cell>
          <cell r="D301">
            <v>134</v>
          </cell>
          <cell r="E301">
            <v>14</v>
          </cell>
          <cell r="F301" t="str">
            <v>NO</v>
          </cell>
        </row>
        <row r="302">
          <cell r="A302" t="str">
            <v>VENECIA-ANTIOQUIA</v>
          </cell>
          <cell r="B302">
            <v>225.42741935483872</v>
          </cell>
          <cell r="D302">
            <v>124</v>
          </cell>
          <cell r="E302">
            <v>14</v>
          </cell>
          <cell r="F302" t="str">
            <v>NO</v>
          </cell>
        </row>
        <row r="303">
          <cell r="A303" t="str">
            <v>FALAN-TOLIMA</v>
          </cell>
          <cell r="B303">
            <v>231.05882352941177</v>
          </cell>
          <cell r="D303">
            <v>136</v>
          </cell>
          <cell r="E303">
            <v>14</v>
          </cell>
          <cell r="F303" t="str">
            <v>NO</v>
          </cell>
        </row>
        <row r="304">
          <cell r="A304" t="str">
            <v>CALAMAR-GUAVIARE</v>
          </cell>
          <cell r="B304">
            <v>231.68656716417911</v>
          </cell>
          <cell r="D304">
            <v>67</v>
          </cell>
          <cell r="E304">
            <v>14</v>
          </cell>
          <cell r="F304" t="str">
            <v>CALAMAR-GUAVIARE</v>
          </cell>
        </row>
        <row r="305">
          <cell r="A305" t="str">
            <v>EL CARMEN-NORTE DE SANTANDER</v>
          </cell>
          <cell r="B305">
            <v>237.64473684210526</v>
          </cell>
          <cell r="D305">
            <v>76</v>
          </cell>
          <cell r="E305">
            <v>14</v>
          </cell>
          <cell r="F305" t="str">
            <v>EL CARMEN-NORTE DE SANTANDER</v>
          </cell>
        </row>
        <row r="306">
          <cell r="A306" t="str">
            <v>DOLORES-TOLIMA</v>
          </cell>
          <cell r="B306">
            <v>241.3125</v>
          </cell>
          <cell r="D306">
            <v>128</v>
          </cell>
          <cell r="E306">
            <v>14</v>
          </cell>
          <cell r="F306" t="str">
            <v>NO</v>
          </cell>
        </row>
        <row r="307">
          <cell r="A307" t="str">
            <v>PIEDRAS-TOLIMA</v>
          </cell>
          <cell r="B307">
            <v>243.45901639344262</v>
          </cell>
          <cell r="D307">
            <v>61</v>
          </cell>
          <cell r="E307">
            <v>14</v>
          </cell>
          <cell r="F307" t="str">
            <v>NO</v>
          </cell>
        </row>
        <row r="308">
          <cell r="A308" t="str">
            <v>PAJARITO-BOYACA</v>
          </cell>
          <cell r="B308">
            <v>246.21428571428572</v>
          </cell>
          <cell r="D308">
            <v>28</v>
          </cell>
          <cell r="E308">
            <v>14</v>
          </cell>
          <cell r="F308" t="str">
            <v>NO</v>
          </cell>
        </row>
        <row r="309">
          <cell r="A309" t="str">
            <v>NUEVO COLON-BOYACA</v>
          </cell>
          <cell r="B309">
            <v>257.96249999999998</v>
          </cell>
          <cell r="D309">
            <v>80</v>
          </cell>
          <cell r="E309">
            <v>14</v>
          </cell>
          <cell r="F309" t="str">
            <v>NO</v>
          </cell>
        </row>
        <row r="310">
          <cell r="A310" t="str">
            <v>CHINAVITA-BOYACA</v>
          </cell>
          <cell r="B310">
            <v>258.55813953488371</v>
          </cell>
          <cell r="D310">
            <v>43</v>
          </cell>
          <cell r="E310">
            <v>14</v>
          </cell>
          <cell r="F310" t="str">
            <v>NO</v>
          </cell>
        </row>
        <row r="311">
          <cell r="A311" t="str">
            <v>CHIVATA-BOYACA</v>
          </cell>
          <cell r="B311">
            <v>278.28125</v>
          </cell>
          <cell r="D311">
            <v>32</v>
          </cell>
          <cell r="E311">
            <v>14</v>
          </cell>
          <cell r="F311" t="str">
            <v>NO</v>
          </cell>
        </row>
        <row r="312">
          <cell r="A312" t="str">
            <v>BURITICA-ANTIOQUIA</v>
          </cell>
          <cell r="B312">
            <v>220.95348837209303</v>
          </cell>
          <cell r="D312">
            <v>86</v>
          </cell>
          <cell r="E312">
            <v>2</v>
          </cell>
          <cell r="F312" t="str">
            <v>NO</v>
          </cell>
        </row>
        <row r="313">
          <cell r="A313" t="str">
            <v>TOPAIPI-CUNDINAMARCA</v>
          </cell>
          <cell r="B313">
            <v>220.18867924528303</v>
          </cell>
          <cell r="D313">
            <v>53</v>
          </cell>
          <cell r="E313">
            <v>15</v>
          </cell>
          <cell r="F313" t="str">
            <v>NO</v>
          </cell>
        </row>
        <row r="314">
          <cell r="A314" t="str">
            <v>PUEBLORRICO-ANTIOQUIA</v>
          </cell>
          <cell r="B314">
            <v>224.76146788990826</v>
          </cell>
          <cell r="D314">
            <v>109</v>
          </cell>
          <cell r="E314">
            <v>15</v>
          </cell>
          <cell r="F314" t="str">
            <v>NO</v>
          </cell>
        </row>
        <row r="315">
          <cell r="A315" t="str">
            <v>VILLAGOMEZ-CUNDINAMARCA</v>
          </cell>
          <cell r="B315">
            <v>226.8</v>
          </cell>
          <cell r="D315">
            <v>35</v>
          </cell>
          <cell r="E315">
            <v>15</v>
          </cell>
          <cell r="F315" t="str">
            <v>NO</v>
          </cell>
        </row>
        <row r="316">
          <cell r="A316" t="str">
            <v>IQUIRA-HUILA</v>
          </cell>
          <cell r="B316">
            <v>235.0703125</v>
          </cell>
          <cell r="D316">
            <v>128</v>
          </cell>
          <cell r="E316">
            <v>15</v>
          </cell>
          <cell r="F316" t="str">
            <v>NO</v>
          </cell>
        </row>
        <row r="317">
          <cell r="A317" t="str">
            <v>SALADOBLANCO-HUILA</v>
          </cell>
          <cell r="B317">
            <v>235.31410256410257</v>
          </cell>
          <cell r="D317">
            <v>156</v>
          </cell>
          <cell r="E317">
            <v>15</v>
          </cell>
          <cell r="F317" t="str">
            <v>NO</v>
          </cell>
        </row>
        <row r="318">
          <cell r="A318" t="str">
            <v>RISARALDA-CALDAS</v>
          </cell>
          <cell r="B318">
            <v>235.4308943089431</v>
          </cell>
          <cell r="D318">
            <v>123</v>
          </cell>
          <cell r="E318">
            <v>15</v>
          </cell>
          <cell r="F318" t="str">
            <v>NO</v>
          </cell>
        </row>
        <row r="319">
          <cell r="A319" t="str">
            <v>CUBARRAL-META</v>
          </cell>
          <cell r="B319">
            <v>237.59223300970874</v>
          </cell>
          <cell r="D319">
            <v>103</v>
          </cell>
          <cell r="E319">
            <v>15</v>
          </cell>
          <cell r="F319" t="str">
            <v>NO</v>
          </cell>
        </row>
        <row r="320">
          <cell r="A320" t="str">
            <v>SAN SEBASTIAN-CAUCA</v>
          </cell>
          <cell r="B320">
            <v>238.05940594059405</v>
          </cell>
          <cell r="D320">
            <v>101</v>
          </cell>
          <cell r="E320">
            <v>15</v>
          </cell>
          <cell r="F320" t="str">
            <v>NO</v>
          </cell>
        </row>
        <row r="321">
          <cell r="A321" t="str">
            <v>PROVIDENCIA-NARINO</v>
          </cell>
          <cell r="B321">
            <v>248.65714285714284</v>
          </cell>
          <cell r="D321">
            <v>105</v>
          </cell>
          <cell r="E321">
            <v>15</v>
          </cell>
          <cell r="F321" t="str">
            <v>NO</v>
          </cell>
        </row>
        <row r="322">
          <cell r="A322" t="str">
            <v>JESUS MARIA-SANTANDER</v>
          </cell>
          <cell r="B322">
            <v>256.97777777777776</v>
          </cell>
          <cell r="D322">
            <v>45</v>
          </cell>
          <cell r="E322">
            <v>15</v>
          </cell>
          <cell r="F322" t="str">
            <v>NO</v>
          </cell>
        </row>
        <row r="323">
          <cell r="A323" t="str">
            <v>CONCEPCION-SANTANDER</v>
          </cell>
          <cell r="B323">
            <v>257.98809523809524</v>
          </cell>
          <cell r="D323">
            <v>84</v>
          </cell>
          <cell r="E323">
            <v>15</v>
          </cell>
          <cell r="F323" t="str">
            <v>NO</v>
          </cell>
        </row>
        <row r="324">
          <cell r="A324" t="str">
            <v>POTOSI-NARINO</v>
          </cell>
          <cell r="B324">
            <v>261.66019417475729</v>
          </cell>
          <cell r="D324">
            <v>206</v>
          </cell>
          <cell r="E324">
            <v>15</v>
          </cell>
          <cell r="F324" t="str">
            <v>NO</v>
          </cell>
        </row>
        <row r="325">
          <cell r="A325" t="str">
            <v>SURATA-SANTANDER</v>
          </cell>
          <cell r="B325">
            <v>268.75757575757575</v>
          </cell>
          <cell r="D325">
            <v>33</v>
          </cell>
          <cell r="E325">
            <v>15</v>
          </cell>
          <cell r="F325" t="str">
            <v>NO</v>
          </cell>
        </row>
        <row r="326">
          <cell r="A326" t="str">
            <v>EL GUAMO-BOLIVAR</v>
          </cell>
          <cell r="B326">
            <v>204.45263157894738</v>
          </cell>
          <cell r="D326">
            <v>95</v>
          </cell>
          <cell r="E326">
            <v>23</v>
          </cell>
          <cell r="F326" t="str">
            <v>EL GUAMO-BOLIVAR</v>
          </cell>
        </row>
        <row r="327">
          <cell r="A327" t="str">
            <v>CANTAGALLO-BOLIVAR</v>
          </cell>
          <cell r="B327">
            <v>221.41584158415841</v>
          </cell>
          <cell r="D327">
            <v>101</v>
          </cell>
          <cell r="E327">
            <v>8</v>
          </cell>
          <cell r="F327" t="str">
            <v>CANTAGALLO-BOLIVAR</v>
          </cell>
        </row>
        <row r="328">
          <cell r="A328" t="str">
            <v>CHIVOLO-MAGDALENA</v>
          </cell>
          <cell r="B328">
            <v>204.89019607843136</v>
          </cell>
          <cell r="D328">
            <v>255</v>
          </cell>
          <cell r="E328">
            <v>173</v>
          </cell>
          <cell r="F328" t="str">
            <v>NO</v>
          </cell>
        </row>
        <row r="329">
          <cell r="A329" t="str">
            <v>FOSCA-CUNDINAMARCA</v>
          </cell>
          <cell r="B329">
            <v>220.18987341772151</v>
          </cell>
          <cell r="D329">
            <v>79</v>
          </cell>
          <cell r="E329">
            <v>16</v>
          </cell>
          <cell r="F329" t="str">
            <v>NO</v>
          </cell>
        </row>
        <row r="330">
          <cell r="A330" t="str">
            <v>SAN ROQUE-ANTIOQUIA</v>
          </cell>
          <cell r="B330">
            <v>221.88253968253969</v>
          </cell>
          <cell r="D330">
            <v>315</v>
          </cell>
          <cell r="E330">
            <v>16</v>
          </cell>
          <cell r="F330" t="str">
            <v>NO</v>
          </cell>
        </row>
        <row r="331">
          <cell r="A331" t="str">
            <v>SAN CARLOS-ANTIOQUIA</v>
          </cell>
          <cell r="B331">
            <v>224.29147982062781</v>
          </cell>
          <cell r="D331">
            <v>223</v>
          </cell>
          <cell r="E331">
            <v>16</v>
          </cell>
          <cell r="F331" t="str">
            <v>NO</v>
          </cell>
        </row>
        <row r="332">
          <cell r="A332" t="str">
            <v>CUNDAY-TOLIMA</v>
          </cell>
          <cell r="B332">
            <v>226.86507936507937</v>
          </cell>
          <cell r="D332">
            <v>126</v>
          </cell>
          <cell r="E332">
            <v>16</v>
          </cell>
          <cell r="F332" t="str">
            <v>NO</v>
          </cell>
        </row>
        <row r="333">
          <cell r="A333" t="str">
            <v>LA PRIMAVERA-VICHADA</v>
          </cell>
          <cell r="B333">
            <v>228.22794117647058</v>
          </cell>
          <cell r="D333">
            <v>136</v>
          </cell>
          <cell r="E333">
            <v>16</v>
          </cell>
          <cell r="F333" t="str">
            <v>NO</v>
          </cell>
        </row>
        <row r="334">
          <cell r="A334" t="str">
            <v>VILLARRICA-TOLIMA</v>
          </cell>
          <cell r="B334">
            <v>232.5</v>
          </cell>
          <cell r="D334">
            <v>60</v>
          </cell>
          <cell r="E334">
            <v>16</v>
          </cell>
          <cell r="F334" t="str">
            <v>NO</v>
          </cell>
        </row>
        <row r="335">
          <cell r="A335" t="str">
            <v>UTICA-CUNDINAMARCA</v>
          </cell>
          <cell r="B335">
            <v>234.26315789473685</v>
          </cell>
          <cell r="D335">
            <v>57</v>
          </cell>
          <cell r="E335">
            <v>16</v>
          </cell>
          <cell r="F335" t="str">
            <v>NO</v>
          </cell>
        </row>
        <row r="336">
          <cell r="A336" t="str">
            <v>ICONONZO-TOLIMA</v>
          </cell>
          <cell r="B336">
            <v>234.4453125</v>
          </cell>
          <cell r="D336">
            <v>128</v>
          </cell>
          <cell r="E336">
            <v>16</v>
          </cell>
          <cell r="F336" t="str">
            <v>NO</v>
          </cell>
        </row>
        <row r="337">
          <cell r="A337" t="str">
            <v>BUENAVISTA-BOYACA</v>
          </cell>
          <cell r="B337">
            <v>236.68965517241378</v>
          </cell>
          <cell r="D337">
            <v>58</v>
          </cell>
          <cell r="E337">
            <v>16</v>
          </cell>
          <cell r="F337" t="str">
            <v>NO</v>
          </cell>
        </row>
        <row r="338">
          <cell r="A338" t="str">
            <v>GUAVATA-SANTANDER</v>
          </cell>
          <cell r="B338">
            <v>236.87037037037038</v>
          </cell>
          <cell r="D338">
            <v>54</v>
          </cell>
          <cell r="E338">
            <v>16</v>
          </cell>
          <cell r="F338" t="str">
            <v>NO</v>
          </cell>
        </row>
        <row r="339">
          <cell r="A339" t="str">
            <v>CASABIANCA-TOLIMA</v>
          </cell>
          <cell r="B339">
            <v>244.25</v>
          </cell>
          <cell r="D339">
            <v>88</v>
          </cell>
          <cell r="E339">
            <v>16</v>
          </cell>
          <cell r="F339" t="str">
            <v>NO</v>
          </cell>
        </row>
        <row r="340">
          <cell r="A340" t="str">
            <v>MATANZA-SANTANDER</v>
          </cell>
          <cell r="B340">
            <v>251.86486486486487</v>
          </cell>
          <cell r="D340">
            <v>74</v>
          </cell>
          <cell r="E340">
            <v>16</v>
          </cell>
          <cell r="F340" t="str">
            <v>NO</v>
          </cell>
        </row>
        <row r="341">
          <cell r="A341" t="str">
            <v>DON MATIAS-ANTIOQUIA</v>
          </cell>
          <cell r="B341">
            <v>252.90604026845637</v>
          </cell>
          <cell r="D341">
            <v>149</v>
          </cell>
          <cell r="E341">
            <v>16</v>
          </cell>
          <cell r="F341" t="str">
            <v>NO</v>
          </cell>
        </row>
        <row r="342">
          <cell r="A342" t="str">
            <v>FLORESTA-BOYACA</v>
          </cell>
          <cell r="B342">
            <v>254.58</v>
          </cell>
          <cell r="D342">
            <v>50</v>
          </cell>
          <cell r="E342">
            <v>16</v>
          </cell>
          <cell r="F342" t="str">
            <v>NO</v>
          </cell>
        </row>
        <row r="343">
          <cell r="A343" t="str">
            <v>SANTA CATALINA-BOLIVAR</v>
          </cell>
          <cell r="B343">
            <v>204.92899408284023</v>
          </cell>
          <cell r="D343">
            <v>169</v>
          </cell>
          <cell r="E343">
            <v>74</v>
          </cell>
          <cell r="F343" t="str">
            <v>NO</v>
          </cell>
        </row>
        <row r="344">
          <cell r="A344" t="str">
            <v>URRAO-ANTIOQUIA</v>
          </cell>
          <cell r="B344">
            <v>220.44090909090909</v>
          </cell>
          <cell r="D344">
            <v>440</v>
          </cell>
          <cell r="E344">
            <v>17</v>
          </cell>
          <cell r="F344" t="str">
            <v>NO</v>
          </cell>
        </row>
        <row r="345">
          <cell r="A345" t="str">
            <v>QUIPILE-CUNDINAMARCA</v>
          </cell>
          <cell r="B345">
            <v>240.66666666666666</v>
          </cell>
          <cell r="D345">
            <v>66</v>
          </cell>
          <cell r="E345">
            <v>17</v>
          </cell>
          <cell r="F345" t="str">
            <v>NO</v>
          </cell>
        </row>
        <row r="346">
          <cell r="A346" t="str">
            <v>CHAGUANI-CUNDINAMARCA</v>
          </cell>
          <cell r="B346">
            <v>242.3</v>
          </cell>
          <cell r="D346">
            <v>30</v>
          </cell>
          <cell r="E346">
            <v>17</v>
          </cell>
          <cell r="F346" t="str">
            <v>NO</v>
          </cell>
        </row>
        <row r="347">
          <cell r="A347" t="str">
            <v>ANDES-ANTIOQUIA</v>
          </cell>
          <cell r="B347">
            <v>243.39578454332553</v>
          </cell>
          <cell r="D347">
            <v>427</v>
          </cell>
          <cell r="E347">
            <v>17</v>
          </cell>
          <cell r="F347" t="str">
            <v>NO</v>
          </cell>
        </row>
        <row r="348">
          <cell r="A348" t="str">
            <v>LA PAZ-SANTANDER</v>
          </cell>
          <cell r="B348">
            <v>247.30158730158729</v>
          </cell>
          <cell r="D348">
            <v>63</v>
          </cell>
          <cell r="E348">
            <v>17</v>
          </cell>
          <cell r="F348" t="str">
            <v>NO</v>
          </cell>
        </row>
        <row r="349">
          <cell r="A349" t="str">
            <v>CHITAGA-NORTE DE SANTANDER</v>
          </cell>
          <cell r="B349">
            <v>253.55813953488371</v>
          </cell>
          <cell r="D349">
            <v>129</v>
          </cell>
          <cell r="E349">
            <v>17</v>
          </cell>
          <cell r="F349" t="str">
            <v>NO</v>
          </cell>
        </row>
        <row r="350">
          <cell r="A350" t="str">
            <v>BUENAVISTA-QUINDIO</v>
          </cell>
          <cell r="B350">
            <v>254.44827586206895</v>
          </cell>
          <cell r="D350">
            <v>29</v>
          </cell>
          <cell r="E350">
            <v>17</v>
          </cell>
          <cell r="F350" t="str">
            <v>NO</v>
          </cell>
        </row>
        <row r="351">
          <cell r="A351" t="str">
            <v>MACANAL-BOYACA</v>
          </cell>
          <cell r="B351">
            <v>259.86440677966101</v>
          </cell>
          <cell r="D351">
            <v>59</v>
          </cell>
          <cell r="E351">
            <v>17</v>
          </cell>
          <cell r="F351" t="str">
            <v>NO</v>
          </cell>
        </row>
        <row r="352">
          <cell r="A352" t="str">
            <v>SANTA BARBARA DE PINTO-MAGDALENA</v>
          </cell>
          <cell r="B352">
            <v>205.33098591549296</v>
          </cell>
          <cell r="D352">
            <v>142</v>
          </cell>
          <cell r="E352">
            <v>71</v>
          </cell>
          <cell r="F352" t="str">
            <v>NO</v>
          </cell>
        </row>
        <row r="353">
          <cell r="A353" t="str">
            <v>SANTA ROSA-BOLIVAR</v>
          </cell>
          <cell r="B353">
            <v>205.40329218106996</v>
          </cell>
          <cell r="D353">
            <v>243</v>
          </cell>
          <cell r="E353">
            <v>112</v>
          </cell>
          <cell r="F353" t="str">
            <v>NO</v>
          </cell>
        </row>
        <row r="354">
          <cell r="A354" t="str">
            <v>MISTRATO-RISARALDA</v>
          </cell>
          <cell r="B354">
            <v>205.42528735632183</v>
          </cell>
          <cell r="D354">
            <v>174</v>
          </cell>
          <cell r="E354">
            <v>53</v>
          </cell>
          <cell r="F354" t="str">
            <v>NO</v>
          </cell>
        </row>
        <row r="355">
          <cell r="A355" t="str">
            <v>GUARANDA-SUCRE</v>
          </cell>
          <cell r="B355">
            <v>205.95555555555555</v>
          </cell>
          <cell r="D355">
            <v>135</v>
          </cell>
          <cell r="E355">
            <v>270</v>
          </cell>
          <cell r="F355" t="str">
            <v>NO</v>
          </cell>
        </row>
        <row r="356">
          <cell r="A356" t="str">
            <v>SAN CAYETANO-CUNDINAMARCA</v>
          </cell>
          <cell r="B356">
            <v>222.06666666666666</v>
          </cell>
          <cell r="D356">
            <v>90</v>
          </cell>
          <cell r="E356">
            <v>6</v>
          </cell>
          <cell r="F356" t="str">
            <v>NO</v>
          </cell>
        </row>
        <row r="357">
          <cell r="A357" t="str">
            <v>PIAMONTE-CAUCA</v>
          </cell>
          <cell r="B357">
            <v>224.8923076923077</v>
          </cell>
          <cell r="D357">
            <v>65</v>
          </cell>
          <cell r="E357">
            <v>18</v>
          </cell>
          <cell r="F357" t="str">
            <v>NO</v>
          </cell>
        </row>
        <row r="358">
          <cell r="A358" t="str">
            <v>TAMARA-CASANARE</v>
          </cell>
          <cell r="B358">
            <v>226.43617021276594</v>
          </cell>
          <cell r="D358">
            <v>94</v>
          </cell>
          <cell r="E358">
            <v>18</v>
          </cell>
          <cell r="F358" t="str">
            <v>NO</v>
          </cell>
        </row>
        <row r="359">
          <cell r="A359" t="str">
            <v>SAMANA-CALDAS</v>
          </cell>
          <cell r="B359">
            <v>235.7219917012448</v>
          </cell>
          <cell r="D359">
            <v>241</v>
          </cell>
          <cell r="E359">
            <v>18</v>
          </cell>
          <cell r="F359" t="str">
            <v>NO</v>
          </cell>
        </row>
        <row r="360">
          <cell r="A360" t="str">
            <v>BOLIVAR-SANTANDER</v>
          </cell>
          <cell r="B360">
            <v>236.8639455782313</v>
          </cell>
          <cell r="D360">
            <v>147</v>
          </cell>
          <cell r="E360">
            <v>18</v>
          </cell>
          <cell r="F360" t="str">
            <v>NO</v>
          </cell>
        </row>
        <row r="361">
          <cell r="A361" t="str">
            <v>PUERTO TRIUNFO-ANTIOQUIA</v>
          </cell>
          <cell r="B361">
            <v>240.41052631578947</v>
          </cell>
          <cell r="D361">
            <v>190</v>
          </cell>
          <cell r="E361">
            <v>18</v>
          </cell>
          <cell r="F361" t="str">
            <v>NO</v>
          </cell>
        </row>
        <row r="362">
          <cell r="A362" t="str">
            <v>ARBOLEDAS-NORTE DE SANTANDER</v>
          </cell>
          <cell r="B362">
            <v>242.68269230769232</v>
          </cell>
          <cell r="D362">
            <v>104</v>
          </cell>
          <cell r="E362">
            <v>18</v>
          </cell>
          <cell r="F362" t="str">
            <v>NO</v>
          </cell>
        </row>
        <row r="363">
          <cell r="A363" t="str">
            <v>SAN LUIS DE PALENQUE-CASANARE</v>
          </cell>
          <cell r="B363">
            <v>243.27710843373495</v>
          </cell>
          <cell r="D363">
            <v>83</v>
          </cell>
          <cell r="E363">
            <v>18</v>
          </cell>
          <cell r="F363" t="str">
            <v>NO</v>
          </cell>
        </row>
        <row r="364">
          <cell r="A364" t="str">
            <v>ARGELIA-CAUCA</v>
          </cell>
          <cell r="B364">
            <v>244.05199999999999</v>
          </cell>
          <cell r="D364">
            <v>250</v>
          </cell>
          <cell r="E364">
            <v>18</v>
          </cell>
          <cell r="F364" t="str">
            <v>ARGELIA-CAUCA</v>
          </cell>
        </row>
        <row r="365">
          <cell r="A365" t="str">
            <v>SOTARA-CAUCA</v>
          </cell>
          <cell r="B365">
            <v>246.60638297872342</v>
          </cell>
          <cell r="D365">
            <v>94</v>
          </cell>
          <cell r="E365">
            <v>18</v>
          </cell>
          <cell r="F365" t="str">
            <v>NO</v>
          </cell>
        </row>
        <row r="366">
          <cell r="A366" t="str">
            <v>TIBIRITA-CUNDINAMARCA</v>
          </cell>
          <cell r="B366">
            <v>248.14814814814815</v>
          </cell>
          <cell r="D366">
            <v>27</v>
          </cell>
          <cell r="E366">
            <v>18</v>
          </cell>
          <cell r="F366" t="str">
            <v>NO</v>
          </cell>
        </row>
        <row r="367">
          <cell r="A367" t="str">
            <v>SORA-BOYACA</v>
          </cell>
          <cell r="B367">
            <v>250.28260869565219</v>
          </cell>
          <cell r="D367">
            <v>46</v>
          </cell>
          <cell r="E367">
            <v>18</v>
          </cell>
          <cell r="F367" t="str">
            <v>NO</v>
          </cell>
        </row>
        <row r="368">
          <cell r="A368" t="str">
            <v>CUCAITA-BOYACA</v>
          </cell>
          <cell r="B368">
            <v>255.12765957446808</v>
          </cell>
          <cell r="D368">
            <v>47</v>
          </cell>
          <cell r="E368">
            <v>18</v>
          </cell>
          <cell r="F368" t="str">
            <v>NO</v>
          </cell>
        </row>
        <row r="369">
          <cell r="A369" t="str">
            <v>GUATAPE-ANTIOQUIA</v>
          </cell>
          <cell r="B369">
            <v>258.17708333333331</v>
          </cell>
          <cell r="D369">
            <v>96</v>
          </cell>
          <cell r="E369">
            <v>18</v>
          </cell>
          <cell r="F369" t="str">
            <v>NO</v>
          </cell>
        </row>
        <row r="370">
          <cell r="A370" t="str">
            <v>TURMEQUE-BOYACA</v>
          </cell>
          <cell r="B370">
            <v>265.06153846153848</v>
          </cell>
          <cell r="D370">
            <v>130</v>
          </cell>
          <cell r="E370">
            <v>18</v>
          </cell>
          <cell r="F370" t="str">
            <v>NO</v>
          </cell>
        </row>
        <row r="371">
          <cell r="A371" t="str">
            <v>CONTRATACION-SANTANDER</v>
          </cell>
          <cell r="B371">
            <v>285.90740740740739</v>
          </cell>
          <cell r="D371">
            <v>54</v>
          </cell>
          <cell r="E371">
            <v>18</v>
          </cell>
          <cell r="F371" t="str">
            <v>NO</v>
          </cell>
        </row>
        <row r="372">
          <cell r="A372" t="str">
            <v>VALDIVIA-ANTIOQUIA</v>
          </cell>
          <cell r="B372">
            <v>222.08256880733944</v>
          </cell>
          <cell r="D372">
            <v>109</v>
          </cell>
          <cell r="E372">
            <v>5</v>
          </cell>
          <cell r="F372" t="str">
            <v>VALDIVIA-ANTIOQUIA</v>
          </cell>
        </row>
        <row r="373">
          <cell r="A373" t="str">
            <v>TUMACO-NARINO</v>
          </cell>
          <cell r="B373">
            <v>206.3750556792873</v>
          </cell>
          <cell r="D373">
            <v>2245</v>
          </cell>
          <cell r="E373">
            <v>454</v>
          </cell>
          <cell r="F373" t="str">
            <v>NO</v>
          </cell>
        </row>
        <row r="374">
          <cell r="A374" t="str">
            <v>SAN PABLO BORBUR-BOYACA</v>
          </cell>
          <cell r="B374">
            <v>223.13861386138615</v>
          </cell>
          <cell r="D374">
            <v>101</v>
          </cell>
          <cell r="E374">
            <v>19</v>
          </cell>
          <cell r="F374" t="str">
            <v>NO</v>
          </cell>
        </row>
        <row r="375">
          <cell r="A375" t="str">
            <v>SUAZA-HUILA</v>
          </cell>
          <cell r="B375">
            <v>233.10661764705881</v>
          </cell>
          <cell r="D375">
            <v>272</v>
          </cell>
          <cell r="E375">
            <v>19</v>
          </cell>
          <cell r="F375" t="str">
            <v>NO</v>
          </cell>
        </row>
        <row r="376">
          <cell r="A376" t="str">
            <v>SAN JUAN DE ARAMA-META</v>
          </cell>
          <cell r="B376">
            <v>237.27027027027026</v>
          </cell>
          <cell r="D376">
            <v>111</v>
          </cell>
          <cell r="E376">
            <v>19</v>
          </cell>
          <cell r="F376" t="str">
            <v>NO</v>
          </cell>
        </row>
        <row r="377">
          <cell r="A377" t="str">
            <v>LEIVA-NARINO</v>
          </cell>
          <cell r="B377">
            <v>237.37931034482759</v>
          </cell>
          <cell r="D377">
            <v>116</v>
          </cell>
          <cell r="E377">
            <v>19</v>
          </cell>
          <cell r="F377" t="str">
            <v>LEIVA-NARINO</v>
          </cell>
        </row>
        <row r="378">
          <cell r="A378" t="str">
            <v>HERVEO-TOLIMA</v>
          </cell>
          <cell r="B378">
            <v>248.31632653061226</v>
          </cell>
          <cell r="D378">
            <v>98</v>
          </cell>
          <cell r="E378">
            <v>19</v>
          </cell>
          <cell r="F378" t="str">
            <v>NO</v>
          </cell>
        </row>
        <row r="379">
          <cell r="A379" t="str">
            <v>VILLAHERMOSA-TOLIMA</v>
          </cell>
          <cell r="B379">
            <v>248.85046728971963</v>
          </cell>
          <cell r="D379">
            <v>107</v>
          </cell>
          <cell r="E379">
            <v>19</v>
          </cell>
          <cell r="F379" t="str">
            <v>NO</v>
          </cell>
        </row>
        <row r="380">
          <cell r="A380" t="str">
            <v>GUEPSA-SANTANDER</v>
          </cell>
          <cell r="B380">
            <v>253.38571428571427</v>
          </cell>
          <cell r="D380">
            <v>70</v>
          </cell>
          <cell r="E380">
            <v>19</v>
          </cell>
          <cell r="F380" t="str">
            <v>NO</v>
          </cell>
        </row>
        <row r="381">
          <cell r="A381" t="str">
            <v>PALMITO-SUCRE</v>
          </cell>
          <cell r="B381">
            <v>206.49197860962568</v>
          </cell>
          <cell r="D381">
            <v>187</v>
          </cell>
          <cell r="E381">
            <v>292</v>
          </cell>
          <cell r="F381" t="str">
            <v>PALMITO-SUCRE</v>
          </cell>
        </row>
        <row r="382">
          <cell r="A382" t="str">
            <v>PUERTO GAITAN-META</v>
          </cell>
          <cell r="B382">
            <v>220.62676056338029</v>
          </cell>
          <cell r="D382">
            <v>426</v>
          </cell>
          <cell r="E382">
            <v>20</v>
          </cell>
          <cell r="F382" t="str">
            <v>NO</v>
          </cell>
        </row>
        <row r="383">
          <cell r="A383" t="str">
            <v>LA GLORIA-CESAR</v>
          </cell>
          <cell r="B383">
            <v>223.20903954802259</v>
          </cell>
          <cell r="D383">
            <v>177</v>
          </cell>
          <cell r="E383">
            <v>20</v>
          </cell>
          <cell r="F383" t="str">
            <v>NO</v>
          </cell>
        </row>
        <row r="384">
          <cell r="A384" t="str">
            <v>SUCRE-CAUCA</v>
          </cell>
          <cell r="B384">
            <v>226.28260869565219</v>
          </cell>
          <cell r="D384">
            <v>92</v>
          </cell>
          <cell r="E384">
            <v>20</v>
          </cell>
          <cell r="F384" t="str">
            <v>NO</v>
          </cell>
        </row>
        <row r="385">
          <cell r="A385" t="str">
            <v>SAN JERONIMO-ANTIOQUIA</v>
          </cell>
          <cell r="B385">
            <v>227.29940119760479</v>
          </cell>
          <cell r="D385">
            <v>167</v>
          </cell>
          <cell r="E385">
            <v>20</v>
          </cell>
          <cell r="F385" t="str">
            <v>NO</v>
          </cell>
        </row>
        <row r="386">
          <cell r="A386" t="str">
            <v>SAN LUIS DE GACENO-BOYACA</v>
          </cell>
          <cell r="B386">
            <v>246</v>
          </cell>
          <cell r="D386">
            <v>71</v>
          </cell>
          <cell r="E386">
            <v>20</v>
          </cell>
          <cell r="F386" t="str">
            <v>NO</v>
          </cell>
        </row>
        <row r="387">
          <cell r="A387" t="str">
            <v>GUAPOTA-SANTANDER</v>
          </cell>
          <cell r="B387">
            <v>248.11538461538461</v>
          </cell>
          <cell r="D387">
            <v>26</v>
          </cell>
          <cell r="E387">
            <v>20</v>
          </cell>
          <cell r="F387" t="str">
            <v>NO</v>
          </cell>
        </row>
        <row r="388">
          <cell r="A388" t="str">
            <v>CUMBITARA-NARINO</v>
          </cell>
          <cell r="B388">
            <v>248.62105263157895</v>
          </cell>
          <cell r="D388">
            <v>95</v>
          </cell>
          <cell r="E388">
            <v>20</v>
          </cell>
          <cell r="F388" t="str">
            <v>CUMBITARA-NARINO</v>
          </cell>
        </row>
        <row r="389">
          <cell r="A389" t="str">
            <v>COROMORO-SANTANDER</v>
          </cell>
          <cell r="B389">
            <v>250.57142857142858</v>
          </cell>
          <cell r="D389">
            <v>56</v>
          </cell>
          <cell r="E389">
            <v>20</v>
          </cell>
          <cell r="F389" t="str">
            <v>NO</v>
          </cell>
        </row>
        <row r="390">
          <cell r="A390" t="str">
            <v>HATO-SANTANDER</v>
          </cell>
          <cell r="B390">
            <v>250.60869565217391</v>
          </cell>
          <cell r="D390">
            <v>23</v>
          </cell>
          <cell r="E390">
            <v>20</v>
          </cell>
          <cell r="F390" t="str">
            <v>NO</v>
          </cell>
        </row>
        <row r="391">
          <cell r="A391" t="str">
            <v>TIBANA-BOYACA</v>
          </cell>
          <cell r="B391">
            <v>252.85470085470087</v>
          </cell>
          <cell r="D391">
            <v>117</v>
          </cell>
          <cell r="E391">
            <v>20</v>
          </cell>
          <cell r="F391" t="str">
            <v>NO</v>
          </cell>
        </row>
        <row r="392">
          <cell r="A392" t="str">
            <v>BOAVITA-BOYACA</v>
          </cell>
          <cell r="B392">
            <v>259.78160919540232</v>
          </cell>
          <cell r="D392">
            <v>87</v>
          </cell>
          <cell r="E392">
            <v>20</v>
          </cell>
          <cell r="F392" t="str">
            <v>NO</v>
          </cell>
        </row>
        <row r="393">
          <cell r="A393" t="str">
            <v>OSPINA-NARINO</v>
          </cell>
          <cell r="B393">
            <v>265.74242424242425</v>
          </cell>
          <cell r="D393">
            <v>132</v>
          </cell>
          <cell r="E393">
            <v>20</v>
          </cell>
          <cell r="F393" t="str">
            <v>NO</v>
          </cell>
        </row>
        <row r="394">
          <cell r="A394" t="str">
            <v>VALLE DE SAN JUAN-TOLIMA</v>
          </cell>
          <cell r="B394">
            <v>220.46753246753246</v>
          </cell>
          <cell r="D394">
            <v>77</v>
          </cell>
          <cell r="E394">
            <v>21</v>
          </cell>
          <cell r="F394" t="str">
            <v>NO</v>
          </cell>
        </row>
        <row r="395">
          <cell r="A395" t="str">
            <v>FREDONIA-ANTIOQUIA</v>
          </cell>
          <cell r="B395">
            <v>228.7699530516432</v>
          </cell>
          <cell r="D395">
            <v>213</v>
          </cell>
          <cell r="E395">
            <v>21</v>
          </cell>
          <cell r="F395" t="str">
            <v>NO</v>
          </cell>
        </row>
        <row r="396">
          <cell r="A396" t="str">
            <v>SANTA ISABEL-TOLIMA</v>
          </cell>
          <cell r="B396">
            <v>229.04761904761904</v>
          </cell>
          <cell r="D396">
            <v>63</v>
          </cell>
          <cell r="E396">
            <v>21</v>
          </cell>
          <cell r="F396" t="str">
            <v>NO</v>
          </cell>
        </row>
        <row r="397">
          <cell r="A397" t="str">
            <v>VILLAVIEJA-HUILA</v>
          </cell>
          <cell r="B397">
            <v>232.24285714285713</v>
          </cell>
          <cell r="D397">
            <v>70</v>
          </cell>
          <cell r="E397">
            <v>21</v>
          </cell>
          <cell r="F397" t="str">
            <v>NO</v>
          </cell>
        </row>
        <row r="398">
          <cell r="A398" t="str">
            <v>OROCUE-CASANARE</v>
          </cell>
          <cell r="B398">
            <v>235.1032258064516</v>
          </cell>
          <cell r="D398">
            <v>155</v>
          </cell>
          <cell r="E398">
            <v>21</v>
          </cell>
          <cell r="F398" t="str">
            <v>NO</v>
          </cell>
        </row>
        <row r="399">
          <cell r="A399" t="str">
            <v>SAN CAYETANO-NORTE DE SANTANDER</v>
          </cell>
          <cell r="B399">
            <v>235.48514851485149</v>
          </cell>
          <cell r="D399">
            <v>101</v>
          </cell>
          <cell r="E399">
            <v>21</v>
          </cell>
          <cell r="F399" t="str">
            <v>NO</v>
          </cell>
        </row>
        <row r="400">
          <cell r="A400" t="str">
            <v>VERSALLES-VALLE DEL CAUCA</v>
          </cell>
          <cell r="B400">
            <v>243.66666666666666</v>
          </cell>
          <cell r="D400">
            <v>78</v>
          </cell>
          <cell r="E400">
            <v>21</v>
          </cell>
          <cell r="F400" t="str">
            <v>NO</v>
          </cell>
        </row>
        <row r="401">
          <cell r="A401" t="str">
            <v>GAMA-CUNDINAMARCA</v>
          </cell>
          <cell r="B401">
            <v>250.8</v>
          </cell>
          <cell r="D401">
            <v>65</v>
          </cell>
          <cell r="E401">
            <v>21</v>
          </cell>
          <cell r="F401" t="str">
            <v>NO</v>
          </cell>
        </row>
        <row r="402">
          <cell r="A402" t="str">
            <v>CABRERA-SANTANDER</v>
          </cell>
          <cell r="B402">
            <v>270.97560975609758</v>
          </cell>
          <cell r="D402">
            <v>41</v>
          </cell>
          <cell r="E402">
            <v>21</v>
          </cell>
          <cell r="F402" t="str">
            <v>NO</v>
          </cell>
        </row>
        <row r="403">
          <cell r="A403" t="str">
            <v>PEDRAZA-MAGDALENA</v>
          </cell>
          <cell r="B403">
            <v>206.52991452991452</v>
          </cell>
          <cell r="D403">
            <v>117</v>
          </cell>
          <cell r="E403">
            <v>24</v>
          </cell>
          <cell r="F403" t="str">
            <v>NO</v>
          </cell>
        </row>
        <row r="404">
          <cell r="A404" t="str">
            <v>MORELIA-CAQUETA</v>
          </cell>
          <cell r="B404">
            <v>222.37037037037038</v>
          </cell>
          <cell r="D404">
            <v>27</v>
          </cell>
          <cell r="E404">
            <v>22</v>
          </cell>
          <cell r="F404" t="str">
            <v>MORELIA-CAQUETA</v>
          </cell>
        </row>
        <row r="405">
          <cell r="A405" t="str">
            <v>MONGUA-BOYACA</v>
          </cell>
          <cell r="B405">
            <v>228.44776119402985</v>
          </cell>
          <cell r="D405">
            <v>67</v>
          </cell>
          <cell r="E405">
            <v>22</v>
          </cell>
          <cell r="F405" t="str">
            <v>NO</v>
          </cell>
        </row>
        <row r="406">
          <cell r="A406" t="str">
            <v>ALBAN-CUNDINAMARCA</v>
          </cell>
          <cell r="B406">
            <v>231.56756756756758</v>
          </cell>
          <cell r="D406">
            <v>74</v>
          </cell>
          <cell r="E406">
            <v>22</v>
          </cell>
          <cell r="F406" t="str">
            <v>NO</v>
          </cell>
        </row>
        <row r="407">
          <cell r="A407" t="str">
            <v>OPORAPA-HUILA</v>
          </cell>
          <cell r="B407">
            <v>232.88311688311688</v>
          </cell>
          <cell r="D407">
            <v>154</v>
          </cell>
          <cell r="E407">
            <v>22</v>
          </cell>
          <cell r="F407" t="str">
            <v>NO</v>
          </cell>
        </row>
        <row r="408">
          <cell r="A408" t="str">
            <v>SUPATA-CUNDINAMARCA</v>
          </cell>
          <cell r="B408">
            <v>232.97435897435898</v>
          </cell>
          <cell r="D408">
            <v>78</v>
          </cell>
          <cell r="E408">
            <v>22</v>
          </cell>
          <cell r="F408" t="str">
            <v>NO</v>
          </cell>
        </row>
        <row r="409">
          <cell r="A409" t="str">
            <v>CONFINES-SANTANDER</v>
          </cell>
          <cell r="B409">
            <v>236.63636363636363</v>
          </cell>
          <cell r="D409">
            <v>33</v>
          </cell>
          <cell r="E409">
            <v>22</v>
          </cell>
          <cell r="F409" t="str">
            <v>NO</v>
          </cell>
        </row>
        <row r="410">
          <cell r="A410" t="str">
            <v>PARATEBUENO-CUNDINAMARCA</v>
          </cell>
          <cell r="B410">
            <v>237.33009708737865</v>
          </cell>
          <cell r="D410">
            <v>103</v>
          </cell>
          <cell r="E410">
            <v>22</v>
          </cell>
          <cell r="F410" t="str">
            <v>NO</v>
          </cell>
        </row>
        <row r="411">
          <cell r="A411" t="str">
            <v>NIMAIMA-CUNDINAMARCA</v>
          </cell>
          <cell r="B411">
            <v>238.75510204081633</v>
          </cell>
          <cell r="D411">
            <v>49</v>
          </cell>
          <cell r="E411">
            <v>22</v>
          </cell>
          <cell r="F411" t="str">
            <v>NO</v>
          </cell>
        </row>
        <row r="412">
          <cell r="A412" t="str">
            <v>EL PENON-CUNDINAMARCA</v>
          </cell>
          <cell r="B412">
            <v>239.52272727272728</v>
          </cell>
          <cell r="D412">
            <v>44</v>
          </cell>
          <cell r="E412">
            <v>22</v>
          </cell>
          <cell r="F412" t="str">
            <v>NO</v>
          </cell>
        </row>
        <row r="413">
          <cell r="A413" t="str">
            <v>SIACHOQUE-BOYACA</v>
          </cell>
          <cell r="B413">
            <v>247.45192307692307</v>
          </cell>
          <cell r="D413">
            <v>104</v>
          </cell>
          <cell r="E413">
            <v>22</v>
          </cell>
          <cell r="F413" t="str">
            <v>NO</v>
          </cell>
        </row>
        <row r="414">
          <cell r="A414" t="str">
            <v>CHARTA-SANTANDER</v>
          </cell>
          <cell r="B414">
            <v>251.0625</v>
          </cell>
          <cell r="D414">
            <v>32</v>
          </cell>
          <cell r="E414">
            <v>22</v>
          </cell>
          <cell r="F414" t="str">
            <v>NO</v>
          </cell>
        </row>
        <row r="415">
          <cell r="A415" t="str">
            <v>CHIMA-SANTANDER</v>
          </cell>
          <cell r="B415">
            <v>253.41935483870967</v>
          </cell>
          <cell r="D415">
            <v>31</v>
          </cell>
          <cell r="E415">
            <v>22</v>
          </cell>
          <cell r="F415" t="str">
            <v>NO</v>
          </cell>
        </row>
        <row r="416">
          <cell r="A416" t="str">
            <v>TENZA-BOYACA</v>
          </cell>
          <cell r="B416">
            <v>263.42105263157896</v>
          </cell>
          <cell r="D416">
            <v>38</v>
          </cell>
          <cell r="E416">
            <v>22</v>
          </cell>
          <cell r="F416" t="str">
            <v>NO</v>
          </cell>
        </row>
        <row r="417">
          <cell r="A417" t="str">
            <v>ALDANA-NARINO</v>
          </cell>
          <cell r="B417">
            <v>265.0986842105263</v>
          </cell>
          <cell r="D417">
            <v>152</v>
          </cell>
          <cell r="E417">
            <v>22</v>
          </cell>
          <cell r="F417" t="str">
            <v>NO</v>
          </cell>
        </row>
        <row r="418">
          <cell r="A418" t="str">
            <v>PEQUE-ANTIOQUIA</v>
          </cell>
          <cell r="B418">
            <v>222.11607142857142</v>
          </cell>
          <cell r="D418">
            <v>112</v>
          </cell>
          <cell r="E418">
            <v>9</v>
          </cell>
          <cell r="F418" t="str">
            <v>NO</v>
          </cell>
        </row>
        <row r="419">
          <cell r="A419" t="str">
            <v>DISTRACCION-LA GUAJIRA</v>
          </cell>
          <cell r="B419">
            <v>206.94374999999999</v>
          </cell>
          <cell r="D419">
            <v>160</v>
          </cell>
          <cell r="E419">
            <v>109</v>
          </cell>
          <cell r="F419" t="str">
            <v>NO</v>
          </cell>
        </row>
        <row r="420">
          <cell r="A420" t="str">
            <v>CLEMENCIA-BOLIVAR</v>
          </cell>
          <cell r="B420">
            <v>206.99264705882354</v>
          </cell>
          <cell r="D420">
            <v>136</v>
          </cell>
          <cell r="E420">
            <v>61</v>
          </cell>
          <cell r="F420" t="str">
            <v>NO</v>
          </cell>
        </row>
        <row r="421">
          <cell r="A421" t="str">
            <v>LA MONTANITA-CAQUETA</v>
          </cell>
          <cell r="B421">
            <v>219.75824175824175</v>
          </cell>
          <cell r="D421">
            <v>91</v>
          </cell>
          <cell r="E421">
            <v>23</v>
          </cell>
          <cell r="F421" t="str">
            <v>NO</v>
          </cell>
        </row>
        <row r="422">
          <cell r="A422" t="str">
            <v>SAN ZENON-MAGDALENA</v>
          </cell>
          <cell r="B422">
            <v>222.99264705882354</v>
          </cell>
          <cell r="D422">
            <v>136</v>
          </cell>
          <cell r="E422">
            <v>23</v>
          </cell>
          <cell r="F422" t="str">
            <v>NO</v>
          </cell>
        </row>
        <row r="423">
          <cell r="A423" t="str">
            <v>CURRILLO-CAQUETA</v>
          </cell>
          <cell r="B423">
            <v>223.71134020618555</v>
          </cell>
          <cell r="D423">
            <v>97</v>
          </cell>
          <cell r="E423">
            <v>23</v>
          </cell>
          <cell r="F423" t="str">
            <v>NO</v>
          </cell>
        </row>
        <row r="424">
          <cell r="A424" t="str">
            <v>ALBANIA-CAQUETA</v>
          </cell>
          <cell r="B424">
            <v>228.34545454545454</v>
          </cell>
          <cell r="D424">
            <v>55</v>
          </cell>
          <cell r="E424">
            <v>23</v>
          </cell>
          <cell r="F424" t="str">
            <v>ALBANIA-CAQUETA</v>
          </cell>
        </row>
        <row r="425">
          <cell r="A425" t="str">
            <v>JERUSALEN-CUNDINAMARCA</v>
          </cell>
          <cell r="B425">
            <v>230.9</v>
          </cell>
          <cell r="D425">
            <v>20</v>
          </cell>
          <cell r="E425">
            <v>23</v>
          </cell>
          <cell r="F425" t="str">
            <v>NO</v>
          </cell>
        </row>
        <row r="426">
          <cell r="A426" t="str">
            <v>ZIPACON-CUNDINAMARCA</v>
          </cell>
          <cell r="B426">
            <v>235.98529411764707</v>
          </cell>
          <cell r="D426">
            <v>68</v>
          </cell>
          <cell r="E426">
            <v>23</v>
          </cell>
          <cell r="F426" t="str">
            <v>NO</v>
          </cell>
        </row>
        <row r="427">
          <cell r="A427" t="str">
            <v>ABEJORRAL-ANTIOQUIA</v>
          </cell>
          <cell r="B427">
            <v>242.27876106194691</v>
          </cell>
          <cell r="D427">
            <v>226</v>
          </cell>
          <cell r="E427">
            <v>23</v>
          </cell>
          <cell r="F427" t="str">
            <v>NO</v>
          </cell>
        </row>
        <row r="428">
          <cell r="A428" t="str">
            <v>LOS SANTOS-SANTANDER</v>
          </cell>
          <cell r="B428">
            <v>251.3046357615894</v>
          </cell>
          <cell r="D428">
            <v>151</v>
          </cell>
          <cell r="E428">
            <v>23</v>
          </cell>
          <cell r="F428" t="str">
            <v>NO</v>
          </cell>
        </row>
        <row r="429">
          <cell r="A429" t="str">
            <v>SOTAQUIRA-BOYACA</v>
          </cell>
          <cell r="B429">
            <v>260.33734939759034</v>
          </cell>
          <cell r="D429">
            <v>83</v>
          </cell>
          <cell r="E429">
            <v>23</v>
          </cell>
          <cell r="F429" t="str">
            <v>NO</v>
          </cell>
        </row>
        <row r="430">
          <cell r="A430" t="str">
            <v>TIQUISIO-BOLIVAR</v>
          </cell>
          <cell r="B430">
            <v>207.16363636363636</v>
          </cell>
          <cell r="D430">
            <v>165</v>
          </cell>
          <cell r="E430">
            <v>39</v>
          </cell>
          <cell r="F430" t="str">
            <v>NO</v>
          </cell>
        </row>
        <row r="431">
          <cell r="A431" t="str">
            <v>TUCHIN-CORDOBA</v>
          </cell>
          <cell r="B431">
            <v>207.17553191489361</v>
          </cell>
          <cell r="D431">
            <v>564</v>
          </cell>
          <cell r="E431">
            <v>882</v>
          </cell>
          <cell r="F431" t="str">
            <v>NO</v>
          </cell>
        </row>
        <row r="432">
          <cell r="A432" t="str">
            <v>HATONUEVO-LA GUAJIRA</v>
          </cell>
          <cell r="B432">
            <v>207.18413597733712</v>
          </cell>
          <cell r="D432">
            <v>353</v>
          </cell>
          <cell r="E432">
            <v>195</v>
          </cell>
          <cell r="F432" t="str">
            <v>NO</v>
          </cell>
        </row>
        <row r="433">
          <cell r="A433" t="str">
            <v>JERICO-BOYACA</v>
          </cell>
          <cell r="B433">
            <v>222.28571428571428</v>
          </cell>
          <cell r="D433">
            <v>49</v>
          </cell>
          <cell r="E433">
            <v>8</v>
          </cell>
          <cell r="F433" t="str">
            <v>NO</v>
          </cell>
        </row>
        <row r="434">
          <cell r="A434" t="str">
            <v>VIJES-VALLE DEL CAUCA</v>
          </cell>
          <cell r="B434">
            <v>227.2109375</v>
          </cell>
          <cell r="D434">
            <v>128</v>
          </cell>
          <cell r="E434">
            <v>24</v>
          </cell>
          <cell r="F434" t="str">
            <v>NO</v>
          </cell>
        </row>
        <row r="435">
          <cell r="A435" t="str">
            <v>SAN JOSE-CALDAS</v>
          </cell>
          <cell r="B435">
            <v>227.33333333333334</v>
          </cell>
          <cell r="D435">
            <v>90</v>
          </cell>
          <cell r="E435">
            <v>24</v>
          </cell>
          <cell r="F435" t="str">
            <v>NO</v>
          </cell>
        </row>
        <row r="436">
          <cell r="A436" t="str">
            <v>CONVENCION-NORTE DE SANTANDER</v>
          </cell>
          <cell r="B436">
            <v>228.49732620320856</v>
          </cell>
          <cell r="D436">
            <v>187</v>
          </cell>
          <cell r="E436">
            <v>24</v>
          </cell>
          <cell r="F436" t="str">
            <v>CONVENCION-NORTE DE SANTANDER</v>
          </cell>
        </row>
        <row r="437">
          <cell r="A437" t="str">
            <v>NOCAIMA-CUNDINAMARCA</v>
          </cell>
          <cell r="B437">
            <v>234.91666666666666</v>
          </cell>
          <cell r="D437">
            <v>48</v>
          </cell>
          <cell r="E437">
            <v>24</v>
          </cell>
          <cell r="F437" t="str">
            <v>NO</v>
          </cell>
        </row>
        <row r="438">
          <cell r="A438" t="str">
            <v>PALESTINA-HUILA</v>
          </cell>
          <cell r="B438">
            <v>236.63779527559055</v>
          </cell>
          <cell r="D438">
            <v>127</v>
          </cell>
          <cell r="E438">
            <v>24</v>
          </cell>
          <cell r="F438" t="str">
            <v>NO</v>
          </cell>
        </row>
        <row r="439">
          <cell r="A439" t="str">
            <v>BOCHALEMA-NORTE DE SANTANDER</v>
          </cell>
          <cell r="B439">
            <v>252.06521739130434</v>
          </cell>
          <cell r="D439">
            <v>92</v>
          </cell>
          <cell r="E439">
            <v>24</v>
          </cell>
          <cell r="F439" t="str">
            <v>NO</v>
          </cell>
        </row>
        <row r="440">
          <cell r="A440" t="str">
            <v>ARGELIA-ANTIOQUIA</v>
          </cell>
          <cell r="B440">
            <v>222.39743589743588</v>
          </cell>
          <cell r="D440">
            <v>78</v>
          </cell>
          <cell r="E440">
            <v>4</v>
          </cell>
          <cell r="F440" t="str">
            <v>NO</v>
          </cell>
        </row>
        <row r="441">
          <cell r="A441" t="str">
            <v>BELALCAZAR-CALDAS</v>
          </cell>
          <cell r="B441">
            <v>225.78688524590163</v>
          </cell>
          <cell r="D441">
            <v>122</v>
          </cell>
          <cell r="E441">
            <v>25</v>
          </cell>
          <cell r="F441" t="str">
            <v>NO</v>
          </cell>
        </row>
        <row r="442">
          <cell r="A442" t="str">
            <v>YONDO-ANTIOQUIA</v>
          </cell>
          <cell r="B442">
            <v>227.85051546391753</v>
          </cell>
          <cell r="D442">
            <v>194</v>
          </cell>
          <cell r="E442">
            <v>25</v>
          </cell>
          <cell r="F442" t="str">
            <v>YONDO-ANTIOQUIA</v>
          </cell>
        </row>
        <row r="443">
          <cell r="A443" t="str">
            <v>NUNCHIA-CASANARE</v>
          </cell>
          <cell r="B443">
            <v>228.28455284552845</v>
          </cell>
          <cell r="D443">
            <v>123</v>
          </cell>
          <cell r="E443">
            <v>25</v>
          </cell>
          <cell r="F443" t="str">
            <v>NO</v>
          </cell>
        </row>
        <row r="444">
          <cell r="A444" t="str">
            <v>SANTA BARBARA-ANTIOQUIA</v>
          </cell>
          <cell r="B444">
            <v>230.53521126760563</v>
          </cell>
          <cell r="D444">
            <v>355</v>
          </cell>
          <cell r="E444">
            <v>25</v>
          </cell>
          <cell r="F444" t="str">
            <v>NO</v>
          </cell>
        </row>
        <row r="445">
          <cell r="A445" t="str">
            <v>LEJANIAS-META</v>
          </cell>
          <cell r="B445">
            <v>231.96268656716418</v>
          </cell>
          <cell r="D445">
            <v>134</v>
          </cell>
          <cell r="E445">
            <v>25</v>
          </cell>
          <cell r="F445" t="str">
            <v>NO</v>
          </cell>
        </row>
        <row r="446">
          <cell r="A446" t="str">
            <v>LA VEGA-CAUCA</v>
          </cell>
          <cell r="B446">
            <v>235.09691629955947</v>
          </cell>
          <cell r="D446">
            <v>227</v>
          </cell>
          <cell r="E446">
            <v>25</v>
          </cell>
          <cell r="F446" t="str">
            <v>NO</v>
          </cell>
        </row>
        <row r="447">
          <cell r="A447" t="str">
            <v>FILADELFIA-CALDAS</v>
          </cell>
          <cell r="B447">
            <v>236.89320388349515</v>
          </cell>
          <cell r="D447">
            <v>103</v>
          </cell>
          <cell r="E447">
            <v>25</v>
          </cell>
          <cell r="F447" t="str">
            <v>NO</v>
          </cell>
        </row>
        <row r="448">
          <cell r="A448" t="str">
            <v>ROSAS-CAUCA</v>
          </cell>
          <cell r="B448">
            <v>238.43846153846152</v>
          </cell>
          <cell r="D448">
            <v>130</v>
          </cell>
          <cell r="E448">
            <v>25</v>
          </cell>
          <cell r="F448" t="str">
            <v>NO</v>
          </cell>
        </row>
        <row r="449">
          <cell r="A449" t="str">
            <v>SABANALARGA-CASANARE</v>
          </cell>
          <cell r="B449">
            <v>242.36956521739131</v>
          </cell>
          <cell r="D449">
            <v>46</v>
          </cell>
          <cell r="E449">
            <v>25</v>
          </cell>
          <cell r="F449" t="str">
            <v>NO</v>
          </cell>
        </row>
        <row r="450">
          <cell r="A450" t="str">
            <v>GRANADA-ANTIOQUIA</v>
          </cell>
          <cell r="B450">
            <v>243.61616161616161</v>
          </cell>
          <cell r="D450">
            <v>99</v>
          </cell>
          <cell r="E450">
            <v>25</v>
          </cell>
          <cell r="F450" t="str">
            <v>NO</v>
          </cell>
        </row>
        <row r="451">
          <cell r="A451" t="str">
            <v>NILO-CUNDINAMARCA</v>
          </cell>
          <cell r="B451">
            <v>256.26436781609198</v>
          </cell>
          <cell r="D451">
            <v>87</v>
          </cell>
          <cell r="E451">
            <v>25</v>
          </cell>
          <cell r="F451" t="str">
            <v>NO</v>
          </cell>
        </row>
        <row r="452">
          <cell r="A452" t="str">
            <v>ONZAGA-SANTANDER</v>
          </cell>
          <cell r="B452">
            <v>256.37837837837839</v>
          </cell>
          <cell r="D452">
            <v>37</v>
          </cell>
          <cell r="E452">
            <v>25</v>
          </cell>
          <cell r="F452" t="str">
            <v>NO</v>
          </cell>
        </row>
        <row r="453">
          <cell r="A453" t="str">
            <v>MORALES-BOLIVAR</v>
          </cell>
          <cell r="B453">
            <v>207.29680365296804</v>
          </cell>
          <cell r="D453">
            <v>219</v>
          </cell>
          <cell r="E453">
            <v>38</v>
          </cell>
          <cell r="F453" t="str">
            <v>MORALES-BOLIVAR</v>
          </cell>
        </row>
        <row r="454">
          <cell r="A454" t="str">
            <v>SAN ANDRES DE SOTAVETO-CORDOBA</v>
          </cell>
          <cell r="B454">
            <v>207.29986613119144</v>
          </cell>
          <cell r="D454">
            <v>747</v>
          </cell>
          <cell r="E454">
            <v>1143</v>
          </cell>
          <cell r="F454" t="str">
            <v>NO</v>
          </cell>
        </row>
        <row r="455">
          <cell r="A455" t="str">
            <v>PALO CABILDO-TOLIMA</v>
          </cell>
          <cell r="B455">
            <v>229.95041322314049</v>
          </cell>
          <cell r="D455">
            <v>121</v>
          </cell>
          <cell r="E455">
            <v>26</v>
          </cell>
          <cell r="F455" t="str">
            <v>NO</v>
          </cell>
        </row>
        <row r="456">
          <cell r="A456" t="str">
            <v>SALAZAR-NORTE DE SANTANDER</v>
          </cell>
          <cell r="B456">
            <v>235.34108527131784</v>
          </cell>
          <cell r="D456">
            <v>129</v>
          </cell>
          <cell r="E456">
            <v>26</v>
          </cell>
          <cell r="F456" t="str">
            <v>NO</v>
          </cell>
        </row>
        <row r="457">
          <cell r="A457" t="str">
            <v>MARQUETALIA-CALDAS</v>
          </cell>
          <cell r="B457">
            <v>237.87150837988827</v>
          </cell>
          <cell r="D457">
            <v>179</v>
          </cell>
          <cell r="E457">
            <v>26</v>
          </cell>
          <cell r="F457" t="str">
            <v>NO</v>
          </cell>
        </row>
        <row r="458">
          <cell r="A458" t="str">
            <v>COCORNA-ANTIOQUIA</v>
          </cell>
          <cell r="B458">
            <v>240.9375</v>
          </cell>
          <cell r="D458">
            <v>176</v>
          </cell>
          <cell r="E458">
            <v>26</v>
          </cell>
          <cell r="F458" t="str">
            <v>NO</v>
          </cell>
        </row>
        <row r="459">
          <cell r="A459" t="str">
            <v>SANTA MARIA-HUILA</v>
          </cell>
          <cell r="B459">
            <v>241.15714285714284</v>
          </cell>
          <cell r="D459">
            <v>140</v>
          </cell>
          <cell r="E459">
            <v>26</v>
          </cell>
          <cell r="F459" t="str">
            <v>NO</v>
          </cell>
        </row>
        <row r="460">
          <cell r="A460" t="str">
            <v>EL ROSARIO-NARINO</v>
          </cell>
          <cell r="B460">
            <v>246.71875</v>
          </cell>
          <cell r="D460">
            <v>96</v>
          </cell>
          <cell r="E460">
            <v>26</v>
          </cell>
          <cell r="F460" t="str">
            <v>EL ROSARIO-NARINO</v>
          </cell>
        </row>
        <row r="461">
          <cell r="A461" t="str">
            <v>QUEBRADANEGRA-CUNDINAMARCA</v>
          </cell>
          <cell r="B461">
            <v>248.65384615384616</v>
          </cell>
          <cell r="D461">
            <v>52</v>
          </cell>
          <cell r="E461">
            <v>26</v>
          </cell>
          <cell r="F461" t="str">
            <v>NO</v>
          </cell>
        </row>
        <row r="462">
          <cell r="A462" t="str">
            <v>AGUADAS-CALDAS</v>
          </cell>
          <cell r="B462">
            <v>249.50566037735848</v>
          </cell>
          <cell r="D462">
            <v>265</v>
          </cell>
          <cell r="E462">
            <v>26</v>
          </cell>
          <cell r="F462" t="str">
            <v>NO</v>
          </cell>
        </row>
        <row r="463">
          <cell r="A463" t="str">
            <v>CAPITANEJO-SANTANDER</v>
          </cell>
          <cell r="B463">
            <v>251.05263157894737</v>
          </cell>
          <cell r="D463">
            <v>95</v>
          </cell>
          <cell r="E463">
            <v>26</v>
          </cell>
          <cell r="F463" t="str">
            <v>NO</v>
          </cell>
        </row>
        <row r="464">
          <cell r="A464" t="str">
            <v>BOYACA-BOYACA</v>
          </cell>
          <cell r="B464">
            <v>255.47345132743362</v>
          </cell>
          <cell r="D464">
            <v>226</v>
          </cell>
          <cell r="E464">
            <v>26</v>
          </cell>
          <cell r="F464" t="str">
            <v>NO</v>
          </cell>
        </row>
        <row r="465">
          <cell r="A465" t="str">
            <v>COLON-NARINO</v>
          </cell>
          <cell r="B465">
            <v>279.79459459459457</v>
          </cell>
          <cell r="D465">
            <v>185</v>
          </cell>
          <cell r="E465">
            <v>26</v>
          </cell>
          <cell r="F465" t="str">
            <v>NO</v>
          </cell>
        </row>
        <row r="466">
          <cell r="A466" t="str">
            <v>SITIONUEVO-MAGDALENA</v>
          </cell>
          <cell r="B466">
            <v>207.33905579399141</v>
          </cell>
          <cell r="D466">
            <v>233</v>
          </cell>
          <cell r="E466">
            <v>372</v>
          </cell>
          <cell r="F466" t="str">
            <v>NO</v>
          </cell>
        </row>
        <row r="467">
          <cell r="A467" t="str">
            <v>PAICOL-HUILA</v>
          </cell>
          <cell r="B467">
            <v>244.0921985815603</v>
          </cell>
          <cell r="D467">
            <v>141</v>
          </cell>
          <cell r="E467">
            <v>27</v>
          </cell>
          <cell r="F467" t="str">
            <v>NO</v>
          </cell>
        </row>
        <row r="468">
          <cell r="A468" t="str">
            <v>SANTA CRUZ-NARINO</v>
          </cell>
          <cell r="B468">
            <v>245.6171875</v>
          </cell>
          <cell r="D468">
            <v>128</v>
          </cell>
          <cell r="E468">
            <v>27</v>
          </cell>
          <cell r="F468" t="str">
            <v>NO</v>
          </cell>
        </row>
        <row r="469">
          <cell r="A469" t="str">
            <v>TORIBIO-CAUCA</v>
          </cell>
          <cell r="B469">
            <v>207.37717121588091</v>
          </cell>
          <cell r="D469">
            <v>403</v>
          </cell>
          <cell r="E469">
            <v>37</v>
          </cell>
          <cell r="F469" t="str">
            <v>TORIBIO-CAUCA</v>
          </cell>
        </row>
        <row r="470">
          <cell r="A470" t="str">
            <v>TELLO-HUILA</v>
          </cell>
          <cell r="B470">
            <v>222.77142857142857</v>
          </cell>
          <cell r="D470">
            <v>140</v>
          </cell>
          <cell r="E470">
            <v>28</v>
          </cell>
          <cell r="F470" t="str">
            <v>NO</v>
          </cell>
        </row>
        <row r="471">
          <cell r="A471" t="str">
            <v>VISTA HERMOSA-META</v>
          </cell>
          <cell r="B471">
            <v>227.20444444444445</v>
          </cell>
          <cell r="D471">
            <v>225</v>
          </cell>
          <cell r="E471">
            <v>28</v>
          </cell>
          <cell r="F471" t="str">
            <v>NO</v>
          </cell>
        </row>
        <row r="472">
          <cell r="A472" t="str">
            <v>TOTORO-CAUCA</v>
          </cell>
          <cell r="B472">
            <v>230.05347593582889</v>
          </cell>
          <cell r="D472">
            <v>187</v>
          </cell>
          <cell r="E472">
            <v>28</v>
          </cell>
          <cell r="F472" t="str">
            <v>NO</v>
          </cell>
        </row>
        <row r="473">
          <cell r="A473" t="str">
            <v>RIOFRIO-VALLE DEL CAUCA</v>
          </cell>
          <cell r="B473">
            <v>231.12716763005781</v>
          </cell>
          <cell r="D473">
            <v>173</v>
          </cell>
          <cell r="E473">
            <v>28</v>
          </cell>
          <cell r="F473" t="str">
            <v>NO</v>
          </cell>
        </row>
        <row r="474">
          <cell r="A474" t="str">
            <v>BALBOA-CAUCA</v>
          </cell>
          <cell r="B474">
            <v>231.66101694915255</v>
          </cell>
          <cell r="D474">
            <v>236</v>
          </cell>
          <cell r="E474">
            <v>28</v>
          </cell>
          <cell r="F474" t="str">
            <v>BALBOA-CAUCA</v>
          </cell>
        </row>
        <row r="475">
          <cell r="A475" t="str">
            <v>QUETAME-CUNDINAMARCA</v>
          </cell>
          <cell r="B475">
            <v>234.94957983193277</v>
          </cell>
          <cell r="D475">
            <v>119</v>
          </cell>
          <cell r="E475">
            <v>28</v>
          </cell>
          <cell r="F475" t="str">
            <v>NO</v>
          </cell>
        </row>
        <row r="476">
          <cell r="A476" t="str">
            <v>LANDAZURI-SANTANDER</v>
          </cell>
          <cell r="B476">
            <v>236.22619047619048</v>
          </cell>
          <cell r="D476">
            <v>168</v>
          </cell>
          <cell r="E476">
            <v>28</v>
          </cell>
          <cell r="F476" t="str">
            <v>NO</v>
          </cell>
        </row>
        <row r="477">
          <cell r="A477" t="str">
            <v>AGRADO-HUILA</v>
          </cell>
          <cell r="B477">
            <v>237.01801801801801</v>
          </cell>
          <cell r="D477">
            <v>111</v>
          </cell>
          <cell r="E477">
            <v>28</v>
          </cell>
          <cell r="F477" t="str">
            <v>NO</v>
          </cell>
        </row>
        <row r="478">
          <cell r="A478" t="str">
            <v>CIUDAD BOLIVAR-ANTIOQUIA</v>
          </cell>
          <cell r="B478">
            <v>242.63879598662209</v>
          </cell>
          <cell r="D478">
            <v>299</v>
          </cell>
          <cell r="E478">
            <v>28</v>
          </cell>
          <cell r="F478" t="str">
            <v>NO</v>
          </cell>
        </row>
        <row r="479">
          <cell r="A479" t="str">
            <v>EL DOVIO-VALLE DEL CAUCA</v>
          </cell>
          <cell r="B479">
            <v>243.78082191780823</v>
          </cell>
          <cell r="D479">
            <v>73</v>
          </cell>
          <cell r="E479">
            <v>28</v>
          </cell>
          <cell r="F479" t="str">
            <v>NO</v>
          </cell>
        </row>
        <row r="480">
          <cell r="A480" t="str">
            <v>TERUEL-HUILA</v>
          </cell>
          <cell r="B480">
            <v>247.64864864864865</v>
          </cell>
          <cell r="D480">
            <v>74</v>
          </cell>
          <cell r="E480">
            <v>28</v>
          </cell>
          <cell r="F480" t="str">
            <v>NO</v>
          </cell>
        </row>
        <row r="481">
          <cell r="A481" t="str">
            <v>FLORENCIA-CAUCA</v>
          </cell>
          <cell r="B481">
            <v>259.04545454545456</v>
          </cell>
          <cell r="D481">
            <v>88</v>
          </cell>
          <cell r="E481">
            <v>28</v>
          </cell>
          <cell r="F481" t="str">
            <v>NO</v>
          </cell>
        </row>
        <row r="482">
          <cell r="A482" t="str">
            <v>CALIMA-VALLE DEL CAUCA</v>
          </cell>
          <cell r="B482">
            <v>259.88284518828453</v>
          </cell>
          <cell r="D482">
            <v>239</v>
          </cell>
          <cell r="E482">
            <v>28</v>
          </cell>
          <cell r="F482" t="str">
            <v>NO</v>
          </cell>
        </row>
        <row r="483">
          <cell r="A483" t="str">
            <v>FIRAVITOBA-BOYACA</v>
          </cell>
          <cell r="B483">
            <v>264.61038961038963</v>
          </cell>
          <cell r="D483">
            <v>77</v>
          </cell>
          <cell r="E483">
            <v>28</v>
          </cell>
          <cell r="F483" t="str">
            <v>NO</v>
          </cell>
        </row>
        <row r="484">
          <cell r="A484" t="str">
            <v>ISTMINA-CHOCO</v>
          </cell>
          <cell r="B484">
            <v>207.43097643097644</v>
          </cell>
          <cell r="D484">
            <v>594</v>
          </cell>
          <cell r="E484">
            <v>33</v>
          </cell>
          <cell r="F484" t="str">
            <v>ISTMINA-CHOCO</v>
          </cell>
        </row>
        <row r="485">
          <cell r="A485" t="str">
            <v>CORDOBA-QUINDIO</v>
          </cell>
          <cell r="B485">
            <v>236.93333333333334</v>
          </cell>
          <cell r="D485">
            <v>90</v>
          </cell>
          <cell r="E485">
            <v>29</v>
          </cell>
          <cell r="F485" t="str">
            <v>NO</v>
          </cell>
        </row>
        <row r="486">
          <cell r="A486" t="str">
            <v>SAN MARTIN-CESAR</v>
          </cell>
          <cell r="B486">
            <v>238.60975609756099</v>
          </cell>
          <cell r="D486">
            <v>246</v>
          </cell>
          <cell r="E486">
            <v>29</v>
          </cell>
          <cell r="F486" t="str">
            <v>NO</v>
          </cell>
        </row>
        <row r="487">
          <cell r="A487" t="str">
            <v>PAUNA-BOYACA</v>
          </cell>
          <cell r="B487">
            <v>247.56382978723406</v>
          </cell>
          <cell r="D487">
            <v>94</v>
          </cell>
          <cell r="E487">
            <v>29</v>
          </cell>
          <cell r="F487" t="str">
            <v>NO</v>
          </cell>
        </row>
        <row r="488">
          <cell r="A488" t="str">
            <v>AQUITANIA-BOYACA</v>
          </cell>
          <cell r="B488">
            <v>250.93925233644859</v>
          </cell>
          <cell r="D488">
            <v>214</v>
          </cell>
          <cell r="E488">
            <v>29</v>
          </cell>
          <cell r="F488" t="str">
            <v>NO</v>
          </cell>
        </row>
        <row r="489">
          <cell r="A489" t="str">
            <v>JENESANO-BOYACA</v>
          </cell>
          <cell r="B489">
            <v>263.25842696629212</v>
          </cell>
          <cell r="D489">
            <v>89</v>
          </cell>
          <cell r="E489">
            <v>29</v>
          </cell>
          <cell r="F489" t="str">
            <v>NO</v>
          </cell>
        </row>
        <row r="490">
          <cell r="A490" t="str">
            <v>SACHICA-BOYACA</v>
          </cell>
          <cell r="B490">
            <v>266.1320754716981</v>
          </cell>
          <cell r="D490">
            <v>53</v>
          </cell>
          <cell r="E490">
            <v>29</v>
          </cell>
          <cell r="F490" t="str">
            <v>NO</v>
          </cell>
        </row>
        <row r="491">
          <cell r="A491" t="str">
            <v>TINJACA-BOYACA</v>
          </cell>
          <cell r="B491">
            <v>268.625</v>
          </cell>
          <cell r="D491">
            <v>48</v>
          </cell>
          <cell r="E491">
            <v>29</v>
          </cell>
          <cell r="F491" t="str">
            <v>NO</v>
          </cell>
        </row>
        <row r="492">
          <cell r="A492" t="str">
            <v>PLANADAS-TOLIMA</v>
          </cell>
          <cell r="B492">
            <v>222.16938110749186</v>
          </cell>
          <cell r="D492">
            <v>307</v>
          </cell>
          <cell r="E492">
            <v>30</v>
          </cell>
          <cell r="F492" t="str">
            <v>PLANADAS-TOLIMA</v>
          </cell>
        </row>
        <row r="493">
          <cell r="A493" t="str">
            <v>NARINO-CUNDINAMARCA</v>
          </cell>
          <cell r="B493">
            <v>222.20833333333334</v>
          </cell>
          <cell r="D493">
            <v>24</v>
          </cell>
          <cell r="E493">
            <v>30</v>
          </cell>
          <cell r="F493" t="str">
            <v>NO</v>
          </cell>
        </row>
        <row r="494">
          <cell r="A494" t="str">
            <v>SAN BERNARDO-CUNDINAMARCA</v>
          </cell>
          <cell r="B494">
            <v>240.3228346456693</v>
          </cell>
          <cell r="D494">
            <v>127</v>
          </cell>
          <cell r="E494">
            <v>30</v>
          </cell>
          <cell r="F494" t="str">
            <v>NO</v>
          </cell>
        </row>
        <row r="495">
          <cell r="A495" t="str">
            <v>RAQUIRA-BOYACA</v>
          </cell>
          <cell r="B495">
            <v>260.56756756756755</v>
          </cell>
          <cell r="D495">
            <v>74</v>
          </cell>
          <cell r="E495">
            <v>30</v>
          </cell>
          <cell r="F495" t="str">
            <v>NO</v>
          </cell>
        </row>
        <row r="496">
          <cell r="A496" t="str">
            <v>SAN PABLO-NARINO</v>
          </cell>
          <cell r="B496">
            <v>272.35294117647061</v>
          </cell>
          <cell r="D496">
            <v>289</v>
          </cell>
          <cell r="E496">
            <v>30</v>
          </cell>
          <cell r="F496" t="str">
            <v>NO</v>
          </cell>
        </row>
        <row r="497">
          <cell r="A497" t="str">
            <v>ACHI-BOLIVAR</v>
          </cell>
          <cell r="B497">
            <v>207.52786885245902</v>
          </cell>
          <cell r="D497">
            <v>305</v>
          </cell>
          <cell r="E497">
            <v>172</v>
          </cell>
          <cell r="F497" t="str">
            <v>NO</v>
          </cell>
        </row>
        <row r="498">
          <cell r="A498" t="str">
            <v>DABEIBA-ANTIOQUIA</v>
          </cell>
          <cell r="B498">
            <v>207.62916666666666</v>
          </cell>
          <cell r="D498">
            <v>240</v>
          </cell>
          <cell r="E498">
            <v>19</v>
          </cell>
          <cell r="F498" t="str">
            <v>DABEIBA-ANTIOQUIA</v>
          </cell>
        </row>
        <row r="499">
          <cell r="A499" t="str">
            <v>REPELON-ATLANTICO</v>
          </cell>
          <cell r="B499">
            <v>207.66558441558442</v>
          </cell>
          <cell r="D499">
            <v>308</v>
          </cell>
          <cell r="E499">
            <v>112</v>
          </cell>
          <cell r="F499" t="str">
            <v>NO</v>
          </cell>
        </row>
        <row r="500">
          <cell r="A500" t="str">
            <v>LA ESPERANZA-NORTE DE SANTANDER</v>
          </cell>
          <cell r="B500">
            <v>234.40136054421768</v>
          </cell>
          <cell r="D500">
            <v>147</v>
          </cell>
          <cell r="E500">
            <v>31</v>
          </cell>
          <cell r="F500" t="str">
            <v>NO</v>
          </cell>
        </row>
        <row r="501">
          <cell r="A501" t="str">
            <v>TOLEDO-NORTE DE SANTANDER</v>
          </cell>
          <cell r="B501">
            <v>238.69767441860466</v>
          </cell>
          <cell r="D501">
            <v>215</v>
          </cell>
          <cell r="E501">
            <v>31</v>
          </cell>
          <cell r="F501" t="str">
            <v>NO</v>
          </cell>
        </row>
        <row r="502">
          <cell r="A502" t="str">
            <v>TENA-CUNDINAMARCA</v>
          </cell>
          <cell r="B502">
            <v>254.15</v>
          </cell>
          <cell r="D502">
            <v>80</v>
          </cell>
          <cell r="E502">
            <v>31</v>
          </cell>
          <cell r="F502" t="str">
            <v>NO</v>
          </cell>
        </row>
        <row r="503">
          <cell r="A503" t="str">
            <v>SUTAMARCHAN-BOYACA</v>
          </cell>
          <cell r="B503">
            <v>255.71739130434781</v>
          </cell>
          <cell r="D503">
            <v>92</v>
          </cell>
          <cell r="E503">
            <v>31</v>
          </cell>
          <cell r="F503" t="str">
            <v>NO</v>
          </cell>
        </row>
        <row r="504">
          <cell r="A504" t="str">
            <v>IMUES-NARINO</v>
          </cell>
          <cell r="B504">
            <v>257.01869158878503</v>
          </cell>
          <cell r="D504">
            <v>107</v>
          </cell>
          <cell r="E504">
            <v>31</v>
          </cell>
          <cell r="F504" t="str">
            <v>NO</v>
          </cell>
        </row>
        <row r="505">
          <cell r="A505" t="str">
            <v>SAN PEDRO DE CARTAGO-NARINO</v>
          </cell>
          <cell r="B505">
            <v>261.66141732283467</v>
          </cell>
          <cell r="D505">
            <v>127</v>
          </cell>
          <cell r="E505">
            <v>31</v>
          </cell>
          <cell r="F505" t="str">
            <v>NO</v>
          </cell>
        </row>
        <row r="506">
          <cell r="A506" t="str">
            <v>LOS ANDES-NARINO</v>
          </cell>
          <cell r="B506">
            <v>265.2731707317073</v>
          </cell>
          <cell r="D506">
            <v>205</v>
          </cell>
          <cell r="E506">
            <v>31</v>
          </cell>
          <cell r="F506" t="str">
            <v>LOS ANDES-NARINO</v>
          </cell>
        </row>
        <row r="507">
          <cell r="A507" t="str">
            <v>CONCORDIA-MAGDALENA</v>
          </cell>
          <cell r="B507">
            <v>207.78947368421052</v>
          </cell>
          <cell r="D507">
            <v>133</v>
          </cell>
          <cell r="E507">
            <v>83</v>
          </cell>
          <cell r="F507" t="str">
            <v>NO</v>
          </cell>
        </row>
        <row r="508">
          <cell r="A508" t="str">
            <v>OTANCHE-BOYACA</v>
          </cell>
          <cell r="B508">
            <v>228.81904761904761</v>
          </cell>
          <cell r="D508">
            <v>105</v>
          </cell>
          <cell r="E508">
            <v>32</v>
          </cell>
          <cell r="F508" t="str">
            <v>NO</v>
          </cell>
        </row>
        <row r="509">
          <cell r="A509" t="str">
            <v>MUZO-BOYACA</v>
          </cell>
          <cell r="B509">
            <v>237.31730769230768</v>
          </cell>
          <cell r="D509">
            <v>104</v>
          </cell>
          <cell r="E509">
            <v>32</v>
          </cell>
          <cell r="F509" t="str">
            <v>NO</v>
          </cell>
        </row>
        <row r="510">
          <cell r="A510" t="str">
            <v>RESTREPO-VALLE DEL CAUCA</v>
          </cell>
          <cell r="B510">
            <v>241.53070175438597</v>
          </cell>
          <cell r="D510">
            <v>228</v>
          </cell>
          <cell r="E510">
            <v>32</v>
          </cell>
          <cell r="F510" t="str">
            <v>NO</v>
          </cell>
        </row>
        <row r="511">
          <cell r="A511" t="str">
            <v>ILES-NARINO</v>
          </cell>
          <cell r="B511">
            <v>242.82142857142858</v>
          </cell>
          <cell r="D511">
            <v>140</v>
          </cell>
          <cell r="E511">
            <v>32</v>
          </cell>
          <cell r="F511" t="str">
            <v>NO</v>
          </cell>
        </row>
        <row r="512">
          <cell r="A512" t="str">
            <v>POLICARPA-NARINO</v>
          </cell>
          <cell r="B512">
            <v>251.76666666666668</v>
          </cell>
          <cell r="D512">
            <v>150</v>
          </cell>
          <cell r="E512">
            <v>32</v>
          </cell>
          <cell r="F512" t="str">
            <v>POLICARPA-NARINO</v>
          </cell>
        </row>
        <row r="513">
          <cell r="A513" t="str">
            <v>ARCABUCO-BOYACA</v>
          </cell>
          <cell r="B513">
            <v>252.56842105263158</v>
          </cell>
          <cell r="D513">
            <v>95</v>
          </cell>
          <cell r="E513">
            <v>32</v>
          </cell>
          <cell r="F513" t="str">
            <v>NO</v>
          </cell>
        </row>
        <row r="514">
          <cell r="A514" t="str">
            <v>SORACA-BOYACA</v>
          </cell>
          <cell r="B514">
            <v>255.75</v>
          </cell>
          <cell r="D514">
            <v>100</v>
          </cell>
          <cell r="E514">
            <v>32</v>
          </cell>
          <cell r="F514" t="str">
            <v>NO</v>
          </cell>
        </row>
        <row r="515">
          <cell r="A515" t="str">
            <v>CALDAS-BOYACA</v>
          </cell>
          <cell r="B515">
            <v>256.05555555555554</v>
          </cell>
          <cell r="D515">
            <v>54</v>
          </cell>
          <cell r="E515">
            <v>32</v>
          </cell>
          <cell r="F515" t="str">
            <v>NO</v>
          </cell>
        </row>
        <row r="516">
          <cell r="A516" t="str">
            <v>SAN FERNANDO-BOLIVAR</v>
          </cell>
          <cell r="B516">
            <v>207.82051282051282</v>
          </cell>
          <cell r="D516">
            <v>78</v>
          </cell>
          <cell r="E516">
            <v>55</v>
          </cell>
          <cell r="F516" t="str">
            <v>NO</v>
          </cell>
        </row>
        <row r="517">
          <cell r="A517" t="str">
            <v>CARMEN APICALA-TOLIMA</v>
          </cell>
          <cell r="B517">
            <v>225.41025641025641</v>
          </cell>
          <cell r="D517">
            <v>156</v>
          </cell>
          <cell r="E517">
            <v>33</v>
          </cell>
          <cell r="F517" t="str">
            <v>NO</v>
          </cell>
        </row>
        <row r="518">
          <cell r="A518" t="str">
            <v>ARMERO-TOLIMA</v>
          </cell>
          <cell r="B518">
            <v>229.46666666666667</v>
          </cell>
          <cell r="D518">
            <v>165</v>
          </cell>
          <cell r="E518">
            <v>33</v>
          </cell>
          <cell r="F518" t="str">
            <v>NO</v>
          </cell>
        </row>
        <row r="519">
          <cell r="A519" t="str">
            <v>RIO DE ORO-CESAR</v>
          </cell>
          <cell r="B519">
            <v>233.75342465753425</v>
          </cell>
          <cell r="D519">
            <v>146</v>
          </cell>
          <cell r="E519">
            <v>33</v>
          </cell>
          <cell r="F519" t="str">
            <v>NO</v>
          </cell>
        </row>
        <row r="520">
          <cell r="A520" t="str">
            <v>YOTOCO-VALLE DEL CAUCA</v>
          </cell>
          <cell r="B520">
            <v>238.7258064516129</v>
          </cell>
          <cell r="D520">
            <v>186</v>
          </cell>
          <cell r="E520">
            <v>33</v>
          </cell>
          <cell r="F520" t="str">
            <v>NO</v>
          </cell>
        </row>
        <row r="521">
          <cell r="A521" t="str">
            <v>LA SIERRA-CAUCA</v>
          </cell>
          <cell r="B521">
            <v>242.52272727272728</v>
          </cell>
          <cell r="D521">
            <v>132</v>
          </cell>
          <cell r="E521">
            <v>33</v>
          </cell>
          <cell r="F521" t="str">
            <v>NO</v>
          </cell>
        </row>
        <row r="522">
          <cell r="A522" t="str">
            <v>SAN ANTONIO DE TEQUENDAMA-CUNDINAMARCA</v>
          </cell>
          <cell r="B522">
            <v>257.14516129032256</v>
          </cell>
          <cell r="D522">
            <v>124</v>
          </cell>
          <cell r="E522">
            <v>33</v>
          </cell>
          <cell r="F522" t="str">
            <v>NO</v>
          </cell>
        </row>
        <row r="523">
          <cell r="A523" t="str">
            <v>SAN LUIS-TOLIMA</v>
          </cell>
          <cell r="B523">
            <v>227.07926829268294</v>
          </cell>
          <cell r="D523">
            <v>164</v>
          </cell>
          <cell r="E523">
            <v>34</v>
          </cell>
          <cell r="F523" t="str">
            <v>NO</v>
          </cell>
        </row>
        <row r="524">
          <cell r="A524" t="str">
            <v>PURACE-CAUCA</v>
          </cell>
          <cell r="B524">
            <v>243.94666666666666</v>
          </cell>
          <cell r="D524">
            <v>150</v>
          </cell>
          <cell r="E524">
            <v>34</v>
          </cell>
          <cell r="F524" t="str">
            <v>NO</v>
          </cell>
        </row>
        <row r="525">
          <cell r="A525" t="str">
            <v>CARMEN DE CARUPA-CUNDINAMARCA</v>
          </cell>
          <cell r="B525">
            <v>245.58139534883722</v>
          </cell>
          <cell r="D525">
            <v>86</v>
          </cell>
          <cell r="E525">
            <v>34</v>
          </cell>
          <cell r="F525" t="str">
            <v>NO</v>
          </cell>
        </row>
        <row r="526">
          <cell r="A526" t="str">
            <v>GUATAVITA-CUNDINAMARCA</v>
          </cell>
          <cell r="B526">
            <v>247.78260869565219</v>
          </cell>
          <cell r="D526">
            <v>92</v>
          </cell>
          <cell r="E526">
            <v>34</v>
          </cell>
          <cell r="F526" t="str">
            <v>NO</v>
          </cell>
        </row>
        <row r="527">
          <cell r="A527" t="str">
            <v>BOLIVAR-VALLE DEL CAUCA</v>
          </cell>
          <cell r="B527">
            <v>248.21556886227546</v>
          </cell>
          <cell r="D527">
            <v>167</v>
          </cell>
          <cell r="E527">
            <v>34</v>
          </cell>
          <cell r="F527" t="str">
            <v>NO</v>
          </cell>
        </row>
        <row r="528">
          <cell r="A528" t="str">
            <v>OICATA-BOYACA</v>
          </cell>
          <cell r="B528">
            <v>280.39999999999998</v>
          </cell>
          <cell r="D528">
            <v>50</v>
          </cell>
          <cell r="E528">
            <v>34</v>
          </cell>
          <cell r="F528" t="str">
            <v>NO</v>
          </cell>
        </row>
        <row r="529">
          <cell r="A529" t="str">
            <v>TRUJILLO-VALLE DEL CAUCA</v>
          </cell>
          <cell r="B529">
            <v>235.65957446808511</v>
          </cell>
          <cell r="D529">
            <v>235</v>
          </cell>
          <cell r="E529">
            <v>35</v>
          </cell>
          <cell r="F529" t="str">
            <v>NO</v>
          </cell>
        </row>
        <row r="530">
          <cell r="A530" t="str">
            <v>SANTANA-BOYACA</v>
          </cell>
          <cell r="B530">
            <v>236.27368421052631</v>
          </cell>
          <cell r="D530">
            <v>95</v>
          </cell>
          <cell r="E530">
            <v>35</v>
          </cell>
          <cell r="F530" t="str">
            <v>NO</v>
          </cell>
        </row>
        <row r="531">
          <cell r="A531" t="str">
            <v>BOLIVAR-CAUCA</v>
          </cell>
          <cell r="B531">
            <v>240.41769911504426</v>
          </cell>
          <cell r="D531">
            <v>565</v>
          </cell>
          <cell r="E531">
            <v>35</v>
          </cell>
          <cell r="F531" t="str">
            <v>NO</v>
          </cell>
        </row>
        <row r="532">
          <cell r="A532" t="str">
            <v>YAGUARA-HUILA</v>
          </cell>
          <cell r="B532">
            <v>242.61</v>
          </cell>
          <cell r="D532">
            <v>100</v>
          </cell>
          <cell r="E532">
            <v>35</v>
          </cell>
          <cell r="F532" t="str">
            <v>NO</v>
          </cell>
        </row>
        <row r="533">
          <cell r="A533" t="str">
            <v>GUAYABETAL-CUNDINAMARCA</v>
          </cell>
          <cell r="B533">
            <v>245.7</v>
          </cell>
          <cell r="D533">
            <v>70</v>
          </cell>
          <cell r="E533">
            <v>35</v>
          </cell>
          <cell r="F533" t="str">
            <v>NO</v>
          </cell>
        </row>
        <row r="534">
          <cell r="A534" t="str">
            <v>CUCUNUBA-CUNDINAMARCA</v>
          </cell>
          <cell r="B534">
            <v>246.81428571428572</v>
          </cell>
          <cell r="D534">
            <v>70</v>
          </cell>
          <cell r="E534">
            <v>35</v>
          </cell>
          <cell r="F534" t="str">
            <v>NO</v>
          </cell>
        </row>
        <row r="535">
          <cell r="A535" t="str">
            <v>FUQUENE-CUNDINAMARCA</v>
          </cell>
          <cell r="B535">
            <v>258.41463414634148</v>
          </cell>
          <cell r="D535">
            <v>41</v>
          </cell>
          <cell r="E535">
            <v>35</v>
          </cell>
          <cell r="F535" t="str">
            <v>NO</v>
          </cell>
        </row>
        <row r="536">
          <cell r="A536" t="str">
            <v>PONEDERA-ATLANTICO</v>
          </cell>
          <cell r="B536">
            <v>207.90460526315789</v>
          </cell>
          <cell r="D536">
            <v>304</v>
          </cell>
          <cell r="E536">
            <v>169</v>
          </cell>
          <cell r="F536" t="str">
            <v>NO</v>
          </cell>
        </row>
        <row r="537">
          <cell r="A537" t="str">
            <v>NECHI-ANTIOQUIA</v>
          </cell>
          <cell r="B537">
            <v>208.24519230769232</v>
          </cell>
          <cell r="D537">
            <v>208</v>
          </cell>
          <cell r="E537">
            <v>26</v>
          </cell>
          <cell r="F537" t="str">
            <v>NECHI-ANTIOQUIA</v>
          </cell>
        </row>
        <row r="538">
          <cell r="A538" t="str">
            <v>GRANADA-CUNDINAMARCA</v>
          </cell>
          <cell r="B538">
            <v>236.02150537634409</v>
          </cell>
          <cell r="D538">
            <v>93</v>
          </cell>
          <cell r="E538">
            <v>36</v>
          </cell>
          <cell r="F538" t="str">
            <v>NO</v>
          </cell>
        </row>
        <row r="539">
          <cell r="A539" t="str">
            <v>UBALA-CUNDINAMARCA</v>
          </cell>
          <cell r="B539">
            <v>238.6</v>
          </cell>
          <cell r="D539">
            <v>115</v>
          </cell>
          <cell r="E539">
            <v>36</v>
          </cell>
          <cell r="F539" t="str">
            <v>NO</v>
          </cell>
        </row>
        <row r="540">
          <cell r="A540" t="str">
            <v>VENECIA-CUNDINAMARCA</v>
          </cell>
          <cell r="B540">
            <v>246.31666666666666</v>
          </cell>
          <cell r="D540">
            <v>60</v>
          </cell>
          <cell r="E540">
            <v>36</v>
          </cell>
          <cell r="F540" t="str">
            <v>NO</v>
          </cell>
        </row>
        <row r="541">
          <cell r="A541" t="str">
            <v>FUNES-NARINO</v>
          </cell>
          <cell r="B541">
            <v>252.15306122448979</v>
          </cell>
          <cell r="D541">
            <v>98</v>
          </cell>
          <cell r="E541">
            <v>36</v>
          </cell>
          <cell r="F541" t="str">
            <v>NO</v>
          </cell>
        </row>
        <row r="542">
          <cell r="A542" t="str">
            <v>LA LLANADA-NARINO</v>
          </cell>
          <cell r="B542">
            <v>252.75229357798165</v>
          </cell>
          <cell r="D542">
            <v>109</v>
          </cell>
          <cell r="E542">
            <v>36</v>
          </cell>
          <cell r="F542" t="str">
            <v>NO</v>
          </cell>
        </row>
        <row r="543">
          <cell r="A543" t="str">
            <v>GUADALUPE-SANTANDER</v>
          </cell>
          <cell r="B543">
            <v>263.49367088607596</v>
          </cell>
          <cell r="D543">
            <v>79</v>
          </cell>
          <cell r="E543">
            <v>36</v>
          </cell>
          <cell r="F543" t="str">
            <v>NO</v>
          </cell>
        </row>
        <row r="544">
          <cell r="A544" t="str">
            <v>ABRIAQUI-ANTIOQUIA</v>
          </cell>
          <cell r="B544">
            <v>222.5</v>
          </cell>
          <cell r="D544">
            <v>22</v>
          </cell>
          <cell r="E544">
            <v>5</v>
          </cell>
          <cell r="F544" t="str">
            <v>NO</v>
          </cell>
        </row>
        <row r="545">
          <cell r="A545" t="str">
            <v>BELEN DE LOS ANDAQUIES-CAQUETA</v>
          </cell>
          <cell r="B545">
            <v>222.08527131782947</v>
          </cell>
          <cell r="D545">
            <v>129</v>
          </cell>
          <cell r="E545">
            <v>37</v>
          </cell>
          <cell r="F545" t="str">
            <v>BELEN DE LOS ANDAQUIES-CAQUETA</v>
          </cell>
        </row>
        <row r="546">
          <cell r="A546" t="str">
            <v>GENOVA-QUINDIO</v>
          </cell>
          <cell r="B546">
            <v>225.7391304347826</v>
          </cell>
          <cell r="D546">
            <v>115</v>
          </cell>
          <cell r="E546">
            <v>37</v>
          </cell>
          <cell r="F546" t="str">
            <v>NO</v>
          </cell>
        </row>
        <row r="547">
          <cell r="A547" t="str">
            <v>TRINIDAD-CASANARE</v>
          </cell>
          <cell r="B547">
            <v>233.31632653061226</v>
          </cell>
          <cell r="D547">
            <v>196</v>
          </cell>
          <cell r="E547">
            <v>37</v>
          </cell>
          <cell r="F547" t="str">
            <v>NO</v>
          </cell>
        </row>
        <row r="548">
          <cell r="A548" t="str">
            <v>LA MERCED-CALDAS</v>
          </cell>
          <cell r="B548">
            <v>233.84210526315789</v>
          </cell>
          <cell r="D548">
            <v>76</v>
          </cell>
          <cell r="E548">
            <v>37</v>
          </cell>
          <cell r="F548" t="str">
            <v>NO</v>
          </cell>
        </row>
        <row r="549">
          <cell r="A549" t="str">
            <v>TAUSA-CUNDINAMARCA</v>
          </cell>
          <cell r="B549">
            <v>242.82222222222222</v>
          </cell>
          <cell r="D549">
            <v>90</v>
          </cell>
          <cell r="E549">
            <v>37</v>
          </cell>
          <cell r="F549" t="str">
            <v>NO</v>
          </cell>
        </row>
        <row r="550">
          <cell r="A550" t="str">
            <v>LENGUAZAQUE-CUNDINAMARCA</v>
          </cell>
          <cell r="B550">
            <v>243.64545454545456</v>
          </cell>
          <cell r="D550">
            <v>110</v>
          </cell>
          <cell r="E550">
            <v>37</v>
          </cell>
          <cell r="F550" t="str">
            <v>NO</v>
          </cell>
        </row>
        <row r="551">
          <cell r="A551" t="str">
            <v>ZAPATOCA-SANTANDER</v>
          </cell>
          <cell r="B551">
            <v>247.95454545454547</v>
          </cell>
          <cell r="D551">
            <v>110</v>
          </cell>
          <cell r="E551">
            <v>37</v>
          </cell>
          <cell r="F551" t="str">
            <v>NO</v>
          </cell>
        </row>
        <row r="552">
          <cell r="A552" t="str">
            <v>SOCHA-BOYACA</v>
          </cell>
          <cell r="B552">
            <v>248.40689655172415</v>
          </cell>
          <cell r="D552">
            <v>145</v>
          </cell>
          <cell r="E552">
            <v>37</v>
          </cell>
          <cell r="F552" t="str">
            <v>NO</v>
          </cell>
        </row>
        <row r="553">
          <cell r="A553" t="str">
            <v>PASCA-CUNDINAMARCA</v>
          </cell>
          <cell r="B553">
            <v>250.24064171122996</v>
          </cell>
          <cell r="D553">
            <v>187</v>
          </cell>
          <cell r="E553">
            <v>37</v>
          </cell>
          <cell r="F553" t="str">
            <v>NO</v>
          </cell>
        </row>
        <row r="554">
          <cell r="A554" t="str">
            <v>TURBO-ANTIOQUIA</v>
          </cell>
          <cell r="B554">
            <v>208.42929010620458</v>
          </cell>
          <cell r="D554">
            <v>1789</v>
          </cell>
          <cell r="E554">
            <v>498</v>
          </cell>
          <cell r="F554" t="str">
            <v>TURBO-ANTIOQUIA</v>
          </cell>
        </row>
        <row r="555">
          <cell r="A555" t="str">
            <v>SAN BENITO ABADIA-SUCRE</v>
          </cell>
          <cell r="B555">
            <v>208.42957746478874</v>
          </cell>
          <cell r="D555">
            <v>284</v>
          </cell>
          <cell r="E555">
            <v>504</v>
          </cell>
          <cell r="F555" t="str">
            <v>NO</v>
          </cell>
        </row>
        <row r="556">
          <cell r="A556" t="str">
            <v>PUERTO GUZMAN-PUTUMAYO</v>
          </cell>
          <cell r="B556">
            <v>221.52820512820512</v>
          </cell>
          <cell r="D556">
            <v>195</v>
          </cell>
          <cell r="E556">
            <v>38</v>
          </cell>
          <cell r="F556" t="str">
            <v>PUERTO GUZMAN-PUTUMAYO</v>
          </cell>
        </row>
        <row r="557">
          <cell r="A557" t="str">
            <v>SANTAFE DE ANTIOQUIA-ANTIOQUIA</v>
          </cell>
          <cell r="B557">
            <v>227.87433155080214</v>
          </cell>
          <cell r="D557">
            <v>374</v>
          </cell>
          <cell r="E557">
            <v>38</v>
          </cell>
          <cell r="F557" t="str">
            <v>NO</v>
          </cell>
        </row>
        <row r="558">
          <cell r="A558" t="str">
            <v>TORO-VALLE DEL CAUCA</v>
          </cell>
          <cell r="B558">
            <v>232.49418604651163</v>
          </cell>
          <cell r="D558">
            <v>172</v>
          </cell>
          <cell r="E558">
            <v>38</v>
          </cell>
          <cell r="F558" t="str">
            <v>NO</v>
          </cell>
        </row>
        <row r="559">
          <cell r="A559" t="str">
            <v>PITAL-HUILA</v>
          </cell>
          <cell r="B559">
            <v>232.7107843137255</v>
          </cell>
          <cell r="D559">
            <v>204</v>
          </cell>
          <cell r="E559">
            <v>38</v>
          </cell>
          <cell r="F559" t="str">
            <v>NO</v>
          </cell>
        </row>
        <row r="560">
          <cell r="A560" t="str">
            <v>CASTILLA LA NUEVA-META</v>
          </cell>
          <cell r="B560">
            <v>237.62903225806451</v>
          </cell>
          <cell r="D560">
            <v>186</v>
          </cell>
          <cell r="E560">
            <v>38</v>
          </cell>
          <cell r="F560" t="str">
            <v>NO</v>
          </cell>
        </row>
        <row r="561">
          <cell r="A561" t="str">
            <v>SAN VICENTE-ANTIOQUIA</v>
          </cell>
          <cell r="B561">
            <v>243.91735537190084</v>
          </cell>
          <cell r="D561">
            <v>242</v>
          </cell>
          <cell r="E561">
            <v>38</v>
          </cell>
          <cell r="F561" t="str">
            <v>NO</v>
          </cell>
        </row>
        <row r="562">
          <cell r="A562" t="str">
            <v>SANTA ROSA DE OSOS-ANTIOQUIA</v>
          </cell>
          <cell r="B562">
            <v>247.65079365079364</v>
          </cell>
          <cell r="D562">
            <v>441</v>
          </cell>
          <cell r="E562">
            <v>38</v>
          </cell>
          <cell r="F562" t="str">
            <v>NO</v>
          </cell>
        </row>
        <row r="563">
          <cell r="A563" t="str">
            <v>LURUACO-ATLANTICO</v>
          </cell>
          <cell r="B563">
            <v>208.50128534704371</v>
          </cell>
          <cell r="D563">
            <v>389</v>
          </cell>
          <cell r="E563">
            <v>112</v>
          </cell>
          <cell r="F563" t="str">
            <v>NO</v>
          </cell>
        </row>
        <row r="564">
          <cell r="A564" t="str">
            <v>VALENCIA-CORDOBA</v>
          </cell>
          <cell r="B564">
            <v>208.56238003838772</v>
          </cell>
          <cell r="D564">
            <v>521</v>
          </cell>
          <cell r="E564">
            <v>696</v>
          </cell>
          <cell r="F564" t="str">
            <v>VALENCIA-CORDOBA</v>
          </cell>
        </row>
        <row r="565">
          <cell r="A565" t="str">
            <v>EL RETORNO-GUAVIARE</v>
          </cell>
          <cell r="B565">
            <v>220.80124223602485</v>
          </cell>
          <cell r="D565">
            <v>161</v>
          </cell>
          <cell r="E565">
            <v>39</v>
          </cell>
          <cell r="F565" t="str">
            <v>EL RETORNO-GUAVIARE</v>
          </cell>
        </row>
        <row r="566">
          <cell r="A566" t="str">
            <v>PUERTO RICO-META</v>
          </cell>
          <cell r="B566">
            <v>224.93137254901961</v>
          </cell>
          <cell r="D566">
            <v>102</v>
          </cell>
          <cell r="E566">
            <v>39</v>
          </cell>
          <cell r="F566" t="str">
            <v>PUERTO RICO-META</v>
          </cell>
        </row>
        <row r="567">
          <cell r="A567" t="str">
            <v>AMAGA-ANTIOQUIA</v>
          </cell>
          <cell r="B567">
            <v>229.4889705882353</v>
          </cell>
          <cell r="D567">
            <v>272</v>
          </cell>
          <cell r="E567">
            <v>39</v>
          </cell>
          <cell r="F567" t="str">
            <v>NO</v>
          </cell>
        </row>
        <row r="568">
          <cell r="A568" t="str">
            <v>SALENTO-QUINDIO</v>
          </cell>
          <cell r="B568">
            <v>234.79746835443038</v>
          </cell>
          <cell r="D568">
            <v>79</v>
          </cell>
          <cell r="E568">
            <v>39</v>
          </cell>
          <cell r="F568" t="str">
            <v>NO</v>
          </cell>
        </row>
        <row r="569">
          <cell r="A569" t="str">
            <v>EL PLAYON-SANTANDER</v>
          </cell>
          <cell r="B569">
            <v>240.90588235294118</v>
          </cell>
          <cell r="D569">
            <v>170</v>
          </cell>
          <cell r="E569">
            <v>39</v>
          </cell>
          <cell r="F569" t="str">
            <v>NO</v>
          </cell>
        </row>
        <row r="570">
          <cell r="A570" t="str">
            <v>EL SANTUARIO-ANTIOQUIA</v>
          </cell>
          <cell r="B570">
            <v>241.99586776859505</v>
          </cell>
          <cell r="D570">
            <v>484</v>
          </cell>
          <cell r="E570">
            <v>39</v>
          </cell>
          <cell r="F570" t="str">
            <v>NO</v>
          </cell>
        </row>
        <row r="571">
          <cell r="A571" t="str">
            <v>LA UNION-ANTIOQUIA</v>
          </cell>
          <cell r="B571">
            <v>242.23208191126281</v>
          </cell>
          <cell r="D571">
            <v>293</v>
          </cell>
          <cell r="E571">
            <v>39</v>
          </cell>
          <cell r="F571" t="str">
            <v>NO</v>
          </cell>
        </row>
        <row r="572">
          <cell r="A572" t="str">
            <v>PUERTO SALGAR-CUNDINAMARCA</v>
          </cell>
          <cell r="B572">
            <v>242.63265306122449</v>
          </cell>
          <cell r="D572">
            <v>196</v>
          </cell>
          <cell r="E572">
            <v>39</v>
          </cell>
          <cell r="F572" t="str">
            <v>NO</v>
          </cell>
        </row>
        <row r="573">
          <cell r="A573" t="str">
            <v>LA CUMBRE-VALLE DEL CAUCA</v>
          </cell>
          <cell r="B573">
            <v>243.11920529801324</v>
          </cell>
          <cell r="D573">
            <v>151</v>
          </cell>
          <cell r="E573">
            <v>39</v>
          </cell>
          <cell r="F573" t="str">
            <v>NO</v>
          </cell>
        </row>
        <row r="574">
          <cell r="A574" t="str">
            <v>SAPUYES-NARINO</v>
          </cell>
          <cell r="B574">
            <v>259.78289473684208</v>
          </cell>
          <cell r="D574">
            <v>152</v>
          </cell>
          <cell r="E574">
            <v>39</v>
          </cell>
          <cell r="F574" t="str">
            <v>NO</v>
          </cell>
        </row>
        <row r="575">
          <cell r="A575" t="str">
            <v>ZAMBRANO-BOLIVAR</v>
          </cell>
          <cell r="B575">
            <v>208.61428571428573</v>
          </cell>
          <cell r="D575">
            <v>140</v>
          </cell>
          <cell r="E575">
            <v>144</v>
          </cell>
          <cell r="F575" t="str">
            <v>ZAMBRANO-BOLIVAR</v>
          </cell>
        </row>
        <row r="576">
          <cell r="A576" t="str">
            <v>PUERTO BOYACA-BOYACA</v>
          </cell>
          <cell r="B576">
            <v>230.91618497109826</v>
          </cell>
          <cell r="D576">
            <v>692</v>
          </cell>
          <cell r="E576">
            <v>40</v>
          </cell>
          <cell r="F576" t="str">
            <v>NO</v>
          </cell>
        </row>
        <row r="577">
          <cell r="A577" t="str">
            <v>SASAIMA-CUNDINAMARCA</v>
          </cell>
          <cell r="B577">
            <v>247.57046979865771</v>
          </cell>
          <cell r="D577">
            <v>149</v>
          </cell>
          <cell r="E577">
            <v>40</v>
          </cell>
          <cell r="F577" t="str">
            <v>NO</v>
          </cell>
        </row>
        <row r="578">
          <cell r="A578" t="str">
            <v>OCAMONTE-SANTANDER</v>
          </cell>
          <cell r="B578">
            <v>261.6901408450704</v>
          </cell>
          <cell r="D578">
            <v>71</v>
          </cell>
          <cell r="E578">
            <v>40</v>
          </cell>
          <cell r="F578" t="str">
            <v>NO</v>
          </cell>
        </row>
        <row r="579">
          <cell r="A579" t="str">
            <v>GUADALUPE-HUILA</v>
          </cell>
          <cell r="B579">
            <v>224.81617647058823</v>
          </cell>
          <cell r="D579">
            <v>272</v>
          </cell>
          <cell r="E579">
            <v>41</v>
          </cell>
          <cell r="F579" t="str">
            <v>NO</v>
          </cell>
        </row>
        <row r="580">
          <cell r="A580" t="str">
            <v>MORALES-CAUCA</v>
          </cell>
          <cell r="B580">
            <v>230.60212201591511</v>
          </cell>
          <cell r="D580">
            <v>377</v>
          </cell>
          <cell r="E580">
            <v>41</v>
          </cell>
          <cell r="F580" t="str">
            <v>MORALES-CAUCA</v>
          </cell>
        </row>
        <row r="581">
          <cell r="A581" t="str">
            <v>EL CARMEN DE CHUCURI-SANTANDER</v>
          </cell>
          <cell r="B581">
            <v>237.30625000000001</v>
          </cell>
          <cell r="D581">
            <v>160</v>
          </cell>
          <cell r="E581">
            <v>41</v>
          </cell>
          <cell r="F581" t="str">
            <v>NO</v>
          </cell>
        </row>
        <row r="582">
          <cell r="A582" t="str">
            <v>TESALIA-HUILA</v>
          </cell>
          <cell r="B582">
            <v>239</v>
          </cell>
          <cell r="D582">
            <v>157</v>
          </cell>
          <cell r="E582">
            <v>41</v>
          </cell>
          <cell r="F582" t="str">
            <v>NO</v>
          </cell>
        </row>
        <row r="583">
          <cell r="A583" t="str">
            <v>MANZANARES-CALDAS</v>
          </cell>
          <cell r="B583">
            <v>242.04455445544554</v>
          </cell>
          <cell r="D583">
            <v>202</v>
          </cell>
          <cell r="E583">
            <v>41</v>
          </cell>
          <cell r="F583" t="str">
            <v>NO</v>
          </cell>
        </row>
        <row r="584">
          <cell r="A584" t="str">
            <v>VERGARA-CUNDINAMARCA</v>
          </cell>
          <cell r="B584">
            <v>249.07499999999999</v>
          </cell>
          <cell r="D584">
            <v>80</v>
          </cell>
          <cell r="E584">
            <v>41</v>
          </cell>
          <cell r="F584" t="str">
            <v>NO</v>
          </cell>
        </row>
        <row r="585">
          <cell r="A585" t="str">
            <v>GUATEQUE-BOYACA</v>
          </cell>
          <cell r="B585">
            <v>256.05755395683451</v>
          </cell>
          <cell r="D585">
            <v>139</v>
          </cell>
          <cell r="E585">
            <v>41</v>
          </cell>
          <cell r="F585" t="str">
            <v>NO</v>
          </cell>
        </row>
        <row r="586">
          <cell r="A586" t="str">
            <v>SUAREZ-CAUCA</v>
          </cell>
          <cell r="B586">
            <v>208.72573839662448</v>
          </cell>
          <cell r="D586">
            <v>237</v>
          </cell>
          <cell r="E586">
            <v>14</v>
          </cell>
          <cell r="F586" t="str">
            <v>SUAREZ-CAUCA</v>
          </cell>
        </row>
        <row r="587">
          <cell r="A587" t="str">
            <v>TENERIFE-MAGDALENA</v>
          </cell>
          <cell r="B587">
            <v>208.77083333333334</v>
          </cell>
          <cell r="D587">
            <v>192</v>
          </cell>
          <cell r="E587">
            <v>73</v>
          </cell>
          <cell r="F587" t="str">
            <v>NO</v>
          </cell>
        </row>
        <row r="588">
          <cell r="A588" t="str">
            <v>PENOL-ANTIOQUIA</v>
          </cell>
          <cell r="B588">
            <v>231.27407407407406</v>
          </cell>
          <cell r="D588">
            <v>270</v>
          </cell>
          <cell r="E588">
            <v>42</v>
          </cell>
          <cell r="F588" t="str">
            <v>NO</v>
          </cell>
        </row>
        <row r="589">
          <cell r="A589" t="str">
            <v>PENSILVANIA-CALDAS</v>
          </cell>
          <cell r="B589">
            <v>237.33870967741936</v>
          </cell>
          <cell r="D589">
            <v>248</v>
          </cell>
          <cell r="E589">
            <v>42</v>
          </cell>
          <cell r="F589" t="str">
            <v>NO</v>
          </cell>
        </row>
        <row r="590">
          <cell r="A590" t="str">
            <v>SALAMINA-CALDAS</v>
          </cell>
          <cell r="B590">
            <v>243.41618497109826</v>
          </cell>
          <cell r="D590">
            <v>173</v>
          </cell>
          <cell r="E590">
            <v>42</v>
          </cell>
          <cell r="F590" t="str">
            <v>NO</v>
          </cell>
        </row>
        <row r="591">
          <cell r="A591" t="str">
            <v>MARIPI-BOYACA</v>
          </cell>
          <cell r="B591">
            <v>243.68493150684932</v>
          </cell>
          <cell r="D591">
            <v>73</v>
          </cell>
          <cell r="E591">
            <v>42</v>
          </cell>
          <cell r="F591" t="str">
            <v>NO</v>
          </cell>
        </row>
        <row r="592">
          <cell r="A592" t="str">
            <v>GACHALA-CUNDINAMARCA</v>
          </cell>
          <cell r="B592">
            <v>244.16666666666666</v>
          </cell>
          <cell r="D592">
            <v>72</v>
          </cell>
          <cell r="E592">
            <v>42</v>
          </cell>
          <cell r="F592" t="str">
            <v>NO</v>
          </cell>
        </row>
        <row r="593">
          <cell r="A593" t="str">
            <v>LA UVITA-BOYACA</v>
          </cell>
          <cell r="B593">
            <v>249.25</v>
          </cell>
          <cell r="D593">
            <v>32</v>
          </cell>
          <cell r="E593">
            <v>42</v>
          </cell>
          <cell r="F593" t="str">
            <v>NO</v>
          </cell>
        </row>
        <row r="594">
          <cell r="A594" t="str">
            <v>SUTATAUSA-CUNDINAMARCA</v>
          </cell>
          <cell r="B594">
            <v>256.54368932038835</v>
          </cell>
          <cell r="D594">
            <v>103</v>
          </cell>
          <cell r="E594">
            <v>42</v>
          </cell>
          <cell r="F594" t="str">
            <v>NO</v>
          </cell>
        </row>
        <row r="595">
          <cell r="A595" t="str">
            <v>ANCUYA-NARINO</v>
          </cell>
          <cell r="B595">
            <v>258.47305389221555</v>
          </cell>
          <cell r="D595">
            <v>167</v>
          </cell>
          <cell r="E595">
            <v>42</v>
          </cell>
          <cell r="F595" t="str">
            <v>NO</v>
          </cell>
        </row>
        <row r="596">
          <cell r="A596" t="str">
            <v>ANSERMANUEVO-VALLE DEL CAUCA</v>
          </cell>
          <cell r="B596">
            <v>225.10256410256412</v>
          </cell>
          <cell r="D596">
            <v>195</v>
          </cell>
          <cell r="E596">
            <v>43</v>
          </cell>
          <cell r="F596" t="str">
            <v>NO</v>
          </cell>
        </row>
        <row r="597">
          <cell r="A597" t="str">
            <v>ACEVEDO-HUILA</v>
          </cell>
          <cell r="B597">
            <v>232.94143167028199</v>
          </cell>
          <cell r="D597">
            <v>461</v>
          </cell>
          <cell r="E597">
            <v>43</v>
          </cell>
          <cell r="F597" t="str">
            <v>NO</v>
          </cell>
        </row>
        <row r="598">
          <cell r="A598" t="str">
            <v>SANTUARIO-RISARALDA</v>
          </cell>
          <cell r="B598">
            <v>241.9111111111111</v>
          </cell>
          <cell r="D598">
            <v>135</v>
          </cell>
          <cell r="E598">
            <v>43</v>
          </cell>
          <cell r="F598" t="str">
            <v>NO</v>
          </cell>
        </row>
        <row r="599">
          <cell r="A599" t="str">
            <v>TOCA-BOYACA</v>
          </cell>
          <cell r="B599">
            <v>258.0859375</v>
          </cell>
          <cell r="D599">
            <v>128</v>
          </cell>
          <cell r="E599">
            <v>43</v>
          </cell>
          <cell r="F599" t="str">
            <v>NO</v>
          </cell>
        </row>
        <row r="600">
          <cell r="A600" t="str">
            <v>SOATA-BOYACA</v>
          </cell>
          <cell r="B600">
            <v>258.31612903225806</v>
          </cell>
          <cell r="D600">
            <v>155</v>
          </cell>
          <cell r="E600">
            <v>43</v>
          </cell>
          <cell r="F600" t="str">
            <v>NO</v>
          </cell>
        </row>
        <row r="601">
          <cell r="A601" t="str">
            <v>VILLANUEVA-BOLIVAR</v>
          </cell>
          <cell r="B601">
            <v>208.7920353982301</v>
          </cell>
          <cell r="D601">
            <v>226</v>
          </cell>
          <cell r="E601">
            <v>78</v>
          </cell>
          <cell r="F601" t="str">
            <v>NO</v>
          </cell>
        </row>
        <row r="602">
          <cell r="A602" t="str">
            <v>ARROYOHONDO-BOLIVAR</v>
          </cell>
          <cell r="B602">
            <v>208.95238095238096</v>
          </cell>
          <cell r="D602">
            <v>105</v>
          </cell>
          <cell r="E602">
            <v>53</v>
          </cell>
          <cell r="F602" t="str">
            <v>NO</v>
          </cell>
        </row>
        <row r="603">
          <cell r="A603" t="str">
            <v>EL RETEN-MAGDALENA</v>
          </cell>
          <cell r="B603">
            <v>208.95517241379309</v>
          </cell>
          <cell r="D603">
            <v>290</v>
          </cell>
          <cell r="E603">
            <v>224</v>
          </cell>
          <cell r="F603" t="str">
            <v>NO</v>
          </cell>
        </row>
        <row r="604">
          <cell r="A604" t="str">
            <v>NORCASIA-CALDAS</v>
          </cell>
          <cell r="B604">
            <v>222.5090909090909</v>
          </cell>
          <cell r="D604">
            <v>110</v>
          </cell>
          <cell r="E604">
            <v>10</v>
          </cell>
          <cell r="F604" t="str">
            <v>NO</v>
          </cell>
        </row>
        <row r="605">
          <cell r="A605" t="str">
            <v>HATO COROZAL-CASANARE</v>
          </cell>
          <cell r="B605">
            <v>232.06756756756758</v>
          </cell>
          <cell r="D605">
            <v>148</v>
          </cell>
          <cell r="E605">
            <v>44</v>
          </cell>
          <cell r="F605" t="str">
            <v>NO</v>
          </cell>
        </row>
        <row r="606">
          <cell r="A606" t="str">
            <v>CAJAMARCA-TOLIMA</v>
          </cell>
          <cell r="B606">
            <v>236.63878326996198</v>
          </cell>
          <cell r="D606">
            <v>263</v>
          </cell>
          <cell r="E606">
            <v>44</v>
          </cell>
          <cell r="F606" t="str">
            <v>NO</v>
          </cell>
        </row>
        <row r="607">
          <cell r="A607" t="str">
            <v>UBAQUE-CUNDINAMARCA</v>
          </cell>
          <cell r="B607">
            <v>240.88636363636363</v>
          </cell>
          <cell r="D607">
            <v>88</v>
          </cell>
          <cell r="E607">
            <v>44</v>
          </cell>
          <cell r="F607" t="str">
            <v>NO</v>
          </cell>
        </row>
        <row r="608">
          <cell r="A608" t="str">
            <v>SUSA-CUNDINAMARCA</v>
          </cell>
          <cell r="B608">
            <v>245.70212765957447</v>
          </cell>
          <cell r="D608">
            <v>94</v>
          </cell>
          <cell r="E608">
            <v>44</v>
          </cell>
          <cell r="F608" t="str">
            <v>NO</v>
          </cell>
        </row>
        <row r="609">
          <cell r="A609" t="str">
            <v>MOTAVITA-BOYACA</v>
          </cell>
          <cell r="B609">
            <v>246.65625</v>
          </cell>
          <cell r="D609">
            <v>64</v>
          </cell>
          <cell r="E609">
            <v>44</v>
          </cell>
          <cell r="F609" t="str">
            <v>NO</v>
          </cell>
        </row>
        <row r="610">
          <cell r="A610" t="str">
            <v>TALAIGUA NUEVO-BOLIVAR</v>
          </cell>
          <cell r="B610">
            <v>209.16470588235293</v>
          </cell>
          <cell r="D610">
            <v>170</v>
          </cell>
          <cell r="E610">
            <v>126</v>
          </cell>
          <cell r="F610" t="str">
            <v>NO</v>
          </cell>
        </row>
        <row r="611">
          <cell r="A611" t="str">
            <v>TIBU-NORTE DE SANTANDER</v>
          </cell>
          <cell r="B611">
            <v>223.529296875</v>
          </cell>
          <cell r="D611">
            <v>512</v>
          </cell>
          <cell r="E611">
            <v>45</v>
          </cell>
          <cell r="F611" t="str">
            <v>TIBU-NORTE DE SANTANDER</v>
          </cell>
        </row>
        <row r="612">
          <cell r="A612" t="str">
            <v>CANASGORDAS-ANTIOQUIA</v>
          </cell>
          <cell r="B612">
            <v>225.53061224489795</v>
          </cell>
          <cell r="D612">
            <v>196</v>
          </cell>
          <cell r="E612">
            <v>45</v>
          </cell>
          <cell r="F612" t="str">
            <v>NO</v>
          </cell>
        </row>
        <row r="613">
          <cell r="A613" t="str">
            <v>MEDINA-CUNDINAMARCA</v>
          </cell>
          <cell r="B613">
            <v>234.81</v>
          </cell>
          <cell r="D613">
            <v>100</v>
          </cell>
          <cell r="E613">
            <v>45</v>
          </cell>
          <cell r="F613" t="str">
            <v>NO</v>
          </cell>
        </row>
        <row r="614">
          <cell r="A614" t="str">
            <v>MANI-CASANARE</v>
          </cell>
          <cell r="B614">
            <v>240.00632911392404</v>
          </cell>
          <cell r="D614">
            <v>158</v>
          </cell>
          <cell r="E614">
            <v>45</v>
          </cell>
          <cell r="F614" t="str">
            <v>NO</v>
          </cell>
        </row>
        <row r="615">
          <cell r="A615" t="str">
            <v>YARUMAL-ANTIOQUIA</v>
          </cell>
          <cell r="B615">
            <v>248.86691312384474</v>
          </cell>
          <cell r="D615">
            <v>541</v>
          </cell>
          <cell r="E615">
            <v>45</v>
          </cell>
          <cell r="F615" t="str">
            <v>NO</v>
          </cell>
        </row>
        <row r="616">
          <cell r="A616" t="str">
            <v>NARINO-NARINO</v>
          </cell>
          <cell r="B616">
            <v>255.21978021978023</v>
          </cell>
          <cell r="D616">
            <v>182</v>
          </cell>
          <cell r="E616">
            <v>45</v>
          </cell>
          <cell r="F616" t="str">
            <v>NO</v>
          </cell>
        </row>
        <row r="617">
          <cell r="A617" t="str">
            <v>CUASPUD-NARINO</v>
          </cell>
          <cell r="B617">
            <v>263.86466165413532</v>
          </cell>
          <cell r="D617">
            <v>133</v>
          </cell>
          <cell r="E617">
            <v>45</v>
          </cell>
          <cell r="F617" t="str">
            <v>NO</v>
          </cell>
        </row>
        <row r="618">
          <cell r="A618" t="str">
            <v>SALDANA-TOLIMA</v>
          </cell>
          <cell r="B618">
            <v>219.71830985915494</v>
          </cell>
          <cell r="D618">
            <v>213</v>
          </cell>
          <cell r="E618">
            <v>46</v>
          </cell>
          <cell r="F618" t="str">
            <v>NO</v>
          </cell>
        </row>
        <row r="619">
          <cell r="A619" t="str">
            <v>SAN PEDRO-ANTIOQUIA</v>
          </cell>
          <cell r="B619">
            <v>244.33915211970074</v>
          </cell>
          <cell r="D619">
            <v>401</v>
          </cell>
          <cell r="E619">
            <v>46</v>
          </cell>
          <cell r="F619" t="str">
            <v>NO</v>
          </cell>
        </row>
        <row r="620">
          <cell r="A620" t="str">
            <v>QUIBDO-CHOCO</v>
          </cell>
          <cell r="B620">
            <v>209.18398560503823</v>
          </cell>
          <cell r="D620">
            <v>2223</v>
          </cell>
          <cell r="E620">
            <v>281</v>
          </cell>
          <cell r="F620" t="str">
            <v>NO</v>
          </cell>
        </row>
        <row r="621">
          <cell r="A621" t="str">
            <v>LA VICTORIA-VALLE DEL CAUCA</v>
          </cell>
          <cell r="B621">
            <v>241.8943661971831</v>
          </cell>
          <cell r="D621">
            <v>142</v>
          </cell>
          <cell r="E621">
            <v>47</v>
          </cell>
          <cell r="F621" t="str">
            <v>NO</v>
          </cell>
        </row>
        <row r="622">
          <cell r="A622" t="str">
            <v>PIJAO-QUINDIO</v>
          </cell>
          <cell r="B622">
            <v>241.97777777777779</v>
          </cell>
          <cell r="D622">
            <v>45</v>
          </cell>
          <cell r="E622">
            <v>47</v>
          </cell>
          <cell r="F622" t="str">
            <v>NO</v>
          </cell>
        </row>
        <row r="623">
          <cell r="A623" t="str">
            <v>ARATOCA-SANTANDER</v>
          </cell>
          <cell r="B623">
            <v>250.624</v>
          </cell>
          <cell r="D623">
            <v>125</v>
          </cell>
          <cell r="E623">
            <v>47</v>
          </cell>
          <cell r="F623" t="str">
            <v>NO</v>
          </cell>
        </row>
        <row r="624">
          <cell r="A624" t="str">
            <v>PUERTO RONDON-ARAUCA</v>
          </cell>
          <cell r="B624">
            <v>209.19298245614036</v>
          </cell>
          <cell r="D624">
            <v>57</v>
          </cell>
          <cell r="E624">
            <v>31</v>
          </cell>
          <cell r="F624" t="str">
            <v>NO</v>
          </cell>
        </row>
        <row r="625">
          <cell r="A625" t="str">
            <v>ARBOLETES-ANTIOQUIA</v>
          </cell>
          <cell r="B625">
            <v>209.59569377990431</v>
          </cell>
          <cell r="D625">
            <v>418</v>
          </cell>
          <cell r="E625">
            <v>89</v>
          </cell>
          <cell r="F625" t="str">
            <v>NO</v>
          </cell>
        </row>
        <row r="626">
          <cell r="A626" t="str">
            <v>EL AGUILA-VALLE DEL CAUCA</v>
          </cell>
          <cell r="B626">
            <v>229.17924528301887</v>
          </cell>
          <cell r="D626">
            <v>106</v>
          </cell>
          <cell r="E626">
            <v>48</v>
          </cell>
          <cell r="F626" t="str">
            <v>NO</v>
          </cell>
        </row>
        <row r="627">
          <cell r="A627" t="str">
            <v>PUERTO CAICEDO-PUTUMAYO</v>
          </cell>
          <cell r="B627">
            <v>230.60747663551402</v>
          </cell>
          <cell r="D627">
            <v>107</v>
          </cell>
          <cell r="E627">
            <v>48</v>
          </cell>
          <cell r="F627" t="str">
            <v>PUERTO CAICEDO-PUTUMAYO</v>
          </cell>
        </row>
        <row r="628">
          <cell r="A628" t="str">
            <v>BELEN-BOYACA</v>
          </cell>
          <cell r="B628">
            <v>256.07299270072991</v>
          </cell>
          <cell r="D628">
            <v>137</v>
          </cell>
          <cell r="E628">
            <v>48</v>
          </cell>
          <cell r="F628" t="str">
            <v>NO</v>
          </cell>
        </row>
        <row r="629">
          <cell r="A629" t="str">
            <v>BELEN-NARINO</v>
          </cell>
          <cell r="B629">
            <v>276.57692307692309</v>
          </cell>
          <cell r="D629">
            <v>156</v>
          </cell>
          <cell r="E629">
            <v>48</v>
          </cell>
          <cell r="F629" t="str">
            <v>NO</v>
          </cell>
        </row>
        <row r="630">
          <cell r="A630" t="str">
            <v>VILLA RICA-CAUCA</v>
          </cell>
          <cell r="B630">
            <v>209.95260663507108</v>
          </cell>
          <cell r="D630">
            <v>211</v>
          </cell>
          <cell r="E630">
            <v>133</v>
          </cell>
          <cell r="F630" t="str">
            <v>NO</v>
          </cell>
        </row>
        <row r="631">
          <cell r="A631" t="str">
            <v>LA PALMA-CUNDINAMARCA</v>
          </cell>
          <cell r="B631">
            <v>236.27826086956523</v>
          </cell>
          <cell r="D631">
            <v>115</v>
          </cell>
          <cell r="E631">
            <v>49</v>
          </cell>
          <cell r="F631" t="str">
            <v>NO</v>
          </cell>
        </row>
        <row r="632">
          <cell r="A632" t="str">
            <v>CAPARRAPI-CUNDINAMARCA</v>
          </cell>
          <cell r="B632">
            <v>238.67213114754099</v>
          </cell>
          <cell r="D632">
            <v>122</v>
          </cell>
          <cell r="E632">
            <v>49</v>
          </cell>
          <cell r="F632" t="str">
            <v>NO</v>
          </cell>
        </row>
        <row r="633">
          <cell r="A633" t="str">
            <v>EL PENOL-NARINO</v>
          </cell>
          <cell r="B633">
            <v>242.64356435643563</v>
          </cell>
          <cell r="D633">
            <v>101</v>
          </cell>
          <cell r="E633">
            <v>49</v>
          </cell>
          <cell r="F633" t="str">
            <v>NO</v>
          </cell>
        </row>
        <row r="634">
          <cell r="A634" t="str">
            <v>CHINACOTA-NORTE DE SANTANDER</v>
          </cell>
          <cell r="B634">
            <v>255.37455830388691</v>
          </cell>
          <cell r="D634">
            <v>283</v>
          </cell>
          <cell r="E634">
            <v>49</v>
          </cell>
          <cell r="F634" t="str">
            <v>NO</v>
          </cell>
        </row>
        <row r="635">
          <cell r="A635" t="str">
            <v>MANAURE-CESAR</v>
          </cell>
          <cell r="B635">
            <v>226.36875000000001</v>
          </cell>
          <cell r="D635">
            <v>160</v>
          </cell>
          <cell r="E635">
            <v>50</v>
          </cell>
          <cell r="F635" t="str">
            <v>NO</v>
          </cell>
        </row>
        <row r="636">
          <cell r="A636" t="str">
            <v>YACOPI-CUNDINAMARCA</v>
          </cell>
          <cell r="B636">
            <v>228.79389312977099</v>
          </cell>
          <cell r="D636">
            <v>131</v>
          </cell>
          <cell r="E636">
            <v>50</v>
          </cell>
          <cell r="F636" t="str">
            <v>NO</v>
          </cell>
        </row>
        <row r="637">
          <cell r="A637" t="str">
            <v>PORE-CASANARE</v>
          </cell>
          <cell r="B637">
            <v>236.58695652173913</v>
          </cell>
          <cell r="D637">
            <v>138</v>
          </cell>
          <cell r="E637">
            <v>50</v>
          </cell>
          <cell r="F637" t="str">
            <v>NO</v>
          </cell>
        </row>
        <row r="638">
          <cell r="A638" t="str">
            <v>MOGOTES-SANTANDER</v>
          </cell>
          <cell r="B638">
            <v>245</v>
          </cell>
          <cell r="D638">
            <v>144</v>
          </cell>
          <cell r="E638">
            <v>50</v>
          </cell>
          <cell r="F638" t="str">
            <v>NO</v>
          </cell>
        </row>
        <row r="639">
          <cell r="A639" t="str">
            <v>ARBOLEDA-NARINO</v>
          </cell>
          <cell r="B639">
            <v>247.05673758865248</v>
          </cell>
          <cell r="D639">
            <v>141</v>
          </cell>
          <cell r="E639">
            <v>50</v>
          </cell>
          <cell r="F639" t="str">
            <v>NO</v>
          </cell>
        </row>
        <row r="640">
          <cell r="A640" t="str">
            <v>ANOLAIMA-CUNDINAMARCA</v>
          </cell>
          <cell r="B640">
            <v>255.58620689655172</v>
          </cell>
          <cell r="D640">
            <v>145</v>
          </cell>
          <cell r="E640">
            <v>50</v>
          </cell>
          <cell r="F640" t="str">
            <v>NO</v>
          </cell>
        </row>
        <row r="641">
          <cell r="A641" t="str">
            <v>SANTA ROSA DE VITERBO-BOYACA</v>
          </cell>
          <cell r="B641">
            <v>272.73684210526318</v>
          </cell>
          <cell r="D641">
            <v>171</v>
          </cell>
          <cell r="E641">
            <v>50</v>
          </cell>
          <cell r="F641" t="str">
            <v>NO</v>
          </cell>
        </row>
        <row r="642">
          <cell r="A642" t="str">
            <v>GAMARRA-CESAR</v>
          </cell>
          <cell r="B642">
            <v>210.32846715328466</v>
          </cell>
          <cell r="D642">
            <v>137</v>
          </cell>
          <cell r="E642">
            <v>54</v>
          </cell>
          <cell r="F642" t="str">
            <v>NO</v>
          </cell>
        </row>
        <row r="643">
          <cell r="A643" t="str">
            <v>SAN MARTIN DE LOBA-BOLIVAR</v>
          </cell>
          <cell r="B643">
            <v>210.34309623430963</v>
          </cell>
          <cell r="D643">
            <v>239</v>
          </cell>
          <cell r="E643">
            <v>11</v>
          </cell>
          <cell r="F643" t="str">
            <v>NO</v>
          </cell>
        </row>
        <row r="644">
          <cell r="A644" t="str">
            <v>AIPE-HUILA</v>
          </cell>
          <cell r="B644">
            <v>222.66071428571428</v>
          </cell>
          <cell r="D644">
            <v>224</v>
          </cell>
          <cell r="E644">
            <v>51</v>
          </cell>
          <cell r="F644" t="str">
            <v>NO</v>
          </cell>
        </row>
        <row r="645">
          <cell r="A645" t="str">
            <v>SAN SEBASTIAN DE BUENAVISTA-MAGDALENA</v>
          </cell>
          <cell r="B645">
            <v>228.49303621169918</v>
          </cell>
          <cell r="D645">
            <v>359</v>
          </cell>
          <cell r="E645">
            <v>51</v>
          </cell>
          <cell r="F645" t="str">
            <v>NO</v>
          </cell>
        </row>
        <row r="646">
          <cell r="A646" t="str">
            <v>SONSON-ANTIOQUIA</v>
          </cell>
          <cell r="B646">
            <v>233.08894878706201</v>
          </cell>
          <cell r="D646">
            <v>371</v>
          </cell>
          <cell r="E646">
            <v>51</v>
          </cell>
          <cell r="F646" t="str">
            <v>NO</v>
          </cell>
        </row>
        <row r="647">
          <cell r="A647" t="str">
            <v>VITERBO-CALDAS</v>
          </cell>
          <cell r="B647">
            <v>237.81410256410257</v>
          </cell>
          <cell r="D647">
            <v>156</v>
          </cell>
          <cell r="E647">
            <v>51</v>
          </cell>
          <cell r="F647" t="str">
            <v>NO</v>
          </cell>
        </row>
        <row r="648">
          <cell r="A648" t="str">
            <v>SIMACOTA-SANTANDER</v>
          </cell>
          <cell r="B648">
            <v>243.09</v>
          </cell>
          <cell r="D648">
            <v>100</v>
          </cell>
          <cell r="E648">
            <v>51</v>
          </cell>
          <cell r="F648" t="str">
            <v>NO</v>
          </cell>
        </row>
        <row r="649">
          <cell r="A649" t="str">
            <v>CHIPAQUE-CUNDINAMARCA</v>
          </cell>
          <cell r="B649">
            <v>265.96116504854371</v>
          </cell>
          <cell r="D649">
            <v>103</v>
          </cell>
          <cell r="E649">
            <v>51</v>
          </cell>
          <cell r="F649" t="str">
            <v>NO</v>
          </cell>
        </row>
        <row r="650">
          <cell r="A650" t="str">
            <v>TUTA-BOYACA</v>
          </cell>
          <cell r="B650">
            <v>268.18867924528303</v>
          </cell>
          <cell r="D650">
            <v>159</v>
          </cell>
          <cell r="E650">
            <v>51</v>
          </cell>
          <cell r="F650" t="str">
            <v>NO</v>
          </cell>
        </row>
        <row r="651">
          <cell r="A651" t="str">
            <v>PARAMO-SANTANDER</v>
          </cell>
          <cell r="B651">
            <v>287.1521739130435</v>
          </cell>
          <cell r="D651">
            <v>46</v>
          </cell>
          <cell r="E651">
            <v>51</v>
          </cell>
          <cell r="F651" t="str">
            <v>NO</v>
          </cell>
        </row>
        <row r="652">
          <cell r="A652" t="str">
            <v>TAMALAMEQUE-CESAR</v>
          </cell>
          <cell r="B652">
            <v>210.35384615384615</v>
          </cell>
          <cell r="D652">
            <v>195</v>
          </cell>
          <cell r="E652">
            <v>23</v>
          </cell>
          <cell r="F652" t="str">
            <v>NO</v>
          </cell>
        </row>
        <row r="653">
          <cell r="A653" t="str">
            <v>EL BAGRE-ANTIOQUIA</v>
          </cell>
          <cell r="B653">
            <v>210.36052631578949</v>
          </cell>
          <cell r="D653">
            <v>760</v>
          </cell>
          <cell r="E653">
            <v>178</v>
          </cell>
          <cell r="F653" t="str">
            <v>EL BAGRE-ANTIOQUIA</v>
          </cell>
        </row>
        <row r="654">
          <cell r="A654" t="str">
            <v>ALGARROBO-MAGDALENA</v>
          </cell>
          <cell r="B654">
            <v>210.41361256544502</v>
          </cell>
          <cell r="D654">
            <v>191</v>
          </cell>
          <cell r="E654">
            <v>32</v>
          </cell>
          <cell r="F654" t="str">
            <v>NO</v>
          </cell>
        </row>
        <row r="655">
          <cell r="A655" t="str">
            <v>GUAMAL-MAGDALENA</v>
          </cell>
          <cell r="B655">
            <v>223.78082191780823</v>
          </cell>
          <cell r="D655">
            <v>365</v>
          </cell>
          <cell r="E655">
            <v>53</v>
          </cell>
          <cell r="F655" t="str">
            <v>NO</v>
          </cell>
        </row>
        <row r="656">
          <cell r="A656" t="str">
            <v>MERCADERES-CAUCA</v>
          </cell>
          <cell r="B656">
            <v>236.94656488549617</v>
          </cell>
          <cell r="D656">
            <v>262</v>
          </cell>
          <cell r="E656">
            <v>53</v>
          </cell>
          <cell r="F656" t="str">
            <v>MERCADERES-CAUCA</v>
          </cell>
        </row>
        <row r="657">
          <cell r="A657" t="str">
            <v>SAN BERNARDO-NARINO</v>
          </cell>
          <cell r="B657">
            <v>279.37272727272727</v>
          </cell>
          <cell r="D657">
            <v>110</v>
          </cell>
          <cell r="E657">
            <v>53</v>
          </cell>
          <cell r="F657" t="str">
            <v>NO</v>
          </cell>
        </row>
        <row r="658">
          <cell r="A658" t="str">
            <v>BARRANCO DE LOBA-BOLIVAR</v>
          </cell>
          <cell r="B658">
            <v>210.63499999999999</v>
          </cell>
          <cell r="D658">
            <v>200</v>
          </cell>
          <cell r="E658">
            <v>53</v>
          </cell>
          <cell r="F658" t="str">
            <v>NO</v>
          </cell>
        </row>
        <row r="659">
          <cell r="A659" t="str">
            <v>CAROLINA-ANTIOQUIA</v>
          </cell>
          <cell r="B659">
            <v>222.61904761904762</v>
          </cell>
          <cell r="D659">
            <v>63</v>
          </cell>
          <cell r="E659">
            <v>4</v>
          </cell>
          <cell r="F659" t="str">
            <v>NO</v>
          </cell>
        </row>
        <row r="660">
          <cell r="A660" t="str">
            <v>ABREGO-NORTE DE SANTANDER</v>
          </cell>
          <cell r="B660">
            <v>245.62857142857143</v>
          </cell>
          <cell r="D660">
            <v>315</v>
          </cell>
          <cell r="E660">
            <v>55</v>
          </cell>
          <cell r="F660" t="str">
            <v>NO</v>
          </cell>
        </row>
        <row r="661">
          <cell r="A661" t="str">
            <v>LA CRUZ-NARINO</v>
          </cell>
          <cell r="B661">
            <v>261.46489104116222</v>
          </cell>
          <cell r="D661">
            <v>413</v>
          </cell>
          <cell r="E661">
            <v>55</v>
          </cell>
          <cell r="F661" t="str">
            <v>NO</v>
          </cell>
        </row>
        <row r="662">
          <cell r="A662" t="str">
            <v>NOROSI-BOLIVAR</v>
          </cell>
          <cell r="B662">
            <v>222.75555555555556</v>
          </cell>
          <cell r="D662">
            <v>45</v>
          </cell>
          <cell r="E662">
            <v>1</v>
          </cell>
          <cell r="F662" t="str">
            <v>NO</v>
          </cell>
        </row>
        <row r="663">
          <cell r="A663" t="str">
            <v>SANTA ROSALIA-VICHADA</v>
          </cell>
          <cell r="B663">
            <v>222.79411764705881</v>
          </cell>
          <cell r="D663">
            <v>34</v>
          </cell>
          <cell r="E663">
            <v>5</v>
          </cell>
          <cell r="F663" t="str">
            <v>NO</v>
          </cell>
        </row>
        <row r="664">
          <cell r="A664" t="str">
            <v>SAN JUAN DE RIOSECO-CUNDINAMARCA</v>
          </cell>
          <cell r="B664">
            <v>232.27586206896552</v>
          </cell>
          <cell r="D664">
            <v>116</v>
          </cell>
          <cell r="E664">
            <v>56</v>
          </cell>
          <cell r="F664" t="str">
            <v>NO</v>
          </cell>
        </row>
        <row r="665">
          <cell r="A665" t="str">
            <v>MAJAGUAL-SUCRE</v>
          </cell>
          <cell r="B665">
            <v>211.478672985782</v>
          </cell>
          <cell r="D665">
            <v>422</v>
          </cell>
          <cell r="E665">
            <v>342</v>
          </cell>
          <cell r="F665" t="str">
            <v>NO</v>
          </cell>
        </row>
        <row r="666">
          <cell r="A666" t="str">
            <v>SAN JOSE DE LA FRAGUA-CAQUETA</v>
          </cell>
          <cell r="B666">
            <v>227.80620155038758</v>
          </cell>
          <cell r="D666">
            <v>129</v>
          </cell>
          <cell r="E666">
            <v>57</v>
          </cell>
          <cell r="F666" t="str">
            <v>NO</v>
          </cell>
        </row>
        <row r="667">
          <cell r="A667" t="str">
            <v>PUERTO CARRENO-VICHADA</v>
          </cell>
          <cell r="B667">
            <v>230.21299638989169</v>
          </cell>
          <cell r="D667">
            <v>277</v>
          </cell>
          <cell r="E667">
            <v>57</v>
          </cell>
          <cell r="F667" t="str">
            <v>NO</v>
          </cell>
        </row>
        <row r="668">
          <cell r="A668" t="str">
            <v>PALESTINA-CALDAS</v>
          </cell>
          <cell r="B668">
            <v>234.68108108108109</v>
          </cell>
          <cell r="D668">
            <v>185</v>
          </cell>
          <cell r="E668">
            <v>57</v>
          </cell>
          <cell r="F668" t="str">
            <v>NO</v>
          </cell>
        </row>
        <row r="669">
          <cell r="A669" t="str">
            <v>SABOYA-BOYACA</v>
          </cell>
          <cell r="B669">
            <v>234.80745341614906</v>
          </cell>
          <cell r="D669">
            <v>161</v>
          </cell>
          <cell r="E669">
            <v>57</v>
          </cell>
          <cell r="F669" t="str">
            <v>NO</v>
          </cell>
        </row>
        <row r="670">
          <cell r="A670" t="str">
            <v>GUACHETA-CUNDINAMARCA</v>
          </cell>
          <cell r="B670">
            <v>240.83443708609272</v>
          </cell>
          <cell r="D670">
            <v>151</v>
          </cell>
          <cell r="E670">
            <v>57</v>
          </cell>
          <cell r="F670" t="str">
            <v>NO</v>
          </cell>
        </row>
        <row r="671">
          <cell r="A671" t="str">
            <v>PAEZ-CAUCA</v>
          </cell>
          <cell r="B671">
            <v>219.58333333333334</v>
          </cell>
          <cell r="D671">
            <v>336</v>
          </cell>
          <cell r="E671">
            <v>58</v>
          </cell>
          <cell r="F671" t="str">
            <v>NO</v>
          </cell>
        </row>
        <row r="672">
          <cell r="A672" t="str">
            <v>GUATICA-RISARALDA</v>
          </cell>
          <cell r="B672">
            <v>227.93121693121694</v>
          </cell>
          <cell r="D672">
            <v>189</v>
          </cell>
          <cell r="E672">
            <v>58</v>
          </cell>
          <cell r="F672" t="str">
            <v>NO</v>
          </cell>
        </row>
        <row r="673">
          <cell r="A673" t="str">
            <v>UNE-CUNDINAMARCA</v>
          </cell>
          <cell r="B673">
            <v>252.85185185185185</v>
          </cell>
          <cell r="D673">
            <v>81</v>
          </cell>
          <cell r="E673">
            <v>58</v>
          </cell>
          <cell r="F673" t="str">
            <v>NO</v>
          </cell>
        </row>
        <row r="674">
          <cell r="A674" t="str">
            <v>FOMEQUE-CUNDINAMARCA</v>
          </cell>
          <cell r="B674">
            <v>258.96491228070175</v>
          </cell>
          <cell r="D674">
            <v>114</v>
          </cell>
          <cell r="E674">
            <v>58</v>
          </cell>
          <cell r="F674" t="str">
            <v>NO</v>
          </cell>
        </row>
        <row r="675">
          <cell r="A675" t="str">
            <v>FLANDES-TOLIMA</v>
          </cell>
          <cell r="B675">
            <v>221.85449735449737</v>
          </cell>
          <cell r="D675">
            <v>378</v>
          </cell>
          <cell r="E675">
            <v>59</v>
          </cell>
          <cell r="F675" t="str">
            <v>NO</v>
          </cell>
        </row>
        <row r="676">
          <cell r="A676" t="str">
            <v>BOJACA-CUNDINAMARCA</v>
          </cell>
          <cell r="B676">
            <v>255.82312925170069</v>
          </cell>
          <cell r="D676">
            <v>147</v>
          </cell>
          <cell r="E676">
            <v>59</v>
          </cell>
          <cell r="F676" t="str">
            <v>NO</v>
          </cell>
        </row>
        <row r="677">
          <cell r="A677" t="str">
            <v>SILVIA-CAUCA</v>
          </cell>
          <cell r="B677">
            <v>224.9504716981132</v>
          </cell>
          <cell r="D677">
            <v>424</v>
          </cell>
          <cell r="E677">
            <v>60</v>
          </cell>
          <cell r="F677" t="str">
            <v>NO</v>
          </cell>
        </row>
        <row r="678">
          <cell r="A678" t="str">
            <v>APIA-RISARALDA</v>
          </cell>
          <cell r="B678">
            <v>227.63095238095238</v>
          </cell>
          <cell r="D678">
            <v>168</v>
          </cell>
          <cell r="E678">
            <v>60</v>
          </cell>
          <cell r="F678" t="str">
            <v>NO</v>
          </cell>
        </row>
        <row r="679">
          <cell r="A679" t="str">
            <v>ALBANIA-LA GUAJIRA</v>
          </cell>
          <cell r="B679">
            <v>211.54494382022472</v>
          </cell>
          <cell r="D679">
            <v>356</v>
          </cell>
          <cell r="E679">
            <v>103</v>
          </cell>
          <cell r="F679" t="str">
            <v>NO</v>
          </cell>
        </row>
        <row r="680">
          <cell r="A680" t="str">
            <v>LA ARGENTINA-HUILA</v>
          </cell>
          <cell r="B680">
            <v>262.58375634517768</v>
          </cell>
          <cell r="D680">
            <v>197</v>
          </cell>
          <cell r="E680">
            <v>61</v>
          </cell>
          <cell r="F680" t="str">
            <v>NO</v>
          </cell>
        </row>
        <row r="681">
          <cell r="A681" t="str">
            <v>TIBASOSA-BOYACA</v>
          </cell>
          <cell r="B681">
            <v>264.94152046783626</v>
          </cell>
          <cell r="D681">
            <v>171</v>
          </cell>
          <cell r="E681">
            <v>61</v>
          </cell>
          <cell r="F681" t="str">
            <v>NO</v>
          </cell>
        </row>
        <row r="682">
          <cell r="A682" t="str">
            <v>PUERRES-NARINO</v>
          </cell>
          <cell r="B682">
            <v>268.03508771929825</v>
          </cell>
          <cell r="D682">
            <v>171</v>
          </cell>
          <cell r="E682">
            <v>61</v>
          </cell>
          <cell r="F682" t="str">
            <v>NO</v>
          </cell>
        </row>
        <row r="683">
          <cell r="A683" t="str">
            <v>GUALMATAN-NARINO</v>
          </cell>
          <cell r="B683">
            <v>280.10526315789474</v>
          </cell>
          <cell r="D683">
            <v>190</v>
          </cell>
          <cell r="E683">
            <v>61</v>
          </cell>
          <cell r="F683" t="str">
            <v>NO</v>
          </cell>
        </row>
        <row r="684">
          <cell r="A684" t="str">
            <v>ROVIRA-TOLIMA</v>
          </cell>
          <cell r="B684">
            <v>224.01829268292684</v>
          </cell>
          <cell r="D684">
            <v>328</v>
          </cell>
          <cell r="E684">
            <v>62</v>
          </cell>
          <cell r="F684" t="str">
            <v>NO</v>
          </cell>
        </row>
        <row r="685">
          <cell r="A685" t="str">
            <v>CIMITARRA-SANTANDER</v>
          </cell>
          <cell r="B685">
            <v>228.75057208237988</v>
          </cell>
          <cell r="D685">
            <v>437</v>
          </cell>
          <cell r="E685">
            <v>62</v>
          </cell>
          <cell r="F685" t="str">
            <v>NO</v>
          </cell>
        </row>
        <row r="686">
          <cell r="A686" t="str">
            <v>INIRIDA-GUAINIA</v>
          </cell>
          <cell r="B686">
            <v>226.47586206896551</v>
          </cell>
          <cell r="D686">
            <v>290</v>
          </cell>
          <cell r="E686">
            <v>63</v>
          </cell>
          <cell r="F686" t="str">
            <v>NO</v>
          </cell>
        </row>
        <row r="687">
          <cell r="A687" t="str">
            <v>VENADILLO-TOLIMA</v>
          </cell>
          <cell r="B687">
            <v>229.36871508379889</v>
          </cell>
          <cell r="D687">
            <v>179</v>
          </cell>
          <cell r="E687">
            <v>63</v>
          </cell>
          <cell r="F687" t="str">
            <v>NO</v>
          </cell>
        </row>
        <row r="688">
          <cell r="A688" t="str">
            <v>FRONTINO-ANTIOQUIA</v>
          </cell>
          <cell r="B688">
            <v>233.82700421940928</v>
          </cell>
          <cell r="D688">
            <v>237</v>
          </cell>
          <cell r="E688">
            <v>63</v>
          </cell>
          <cell r="F688" t="str">
            <v>NO</v>
          </cell>
        </row>
        <row r="689">
          <cell r="A689" t="str">
            <v>TARQUI-HUILA</v>
          </cell>
          <cell r="B689">
            <v>237.4378698224852</v>
          </cell>
          <cell r="D689">
            <v>338</v>
          </cell>
          <cell r="E689">
            <v>63</v>
          </cell>
          <cell r="F689" t="str">
            <v>NO</v>
          </cell>
        </row>
        <row r="690">
          <cell r="A690" t="str">
            <v>SARDINATA-NORTE DE SANTANDER</v>
          </cell>
          <cell r="B690">
            <v>240.49356223175965</v>
          </cell>
          <cell r="D690">
            <v>233</v>
          </cell>
          <cell r="E690">
            <v>63</v>
          </cell>
          <cell r="F690" t="str">
            <v>SARDINATA-NORTE DE SANTANDER</v>
          </cell>
        </row>
        <row r="691">
          <cell r="A691" t="str">
            <v>LA APARTADA-CORDOBA</v>
          </cell>
          <cell r="B691">
            <v>231.2391304347826</v>
          </cell>
          <cell r="D691">
            <v>138</v>
          </cell>
          <cell r="E691">
            <v>64</v>
          </cell>
          <cell r="F691" t="str">
            <v>NO</v>
          </cell>
        </row>
        <row r="692">
          <cell r="A692" t="str">
            <v>JUNIN-CUNDINAMARCA</v>
          </cell>
          <cell r="B692">
            <v>238.88095238095238</v>
          </cell>
          <cell r="D692">
            <v>84</v>
          </cell>
          <cell r="E692">
            <v>64</v>
          </cell>
          <cell r="F692" t="str">
            <v>NO</v>
          </cell>
        </row>
        <row r="693">
          <cell r="A693" t="str">
            <v>FILANDIA-QUINDIO</v>
          </cell>
          <cell r="B693">
            <v>242.12781954887217</v>
          </cell>
          <cell r="D693">
            <v>133</v>
          </cell>
          <cell r="E693">
            <v>64</v>
          </cell>
          <cell r="F693" t="str">
            <v>NO</v>
          </cell>
        </row>
        <row r="694">
          <cell r="A694" t="str">
            <v>VENTAQUEMADA-BOYACA</v>
          </cell>
          <cell r="B694">
            <v>252.09666666666666</v>
          </cell>
          <cell r="D694">
            <v>300</v>
          </cell>
          <cell r="E694">
            <v>64</v>
          </cell>
          <cell r="F694" t="str">
            <v>NO</v>
          </cell>
        </row>
        <row r="695">
          <cell r="A695" t="str">
            <v>SABANAS DE SAN ANGEL-MAGDALENA</v>
          </cell>
          <cell r="B695">
            <v>211.76142131979697</v>
          </cell>
          <cell r="D695">
            <v>197</v>
          </cell>
          <cell r="E695">
            <v>44</v>
          </cell>
          <cell r="F695" t="str">
            <v>NO</v>
          </cell>
        </row>
        <row r="696">
          <cell r="A696" t="str">
            <v>BARBOSA-ANTIOQUIA</v>
          </cell>
          <cell r="B696">
            <v>234.84316770186336</v>
          </cell>
          <cell r="D696">
            <v>644</v>
          </cell>
          <cell r="E696">
            <v>65</v>
          </cell>
          <cell r="F696" t="str">
            <v>NO</v>
          </cell>
        </row>
        <row r="697">
          <cell r="A697" t="str">
            <v>MARSELLA-RISARALDA</v>
          </cell>
          <cell r="B697">
            <v>237.32972972972973</v>
          </cell>
          <cell r="D697">
            <v>185</v>
          </cell>
          <cell r="E697">
            <v>65</v>
          </cell>
          <cell r="F697" t="str">
            <v>NO</v>
          </cell>
        </row>
        <row r="698">
          <cell r="A698" t="str">
            <v>BUGALAGRANDE-VALLE DEL CAUCA</v>
          </cell>
          <cell r="B698">
            <v>238.32307692307691</v>
          </cell>
          <cell r="D698">
            <v>260</v>
          </cell>
          <cell r="E698">
            <v>65</v>
          </cell>
          <cell r="F698" t="str">
            <v>NO</v>
          </cell>
        </row>
        <row r="699">
          <cell r="A699" t="str">
            <v>SAN FRANCISCO-CUNDINAMARCA</v>
          </cell>
          <cell r="B699">
            <v>238.95833333333334</v>
          </cell>
          <cell r="D699">
            <v>96</v>
          </cell>
          <cell r="E699">
            <v>65</v>
          </cell>
          <cell r="F699" t="str">
            <v>NO</v>
          </cell>
        </row>
        <row r="700">
          <cell r="A700" t="str">
            <v>SAN ALBERTO-CESAR</v>
          </cell>
          <cell r="B700">
            <v>245.81727574750832</v>
          </cell>
          <cell r="D700">
            <v>301</v>
          </cell>
          <cell r="E700">
            <v>65</v>
          </cell>
          <cell r="F700" t="str">
            <v>NO</v>
          </cell>
        </row>
        <row r="701">
          <cell r="A701" t="str">
            <v>RAMIRIQUI-BOYACA</v>
          </cell>
          <cell r="B701">
            <v>260.26530612244898</v>
          </cell>
          <cell r="D701">
            <v>196</v>
          </cell>
          <cell r="E701">
            <v>65</v>
          </cell>
          <cell r="F701" t="str">
            <v>NO</v>
          </cell>
        </row>
        <row r="702">
          <cell r="A702" t="str">
            <v>MIRAFLORES-BOYACA</v>
          </cell>
          <cell r="B702">
            <v>271.51724137931035</v>
          </cell>
          <cell r="D702">
            <v>145</v>
          </cell>
          <cell r="E702">
            <v>65</v>
          </cell>
          <cell r="F702" t="str">
            <v>NO</v>
          </cell>
        </row>
        <row r="703">
          <cell r="A703" t="str">
            <v>ZAPAYAN-MAGDALENA</v>
          </cell>
          <cell r="B703">
            <v>211.80188679245282</v>
          </cell>
          <cell r="D703">
            <v>106</v>
          </cell>
          <cell r="E703">
            <v>47</v>
          </cell>
          <cell r="F703" t="str">
            <v>NO</v>
          </cell>
        </row>
        <row r="704">
          <cell r="A704" t="str">
            <v>SEGOVIA-ANTIOQUIA</v>
          </cell>
          <cell r="B704">
            <v>211.84020618556701</v>
          </cell>
          <cell r="D704">
            <v>388</v>
          </cell>
          <cell r="E704">
            <v>14</v>
          </cell>
          <cell r="F704" t="str">
            <v>SEGOVIA-ANTIOQUIA</v>
          </cell>
        </row>
        <row r="705">
          <cell r="A705" t="str">
            <v>SUPIA-CALDAS</v>
          </cell>
          <cell r="B705">
            <v>227.72795969773298</v>
          </cell>
          <cell r="D705">
            <v>397</v>
          </cell>
          <cell r="E705">
            <v>66</v>
          </cell>
          <cell r="F705" t="str">
            <v>NO</v>
          </cell>
        </row>
        <row r="706">
          <cell r="A706" t="str">
            <v>CHACHAGUI-NARINO</v>
          </cell>
          <cell r="B706">
            <v>249.17910447761193</v>
          </cell>
          <cell r="D706">
            <v>201</v>
          </cell>
          <cell r="E706">
            <v>66</v>
          </cell>
          <cell r="F706" t="str">
            <v>NO</v>
          </cell>
        </row>
        <row r="707">
          <cell r="A707" t="str">
            <v>TANGUA-NARINO</v>
          </cell>
          <cell r="B707">
            <v>260.56050955414014</v>
          </cell>
          <cell r="D707">
            <v>157</v>
          </cell>
          <cell r="E707">
            <v>66</v>
          </cell>
          <cell r="F707" t="str">
            <v>NO</v>
          </cell>
        </row>
        <row r="708">
          <cell r="A708" t="str">
            <v>PUERTO CONCORDIA-META</v>
          </cell>
          <cell r="B708">
            <v>211.84313725490196</v>
          </cell>
          <cell r="D708">
            <v>102</v>
          </cell>
          <cell r="E708">
            <v>11</v>
          </cell>
          <cell r="F708" t="str">
            <v>PUERTO CONCORDIA-META</v>
          </cell>
        </row>
        <row r="709">
          <cell r="A709" t="str">
            <v>ARENAL-BOLIVAR</v>
          </cell>
          <cell r="B709">
            <v>211.86138613861385</v>
          </cell>
          <cell r="D709">
            <v>101</v>
          </cell>
          <cell r="E709">
            <v>14</v>
          </cell>
          <cell r="F709" t="str">
            <v>ARENAL-BOLIVAR</v>
          </cell>
        </row>
        <row r="710">
          <cell r="A710" t="str">
            <v>SAN MIGUEL-PUTUMAYO</v>
          </cell>
          <cell r="B710">
            <v>225.31363636363636</v>
          </cell>
          <cell r="D710">
            <v>220</v>
          </cell>
          <cell r="E710">
            <v>67</v>
          </cell>
          <cell r="F710" t="str">
            <v>SAN MIGUEL-PUTUMAYO</v>
          </cell>
        </row>
        <row r="711">
          <cell r="A711" t="str">
            <v>ISNOS-HUILA</v>
          </cell>
          <cell r="B711">
            <v>245.48878923766816</v>
          </cell>
          <cell r="D711">
            <v>446</v>
          </cell>
          <cell r="E711">
            <v>67</v>
          </cell>
          <cell r="F711" t="str">
            <v>NO</v>
          </cell>
        </row>
        <row r="712">
          <cell r="A712" t="str">
            <v>NEMOCON-CUNDINAMARCA</v>
          </cell>
          <cell r="B712">
            <v>247.94117647058823</v>
          </cell>
          <cell r="D712">
            <v>187</v>
          </cell>
          <cell r="E712">
            <v>67</v>
          </cell>
          <cell r="F712" t="str">
            <v>NO</v>
          </cell>
        </row>
        <row r="713">
          <cell r="A713" t="str">
            <v>PIJINO DEL CARMEN-MAGDALENA</v>
          </cell>
          <cell r="B713">
            <v>211.97175141242937</v>
          </cell>
          <cell r="D713">
            <v>177</v>
          </cell>
          <cell r="E713">
            <v>36</v>
          </cell>
          <cell r="F713" t="str">
            <v>NO</v>
          </cell>
        </row>
        <row r="714">
          <cell r="A714" t="str">
            <v>CHIRIGUANA-CESAR</v>
          </cell>
          <cell r="B714">
            <v>212.15186246418338</v>
          </cell>
          <cell r="D714">
            <v>349</v>
          </cell>
          <cell r="E714">
            <v>137</v>
          </cell>
          <cell r="F714" t="str">
            <v>NO</v>
          </cell>
        </row>
        <row r="715">
          <cell r="A715" t="str">
            <v>SAN ANTONIO-TOLIMA</v>
          </cell>
          <cell r="B715">
            <v>227.5</v>
          </cell>
          <cell r="D715">
            <v>206</v>
          </cell>
          <cell r="E715">
            <v>69</v>
          </cell>
          <cell r="F715" t="str">
            <v>NO</v>
          </cell>
        </row>
        <row r="716">
          <cell r="A716" t="str">
            <v>SAN PEDRO-VALLE DEL CAUCA</v>
          </cell>
          <cell r="B716">
            <v>234.33962264150944</v>
          </cell>
          <cell r="D716">
            <v>159</v>
          </cell>
          <cell r="E716">
            <v>69</v>
          </cell>
          <cell r="F716" t="str">
            <v>NO</v>
          </cell>
        </row>
        <row r="717">
          <cell r="A717" t="str">
            <v>SANTIAGO-PUTUMAYO</v>
          </cell>
          <cell r="B717">
            <v>237.04411764705881</v>
          </cell>
          <cell r="D717">
            <v>136</v>
          </cell>
          <cell r="E717">
            <v>69</v>
          </cell>
          <cell r="F717" t="str">
            <v>NO</v>
          </cell>
        </row>
        <row r="718">
          <cell r="A718" t="str">
            <v>INZA-CAUCA</v>
          </cell>
          <cell r="B718">
            <v>237.77634961439588</v>
          </cell>
          <cell r="D718">
            <v>389</v>
          </cell>
          <cell r="E718">
            <v>69</v>
          </cell>
          <cell r="F718" t="str">
            <v>NO</v>
          </cell>
        </row>
        <row r="719">
          <cell r="A719" t="str">
            <v>PALMAS DEL SOCORRO-SANTANDER</v>
          </cell>
          <cell r="B719">
            <v>255.27906976744185</v>
          </cell>
          <cell r="D719">
            <v>43</v>
          </cell>
          <cell r="E719">
            <v>70</v>
          </cell>
          <cell r="F719" t="str">
            <v>NO</v>
          </cell>
        </row>
        <row r="720">
          <cell r="A720" t="str">
            <v>MACHETA-CUNDINAMARCA</v>
          </cell>
          <cell r="B720">
            <v>255.83561643835617</v>
          </cell>
          <cell r="D720">
            <v>73</v>
          </cell>
          <cell r="E720">
            <v>70</v>
          </cell>
          <cell r="F720" t="str">
            <v>NO</v>
          </cell>
        </row>
        <row r="721">
          <cell r="A721" t="str">
            <v>NUEVA GRANADA-MAGDALENA</v>
          </cell>
          <cell r="B721">
            <v>212.15816326530611</v>
          </cell>
          <cell r="D721">
            <v>196</v>
          </cell>
          <cell r="E721">
            <v>51</v>
          </cell>
          <cell r="F721" t="str">
            <v>NO</v>
          </cell>
        </row>
        <row r="722">
          <cell r="A722" t="str">
            <v>BARRANCAS-LA GUAJIRA</v>
          </cell>
          <cell r="B722">
            <v>212.30206378986867</v>
          </cell>
          <cell r="D722">
            <v>533</v>
          </cell>
          <cell r="E722">
            <v>321</v>
          </cell>
          <cell r="F722" t="str">
            <v>NO</v>
          </cell>
        </row>
        <row r="723">
          <cell r="A723" t="str">
            <v>URAMITA-ANTIOQUIA</v>
          </cell>
          <cell r="B723">
            <v>222.82499999999999</v>
          </cell>
          <cell r="D723">
            <v>80</v>
          </cell>
          <cell r="E723">
            <v>3</v>
          </cell>
          <cell r="F723" t="str">
            <v>NO</v>
          </cell>
        </row>
        <row r="724">
          <cell r="A724" t="str">
            <v>CACHIPAY-CUNDINAMARCA</v>
          </cell>
          <cell r="B724">
            <v>240.70270270270271</v>
          </cell>
          <cell r="D724">
            <v>111</v>
          </cell>
          <cell r="E724">
            <v>71</v>
          </cell>
          <cell r="F724" t="str">
            <v>NO</v>
          </cell>
        </row>
        <row r="725">
          <cell r="A725" t="str">
            <v>ANDALUCIA-VALLE DEL CAUCA</v>
          </cell>
          <cell r="B725">
            <v>246.59375</v>
          </cell>
          <cell r="D725">
            <v>224</v>
          </cell>
          <cell r="E725">
            <v>71</v>
          </cell>
          <cell r="F725" t="str">
            <v>NO</v>
          </cell>
        </row>
        <row r="726">
          <cell r="A726" t="str">
            <v>GIGANTE-HUILA</v>
          </cell>
          <cell r="B726">
            <v>247.22062350119904</v>
          </cell>
          <cell r="D726">
            <v>417</v>
          </cell>
          <cell r="E726">
            <v>71</v>
          </cell>
          <cell r="F726" t="str">
            <v>NO</v>
          </cell>
        </row>
        <row r="727">
          <cell r="A727" t="str">
            <v>GUAITARILLA-NARINO</v>
          </cell>
          <cell r="B727">
            <v>268.39035087719299</v>
          </cell>
          <cell r="D727">
            <v>228</v>
          </cell>
          <cell r="E727">
            <v>71</v>
          </cell>
          <cell r="F727" t="str">
            <v>NO</v>
          </cell>
        </row>
        <row r="728">
          <cell r="A728" t="str">
            <v>VIOTA-CUNDINAMARCA</v>
          </cell>
          <cell r="B728">
            <v>235.88028169014083</v>
          </cell>
          <cell r="D728">
            <v>142</v>
          </cell>
          <cell r="E728">
            <v>72</v>
          </cell>
          <cell r="F728" t="str">
            <v>NO</v>
          </cell>
        </row>
        <row r="729">
          <cell r="A729" t="str">
            <v>SAN MARTIN-META</v>
          </cell>
          <cell r="B729">
            <v>239.86029411764707</v>
          </cell>
          <cell r="D729">
            <v>272</v>
          </cell>
          <cell r="E729">
            <v>72</v>
          </cell>
          <cell r="F729" t="str">
            <v>NO</v>
          </cell>
        </row>
        <row r="730">
          <cell r="A730" t="str">
            <v>ALBAN-NARINO</v>
          </cell>
          <cell r="B730">
            <v>260.71856287425152</v>
          </cell>
          <cell r="D730">
            <v>167</v>
          </cell>
          <cell r="E730">
            <v>72</v>
          </cell>
          <cell r="F730" t="str">
            <v>NO</v>
          </cell>
        </row>
        <row r="731">
          <cell r="A731" t="str">
            <v>SANTA ANA-MAGDALENA</v>
          </cell>
          <cell r="B731">
            <v>212.32463768115943</v>
          </cell>
          <cell r="D731">
            <v>345</v>
          </cell>
          <cell r="E731">
            <v>293</v>
          </cell>
          <cell r="F731" t="str">
            <v>NO</v>
          </cell>
        </row>
        <row r="732">
          <cell r="A732" t="str">
            <v>SUAN-ATLANTICO</v>
          </cell>
          <cell r="B732">
            <v>225.40540540540542</v>
          </cell>
          <cell r="D732">
            <v>185</v>
          </cell>
          <cell r="E732">
            <v>73</v>
          </cell>
          <cell r="F732" t="str">
            <v>NO</v>
          </cell>
        </row>
        <row r="733">
          <cell r="A733" t="str">
            <v>BARICHARA-SANTANDER</v>
          </cell>
          <cell r="B733">
            <v>274.05208333333331</v>
          </cell>
          <cell r="D733">
            <v>96</v>
          </cell>
          <cell r="E733">
            <v>73</v>
          </cell>
          <cell r="F733" t="str">
            <v>NO</v>
          </cell>
        </row>
        <row r="734">
          <cell r="A734" t="str">
            <v>USIACURI-ATLANTICO</v>
          </cell>
          <cell r="B734">
            <v>212.39655172413794</v>
          </cell>
          <cell r="D734">
            <v>116</v>
          </cell>
          <cell r="E734">
            <v>66</v>
          </cell>
          <cell r="F734" t="str">
            <v>NO</v>
          </cell>
        </row>
        <row r="735">
          <cell r="A735" t="str">
            <v>CARTAGENA DEL CHAIRA-CAQUETA</v>
          </cell>
          <cell r="B735">
            <v>230.38524590163934</v>
          </cell>
          <cell r="D735">
            <v>244</v>
          </cell>
          <cell r="E735">
            <v>74</v>
          </cell>
          <cell r="F735" t="str">
            <v>CARTAGENA DEL CHAIRA-CAQUETA</v>
          </cell>
        </row>
        <row r="736">
          <cell r="A736" t="str">
            <v>GUAMAL-META</v>
          </cell>
          <cell r="B736">
            <v>241.49777777777777</v>
          </cell>
          <cell r="D736">
            <v>225</v>
          </cell>
          <cell r="E736">
            <v>74</v>
          </cell>
          <cell r="F736" t="str">
            <v>NO</v>
          </cell>
        </row>
        <row r="737">
          <cell r="A737" t="str">
            <v>VILLAPINZON-CUNDINAMARCA</v>
          </cell>
          <cell r="B737">
            <v>246.73043478260868</v>
          </cell>
          <cell r="D737">
            <v>345</v>
          </cell>
          <cell r="E737">
            <v>74</v>
          </cell>
          <cell r="F737" t="str">
            <v>NO</v>
          </cell>
        </row>
        <row r="738">
          <cell r="A738" t="str">
            <v>CONSACA-NARINO</v>
          </cell>
          <cell r="B738">
            <v>253.8639053254438</v>
          </cell>
          <cell r="D738">
            <v>169</v>
          </cell>
          <cell r="E738">
            <v>74</v>
          </cell>
          <cell r="F738" t="str">
            <v>NO</v>
          </cell>
        </row>
        <row r="739">
          <cell r="A739" t="str">
            <v>LINARES-NARINO</v>
          </cell>
          <cell r="B739">
            <v>257.46198830409355</v>
          </cell>
          <cell r="D739">
            <v>171</v>
          </cell>
          <cell r="E739">
            <v>74</v>
          </cell>
          <cell r="F739" t="str">
            <v>NO</v>
          </cell>
        </row>
        <row r="740">
          <cell r="A740" t="str">
            <v>CONTADERO-NARINO</v>
          </cell>
          <cell r="B740">
            <v>263.20168067226894</v>
          </cell>
          <cell r="D740">
            <v>119</v>
          </cell>
          <cell r="E740">
            <v>74</v>
          </cell>
          <cell r="F740" t="str">
            <v>NO</v>
          </cell>
        </row>
        <row r="741">
          <cell r="A741" t="str">
            <v>CORDOBA-BOLIVAR</v>
          </cell>
          <cell r="B741">
            <v>212.51295336787564</v>
          </cell>
          <cell r="D741">
            <v>193</v>
          </cell>
          <cell r="E741">
            <v>413</v>
          </cell>
          <cell r="F741" t="str">
            <v>CORDOBA-BOLIVAR</v>
          </cell>
        </row>
        <row r="742">
          <cell r="A742" t="str">
            <v>PUERTO PARRA-SANTANDER</v>
          </cell>
          <cell r="B742">
            <v>223.02816901408451</v>
          </cell>
          <cell r="D742">
            <v>71</v>
          </cell>
          <cell r="E742">
            <v>6</v>
          </cell>
          <cell r="F742" t="str">
            <v>NO</v>
          </cell>
        </row>
        <row r="743">
          <cell r="A743" t="str">
            <v>PUERTO RICO-CAQUETA</v>
          </cell>
          <cell r="B743">
            <v>224.88785046728972</v>
          </cell>
          <cell r="D743">
            <v>214</v>
          </cell>
          <cell r="E743">
            <v>75</v>
          </cell>
          <cell r="F743" t="str">
            <v>PUERTO RICO-CAQUETA</v>
          </cell>
        </row>
        <row r="744">
          <cell r="A744" t="str">
            <v>SAN JUAN DE URABA-ANTIOQUIA</v>
          </cell>
          <cell r="B744">
            <v>212.77351916376307</v>
          </cell>
          <cell r="D744">
            <v>287</v>
          </cell>
          <cell r="E744">
            <v>67</v>
          </cell>
          <cell r="F744" t="str">
            <v>NO</v>
          </cell>
        </row>
        <row r="745">
          <cell r="A745" t="str">
            <v>TIMANA-HUILA</v>
          </cell>
          <cell r="B745">
            <v>240.82142857142858</v>
          </cell>
          <cell r="D745">
            <v>336</v>
          </cell>
          <cell r="E745">
            <v>76</v>
          </cell>
          <cell r="F745" t="str">
            <v>NO</v>
          </cell>
        </row>
        <row r="746">
          <cell r="A746" t="str">
            <v>RETIRO-ANTIOQUIA</v>
          </cell>
          <cell r="B746">
            <v>249.88086642599279</v>
          </cell>
          <cell r="D746">
            <v>277</v>
          </cell>
          <cell r="E746">
            <v>76</v>
          </cell>
          <cell r="F746" t="str">
            <v>NO</v>
          </cell>
        </row>
        <row r="747">
          <cell r="A747" t="str">
            <v>APULO-CUNDINAMARCA</v>
          </cell>
          <cell r="B747">
            <v>228.68181818181819</v>
          </cell>
          <cell r="D747">
            <v>88</v>
          </cell>
          <cell r="E747">
            <v>77</v>
          </cell>
          <cell r="F747" t="str">
            <v>NO</v>
          </cell>
        </row>
        <row r="748">
          <cell r="A748" t="str">
            <v>EL DONCELLO-CAQUETA</v>
          </cell>
          <cell r="B748">
            <v>237.39115646258503</v>
          </cell>
          <cell r="D748">
            <v>294</v>
          </cell>
          <cell r="E748">
            <v>77</v>
          </cell>
          <cell r="F748" t="str">
            <v>EL DONCELLO-CAQUETA</v>
          </cell>
        </row>
        <row r="749">
          <cell r="A749" t="str">
            <v>MALLAMA-NARINO</v>
          </cell>
          <cell r="B749">
            <v>244.54022988505747</v>
          </cell>
          <cell r="D749">
            <v>174</v>
          </cell>
          <cell r="E749">
            <v>77</v>
          </cell>
          <cell r="F749" t="str">
            <v>NO</v>
          </cell>
        </row>
        <row r="750">
          <cell r="A750" t="str">
            <v>PUENTE NACIONAL-SANTANDER</v>
          </cell>
          <cell r="B750">
            <v>263.875</v>
          </cell>
          <cell r="D750">
            <v>216</v>
          </cell>
          <cell r="E750">
            <v>77</v>
          </cell>
          <cell r="F750" t="str">
            <v>NO</v>
          </cell>
        </row>
        <row r="751">
          <cell r="A751" t="str">
            <v>MARGARITA-BOLIVAR</v>
          </cell>
          <cell r="B751">
            <v>212.976</v>
          </cell>
          <cell r="D751">
            <v>125</v>
          </cell>
          <cell r="E751">
            <v>28</v>
          </cell>
          <cell r="F751" t="str">
            <v>NO</v>
          </cell>
        </row>
        <row r="752">
          <cell r="A752" t="str">
            <v>NEIRA-CALDAS</v>
          </cell>
          <cell r="B752">
            <v>241.35986159169551</v>
          </cell>
          <cell r="D752">
            <v>289</v>
          </cell>
          <cell r="E752">
            <v>78</v>
          </cell>
          <cell r="F752" t="str">
            <v>NO</v>
          </cell>
        </row>
        <row r="753">
          <cell r="A753" t="str">
            <v>ARBELAEZ-CUNDINAMARCA</v>
          </cell>
          <cell r="B753">
            <v>251.75806451612902</v>
          </cell>
          <cell r="D753">
            <v>124</v>
          </cell>
          <cell r="E753">
            <v>78</v>
          </cell>
          <cell r="F753" t="str">
            <v>NO</v>
          </cell>
        </row>
        <row r="754">
          <cell r="A754" t="str">
            <v>SESQUILE-CUNDINAMARCA</v>
          </cell>
          <cell r="B754">
            <v>255.89855072463769</v>
          </cell>
          <cell r="D754">
            <v>138</v>
          </cell>
          <cell r="E754">
            <v>78</v>
          </cell>
          <cell r="F754" t="str">
            <v>NO</v>
          </cell>
        </row>
        <row r="755">
          <cell r="A755" t="str">
            <v>SANTA ROSA DEL SUR-BOLIVAR</v>
          </cell>
          <cell r="B755">
            <v>258.70263157894738</v>
          </cell>
          <cell r="D755">
            <v>380</v>
          </cell>
          <cell r="E755">
            <v>78</v>
          </cell>
          <cell r="F755" t="str">
            <v>SANTA ROSA DEL SUR-BOLIVAR</v>
          </cell>
        </row>
        <row r="756">
          <cell r="A756" t="str">
            <v>SAMACA-BOYACA</v>
          </cell>
          <cell r="B756">
            <v>264.91277258566976</v>
          </cell>
          <cell r="D756">
            <v>321</v>
          </cell>
          <cell r="E756">
            <v>78</v>
          </cell>
          <cell r="F756" t="str">
            <v>NO</v>
          </cell>
        </row>
        <row r="757">
          <cell r="A757" t="str">
            <v>MUTATA-ANTIOQUIA</v>
          </cell>
          <cell r="B757">
            <v>213.09815950920245</v>
          </cell>
          <cell r="D757">
            <v>163</v>
          </cell>
          <cell r="E757">
            <v>18</v>
          </cell>
          <cell r="F757" t="str">
            <v>MUTATA-ANTIOQUIA</v>
          </cell>
        </row>
        <row r="758">
          <cell r="A758" t="str">
            <v>MONTERREY-CASANARE</v>
          </cell>
          <cell r="B758">
            <v>245.78985507246378</v>
          </cell>
          <cell r="D758">
            <v>276</v>
          </cell>
          <cell r="E758">
            <v>79</v>
          </cell>
          <cell r="F758" t="str">
            <v>NO</v>
          </cell>
        </row>
        <row r="759">
          <cell r="A759" t="str">
            <v>RONCESVALLES-TOLIMA</v>
          </cell>
          <cell r="B759">
            <v>223.59183673469389</v>
          </cell>
          <cell r="D759">
            <v>49</v>
          </cell>
          <cell r="E759">
            <v>7</v>
          </cell>
          <cell r="F759" t="str">
            <v>NO</v>
          </cell>
        </row>
        <row r="760">
          <cell r="A760" t="str">
            <v>SILVANIA-CUNDINAMARCA</v>
          </cell>
          <cell r="B760">
            <v>231.92459016393443</v>
          </cell>
          <cell r="D760">
            <v>305</v>
          </cell>
          <cell r="E760">
            <v>81</v>
          </cell>
          <cell r="F760" t="str">
            <v>NO</v>
          </cell>
        </row>
        <row r="761">
          <cell r="A761" t="str">
            <v>PUERTO LOPEZ-META</v>
          </cell>
          <cell r="B761">
            <v>241.09794988610477</v>
          </cell>
          <cell r="D761">
            <v>439</v>
          </cell>
          <cell r="E761">
            <v>81</v>
          </cell>
          <cell r="F761" t="str">
            <v>NO</v>
          </cell>
        </row>
        <row r="762">
          <cell r="A762" t="str">
            <v>PUPIALES-NARINO</v>
          </cell>
          <cell r="B762">
            <v>263.16187989556136</v>
          </cell>
          <cell r="D762">
            <v>383</v>
          </cell>
          <cell r="E762">
            <v>81</v>
          </cell>
          <cell r="F762" t="str">
            <v>NO</v>
          </cell>
        </row>
        <row r="763">
          <cell r="A763" t="str">
            <v>EL MOLINO-LA GUAJIRA</v>
          </cell>
          <cell r="B763">
            <v>213.20224719101122</v>
          </cell>
          <cell r="D763">
            <v>89</v>
          </cell>
          <cell r="E763">
            <v>90</v>
          </cell>
          <cell r="F763" t="str">
            <v>NO</v>
          </cell>
        </row>
        <row r="764">
          <cell r="A764" t="str">
            <v>SAN PEDRO DE URABA-ANTIOQUIA</v>
          </cell>
          <cell r="B764">
            <v>213.35344827586206</v>
          </cell>
          <cell r="D764">
            <v>464</v>
          </cell>
          <cell r="E764">
            <v>288</v>
          </cell>
          <cell r="F764" t="str">
            <v>SAN PEDRO DE URABA-ANTIOQUIA</v>
          </cell>
        </row>
        <row r="765">
          <cell r="A765" t="str">
            <v>MOSQUERA-NARINO</v>
          </cell>
          <cell r="B765">
            <v>213.52941176470588</v>
          </cell>
          <cell r="D765">
            <v>34</v>
          </cell>
          <cell r="E765">
            <v>29</v>
          </cell>
          <cell r="F765" t="str">
            <v>MOSQUERA-NARINO</v>
          </cell>
        </row>
        <row r="766">
          <cell r="A766" t="str">
            <v>ALGECIRAS-HUILA</v>
          </cell>
          <cell r="B766">
            <v>247.51452282157678</v>
          </cell>
          <cell r="D766">
            <v>241</v>
          </cell>
          <cell r="E766">
            <v>83</v>
          </cell>
          <cell r="F766" t="str">
            <v>ALGECIRAS-HUILA</v>
          </cell>
        </row>
        <row r="767">
          <cell r="A767" t="str">
            <v>CORDOBA-NARINO</v>
          </cell>
          <cell r="B767">
            <v>250.84137931034482</v>
          </cell>
          <cell r="D767">
            <v>290</v>
          </cell>
          <cell r="E767">
            <v>83</v>
          </cell>
          <cell r="F767" t="str">
            <v>NO</v>
          </cell>
        </row>
        <row r="768">
          <cell r="A768" t="str">
            <v>ANAPOIMA-CUNDINAMARCA</v>
          </cell>
          <cell r="B768">
            <v>251.08387096774194</v>
          </cell>
          <cell r="D768">
            <v>155</v>
          </cell>
          <cell r="E768">
            <v>83</v>
          </cell>
          <cell r="F768" t="str">
            <v>NO</v>
          </cell>
        </row>
        <row r="769">
          <cell r="A769" t="str">
            <v>SAN AGUSTIN-HUILA</v>
          </cell>
          <cell r="B769">
            <v>253.81632653061226</v>
          </cell>
          <cell r="D769">
            <v>490</v>
          </cell>
          <cell r="E769">
            <v>83</v>
          </cell>
          <cell r="F769" t="str">
            <v>NO</v>
          </cell>
        </row>
        <row r="770">
          <cell r="A770" t="str">
            <v>CALDONO-CAUCA</v>
          </cell>
          <cell r="B770">
            <v>213.54314720812184</v>
          </cell>
          <cell r="D770">
            <v>394</v>
          </cell>
          <cell r="E770">
            <v>103</v>
          </cell>
          <cell r="F770" t="str">
            <v>CALDONO-CAUCA</v>
          </cell>
        </row>
        <row r="771">
          <cell r="A771" t="str">
            <v>CORINTO-CAUCA</v>
          </cell>
          <cell r="B771">
            <v>230.77683615819208</v>
          </cell>
          <cell r="D771">
            <v>354</v>
          </cell>
          <cell r="E771">
            <v>84</v>
          </cell>
          <cell r="F771" t="str">
            <v>CORINTO-CAUCA</v>
          </cell>
        </row>
        <row r="772">
          <cell r="A772" t="str">
            <v>SAN LORENZO-NARINO</v>
          </cell>
          <cell r="B772">
            <v>244.42700729927006</v>
          </cell>
          <cell r="D772">
            <v>274</v>
          </cell>
          <cell r="E772">
            <v>84</v>
          </cell>
          <cell r="F772" t="str">
            <v>NO</v>
          </cell>
        </row>
        <row r="773">
          <cell r="A773" t="str">
            <v>ORTEGA-TOLIMA</v>
          </cell>
          <cell r="B773">
            <v>213.61640798226165</v>
          </cell>
          <cell r="D773">
            <v>451</v>
          </cell>
          <cell r="E773">
            <v>48</v>
          </cell>
          <cell r="F773" t="str">
            <v>NO</v>
          </cell>
        </row>
        <row r="774">
          <cell r="A774" t="str">
            <v>LA PAZ-CESAR</v>
          </cell>
          <cell r="B774">
            <v>228.49318801089919</v>
          </cell>
          <cell r="D774">
            <v>367</v>
          </cell>
          <cell r="E774">
            <v>85</v>
          </cell>
          <cell r="F774" t="str">
            <v>LA PAZ-CESAR</v>
          </cell>
        </row>
        <row r="775">
          <cell r="A775" t="str">
            <v>EL TAMBO-CAUCA</v>
          </cell>
          <cell r="B775">
            <v>232.71070615034168</v>
          </cell>
          <cell r="D775">
            <v>439</v>
          </cell>
          <cell r="E775">
            <v>85</v>
          </cell>
          <cell r="F775" t="str">
            <v>EL TAMBO-CAUCA</v>
          </cell>
        </row>
        <row r="776">
          <cell r="A776" t="str">
            <v>BUENAVISTA-CORDOBA</v>
          </cell>
          <cell r="B776">
            <v>213.63356164383561</v>
          </cell>
          <cell r="D776">
            <v>292</v>
          </cell>
          <cell r="E776">
            <v>116</v>
          </cell>
          <cell r="F776" t="str">
            <v>NO</v>
          </cell>
        </row>
        <row r="777">
          <cell r="A777" t="str">
            <v>PURIFICACION-TOLIMA</v>
          </cell>
          <cell r="B777">
            <v>221.52341597796143</v>
          </cell>
          <cell r="D777">
            <v>363</v>
          </cell>
          <cell r="E777">
            <v>86</v>
          </cell>
          <cell r="F777" t="str">
            <v>NO</v>
          </cell>
        </row>
        <row r="778">
          <cell r="A778" t="str">
            <v>SAN DIEGO-CESAR</v>
          </cell>
          <cell r="B778">
            <v>223.32535885167465</v>
          </cell>
          <cell r="D778">
            <v>209</v>
          </cell>
          <cell r="E778">
            <v>86</v>
          </cell>
          <cell r="F778" t="str">
            <v>SAN DIEGO-CESAR</v>
          </cell>
        </row>
        <row r="779">
          <cell r="A779" t="str">
            <v>ARMENIA-ANTIOQUIA</v>
          </cell>
          <cell r="B779">
            <v>252.46428571428572</v>
          </cell>
          <cell r="D779">
            <v>28</v>
          </cell>
          <cell r="E779">
            <v>86</v>
          </cell>
          <cell r="F779" t="str">
            <v>NO</v>
          </cell>
        </row>
        <row r="780">
          <cell r="A780" t="str">
            <v>SUAITA-SANTANDER</v>
          </cell>
          <cell r="B780">
            <v>248.03649635036496</v>
          </cell>
          <cell r="D780">
            <v>137</v>
          </cell>
          <cell r="E780">
            <v>87</v>
          </cell>
          <cell r="F780" t="str">
            <v>NO</v>
          </cell>
        </row>
        <row r="781">
          <cell r="A781" t="str">
            <v>RICAURTE-CUNDINAMARCA</v>
          </cell>
          <cell r="B781">
            <v>235.488</v>
          </cell>
          <cell r="D781">
            <v>125</v>
          </cell>
          <cell r="E781">
            <v>88</v>
          </cell>
          <cell r="F781" t="str">
            <v>NO</v>
          </cell>
        </row>
        <row r="782">
          <cell r="A782" t="str">
            <v>PUERTO TEJADA-CAUCA</v>
          </cell>
          <cell r="B782">
            <v>213.70322580645163</v>
          </cell>
          <cell r="D782">
            <v>620</v>
          </cell>
          <cell r="E782">
            <v>233</v>
          </cell>
          <cell r="F782" t="str">
            <v>NO</v>
          </cell>
        </row>
        <row r="783">
          <cell r="A783" t="str">
            <v>SABANA DE TORRES-SANTANDER</v>
          </cell>
          <cell r="B783">
            <v>240.79142857142858</v>
          </cell>
          <cell r="D783">
            <v>350</v>
          </cell>
          <cell r="E783">
            <v>89</v>
          </cell>
          <cell r="F783" t="str">
            <v>NO</v>
          </cell>
        </row>
        <row r="784">
          <cell r="A784" t="str">
            <v>ALCALA-VALLE DEL CAUCA</v>
          </cell>
          <cell r="B784">
            <v>213.71144278606965</v>
          </cell>
          <cell r="D784">
            <v>201</v>
          </cell>
          <cell r="E784">
            <v>83</v>
          </cell>
          <cell r="F784" t="str">
            <v>NO</v>
          </cell>
        </row>
        <row r="785">
          <cell r="A785" t="str">
            <v>SIMITI-BOLIVAR</v>
          </cell>
          <cell r="B785">
            <v>233.25</v>
          </cell>
          <cell r="D785">
            <v>140</v>
          </cell>
          <cell r="E785">
            <v>90</v>
          </cell>
          <cell r="F785" t="str">
            <v>SIMITI-BOLIVAR</v>
          </cell>
        </row>
        <row r="786">
          <cell r="A786" t="str">
            <v>SUESCA-CUNDINAMARCA</v>
          </cell>
          <cell r="B786">
            <v>246.33050847457628</v>
          </cell>
          <cell r="D786">
            <v>236</v>
          </cell>
          <cell r="E786">
            <v>90</v>
          </cell>
          <cell r="F786" t="str">
            <v>NO</v>
          </cell>
        </row>
        <row r="787">
          <cell r="A787" t="str">
            <v>VILLANUEVA-SANTANDER</v>
          </cell>
          <cell r="B787">
            <v>260.23134328358208</v>
          </cell>
          <cell r="D787">
            <v>134</v>
          </cell>
          <cell r="E787">
            <v>90</v>
          </cell>
          <cell r="F787" t="str">
            <v>NO</v>
          </cell>
        </row>
        <row r="788">
          <cell r="A788" t="str">
            <v>GUACARI-VALLE DEL CAUCA</v>
          </cell>
          <cell r="B788">
            <v>237.5958904109589</v>
          </cell>
          <cell r="D788">
            <v>438</v>
          </cell>
          <cell r="E788">
            <v>91</v>
          </cell>
          <cell r="F788" t="str">
            <v>NO</v>
          </cell>
        </row>
        <row r="789">
          <cell r="A789" t="str">
            <v>GINEBRA-VALLE DEL CAUCA</v>
          </cell>
          <cell r="B789">
            <v>246.58396946564886</v>
          </cell>
          <cell r="D789">
            <v>262</v>
          </cell>
          <cell r="E789">
            <v>91</v>
          </cell>
          <cell r="F789" t="str">
            <v>NO</v>
          </cell>
        </row>
        <row r="790">
          <cell r="A790" t="str">
            <v>FORTUL-ARAUCA</v>
          </cell>
          <cell r="B790">
            <v>237.53359683794466</v>
          </cell>
          <cell r="D790">
            <v>253</v>
          </cell>
          <cell r="E790">
            <v>93</v>
          </cell>
          <cell r="F790" t="str">
            <v>FORTUL-ARAUCA</v>
          </cell>
        </row>
        <row r="791">
          <cell r="A791" t="str">
            <v>CICUCO-BOLIVAR</v>
          </cell>
          <cell r="B791">
            <v>219.6237113402062</v>
          </cell>
          <cell r="D791">
            <v>194</v>
          </cell>
          <cell r="E791">
            <v>94</v>
          </cell>
          <cell r="F791" t="str">
            <v>NO</v>
          </cell>
        </row>
        <row r="792">
          <cell r="A792" t="str">
            <v>NOBSA-BOYACA</v>
          </cell>
          <cell r="B792">
            <v>273.21337579617835</v>
          </cell>
          <cell r="D792">
            <v>314</v>
          </cell>
          <cell r="E792">
            <v>94</v>
          </cell>
          <cell r="F792" t="str">
            <v>NO</v>
          </cell>
        </row>
        <row r="793">
          <cell r="A793" t="str">
            <v>VALLE DE SAN JOSE-SANTANDER</v>
          </cell>
          <cell r="B793">
            <v>249.56666666666666</v>
          </cell>
          <cell r="D793">
            <v>90</v>
          </cell>
          <cell r="E793">
            <v>95</v>
          </cell>
          <cell r="F793" t="str">
            <v>NO</v>
          </cell>
        </row>
        <row r="794">
          <cell r="A794" t="str">
            <v>SAN CARLOS-CORDOBA</v>
          </cell>
          <cell r="B794">
            <v>213.83281733746131</v>
          </cell>
          <cell r="D794">
            <v>323</v>
          </cell>
          <cell r="E794">
            <v>145</v>
          </cell>
          <cell r="F794" t="str">
            <v>NO</v>
          </cell>
        </row>
        <row r="795">
          <cell r="A795" t="str">
            <v>CAJIBIO-CAUCA</v>
          </cell>
          <cell r="B795">
            <v>228.95618556701032</v>
          </cell>
          <cell r="D795">
            <v>388</v>
          </cell>
          <cell r="E795">
            <v>97</v>
          </cell>
          <cell r="F795" t="str">
            <v>CAJIBIO-CAUCA</v>
          </cell>
        </row>
        <row r="796">
          <cell r="A796" t="str">
            <v>CAQUEZA-CUNDINAMARCA</v>
          </cell>
          <cell r="B796">
            <v>253.23928571428573</v>
          </cell>
          <cell r="D796">
            <v>280</v>
          </cell>
          <cell r="E796">
            <v>97</v>
          </cell>
          <cell r="F796" t="str">
            <v>NO</v>
          </cell>
        </row>
        <row r="797">
          <cell r="A797" t="str">
            <v>OIBA-SANTANDER</v>
          </cell>
          <cell r="B797">
            <v>259.07317073170731</v>
          </cell>
          <cell r="D797">
            <v>164</v>
          </cell>
          <cell r="E797">
            <v>98</v>
          </cell>
          <cell r="F797" t="str">
            <v>NO</v>
          </cell>
        </row>
        <row r="798">
          <cell r="A798" t="str">
            <v>GARAGOA-BOYACA</v>
          </cell>
          <cell r="B798">
            <v>262.51101321585901</v>
          </cell>
          <cell r="D798">
            <v>227</v>
          </cell>
          <cell r="E798">
            <v>98</v>
          </cell>
          <cell r="F798" t="str">
            <v>NO</v>
          </cell>
        </row>
        <row r="799">
          <cell r="A799" t="str">
            <v>BUESACO-NARINO</v>
          </cell>
          <cell r="B799">
            <v>258.46931407942236</v>
          </cell>
          <cell r="D799">
            <v>277</v>
          </cell>
          <cell r="E799">
            <v>99</v>
          </cell>
          <cell r="F799" t="str">
            <v>NO</v>
          </cell>
        </row>
        <row r="800">
          <cell r="A800" t="str">
            <v>OLAYA-ANTIOQUIA</v>
          </cell>
          <cell r="B800">
            <v>223.83720930232559</v>
          </cell>
          <cell r="D800">
            <v>43</v>
          </cell>
          <cell r="E800">
            <v>1</v>
          </cell>
          <cell r="F800" t="str">
            <v>NO</v>
          </cell>
        </row>
        <row r="801">
          <cell r="A801" t="str">
            <v>ANSERMA-CALDAS</v>
          </cell>
          <cell r="B801">
            <v>242.37026239067055</v>
          </cell>
          <cell r="D801">
            <v>343</v>
          </cell>
          <cell r="E801">
            <v>100</v>
          </cell>
          <cell r="F801" t="str">
            <v>NO</v>
          </cell>
        </row>
        <row r="802">
          <cell r="A802" t="str">
            <v>EL PENON-BOLIVAR</v>
          </cell>
          <cell r="B802">
            <v>213.90123456790124</v>
          </cell>
          <cell r="D802">
            <v>81</v>
          </cell>
          <cell r="E802">
            <v>23</v>
          </cell>
          <cell r="F802" t="str">
            <v>NO</v>
          </cell>
        </row>
        <row r="803">
          <cell r="A803" t="str">
            <v>TUBARA-ATLANTICO</v>
          </cell>
          <cell r="B803">
            <v>221.15199999999999</v>
          </cell>
          <cell r="D803">
            <v>125</v>
          </cell>
          <cell r="E803">
            <v>101</v>
          </cell>
          <cell r="F803" t="str">
            <v>NO</v>
          </cell>
        </row>
        <row r="804">
          <cell r="A804" t="str">
            <v>DAGUA-VALLE DEL CAUCA</v>
          </cell>
          <cell r="B804">
            <v>233.30454545454546</v>
          </cell>
          <cell r="D804">
            <v>440</v>
          </cell>
          <cell r="E804">
            <v>101</v>
          </cell>
          <cell r="F804" t="str">
            <v>NO</v>
          </cell>
        </row>
        <row r="805">
          <cell r="A805" t="str">
            <v>CAIMITO-SUCRE</v>
          </cell>
          <cell r="B805">
            <v>213.96794871794873</v>
          </cell>
          <cell r="D805">
            <v>156</v>
          </cell>
          <cell r="E805">
            <v>141</v>
          </cell>
          <cell r="F805" t="str">
            <v>NO</v>
          </cell>
        </row>
        <row r="806">
          <cell r="A806" t="str">
            <v>SANTO DOMINGO-ANTIOQUIA</v>
          </cell>
          <cell r="B806">
            <v>224.14457831325302</v>
          </cell>
          <cell r="D806">
            <v>166</v>
          </cell>
          <cell r="E806">
            <v>2</v>
          </cell>
          <cell r="F806" t="str">
            <v>NO</v>
          </cell>
        </row>
        <row r="807">
          <cell r="A807" t="str">
            <v>RICAURTE-NARINO</v>
          </cell>
          <cell r="B807">
            <v>220.848623853211</v>
          </cell>
          <cell r="D807">
            <v>218</v>
          </cell>
          <cell r="E807">
            <v>103</v>
          </cell>
          <cell r="F807" t="str">
            <v>RICAURTE-NARINO</v>
          </cell>
        </row>
        <row r="808">
          <cell r="A808" t="str">
            <v>EL ZULIA-NORTE DE SANTANDER</v>
          </cell>
          <cell r="B808">
            <v>233.49848024316108</v>
          </cell>
          <cell r="D808">
            <v>329</v>
          </cell>
          <cell r="E808">
            <v>103</v>
          </cell>
          <cell r="F808" t="str">
            <v>NO</v>
          </cell>
        </row>
        <row r="809">
          <cell r="A809" t="str">
            <v>EL ROSAL-CUNDINAMARCA</v>
          </cell>
          <cell r="B809">
            <v>258.38062283737025</v>
          </cell>
          <cell r="D809">
            <v>289</v>
          </cell>
          <cell r="E809">
            <v>103</v>
          </cell>
          <cell r="F809" t="str">
            <v>NO</v>
          </cell>
        </row>
        <row r="810">
          <cell r="A810" t="str">
            <v>EL TAMBO-NARINO</v>
          </cell>
          <cell r="B810">
            <v>268.7641509433962</v>
          </cell>
          <cell r="D810">
            <v>212</v>
          </cell>
          <cell r="E810">
            <v>103</v>
          </cell>
          <cell r="F810" t="str">
            <v>NO</v>
          </cell>
        </row>
        <row r="811">
          <cell r="A811" t="str">
            <v>LA UNION-VALLE DEL CAUCA</v>
          </cell>
          <cell r="B811">
            <v>254.858310626703</v>
          </cell>
          <cell r="D811">
            <v>367</v>
          </cell>
          <cell r="E811">
            <v>104</v>
          </cell>
          <cell r="F811" t="str">
            <v>NO</v>
          </cell>
        </row>
        <row r="812">
          <cell r="A812" t="str">
            <v>VELEZ-SANTANDER</v>
          </cell>
          <cell r="B812">
            <v>257.56083086053411</v>
          </cell>
          <cell r="D812">
            <v>337</v>
          </cell>
          <cell r="E812">
            <v>104</v>
          </cell>
          <cell r="F812" t="str">
            <v>NO</v>
          </cell>
        </row>
        <row r="813">
          <cell r="A813" t="str">
            <v>GACHANCIPA-CUNDINAMARCA</v>
          </cell>
          <cell r="B813">
            <v>254.44278606965173</v>
          </cell>
          <cell r="D813">
            <v>201</v>
          </cell>
          <cell r="E813">
            <v>105</v>
          </cell>
          <cell r="F813" t="str">
            <v>NO</v>
          </cell>
        </row>
        <row r="814">
          <cell r="A814" t="str">
            <v>CHARALA-SANTANDER</v>
          </cell>
          <cell r="B814">
            <v>270.34502923976606</v>
          </cell>
          <cell r="D814">
            <v>171</v>
          </cell>
          <cell r="E814">
            <v>105</v>
          </cell>
          <cell r="F814" t="str">
            <v>NO</v>
          </cell>
        </row>
        <row r="815">
          <cell r="A815" t="str">
            <v>RIOBLANCO-TOLIMA</v>
          </cell>
          <cell r="B815">
            <v>229.26171875</v>
          </cell>
          <cell r="D815">
            <v>256</v>
          </cell>
          <cell r="E815">
            <v>106</v>
          </cell>
          <cell r="F815" t="str">
            <v>RIOBLANCO-TOLIMA</v>
          </cell>
        </row>
        <row r="816">
          <cell r="A816" t="str">
            <v>CHIMICHAGUA-CESAR</v>
          </cell>
          <cell r="B816">
            <v>214.24789915966386</v>
          </cell>
          <cell r="D816">
            <v>476</v>
          </cell>
          <cell r="E816">
            <v>76</v>
          </cell>
          <cell r="F816" t="str">
            <v>NO</v>
          </cell>
        </row>
        <row r="817">
          <cell r="A817" t="str">
            <v>VILLA DE LEYVA-BOYACA</v>
          </cell>
          <cell r="B817">
            <v>275.24701195219126</v>
          </cell>
          <cell r="D817">
            <v>251</v>
          </cell>
          <cell r="E817">
            <v>108</v>
          </cell>
          <cell r="F817" t="str">
            <v>NO</v>
          </cell>
        </row>
        <row r="818">
          <cell r="A818" t="str">
            <v>ARACATACA-MAGDALENA</v>
          </cell>
          <cell r="B818">
            <v>214.3022774327122</v>
          </cell>
          <cell r="D818">
            <v>483</v>
          </cell>
          <cell r="E818">
            <v>265</v>
          </cell>
          <cell r="F818" t="str">
            <v>ARACATACA-MAGDALENA</v>
          </cell>
        </row>
        <row r="819">
          <cell r="A819" t="str">
            <v>PUEBLO BELLO-CESAR</v>
          </cell>
          <cell r="B819">
            <v>226.09292035398229</v>
          </cell>
          <cell r="D819">
            <v>226</v>
          </cell>
          <cell r="E819">
            <v>109</v>
          </cell>
          <cell r="F819" t="str">
            <v>PUEBLO BELLO-CESAR</v>
          </cell>
        </row>
        <row r="820">
          <cell r="A820" t="str">
            <v>ARAUQUITA-ARAUCA</v>
          </cell>
          <cell r="B820">
            <v>230.40998217468805</v>
          </cell>
          <cell r="D820">
            <v>561</v>
          </cell>
          <cell r="E820">
            <v>110</v>
          </cell>
          <cell r="F820" t="str">
            <v>ARAUQUITA-ARAUCA</v>
          </cell>
        </row>
        <row r="821">
          <cell r="A821" t="str">
            <v>LA VIRGINIA-RISARALDA</v>
          </cell>
          <cell r="B821">
            <v>235.23357664233578</v>
          </cell>
          <cell r="D821">
            <v>411</v>
          </cell>
          <cell r="E821">
            <v>110</v>
          </cell>
          <cell r="F821" t="str">
            <v>NO</v>
          </cell>
        </row>
        <row r="822">
          <cell r="A822" t="str">
            <v>GACHETA-CUNDINAMARCA</v>
          </cell>
          <cell r="B822">
            <v>261.01587301587301</v>
          </cell>
          <cell r="D822">
            <v>126</v>
          </cell>
          <cell r="E822">
            <v>110</v>
          </cell>
          <cell r="F822" t="str">
            <v>NO</v>
          </cell>
        </row>
        <row r="823">
          <cell r="A823" t="str">
            <v>LA FLORIDA-NARINO</v>
          </cell>
          <cell r="B823">
            <v>245.86896551724138</v>
          </cell>
          <cell r="D823">
            <v>145</v>
          </cell>
          <cell r="E823">
            <v>111</v>
          </cell>
          <cell r="F823" t="str">
            <v>NO</v>
          </cell>
        </row>
        <row r="824">
          <cell r="A824" t="str">
            <v>OVEJAS-SUCRE</v>
          </cell>
          <cell r="B824">
            <v>214.32621951219511</v>
          </cell>
          <cell r="D824">
            <v>328</v>
          </cell>
          <cell r="E824">
            <v>627</v>
          </cell>
          <cell r="F824" t="str">
            <v>OVEJAS-SUCRE</v>
          </cell>
        </row>
        <row r="825">
          <cell r="A825" t="str">
            <v>PURISIMA-CORDOBA</v>
          </cell>
          <cell r="B825">
            <v>214.328125</v>
          </cell>
          <cell r="D825">
            <v>256</v>
          </cell>
          <cell r="E825">
            <v>199</v>
          </cell>
          <cell r="F825" t="str">
            <v>NO</v>
          </cell>
        </row>
        <row r="826">
          <cell r="A826" t="str">
            <v>QUIPAMA-BOYACA</v>
          </cell>
          <cell r="B826">
            <v>224.45833333333334</v>
          </cell>
          <cell r="D826">
            <v>48</v>
          </cell>
          <cell r="E826">
            <v>5</v>
          </cell>
          <cell r="F826" t="str">
            <v>NO</v>
          </cell>
        </row>
        <row r="827">
          <cell r="A827" t="str">
            <v>GUASCA-CUNDINAMARCA</v>
          </cell>
          <cell r="B827">
            <v>250.50877192982455</v>
          </cell>
          <cell r="D827">
            <v>228</v>
          </cell>
          <cell r="E827">
            <v>112</v>
          </cell>
          <cell r="F827" t="str">
            <v>NO</v>
          </cell>
        </row>
        <row r="828">
          <cell r="A828" t="str">
            <v>LA VEGA-CUNDINAMARCA</v>
          </cell>
          <cell r="B828">
            <v>249.24257425742573</v>
          </cell>
          <cell r="D828">
            <v>202</v>
          </cell>
          <cell r="E828">
            <v>113</v>
          </cell>
          <cell r="F828" t="str">
            <v>NO</v>
          </cell>
        </row>
        <row r="829">
          <cell r="A829" t="str">
            <v>LOS CORDOBAS-CORDOBA</v>
          </cell>
          <cell r="B829">
            <v>220.0625</v>
          </cell>
          <cell r="D829">
            <v>192</v>
          </cell>
          <cell r="E829">
            <v>114</v>
          </cell>
          <cell r="F829" t="str">
            <v>NO</v>
          </cell>
        </row>
        <row r="830">
          <cell r="A830" t="str">
            <v>GUACHUCAL-NARINO</v>
          </cell>
          <cell r="B830">
            <v>267.57183098591548</v>
          </cell>
          <cell r="D830">
            <v>355</v>
          </cell>
          <cell r="E830">
            <v>114</v>
          </cell>
          <cell r="F830" t="str">
            <v>NO</v>
          </cell>
        </row>
        <row r="831">
          <cell r="A831" t="str">
            <v>CHALAN-SUCRE</v>
          </cell>
          <cell r="B831">
            <v>220.19444444444446</v>
          </cell>
          <cell r="D831">
            <v>36</v>
          </cell>
          <cell r="E831">
            <v>115</v>
          </cell>
          <cell r="F831" t="str">
            <v>CHALAN-SUCRE</v>
          </cell>
        </row>
        <row r="832">
          <cell r="A832" t="str">
            <v>YACUANQUER-NARINO</v>
          </cell>
          <cell r="B832">
            <v>252.6910994764398</v>
          </cell>
          <cell r="D832">
            <v>191</v>
          </cell>
          <cell r="E832">
            <v>115</v>
          </cell>
          <cell r="F832" t="str">
            <v>NO</v>
          </cell>
        </row>
        <row r="833">
          <cell r="A833" t="str">
            <v>PALMAR-SANTANDER</v>
          </cell>
          <cell r="B833">
            <v>266.45161290322579</v>
          </cell>
          <cell r="D833">
            <v>31</v>
          </cell>
          <cell r="E833">
            <v>115</v>
          </cell>
          <cell r="F833" t="str">
            <v>NO</v>
          </cell>
        </row>
        <row r="834">
          <cell r="A834" t="str">
            <v>CAICEDO-ANTIOQUIA</v>
          </cell>
          <cell r="B834">
            <v>214.3515625</v>
          </cell>
          <cell r="D834">
            <v>256</v>
          </cell>
          <cell r="E834">
            <v>15</v>
          </cell>
          <cell r="F834" t="str">
            <v>NO</v>
          </cell>
        </row>
        <row r="835">
          <cell r="A835" t="str">
            <v>PINCHOTE-SANTANDER</v>
          </cell>
          <cell r="B835">
            <v>256.536231884058</v>
          </cell>
          <cell r="D835">
            <v>69</v>
          </cell>
          <cell r="E835">
            <v>117</v>
          </cell>
          <cell r="F835" t="str">
            <v>NO</v>
          </cell>
        </row>
        <row r="836">
          <cell r="A836" t="str">
            <v>SAN FRANCISCO-ANTIOQUIA</v>
          </cell>
          <cell r="B836">
            <v>227.8125</v>
          </cell>
          <cell r="D836">
            <v>48</v>
          </cell>
          <cell r="E836">
            <v>118</v>
          </cell>
          <cell r="F836" t="str">
            <v>NO</v>
          </cell>
        </row>
        <row r="837">
          <cell r="A837" t="str">
            <v>EL COLEGIO-CUNDINAMARCA</v>
          </cell>
          <cell r="B837">
            <v>242.68867924528303</v>
          </cell>
          <cell r="D837">
            <v>318</v>
          </cell>
          <cell r="E837">
            <v>118</v>
          </cell>
          <cell r="F837" t="str">
            <v>NO</v>
          </cell>
        </row>
        <row r="838">
          <cell r="A838" t="str">
            <v>MONITOS-CORDOBA</v>
          </cell>
          <cell r="B838">
            <v>214.42708333333334</v>
          </cell>
          <cell r="D838">
            <v>384</v>
          </cell>
          <cell r="E838">
            <v>218</v>
          </cell>
          <cell r="F838" t="str">
            <v>NO</v>
          </cell>
        </row>
        <row r="839">
          <cell r="A839" t="str">
            <v>CAICEDONIA-VALLE DEL CAUCA</v>
          </cell>
          <cell r="B839">
            <v>240.62212943632568</v>
          </cell>
          <cell r="D839">
            <v>479</v>
          </cell>
          <cell r="E839">
            <v>120</v>
          </cell>
          <cell r="F839" t="str">
            <v>NO</v>
          </cell>
        </row>
        <row r="840">
          <cell r="A840" t="str">
            <v>JUAN DE ACOSTA-ATLANTICO</v>
          </cell>
          <cell r="B840">
            <v>214.54237288135593</v>
          </cell>
          <cell r="D840">
            <v>236</v>
          </cell>
          <cell r="E840">
            <v>177</v>
          </cell>
          <cell r="F840" t="str">
            <v>NO</v>
          </cell>
        </row>
        <row r="841">
          <cell r="A841" t="str">
            <v>RIONEGRO-SANTANDER</v>
          </cell>
          <cell r="B841">
            <v>240.22689075630251</v>
          </cell>
          <cell r="D841">
            <v>357</v>
          </cell>
          <cell r="E841">
            <v>123</v>
          </cell>
          <cell r="F841" t="str">
            <v>NO</v>
          </cell>
        </row>
        <row r="842">
          <cell r="A842" t="str">
            <v>MELGAR-TOLIMA</v>
          </cell>
          <cell r="B842">
            <v>241.58569299552906</v>
          </cell>
          <cell r="D842">
            <v>671</v>
          </cell>
          <cell r="E842">
            <v>123</v>
          </cell>
          <cell r="F842" t="str">
            <v>NO</v>
          </cell>
        </row>
        <row r="843">
          <cell r="A843" t="str">
            <v>COLON-PUTUMAYO</v>
          </cell>
          <cell r="B843">
            <v>255.2906976744186</v>
          </cell>
          <cell r="D843">
            <v>86</v>
          </cell>
          <cell r="E843">
            <v>123</v>
          </cell>
          <cell r="F843" t="str">
            <v>NO</v>
          </cell>
        </row>
        <row r="844">
          <cell r="A844" t="str">
            <v>SALAMINA-MAGDALENA</v>
          </cell>
          <cell r="B844">
            <v>214.55038759689921</v>
          </cell>
          <cell r="D844">
            <v>129</v>
          </cell>
          <cell r="E844">
            <v>57</v>
          </cell>
          <cell r="F844" t="str">
            <v>NO</v>
          </cell>
        </row>
        <row r="845">
          <cell r="A845" t="str">
            <v>MONTECRISTO-BOLIVAR</v>
          </cell>
          <cell r="B845">
            <v>214.56363636363636</v>
          </cell>
          <cell r="D845">
            <v>55</v>
          </cell>
          <cell r="E845">
            <v>68</v>
          </cell>
          <cell r="F845" t="str">
            <v>NO</v>
          </cell>
        </row>
        <row r="846">
          <cell r="A846" t="str">
            <v>SAN ANTERO-CORDOBA</v>
          </cell>
          <cell r="B846">
            <v>214.58314350797266</v>
          </cell>
          <cell r="D846">
            <v>439</v>
          </cell>
          <cell r="E846">
            <v>191</v>
          </cell>
          <cell r="F846" t="str">
            <v>NO</v>
          </cell>
        </row>
        <row r="847">
          <cell r="A847" t="str">
            <v>BELEN DE UMBRIA-RISARALDA</v>
          </cell>
          <cell r="B847">
            <v>233.08303249097472</v>
          </cell>
          <cell r="D847">
            <v>277</v>
          </cell>
          <cell r="E847">
            <v>126</v>
          </cell>
          <cell r="F847" t="str">
            <v>NO</v>
          </cell>
        </row>
        <row r="848">
          <cell r="A848" t="str">
            <v>EL CARMEN DE VIBORAL-ANTIOQUIA</v>
          </cell>
          <cell r="B848">
            <v>257.72763684913218</v>
          </cell>
          <cell r="D848">
            <v>749</v>
          </cell>
          <cell r="E848">
            <v>126</v>
          </cell>
          <cell r="F848" t="str">
            <v>NO</v>
          </cell>
        </row>
        <row r="849">
          <cell r="A849" t="str">
            <v>CHOACHI-CUNDINAMARCA</v>
          </cell>
          <cell r="B849">
            <v>260.23809523809524</v>
          </cell>
          <cell r="D849">
            <v>147</v>
          </cell>
          <cell r="E849">
            <v>126</v>
          </cell>
          <cell r="F849" t="str">
            <v>NO</v>
          </cell>
        </row>
        <row r="850">
          <cell r="A850" t="str">
            <v>TOCAIMA-CUNDINAMARCA</v>
          </cell>
          <cell r="B850">
            <v>227.40462427745663</v>
          </cell>
          <cell r="D850">
            <v>173</v>
          </cell>
          <cell r="E850">
            <v>127</v>
          </cell>
          <cell r="F850" t="str">
            <v>NO</v>
          </cell>
        </row>
        <row r="851">
          <cell r="A851" t="str">
            <v>EL PAUJIL-CAQUETA</v>
          </cell>
          <cell r="B851">
            <v>233.94117647058823</v>
          </cell>
          <cell r="D851">
            <v>136</v>
          </cell>
          <cell r="E851">
            <v>129</v>
          </cell>
          <cell r="F851" t="str">
            <v>EL PAUJIL-CAQUETA</v>
          </cell>
        </row>
        <row r="852">
          <cell r="A852" t="str">
            <v>GUARNE-ANTIOQUIA</v>
          </cell>
          <cell r="B852">
            <v>260.03653846153844</v>
          </cell>
          <cell r="D852">
            <v>520</v>
          </cell>
          <cell r="E852">
            <v>130</v>
          </cell>
          <cell r="F852" t="str">
            <v>NO</v>
          </cell>
        </row>
        <row r="853">
          <cell r="A853" t="str">
            <v>PUERTO ESCONDIDO-CORDOBA</v>
          </cell>
          <cell r="B853">
            <v>214.62711864406779</v>
          </cell>
          <cell r="D853">
            <v>295</v>
          </cell>
          <cell r="E853">
            <v>227</v>
          </cell>
          <cell r="F853" t="str">
            <v>NO</v>
          </cell>
        </row>
        <row r="854">
          <cell r="A854" t="str">
            <v>EL TABLON-NARINO</v>
          </cell>
          <cell r="B854">
            <v>257.75819672131149</v>
          </cell>
          <cell r="D854">
            <v>244</v>
          </cell>
          <cell r="E854">
            <v>131</v>
          </cell>
          <cell r="F854" t="str">
            <v>NO</v>
          </cell>
        </row>
        <row r="855">
          <cell r="A855" t="str">
            <v>LERIDA-TOLIMA</v>
          </cell>
          <cell r="B855">
            <v>221.85082872928177</v>
          </cell>
          <cell r="D855">
            <v>362</v>
          </cell>
          <cell r="E855">
            <v>132</v>
          </cell>
          <cell r="F855" t="str">
            <v>NO</v>
          </cell>
        </row>
        <row r="856">
          <cell r="A856" t="str">
            <v>CAMPOALEGRE-HUILA</v>
          </cell>
          <cell r="B856">
            <v>235.78638497652582</v>
          </cell>
          <cell r="D856">
            <v>426</v>
          </cell>
          <cell r="E856">
            <v>132</v>
          </cell>
          <cell r="F856" t="str">
            <v>NO</v>
          </cell>
        </row>
        <row r="857">
          <cell r="A857" t="str">
            <v>MITU-VAUPES</v>
          </cell>
          <cell r="B857">
            <v>214.63475177304966</v>
          </cell>
          <cell r="D857">
            <v>282</v>
          </cell>
          <cell r="E857">
            <v>18</v>
          </cell>
          <cell r="F857" t="str">
            <v>NO</v>
          </cell>
        </row>
        <row r="858">
          <cell r="A858" t="str">
            <v>MONIQUIRA-BOYACA</v>
          </cell>
          <cell r="B858">
            <v>250.68766404199476</v>
          </cell>
          <cell r="D858">
            <v>381</v>
          </cell>
          <cell r="E858">
            <v>134</v>
          </cell>
          <cell r="F858" t="str">
            <v>NO</v>
          </cell>
        </row>
        <row r="859">
          <cell r="A859" t="str">
            <v>HELICONIA-ANTIOQUIA</v>
          </cell>
          <cell r="B859">
            <v>224.83333333333334</v>
          </cell>
          <cell r="D859">
            <v>54</v>
          </cell>
          <cell r="E859">
            <v>0</v>
          </cell>
          <cell r="F859" t="str">
            <v>NO</v>
          </cell>
        </row>
        <row r="860">
          <cell r="A860" t="str">
            <v>SOLITA-CAQUETA</v>
          </cell>
          <cell r="B860">
            <v>214.8909090909091</v>
          </cell>
          <cell r="D860">
            <v>55</v>
          </cell>
          <cell r="E860">
            <v>13</v>
          </cell>
          <cell r="F860" t="str">
            <v>SOLITA-CAQUETA</v>
          </cell>
        </row>
        <row r="861">
          <cell r="A861" t="str">
            <v>PALERMO-HUILA</v>
          </cell>
          <cell r="B861">
            <v>253.0711743772242</v>
          </cell>
          <cell r="D861">
            <v>281</v>
          </cell>
          <cell r="E861">
            <v>137</v>
          </cell>
          <cell r="F861" t="str">
            <v>NO</v>
          </cell>
        </row>
        <row r="862">
          <cell r="A862" t="str">
            <v>SAN VICENTE DEL CAGUAN-CAQUETA</v>
          </cell>
          <cell r="B862">
            <v>227.47191011235955</v>
          </cell>
          <cell r="D862">
            <v>534</v>
          </cell>
          <cell r="E862">
            <v>140</v>
          </cell>
          <cell r="F862" t="str">
            <v>SAN VICENTE DEL CAGUAN-CAQUETA</v>
          </cell>
        </row>
        <row r="863">
          <cell r="A863" t="str">
            <v>JORDAN-SANTANDER</v>
          </cell>
          <cell r="B863">
            <v>226.22222222222223</v>
          </cell>
          <cell r="D863">
            <v>9</v>
          </cell>
          <cell r="E863">
            <v>1</v>
          </cell>
          <cell r="F863" t="str">
            <v>NO</v>
          </cell>
        </row>
        <row r="864">
          <cell r="A864" t="str">
            <v>ULLOA-VALLE DEL CAUCA</v>
          </cell>
          <cell r="B864">
            <v>235.56716417910448</v>
          </cell>
          <cell r="D864">
            <v>67</v>
          </cell>
          <cell r="E864">
            <v>141</v>
          </cell>
          <cell r="F864" t="str">
            <v>NO</v>
          </cell>
        </row>
        <row r="865">
          <cell r="A865" t="str">
            <v>CHOCONTA-CUNDINAMARCA</v>
          </cell>
          <cell r="B865">
            <v>262.99642857142857</v>
          </cell>
          <cell r="D865">
            <v>280</v>
          </cell>
          <cell r="E865">
            <v>142</v>
          </cell>
          <cell r="F865" t="str">
            <v>NO</v>
          </cell>
        </row>
        <row r="866">
          <cell r="A866" t="str">
            <v>PROVIDENCIA-SAN ANDRES</v>
          </cell>
          <cell r="B866">
            <v>215</v>
          </cell>
          <cell r="D866">
            <v>67</v>
          </cell>
          <cell r="E866">
            <v>24</v>
          </cell>
          <cell r="F866" t="str">
            <v>NO</v>
          </cell>
        </row>
        <row r="867">
          <cell r="A867" t="str">
            <v>ATACO-TOLIMA</v>
          </cell>
          <cell r="B867">
            <v>215.13023255813954</v>
          </cell>
          <cell r="D867">
            <v>215</v>
          </cell>
          <cell r="E867">
            <v>16</v>
          </cell>
          <cell r="F867" t="str">
            <v>ATACO-TOLIMA</v>
          </cell>
        </row>
        <row r="868">
          <cell r="A868" t="str">
            <v>ORITO-PUTUMAYO</v>
          </cell>
          <cell r="B868">
            <v>227.580204778157</v>
          </cell>
          <cell r="D868">
            <v>586</v>
          </cell>
          <cell r="E868">
            <v>144</v>
          </cell>
          <cell r="F868" t="str">
            <v>ORITO-PUTUMAYO</v>
          </cell>
        </row>
        <row r="869">
          <cell r="A869" t="str">
            <v>MALAGA-SANTANDER</v>
          </cell>
          <cell r="B869">
            <v>269.18854415274461</v>
          </cell>
          <cell r="D869">
            <v>419</v>
          </cell>
          <cell r="E869">
            <v>144</v>
          </cell>
          <cell r="F869" t="str">
            <v>NO</v>
          </cell>
        </row>
        <row r="870">
          <cell r="A870" t="str">
            <v>GUATAQUI-CUNDINAMARCA</v>
          </cell>
          <cell r="B870">
            <v>215.21428571428572</v>
          </cell>
          <cell r="D870">
            <v>28</v>
          </cell>
          <cell r="E870">
            <v>25</v>
          </cell>
          <cell r="F870" t="str">
            <v>NO</v>
          </cell>
        </row>
        <row r="871">
          <cell r="A871" t="str">
            <v>MONTENEGRO-QUINDIO</v>
          </cell>
          <cell r="B871">
            <v>232.75534441805226</v>
          </cell>
          <cell r="D871">
            <v>421</v>
          </cell>
          <cell r="E871">
            <v>145</v>
          </cell>
          <cell r="F871" t="str">
            <v>NO</v>
          </cell>
        </row>
        <row r="872">
          <cell r="A872" t="str">
            <v>TAMINANGO-NARINO</v>
          </cell>
          <cell r="B872">
            <v>255.91666666666666</v>
          </cell>
          <cell r="D872">
            <v>324</v>
          </cell>
          <cell r="E872">
            <v>145</v>
          </cell>
          <cell r="F872" t="str">
            <v>NO</v>
          </cell>
        </row>
        <row r="873">
          <cell r="A873" t="str">
            <v>CUMARAL-META</v>
          </cell>
          <cell r="B873">
            <v>239.1743119266055</v>
          </cell>
          <cell r="D873">
            <v>327</v>
          </cell>
          <cell r="E873">
            <v>148</v>
          </cell>
          <cell r="F873" t="str">
            <v>NO</v>
          </cell>
        </row>
        <row r="874">
          <cell r="A874" t="str">
            <v>SAN VICENTE DE CHUCURI-SANTANDER</v>
          </cell>
          <cell r="B874">
            <v>253.38242280285036</v>
          </cell>
          <cell r="D874">
            <v>421</v>
          </cell>
          <cell r="E874">
            <v>149</v>
          </cell>
          <cell r="F874" t="str">
            <v>NO</v>
          </cell>
        </row>
        <row r="875">
          <cell r="A875" t="str">
            <v>RESTREPO-META</v>
          </cell>
          <cell r="B875">
            <v>250.83745583038871</v>
          </cell>
          <cell r="D875">
            <v>283</v>
          </cell>
          <cell r="E875">
            <v>154</v>
          </cell>
          <cell r="F875" t="str">
            <v>NO</v>
          </cell>
        </row>
        <row r="876">
          <cell r="A876" t="str">
            <v>RIVERA-HUILA</v>
          </cell>
          <cell r="B876">
            <v>255.60994764397907</v>
          </cell>
          <cell r="D876">
            <v>382</v>
          </cell>
          <cell r="E876">
            <v>158</v>
          </cell>
          <cell r="F876" t="str">
            <v>NO</v>
          </cell>
        </row>
        <row r="877">
          <cell r="A877" t="str">
            <v>TURBANA-BOLIVAR</v>
          </cell>
          <cell r="B877">
            <v>215.35353535353536</v>
          </cell>
          <cell r="D877">
            <v>198</v>
          </cell>
          <cell r="E877">
            <v>75</v>
          </cell>
          <cell r="F877" t="str">
            <v>NO</v>
          </cell>
        </row>
        <row r="878">
          <cell r="A878" t="str">
            <v>PATIA-CAUCA</v>
          </cell>
          <cell r="B878">
            <v>227.28411633109619</v>
          </cell>
          <cell r="D878">
            <v>447</v>
          </cell>
          <cell r="E878">
            <v>159</v>
          </cell>
          <cell r="F878" t="str">
            <v>PATIA-CAUCA</v>
          </cell>
        </row>
        <row r="879">
          <cell r="A879" t="str">
            <v>SUBACHOQUE-CUNDINAMARCA</v>
          </cell>
          <cell r="B879">
            <v>264.37168141592923</v>
          </cell>
          <cell r="D879">
            <v>226</v>
          </cell>
          <cell r="E879">
            <v>160</v>
          </cell>
          <cell r="F879" t="str">
            <v>NO</v>
          </cell>
        </row>
        <row r="880">
          <cell r="A880" t="str">
            <v>SAMANIEGO-NARINO</v>
          </cell>
          <cell r="B880">
            <v>257.21956521739128</v>
          </cell>
          <cell r="D880">
            <v>460</v>
          </cell>
          <cell r="E880">
            <v>161</v>
          </cell>
          <cell r="F880" t="str">
            <v>NO</v>
          </cell>
        </row>
        <row r="881">
          <cell r="A881" t="str">
            <v>LA TEBAIDA-QUINDIO</v>
          </cell>
          <cell r="B881">
            <v>236.91903719912472</v>
          </cell>
          <cell r="D881">
            <v>457</v>
          </cell>
          <cell r="E881">
            <v>162</v>
          </cell>
          <cell r="F881" t="str">
            <v>NO</v>
          </cell>
        </row>
        <row r="882">
          <cell r="A882" t="str">
            <v>LA MESA-CUNDINAMARCA</v>
          </cell>
          <cell r="B882">
            <v>264.875</v>
          </cell>
          <cell r="D882">
            <v>360</v>
          </cell>
          <cell r="E882">
            <v>164</v>
          </cell>
          <cell r="F882" t="str">
            <v>NO</v>
          </cell>
        </row>
        <row r="883">
          <cell r="A883" t="str">
            <v>EL ROBLE-SUCRE</v>
          </cell>
          <cell r="B883">
            <v>229.97452229299364</v>
          </cell>
          <cell r="D883">
            <v>157</v>
          </cell>
          <cell r="E883">
            <v>167</v>
          </cell>
          <cell r="F883" t="str">
            <v>NO</v>
          </cell>
        </row>
        <row r="884">
          <cell r="A884" t="str">
            <v>COVENAS-SUCRE</v>
          </cell>
          <cell r="B884">
            <v>232.33640552995391</v>
          </cell>
          <cell r="D884">
            <v>217</v>
          </cell>
          <cell r="E884">
            <v>167</v>
          </cell>
          <cell r="F884" t="str">
            <v>NO</v>
          </cell>
        </row>
        <row r="885">
          <cell r="A885" t="str">
            <v>BOSCONIA-CESAR</v>
          </cell>
          <cell r="B885">
            <v>215.48911222780569</v>
          </cell>
          <cell r="D885">
            <v>597</v>
          </cell>
          <cell r="E885">
            <v>272</v>
          </cell>
          <cell r="F885" t="str">
            <v>NO</v>
          </cell>
        </row>
        <row r="886">
          <cell r="A886" t="str">
            <v>MARINILLA-ANTIOQUIA</v>
          </cell>
          <cell r="B886">
            <v>254.89718482252141</v>
          </cell>
          <cell r="D886">
            <v>817</v>
          </cell>
          <cell r="E886">
            <v>168</v>
          </cell>
          <cell r="F886" t="str">
            <v>NO</v>
          </cell>
        </row>
        <row r="887">
          <cell r="A887" t="str">
            <v>ASTREA-CESAR</v>
          </cell>
          <cell r="B887">
            <v>215.49621212121212</v>
          </cell>
          <cell r="D887">
            <v>264</v>
          </cell>
          <cell r="E887">
            <v>51</v>
          </cell>
          <cell r="F887" t="str">
            <v>NO</v>
          </cell>
        </row>
        <row r="888">
          <cell r="A888" t="str">
            <v>GIRARDOTA-ANTIOQUIA</v>
          </cell>
          <cell r="B888">
            <v>251.40447504302927</v>
          </cell>
          <cell r="D888">
            <v>581</v>
          </cell>
          <cell r="E888">
            <v>169</v>
          </cell>
          <cell r="F888" t="str">
            <v>NO</v>
          </cell>
        </row>
        <row r="889">
          <cell r="A889" t="str">
            <v>NATAGAIMA-TOLIMA</v>
          </cell>
          <cell r="B889">
            <v>215.49785407725321</v>
          </cell>
          <cell r="D889">
            <v>233</v>
          </cell>
          <cell r="E889">
            <v>38</v>
          </cell>
          <cell r="F889" t="str">
            <v>NO</v>
          </cell>
        </row>
        <row r="890">
          <cell r="A890" t="str">
            <v>CAMPO DE LA CRUZ-ATLANTICO</v>
          </cell>
          <cell r="B890">
            <v>215.73432835820896</v>
          </cell>
          <cell r="D890">
            <v>335</v>
          </cell>
          <cell r="E890">
            <v>172</v>
          </cell>
          <cell r="F890" t="str">
            <v>NO</v>
          </cell>
        </row>
        <row r="891">
          <cell r="A891" t="str">
            <v>SAN JUAN NEPOMUCENO-BOLIVAR</v>
          </cell>
          <cell r="B891">
            <v>215.85549132947978</v>
          </cell>
          <cell r="D891">
            <v>519</v>
          </cell>
          <cell r="E891">
            <v>378</v>
          </cell>
          <cell r="F891" t="str">
            <v>SAN JUAN NEPOMUCENO-BOLIVAR</v>
          </cell>
        </row>
        <row r="892">
          <cell r="A892" t="str">
            <v>NATAGA-HUILA</v>
          </cell>
          <cell r="B892">
            <v>215.93650793650792</v>
          </cell>
          <cell r="D892">
            <v>126</v>
          </cell>
          <cell r="E892">
            <v>12</v>
          </cell>
          <cell r="F892" t="str">
            <v>NO</v>
          </cell>
        </row>
        <row r="893">
          <cell r="A893" t="str">
            <v>PIENDAMO-CAUCA</v>
          </cell>
          <cell r="B893">
            <v>239.22822299651568</v>
          </cell>
          <cell r="D893">
            <v>574</v>
          </cell>
          <cell r="E893">
            <v>173</v>
          </cell>
          <cell r="F893" t="str">
            <v>PIENDAMO-CAUCA</v>
          </cell>
        </row>
        <row r="894">
          <cell r="A894" t="str">
            <v>QUINCHIA-RISARALDA</v>
          </cell>
          <cell r="B894">
            <v>235.12868632707776</v>
          </cell>
          <cell r="D894">
            <v>373</v>
          </cell>
          <cell r="E894">
            <v>176</v>
          </cell>
          <cell r="F894" t="str">
            <v>NO</v>
          </cell>
        </row>
        <row r="895">
          <cell r="A895" t="str">
            <v>AYAPEL-CORDOBA</v>
          </cell>
          <cell r="B895">
            <v>216.08141592920353</v>
          </cell>
          <cell r="D895">
            <v>565</v>
          </cell>
          <cell r="E895">
            <v>270</v>
          </cell>
          <cell r="F895" t="str">
            <v>NO</v>
          </cell>
        </row>
        <row r="896">
          <cell r="A896" t="str">
            <v>CACERES-ANTIOQUIA</v>
          </cell>
          <cell r="B896">
            <v>216.3686274509804</v>
          </cell>
          <cell r="D896">
            <v>255</v>
          </cell>
          <cell r="E896">
            <v>11</v>
          </cell>
          <cell r="F896" t="str">
            <v>CACERES-ANTIOQUIA</v>
          </cell>
        </row>
        <row r="897">
          <cell r="A897" t="str">
            <v>TIMBIO-CAUCA</v>
          </cell>
          <cell r="B897">
            <v>253.95756457564576</v>
          </cell>
          <cell r="D897">
            <v>542</v>
          </cell>
          <cell r="E897">
            <v>178</v>
          </cell>
          <cell r="F897" t="str">
            <v>NO</v>
          </cell>
        </row>
        <row r="898">
          <cell r="A898" t="str">
            <v>SAN FRANCISCO-PUTUMAYO</v>
          </cell>
          <cell r="B898">
            <v>237.94736842105263</v>
          </cell>
          <cell r="D898">
            <v>95</v>
          </cell>
          <cell r="E898">
            <v>179</v>
          </cell>
          <cell r="F898" t="str">
            <v>NO</v>
          </cell>
        </row>
        <row r="899">
          <cell r="A899" t="str">
            <v>FRESNO-TOLIMA</v>
          </cell>
          <cell r="B899">
            <v>253.45679012345678</v>
          </cell>
          <cell r="D899">
            <v>405</v>
          </cell>
          <cell r="E899">
            <v>179</v>
          </cell>
          <cell r="F899" t="str">
            <v>NO</v>
          </cell>
        </row>
        <row r="900">
          <cell r="A900" t="str">
            <v>GUADALUPE-ANTIOQUIA</v>
          </cell>
          <cell r="B900">
            <v>227.47777777777779</v>
          </cell>
          <cell r="D900">
            <v>90</v>
          </cell>
          <cell r="E900">
            <v>3</v>
          </cell>
          <cell r="F900" t="str">
            <v>NO</v>
          </cell>
        </row>
        <row r="901">
          <cell r="A901" t="str">
            <v>VILLAGARZON-PUTUMAYO</v>
          </cell>
          <cell r="B901">
            <v>246.60146699266502</v>
          </cell>
          <cell r="D901">
            <v>409</v>
          </cell>
          <cell r="E901">
            <v>181</v>
          </cell>
          <cell r="F901" t="str">
            <v>VILLAGARZON-PUTUMAYO</v>
          </cell>
        </row>
        <row r="902">
          <cell r="A902" t="str">
            <v>AGUA DE DIOS-CUNDINAMARCA</v>
          </cell>
          <cell r="B902">
            <v>238.62773722627736</v>
          </cell>
          <cell r="D902">
            <v>137</v>
          </cell>
          <cell r="E902">
            <v>182</v>
          </cell>
          <cell r="F902" t="str">
            <v>NO</v>
          </cell>
        </row>
        <row r="903">
          <cell r="A903" t="str">
            <v>CURITI-SANTANDER</v>
          </cell>
          <cell r="B903">
            <v>251.92307692307693</v>
          </cell>
          <cell r="D903">
            <v>182</v>
          </cell>
          <cell r="E903">
            <v>182</v>
          </cell>
          <cell r="F903" t="str">
            <v>NO</v>
          </cell>
        </row>
        <row r="904">
          <cell r="A904" t="str">
            <v>TAURAMENA-CASANARE</v>
          </cell>
          <cell r="B904">
            <v>247.08083140877599</v>
          </cell>
          <cell r="D904">
            <v>433</v>
          </cell>
          <cell r="E904">
            <v>184</v>
          </cell>
          <cell r="F904" t="str">
            <v>NO</v>
          </cell>
        </row>
        <row r="905">
          <cell r="A905" t="str">
            <v>VILLANUEVA-CASANARE</v>
          </cell>
          <cell r="B905">
            <v>246.67895878524945</v>
          </cell>
          <cell r="D905">
            <v>461</v>
          </cell>
          <cell r="E905">
            <v>188</v>
          </cell>
          <cell r="F905" t="str">
            <v>NO</v>
          </cell>
        </row>
        <row r="906">
          <cell r="A906" t="str">
            <v>PACHO-CUNDINAMARCA</v>
          </cell>
          <cell r="B906">
            <v>248.08881578947367</v>
          </cell>
          <cell r="D906">
            <v>304</v>
          </cell>
          <cell r="E906">
            <v>188</v>
          </cell>
          <cell r="F906" t="str">
            <v>NO</v>
          </cell>
        </row>
        <row r="907">
          <cell r="A907" t="str">
            <v>LA UNION-NARINO</v>
          </cell>
          <cell r="B907">
            <v>262.27091633466136</v>
          </cell>
          <cell r="D907">
            <v>753</v>
          </cell>
          <cell r="E907">
            <v>188</v>
          </cell>
          <cell r="F907" t="str">
            <v>NO</v>
          </cell>
        </row>
        <row r="908">
          <cell r="A908" t="str">
            <v>HONDA-TOLIMA</v>
          </cell>
          <cell r="B908">
            <v>236.88011695906434</v>
          </cell>
          <cell r="D908">
            <v>342</v>
          </cell>
          <cell r="E908">
            <v>189</v>
          </cell>
          <cell r="F908" t="str">
            <v>NO</v>
          </cell>
        </row>
        <row r="909">
          <cell r="A909" t="str">
            <v>LIBANO-TOLIMA</v>
          </cell>
          <cell r="B909">
            <v>246.33932135728543</v>
          </cell>
          <cell r="D909">
            <v>501</v>
          </cell>
          <cell r="E909">
            <v>189</v>
          </cell>
          <cell r="F909" t="str">
            <v>NO</v>
          </cell>
        </row>
        <row r="910">
          <cell r="A910" t="str">
            <v>CAREPA-ANTIOQUIA</v>
          </cell>
          <cell r="B910">
            <v>227.24963924963924</v>
          </cell>
          <cell r="D910">
            <v>693</v>
          </cell>
          <cell r="E910">
            <v>190</v>
          </cell>
          <cell r="F910" t="str">
            <v>CAREPA-ANTIOQUIA</v>
          </cell>
        </row>
        <row r="911">
          <cell r="A911" t="str">
            <v>COLOSO-SUCRE</v>
          </cell>
          <cell r="B911">
            <v>239.34328358208955</v>
          </cell>
          <cell r="D911">
            <v>67</v>
          </cell>
          <cell r="E911">
            <v>190</v>
          </cell>
          <cell r="F911" t="str">
            <v>COLOSO-SUCRE</v>
          </cell>
        </row>
        <row r="912">
          <cell r="A912" t="str">
            <v>LA JAGUA DEL PILAR-LA GUAJIRA</v>
          </cell>
          <cell r="B912">
            <v>216.85</v>
          </cell>
          <cell r="D912">
            <v>40</v>
          </cell>
          <cell r="E912">
            <v>16</v>
          </cell>
          <cell r="F912" t="str">
            <v>NO</v>
          </cell>
        </row>
        <row r="913">
          <cell r="A913" t="str">
            <v>MIRANDA-CAUCA</v>
          </cell>
          <cell r="B913">
            <v>235.25056433408577</v>
          </cell>
          <cell r="D913">
            <v>443</v>
          </cell>
          <cell r="E913">
            <v>191</v>
          </cell>
          <cell r="F913" t="str">
            <v>MIRANDA-CAUCA</v>
          </cell>
        </row>
        <row r="914">
          <cell r="A914" t="str">
            <v>COGUA-CUNDINAMARCA</v>
          </cell>
          <cell r="B914">
            <v>258.46757679180888</v>
          </cell>
          <cell r="D914">
            <v>293</v>
          </cell>
          <cell r="E914">
            <v>192</v>
          </cell>
          <cell r="F914" t="str">
            <v>NO</v>
          </cell>
        </row>
        <row r="915">
          <cell r="A915" t="str">
            <v>CIRCASIA-QUINDIO</v>
          </cell>
          <cell r="B915">
            <v>256.57975460122697</v>
          </cell>
          <cell r="D915">
            <v>326</v>
          </cell>
          <cell r="E915">
            <v>194</v>
          </cell>
          <cell r="F915" t="str">
            <v>NO</v>
          </cell>
        </row>
        <row r="916">
          <cell r="A916" t="str">
            <v>EL CARMEN DE BOLIVAR-BOLIVAR</v>
          </cell>
          <cell r="B916">
            <v>216.99130434782609</v>
          </cell>
          <cell r="D916">
            <v>920</v>
          </cell>
          <cell r="E916">
            <v>991</v>
          </cell>
          <cell r="F916" t="str">
            <v>EL CARMEN DE BOLIVAR-BOLIVAR</v>
          </cell>
        </row>
        <row r="917">
          <cell r="A917" t="str">
            <v>ARIGUANI-MAGDALENA</v>
          </cell>
          <cell r="B917">
            <v>217.07710843373494</v>
          </cell>
          <cell r="D917">
            <v>415</v>
          </cell>
          <cell r="E917">
            <v>250</v>
          </cell>
          <cell r="F917" t="str">
            <v>NO</v>
          </cell>
        </row>
        <row r="918">
          <cell r="A918" t="str">
            <v>CURUMANI-CESAR</v>
          </cell>
          <cell r="B918">
            <v>222.47983870967741</v>
          </cell>
          <cell r="D918">
            <v>496</v>
          </cell>
          <cell r="E918">
            <v>199</v>
          </cell>
          <cell r="F918" t="str">
            <v>NO</v>
          </cell>
        </row>
        <row r="919">
          <cell r="A919" t="str">
            <v>VILLETA-CUNDINAMARCA</v>
          </cell>
          <cell r="B919">
            <v>246.98245614035088</v>
          </cell>
          <cell r="D919">
            <v>399</v>
          </cell>
          <cell r="E919">
            <v>202</v>
          </cell>
          <cell r="F919" t="str">
            <v>NO</v>
          </cell>
        </row>
        <row r="920">
          <cell r="A920" t="str">
            <v>EL COPEY-CESAR</v>
          </cell>
          <cell r="B920">
            <v>225.44131455399062</v>
          </cell>
          <cell r="D920">
            <v>426</v>
          </cell>
          <cell r="E920">
            <v>208</v>
          </cell>
          <cell r="F920" t="str">
            <v>NO</v>
          </cell>
        </row>
        <row r="921">
          <cell r="A921" t="str">
            <v>SEVILLA-VALLE DEL CAUCA</v>
          </cell>
          <cell r="B921">
            <v>244.14830508474577</v>
          </cell>
          <cell r="D921">
            <v>472</v>
          </cell>
          <cell r="E921">
            <v>209</v>
          </cell>
          <cell r="F921" t="str">
            <v>NO</v>
          </cell>
        </row>
        <row r="922">
          <cell r="A922" t="str">
            <v>BARBOSA-SANTANDER</v>
          </cell>
          <cell r="B922">
            <v>261.48429752066113</v>
          </cell>
          <cell r="D922">
            <v>605</v>
          </cell>
          <cell r="E922">
            <v>209</v>
          </cell>
          <cell r="F922" t="str">
            <v>NO</v>
          </cell>
        </row>
        <row r="923">
          <cell r="A923" t="str">
            <v>LA CEJA-ANTIOQUIA</v>
          </cell>
          <cell r="B923">
            <v>258.86166471277841</v>
          </cell>
          <cell r="D923">
            <v>853</v>
          </cell>
          <cell r="E923">
            <v>212</v>
          </cell>
          <cell r="F923" t="str">
            <v>NO</v>
          </cell>
        </row>
        <row r="924">
          <cell r="A924" t="str">
            <v>VALLE DEL GUAMUEZ-PUTUMAYO</v>
          </cell>
          <cell r="B924">
            <v>242.61067193675891</v>
          </cell>
          <cell r="D924">
            <v>506</v>
          </cell>
          <cell r="E924">
            <v>213</v>
          </cell>
          <cell r="F924" t="str">
            <v>VALLE DEL GUAMUEZ-PUTUMAYO</v>
          </cell>
        </row>
        <row r="925">
          <cell r="A925" t="str">
            <v>PAIPA-BOYACA</v>
          </cell>
          <cell r="B925">
            <v>282.07947019867549</v>
          </cell>
          <cell r="D925">
            <v>604</v>
          </cell>
          <cell r="E925">
            <v>215</v>
          </cell>
          <cell r="F925" t="str">
            <v>NO</v>
          </cell>
        </row>
        <row r="926">
          <cell r="A926" t="str">
            <v>GRANADA-META</v>
          </cell>
          <cell r="B926">
            <v>241.79020979020979</v>
          </cell>
          <cell r="D926">
            <v>1144</v>
          </cell>
          <cell r="E926">
            <v>217</v>
          </cell>
          <cell r="F926" t="str">
            <v>NO</v>
          </cell>
        </row>
        <row r="927">
          <cell r="A927" t="str">
            <v>BUENAVENTURA-VALLE DEL CAUCA</v>
          </cell>
          <cell r="B927">
            <v>217.14700098328416</v>
          </cell>
          <cell r="D927">
            <v>4068</v>
          </cell>
          <cell r="E927">
            <v>568</v>
          </cell>
          <cell r="F927" t="str">
            <v>BUENAVENTURA-VALLE DEL CAUCA</v>
          </cell>
        </row>
        <row r="928">
          <cell r="A928" t="str">
            <v>COTORRA-CORDOBA</v>
          </cell>
          <cell r="B928">
            <v>223.37333333333333</v>
          </cell>
          <cell r="D928">
            <v>225</v>
          </cell>
          <cell r="E928">
            <v>220</v>
          </cell>
          <cell r="F928" t="str">
            <v>NO</v>
          </cell>
        </row>
        <row r="929">
          <cell r="A929" t="str">
            <v>MARIQUITA-TOLIMA</v>
          </cell>
          <cell r="B929">
            <v>248.91701244813277</v>
          </cell>
          <cell r="D929">
            <v>482</v>
          </cell>
          <cell r="E929">
            <v>220</v>
          </cell>
          <cell r="F929" t="str">
            <v>NO</v>
          </cell>
        </row>
        <row r="930">
          <cell r="A930" t="str">
            <v>SIBATE-CUNDINAMARCA</v>
          </cell>
          <cell r="B930">
            <v>252.85360824742267</v>
          </cell>
          <cell r="D930">
            <v>485</v>
          </cell>
          <cell r="E930">
            <v>223</v>
          </cell>
          <cell r="F930" t="str">
            <v>NO</v>
          </cell>
        </row>
        <row r="931">
          <cell r="A931" t="str">
            <v>SOPETRAN-ANTIOQUIA</v>
          </cell>
          <cell r="B931">
            <v>227.6141304347826</v>
          </cell>
          <cell r="D931">
            <v>184</v>
          </cell>
          <cell r="E931">
            <v>8</v>
          </cell>
          <cell r="F931" t="str">
            <v>NO</v>
          </cell>
        </row>
        <row r="932">
          <cell r="A932" t="str">
            <v>TUQUERRES-NARINO</v>
          </cell>
          <cell r="B932">
            <v>264.18649517684889</v>
          </cell>
          <cell r="D932">
            <v>933</v>
          </cell>
          <cell r="E932">
            <v>224</v>
          </cell>
          <cell r="F932" t="str">
            <v>NO</v>
          </cell>
        </row>
        <row r="933">
          <cell r="A933" t="str">
            <v>LA PLATA-HUILA</v>
          </cell>
          <cell r="B933">
            <v>238.6458546571136</v>
          </cell>
          <cell r="D933">
            <v>977</v>
          </cell>
          <cell r="E933">
            <v>225</v>
          </cell>
          <cell r="F933" t="str">
            <v>NO</v>
          </cell>
        </row>
        <row r="934">
          <cell r="A934" t="str">
            <v>EBEJICO-ANTIOQUIA</v>
          </cell>
          <cell r="B934">
            <v>228</v>
          </cell>
          <cell r="D934">
            <v>127</v>
          </cell>
          <cell r="E934">
            <v>6</v>
          </cell>
          <cell r="F934" t="str">
            <v>NO</v>
          </cell>
        </row>
        <row r="935">
          <cell r="A935" t="str">
            <v>LEBRIJA-SANTANDER</v>
          </cell>
          <cell r="B935">
            <v>252.71266540642722</v>
          </cell>
          <cell r="D935">
            <v>529</v>
          </cell>
          <cell r="E935">
            <v>227</v>
          </cell>
          <cell r="F935" t="str">
            <v>NO</v>
          </cell>
        </row>
        <row r="936">
          <cell r="A936" t="str">
            <v>SIMIJACA-CUNDINAMARCA</v>
          </cell>
          <cell r="B936">
            <v>260.40851063829786</v>
          </cell>
          <cell r="D936">
            <v>235</v>
          </cell>
          <cell r="E936">
            <v>227</v>
          </cell>
          <cell r="F936" t="str">
            <v>NO</v>
          </cell>
        </row>
        <row r="937">
          <cell r="A937" t="str">
            <v>ZARZAL-VALLE DEL CAUCA</v>
          </cell>
          <cell r="B937">
            <v>234.57</v>
          </cell>
          <cell r="D937">
            <v>600</v>
          </cell>
          <cell r="E937">
            <v>231</v>
          </cell>
          <cell r="F937" t="str">
            <v>NO</v>
          </cell>
        </row>
        <row r="938">
          <cell r="A938" t="str">
            <v>CIENAGA-MAGDALENA</v>
          </cell>
          <cell r="B938">
            <v>217.29851708575112</v>
          </cell>
          <cell r="D938">
            <v>1551</v>
          </cell>
          <cell r="E938">
            <v>349</v>
          </cell>
          <cell r="F938" t="str">
            <v>CIENAGA-MAGDALENA</v>
          </cell>
        </row>
        <row r="939">
          <cell r="A939" t="str">
            <v>TABIO-CUNDINAMARCA</v>
          </cell>
          <cell r="B939">
            <v>272.84591194968556</v>
          </cell>
          <cell r="D939">
            <v>318</v>
          </cell>
          <cell r="E939">
            <v>234</v>
          </cell>
          <cell r="F939" t="str">
            <v>NO</v>
          </cell>
        </row>
        <row r="940">
          <cell r="A940" t="str">
            <v>VILLANUEVA-LA GUAJIRA</v>
          </cell>
          <cell r="B940">
            <v>225.4079822616408</v>
          </cell>
          <cell r="D940">
            <v>451</v>
          </cell>
          <cell r="E940">
            <v>241</v>
          </cell>
          <cell r="F940" t="str">
            <v>NO</v>
          </cell>
        </row>
        <row r="941">
          <cell r="A941" t="str">
            <v>SAN JACINTO-BOLIVAR</v>
          </cell>
          <cell r="B941">
            <v>227.15654952076676</v>
          </cell>
          <cell r="D941">
            <v>313</v>
          </cell>
          <cell r="E941">
            <v>241</v>
          </cell>
          <cell r="F941" t="str">
            <v>SAN JACINTO-BOLIVAR</v>
          </cell>
        </row>
        <row r="942">
          <cell r="A942" t="str">
            <v>LA DORADA-CALDAS</v>
          </cell>
          <cell r="B942">
            <v>234.09044193216855</v>
          </cell>
          <cell r="D942">
            <v>973</v>
          </cell>
          <cell r="E942">
            <v>241</v>
          </cell>
          <cell r="F942" t="str">
            <v>NO</v>
          </cell>
        </row>
        <row r="943">
          <cell r="A943" t="str">
            <v>BECERRIL-CESAR</v>
          </cell>
          <cell r="B943">
            <v>221.69196428571428</v>
          </cell>
          <cell r="D943">
            <v>224</v>
          </cell>
          <cell r="E943">
            <v>243</v>
          </cell>
          <cell r="F943" t="str">
            <v>BECERRIL-CESAR</v>
          </cell>
        </row>
        <row r="944">
          <cell r="A944" t="str">
            <v>TENJO-CUNDINAMARCA</v>
          </cell>
          <cell r="B944">
            <v>265.22489959839356</v>
          </cell>
          <cell r="D944">
            <v>249</v>
          </cell>
          <cell r="E944">
            <v>243</v>
          </cell>
          <cell r="F944" t="str">
            <v>NO</v>
          </cell>
        </row>
        <row r="945">
          <cell r="A945" t="str">
            <v>PAILITAS-CESAR</v>
          </cell>
          <cell r="B945">
            <v>217.375</v>
          </cell>
          <cell r="D945">
            <v>264</v>
          </cell>
          <cell r="E945">
            <v>85</v>
          </cell>
          <cell r="F945" t="str">
            <v>NO</v>
          </cell>
        </row>
        <row r="946">
          <cell r="A946" t="str">
            <v>BUENAVISTA-SUCRE</v>
          </cell>
          <cell r="B946">
            <v>224.02857142857144</v>
          </cell>
          <cell r="D946">
            <v>140</v>
          </cell>
          <cell r="E946">
            <v>251</v>
          </cell>
          <cell r="F946" t="str">
            <v>NO</v>
          </cell>
        </row>
        <row r="947">
          <cell r="A947" t="str">
            <v>CHIMA-CORDOBA</v>
          </cell>
          <cell r="B947">
            <v>220.37383177570092</v>
          </cell>
          <cell r="D947">
            <v>214</v>
          </cell>
          <cell r="E947">
            <v>252</v>
          </cell>
          <cell r="F947" t="str">
            <v>NO</v>
          </cell>
        </row>
        <row r="948">
          <cell r="A948" t="str">
            <v>AGUSTIN CODAZZI-CESAR</v>
          </cell>
          <cell r="B948">
            <v>227.68575851393189</v>
          </cell>
          <cell r="D948">
            <v>646</v>
          </cell>
          <cell r="E948">
            <v>260</v>
          </cell>
          <cell r="F948" t="str">
            <v>AGUSTIN CODAZZI-CESAR</v>
          </cell>
        </row>
        <row r="949">
          <cell r="A949" t="str">
            <v>SAN PABLO-BOLIVAR</v>
          </cell>
          <cell r="B949">
            <v>217.38157894736841</v>
          </cell>
          <cell r="D949">
            <v>380</v>
          </cell>
          <cell r="E949">
            <v>79</v>
          </cell>
          <cell r="F949" t="str">
            <v>SAN PABLO-BOLIVAR</v>
          </cell>
        </row>
        <row r="950">
          <cell r="A950" t="str">
            <v>LETICIA-AMAZONAS</v>
          </cell>
          <cell r="B950">
            <v>224.56928213689483</v>
          </cell>
          <cell r="D950">
            <v>599</v>
          </cell>
          <cell r="E950">
            <v>265</v>
          </cell>
          <cell r="F950" t="str">
            <v>NO</v>
          </cell>
        </row>
        <row r="951">
          <cell r="A951" t="str">
            <v>SOPO-CUNDINAMARCA</v>
          </cell>
          <cell r="B951">
            <v>272.79941860465118</v>
          </cell>
          <cell r="D951">
            <v>344</v>
          </cell>
          <cell r="E951">
            <v>269</v>
          </cell>
          <cell r="F951" t="str">
            <v>NO</v>
          </cell>
        </row>
        <row r="952">
          <cell r="A952" t="str">
            <v>BRICENO-ANTIOQUIA</v>
          </cell>
          <cell r="B952">
            <v>228.21818181818182</v>
          </cell>
          <cell r="D952">
            <v>55</v>
          </cell>
          <cell r="E952">
            <v>3</v>
          </cell>
          <cell r="F952" t="str">
            <v>NO</v>
          </cell>
        </row>
        <row r="953">
          <cell r="A953" t="str">
            <v>CALOTO-CAUCA</v>
          </cell>
          <cell r="B953">
            <v>217.48509485094851</v>
          </cell>
          <cell r="D953">
            <v>369</v>
          </cell>
          <cell r="E953">
            <v>135</v>
          </cell>
          <cell r="F953" t="str">
            <v>CALOTO-CAUCA</v>
          </cell>
        </row>
        <row r="954">
          <cell r="A954" t="str">
            <v>PUERTO SANTANDER-NORTE DE SANTANDER</v>
          </cell>
          <cell r="B954">
            <v>217.5234375</v>
          </cell>
          <cell r="D954">
            <v>128</v>
          </cell>
          <cell r="E954">
            <v>44</v>
          </cell>
          <cell r="F954" t="str">
            <v>NO</v>
          </cell>
        </row>
        <row r="955">
          <cell r="A955" t="str">
            <v>SAN BERNARDO DEL VIENTO-CORDOBA</v>
          </cell>
          <cell r="B955">
            <v>220.61968680089487</v>
          </cell>
          <cell r="D955">
            <v>447</v>
          </cell>
          <cell r="E955">
            <v>272</v>
          </cell>
          <cell r="F955" t="str">
            <v>NO</v>
          </cell>
        </row>
        <row r="956">
          <cell r="A956" t="str">
            <v>LA UNION-SUCRE</v>
          </cell>
          <cell r="B956">
            <v>228.55737704918033</v>
          </cell>
          <cell r="D956">
            <v>183</v>
          </cell>
          <cell r="E956">
            <v>273</v>
          </cell>
          <cell r="F956" t="str">
            <v>NO</v>
          </cell>
        </row>
        <row r="957">
          <cell r="A957" t="str">
            <v>PUEBLO NUEVO-CORDOBA</v>
          </cell>
          <cell r="B957">
            <v>228.62355658198615</v>
          </cell>
          <cell r="D957">
            <v>433</v>
          </cell>
          <cell r="E957">
            <v>276</v>
          </cell>
          <cell r="F957" t="str">
            <v>NO</v>
          </cell>
        </row>
        <row r="958">
          <cell r="A958" t="str">
            <v>RIOSUCIO-CALDAS</v>
          </cell>
          <cell r="B958">
            <v>232.75621890547265</v>
          </cell>
          <cell r="D958">
            <v>603</v>
          </cell>
          <cell r="E958">
            <v>277</v>
          </cell>
          <cell r="F958" t="str">
            <v>NO</v>
          </cell>
        </row>
        <row r="959">
          <cell r="A959" t="str">
            <v>PRADERA-VALLE DEL CAUCA</v>
          </cell>
          <cell r="B959">
            <v>246.36619718309859</v>
          </cell>
          <cell r="D959">
            <v>568</v>
          </cell>
          <cell r="E959">
            <v>277</v>
          </cell>
          <cell r="F959" t="str">
            <v>PRADERA-VALLE DEL CAUCA</v>
          </cell>
        </row>
        <row r="960">
          <cell r="A960" t="str">
            <v>CUMBAL-NARINO</v>
          </cell>
          <cell r="B960">
            <v>256.94407456724366</v>
          </cell>
          <cell r="D960">
            <v>751</v>
          </cell>
          <cell r="E960">
            <v>280</v>
          </cell>
          <cell r="F960" t="str">
            <v>NO</v>
          </cell>
        </row>
        <row r="961">
          <cell r="A961" t="str">
            <v>POLONUEVO-ATLANTICO</v>
          </cell>
          <cell r="B961">
            <v>217.57085020242914</v>
          </cell>
          <cell r="D961">
            <v>247</v>
          </cell>
          <cell r="E961">
            <v>97</v>
          </cell>
          <cell r="F961" t="str">
            <v>NO</v>
          </cell>
        </row>
        <row r="962">
          <cell r="A962" t="str">
            <v>SAN ANDRES-ANTIOQUIA</v>
          </cell>
          <cell r="B962">
            <v>228.55555555555554</v>
          </cell>
          <cell r="D962">
            <v>81</v>
          </cell>
          <cell r="E962">
            <v>4</v>
          </cell>
          <cell r="F962" t="str">
            <v>NO</v>
          </cell>
        </row>
        <row r="963">
          <cell r="A963" t="str">
            <v>GUAMO-TOLIMA</v>
          </cell>
          <cell r="B963">
            <v>217.66160520607374</v>
          </cell>
          <cell r="D963">
            <v>461</v>
          </cell>
          <cell r="E963">
            <v>100</v>
          </cell>
          <cell r="F963" t="str">
            <v>NO</v>
          </cell>
        </row>
        <row r="964">
          <cell r="A964" t="str">
            <v>ROLDANILLO-VALLE DEL CAUCA</v>
          </cell>
          <cell r="B964">
            <v>246.19410745233969</v>
          </cell>
          <cell r="D964">
            <v>577</v>
          </cell>
          <cell r="E964">
            <v>292</v>
          </cell>
          <cell r="F964" t="str">
            <v>NO</v>
          </cell>
        </row>
        <row r="965">
          <cell r="A965" t="str">
            <v>BUCARASICA-NORTE DE SANTANDER</v>
          </cell>
          <cell r="B965">
            <v>228.74545454545455</v>
          </cell>
          <cell r="D965">
            <v>55</v>
          </cell>
          <cell r="E965">
            <v>3</v>
          </cell>
          <cell r="F965" t="str">
            <v>NO</v>
          </cell>
        </row>
        <row r="966">
          <cell r="A966" t="str">
            <v>LA ESTRELLA-ANTIOQUIA</v>
          </cell>
          <cell r="B966">
            <v>263.71091445427726</v>
          </cell>
          <cell r="D966">
            <v>678</v>
          </cell>
          <cell r="E966">
            <v>294</v>
          </cell>
          <cell r="F966" t="str">
            <v>NO</v>
          </cell>
        </row>
        <row r="967">
          <cell r="A967" t="str">
            <v>CAUCASIA-ANTIOQUIA</v>
          </cell>
          <cell r="B967">
            <v>236.01751824817518</v>
          </cell>
          <cell r="D967">
            <v>1370</v>
          </cell>
          <cell r="E967">
            <v>297</v>
          </cell>
          <cell r="F967" t="str">
            <v>CAUCASIA-ANTIOQUIA</v>
          </cell>
        </row>
        <row r="968">
          <cell r="A968" t="str">
            <v>COPACABANA-ANTIOQUIA</v>
          </cell>
          <cell r="B968">
            <v>257.87786259541986</v>
          </cell>
          <cell r="D968">
            <v>917</v>
          </cell>
          <cell r="E968">
            <v>301</v>
          </cell>
          <cell r="F968" t="str">
            <v>NO</v>
          </cell>
        </row>
        <row r="969">
          <cell r="A969" t="str">
            <v>PALMAR DE VARELA-ATLANTICO</v>
          </cell>
          <cell r="B969">
            <v>230.87594936708859</v>
          </cell>
          <cell r="D969">
            <v>395</v>
          </cell>
          <cell r="E969">
            <v>302</v>
          </cell>
          <cell r="F969" t="str">
            <v>NO</v>
          </cell>
        </row>
        <row r="970">
          <cell r="A970" t="str">
            <v>URUMITA-LA GUAJIRA</v>
          </cell>
          <cell r="B970">
            <v>237.2528735632184</v>
          </cell>
          <cell r="D970">
            <v>174</v>
          </cell>
          <cell r="E970">
            <v>307</v>
          </cell>
          <cell r="F970" t="str">
            <v>NO</v>
          </cell>
        </row>
        <row r="971">
          <cell r="A971" t="str">
            <v>GUADUAS-CUNDINAMARCA</v>
          </cell>
          <cell r="B971">
            <v>238.0597014925373</v>
          </cell>
          <cell r="D971">
            <v>402</v>
          </cell>
          <cell r="E971">
            <v>307</v>
          </cell>
          <cell r="F971" t="str">
            <v>NO</v>
          </cell>
        </row>
        <row r="972">
          <cell r="A972" t="str">
            <v>CALDAS-ANTIOQUIA</v>
          </cell>
          <cell r="B972">
            <v>252.10935601458081</v>
          </cell>
          <cell r="D972">
            <v>823</v>
          </cell>
          <cell r="E972">
            <v>307</v>
          </cell>
          <cell r="F972" t="str">
            <v>NO</v>
          </cell>
        </row>
        <row r="973">
          <cell r="A973" t="str">
            <v>SIBUNDOY-PUTUMAYO</v>
          </cell>
          <cell r="B973">
            <v>261.66343825665859</v>
          </cell>
          <cell r="D973">
            <v>413</v>
          </cell>
          <cell r="E973">
            <v>308</v>
          </cell>
          <cell r="F973" t="str">
            <v>NO</v>
          </cell>
        </row>
        <row r="974">
          <cell r="A974" t="str">
            <v>GARZON-HUILA</v>
          </cell>
          <cell r="B974">
            <v>242.20234113712374</v>
          </cell>
          <cell r="D974">
            <v>1196</v>
          </cell>
          <cell r="E974">
            <v>315</v>
          </cell>
          <cell r="F974" t="str">
            <v>NO</v>
          </cell>
        </row>
        <row r="975">
          <cell r="A975" t="str">
            <v>AGUAZUL-CASANARE</v>
          </cell>
          <cell r="B975">
            <v>249.45820433436532</v>
          </cell>
          <cell r="D975">
            <v>646</v>
          </cell>
          <cell r="E975">
            <v>316</v>
          </cell>
          <cell r="F975" t="str">
            <v>NO</v>
          </cell>
        </row>
        <row r="976">
          <cell r="A976" t="str">
            <v>PAZ DE ARIPORO-CASANARE</v>
          </cell>
          <cell r="B976">
            <v>241.53345388788426</v>
          </cell>
          <cell r="D976">
            <v>553</v>
          </cell>
          <cell r="E976">
            <v>318</v>
          </cell>
          <cell r="F976" t="str">
            <v>NO</v>
          </cell>
        </row>
        <row r="977">
          <cell r="A977" t="str">
            <v>FLORIDA-VALLE DEL CAUCA</v>
          </cell>
          <cell r="B977">
            <v>245.13944223107569</v>
          </cell>
          <cell r="D977">
            <v>753</v>
          </cell>
          <cell r="E977">
            <v>319</v>
          </cell>
          <cell r="F977" t="str">
            <v>FLORIDA-VALLE DEL CAUCA</v>
          </cell>
        </row>
        <row r="978">
          <cell r="A978" t="str">
            <v>MORROA-SUCRE</v>
          </cell>
          <cell r="B978">
            <v>230.40350877192984</v>
          </cell>
          <cell r="D978">
            <v>114</v>
          </cell>
          <cell r="E978">
            <v>320</v>
          </cell>
          <cell r="F978" t="str">
            <v>MORROA-SUCRE</v>
          </cell>
        </row>
        <row r="979">
          <cell r="A979" t="str">
            <v>ARJONA-BOLIVAR</v>
          </cell>
          <cell r="B979">
            <v>217.70629370629371</v>
          </cell>
          <cell r="D979">
            <v>1001</v>
          </cell>
          <cell r="E979">
            <v>351</v>
          </cell>
          <cell r="F979" t="str">
            <v>NO</v>
          </cell>
        </row>
        <row r="980">
          <cell r="A980" t="str">
            <v>SANDONA-NARINO</v>
          </cell>
          <cell r="B980">
            <v>264.10129870129867</v>
          </cell>
          <cell r="D980">
            <v>385</v>
          </cell>
          <cell r="E980">
            <v>327</v>
          </cell>
          <cell r="F980" t="str">
            <v>NO</v>
          </cell>
        </row>
        <row r="981">
          <cell r="A981" t="str">
            <v>TAME-ARAUCA</v>
          </cell>
          <cell r="B981">
            <v>240.66530612244898</v>
          </cell>
          <cell r="D981">
            <v>735</v>
          </cell>
          <cell r="E981">
            <v>328</v>
          </cell>
          <cell r="F981" t="str">
            <v>TAME-ARAUCA</v>
          </cell>
        </row>
        <row r="982">
          <cell r="A982" t="str">
            <v>SUCRE-SUCRE</v>
          </cell>
          <cell r="B982">
            <v>219.70486111111111</v>
          </cell>
          <cell r="D982">
            <v>288</v>
          </cell>
          <cell r="E982">
            <v>330</v>
          </cell>
          <cell r="F982" t="str">
            <v>NO</v>
          </cell>
        </row>
        <row r="983">
          <cell r="A983" t="str">
            <v>OBANDO-VALLE DEL CAUCA</v>
          </cell>
          <cell r="B983">
            <v>217.73282442748092</v>
          </cell>
          <cell r="D983">
            <v>131</v>
          </cell>
          <cell r="E983">
            <v>39</v>
          </cell>
          <cell r="F983" t="str">
            <v>NO</v>
          </cell>
        </row>
        <row r="984">
          <cell r="A984" t="str">
            <v>MOMIL-CORDOBA</v>
          </cell>
          <cell r="B984">
            <v>225.59922178988327</v>
          </cell>
          <cell r="D984">
            <v>257</v>
          </cell>
          <cell r="E984">
            <v>340</v>
          </cell>
          <cell r="F984" t="str">
            <v>NO</v>
          </cell>
        </row>
        <row r="985">
          <cell r="A985" t="str">
            <v>BALBOA-RISARALDA</v>
          </cell>
          <cell r="B985">
            <v>217.87179487179486</v>
          </cell>
          <cell r="D985">
            <v>78</v>
          </cell>
          <cell r="E985">
            <v>20</v>
          </cell>
          <cell r="F985" t="str">
            <v>NO</v>
          </cell>
        </row>
        <row r="986">
          <cell r="A986" t="str">
            <v>CHIGORODO-ANTIOQUIA</v>
          </cell>
          <cell r="B986">
            <v>223.08823529411765</v>
          </cell>
          <cell r="D986">
            <v>918</v>
          </cell>
          <cell r="E986">
            <v>342</v>
          </cell>
          <cell r="F986" t="str">
            <v>CHIGORODO-ANTIOQUIA</v>
          </cell>
        </row>
        <row r="987">
          <cell r="A987" t="str">
            <v>SAN ANDRES-SAN ANDRES</v>
          </cell>
          <cell r="B987">
            <v>230.51428571428571</v>
          </cell>
          <cell r="D987">
            <v>665</v>
          </cell>
          <cell r="E987">
            <v>343</v>
          </cell>
          <cell r="F987" t="str">
            <v>NO</v>
          </cell>
        </row>
        <row r="988">
          <cell r="A988" t="str">
            <v>ESPINAL-TOLIMA</v>
          </cell>
          <cell r="B988">
            <v>231.11690647482015</v>
          </cell>
          <cell r="D988">
            <v>1112</v>
          </cell>
          <cell r="E988">
            <v>343</v>
          </cell>
          <cell r="F988" t="str">
            <v>NO</v>
          </cell>
        </row>
        <row r="989">
          <cell r="A989" t="str">
            <v>PUERTO WILCHES-SANTANDER</v>
          </cell>
          <cell r="B989">
            <v>218.05555555555554</v>
          </cell>
          <cell r="D989">
            <v>378</v>
          </cell>
          <cell r="E989">
            <v>42</v>
          </cell>
          <cell r="F989" t="str">
            <v>NO</v>
          </cell>
        </row>
        <row r="990">
          <cell r="A990" t="str">
            <v>COTA-CUNDINAMARCA</v>
          </cell>
          <cell r="B990">
            <v>276.87476979742172</v>
          </cell>
          <cell r="D990">
            <v>543</v>
          </cell>
          <cell r="E990">
            <v>349</v>
          </cell>
          <cell r="F990" t="str">
            <v>NO</v>
          </cell>
        </row>
        <row r="991">
          <cell r="A991" t="str">
            <v>LA CELIA-RISARALDA</v>
          </cell>
          <cell r="B991">
            <v>218.13157894736841</v>
          </cell>
          <cell r="D991">
            <v>76</v>
          </cell>
          <cell r="E991">
            <v>18</v>
          </cell>
          <cell r="F991" t="str">
            <v>NO</v>
          </cell>
        </row>
        <row r="992">
          <cell r="A992" t="str">
            <v>PUERTO ASIS-PUTUMAYO</v>
          </cell>
          <cell r="B992">
            <v>236.79776536312849</v>
          </cell>
          <cell r="D992">
            <v>895</v>
          </cell>
          <cell r="E992">
            <v>355</v>
          </cell>
          <cell r="F992" t="str">
            <v>PUERTO ASIS-PUTUMAYO</v>
          </cell>
        </row>
        <row r="993">
          <cell r="A993" t="str">
            <v>AGUACHICA-CESAR</v>
          </cell>
          <cell r="B993">
            <v>231.24144144144145</v>
          </cell>
          <cell r="D993">
            <v>1665</v>
          </cell>
          <cell r="E993">
            <v>357</v>
          </cell>
          <cell r="F993" t="str">
            <v>NO</v>
          </cell>
        </row>
        <row r="994">
          <cell r="A994" t="str">
            <v>EL CERRITO-VALLE DEL CAUCA</v>
          </cell>
          <cell r="B994">
            <v>241.31818181818181</v>
          </cell>
          <cell r="D994">
            <v>726</v>
          </cell>
          <cell r="E994">
            <v>360</v>
          </cell>
          <cell r="F994" t="str">
            <v>NO</v>
          </cell>
        </row>
        <row r="995">
          <cell r="A995" t="str">
            <v>QUIMBAYA-QUINDIO</v>
          </cell>
          <cell r="B995">
            <v>246.59302325581396</v>
          </cell>
          <cell r="D995">
            <v>344</v>
          </cell>
          <cell r="E995">
            <v>360</v>
          </cell>
          <cell r="F995" t="str">
            <v>NO</v>
          </cell>
        </row>
        <row r="996">
          <cell r="A996" t="str">
            <v>EL BANCO-MAGDALENA</v>
          </cell>
          <cell r="B996">
            <v>222.27326968973748</v>
          </cell>
          <cell r="D996">
            <v>838</v>
          </cell>
          <cell r="E996">
            <v>361</v>
          </cell>
          <cell r="F996" t="str">
            <v>NO</v>
          </cell>
        </row>
        <row r="997">
          <cell r="A997" t="str">
            <v>CHAPARRAL-TOLIMA</v>
          </cell>
          <cell r="B997">
            <v>231.80711354309165</v>
          </cell>
          <cell r="D997">
            <v>731</v>
          </cell>
          <cell r="E997">
            <v>370</v>
          </cell>
          <cell r="F997" t="str">
            <v>CHAPARRAL-TOLIMA</v>
          </cell>
        </row>
        <row r="998">
          <cell r="A998" t="str">
            <v>LA JAGUA DE IBIRICO-CESAR</v>
          </cell>
          <cell r="B998">
            <v>223.72390572390572</v>
          </cell>
          <cell r="D998">
            <v>594</v>
          </cell>
          <cell r="E998">
            <v>371</v>
          </cell>
          <cell r="F998" t="str">
            <v>LA JAGUA DE IBIRICO-CESAR</v>
          </cell>
        </row>
        <row r="999">
          <cell r="A999" t="str">
            <v>ARGELIA-VALLE DEL CAUCA</v>
          </cell>
          <cell r="B999">
            <v>218.2093023255814</v>
          </cell>
          <cell r="D999">
            <v>86</v>
          </cell>
          <cell r="E999">
            <v>22</v>
          </cell>
          <cell r="F999" t="str">
            <v>NO</v>
          </cell>
        </row>
        <row r="1000">
          <cell r="A1000" t="str">
            <v>BELMIRA-ANTIOQUIA</v>
          </cell>
          <cell r="B1000">
            <v>229.33333333333334</v>
          </cell>
          <cell r="D1000">
            <v>120</v>
          </cell>
          <cell r="E1000">
            <v>2</v>
          </cell>
          <cell r="F1000" t="str">
            <v>NO</v>
          </cell>
        </row>
        <row r="1001">
          <cell r="A1001" t="str">
            <v>PUERTO LIBERTADOR-CORDOBA</v>
          </cell>
          <cell r="B1001">
            <v>220.51470588235293</v>
          </cell>
          <cell r="D1001">
            <v>476</v>
          </cell>
          <cell r="E1001">
            <v>397</v>
          </cell>
          <cell r="F1001" t="str">
            <v>PUERTO LIBERTADOR-CORDOBA</v>
          </cell>
        </row>
        <row r="1002">
          <cell r="A1002" t="str">
            <v>SAN PEDRO-SUCRE</v>
          </cell>
          <cell r="B1002">
            <v>241.16097560975609</v>
          </cell>
          <cell r="D1002">
            <v>205</v>
          </cell>
          <cell r="E1002">
            <v>409</v>
          </cell>
          <cell r="F1002" t="str">
            <v>NO</v>
          </cell>
        </row>
        <row r="1003">
          <cell r="A1003" t="str">
            <v>SIN INFORMACION</v>
          </cell>
          <cell r="B1003">
            <v>229.58687258687257</v>
          </cell>
          <cell r="D1003">
            <v>259</v>
          </cell>
          <cell r="E1003">
            <v>0</v>
          </cell>
          <cell r="F1003" t="str">
            <v>NO</v>
          </cell>
        </row>
        <row r="1004">
          <cell r="A1004" t="str">
            <v>ACACIAS-META</v>
          </cell>
          <cell r="B1004">
            <v>247.69932177844763</v>
          </cell>
          <cell r="D1004">
            <v>1327</v>
          </cell>
          <cell r="E1004">
            <v>415</v>
          </cell>
          <cell r="F1004" t="str">
            <v>NO</v>
          </cell>
        </row>
        <row r="1005">
          <cell r="A1005" t="str">
            <v>TOLU-SUCRE</v>
          </cell>
          <cell r="B1005">
            <v>226.9025641025641</v>
          </cell>
          <cell r="D1005">
            <v>390</v>
          </cell>
          <cell r="E1005">
            <v>428</v>
          </cell>
          <cell r="F1005" t="str">
            <v>NO</v>
          </cell>
        </row>
        <row r="1006">
          <cell r="A1006" t="str">
            <v>UBATE-CUNDINAMARCA</v>
          </cell>
          <cell r="B1006">
            <v>261.77456647398844</v>
          </cell>
          <cell r="D1006">
            <v>692</v>
          </cell>
          <cell r="E1006">
            <v>431</v>
          </cell>
          <cell r="F1006" t="str">
            <v>NO</v>
          </cell>
        </row>
        <row r="1007">
          <cell r="A1007" t="str">
            <v>TOCANCIPA-CUNDINAMARCA</v>
          </cell>
          <cell r="B1007">
            <v>254.2592105263158</v>
          </cell>
          <cell r="D1007">
            <v>760</v>
          </cell>
          <cell r="E1007">
            <v>434</v>
          </cell>
          <cell r="F1007" t="str">
            <v>NO</v>
          </cell>
        </row>
        <row r="1008">
          <cell r="A1008" t="str">
            <v>LOS PALMITOS-SUCRE</v>
          </cell>
          <cell r="B1008">
            <v>218.46863468634686</v>
          </cell>
          <cell r="D1008">
            <v>271</v>
          </cell>
          <cell r="E1008">
            <v>537</v>
          </cell>
          <cell r="F1008" t="str">
            <v>LOS PALMITOS-SUCRE</v>
          </cell>
        </row>
        <row r="1009">
          <cell r="A1009" t="str">
            <v>SAN JUAN BETULIA-SUCRE</v>
          </cell>
          <cell r="B1009">
            <v>224.49473684210525</v>
          </cell>
          <cell r="D1009">
            <v>190</v>
          </cell>
          <cell r="E1009">
            <v>437</v>
          </cell>
          <cell r="F1009" t="str">
            <v>NO</v>
          </cell>
        </row>
        <row r="1010">
          <cell r="A1010" t="str">
            <v>CHINCHINA-CALDAS</v>
          </cell>
          <cell r="B1010">
            <v>249.20064205457464</v>
          </cell>
          <cell r="D1010">
            <v>623</v>
          </cell>
          <cell r="E1010">
            <v>438</v>
          </cell>
          <cell r="F1010" t="str">
            <v>NO</v>
          </cell>
        </row>
        <row r="1011">
          <cell r="A1011" t="str">
            <v>PIVIJAY-MAGDALENA</v>
          </cell>
          <cell r="B1011">
            <v>219.9338061465721</v>
          </cell>
          <cell r="D1011">
            <v>423</v>
          </cell>
          <cell r="E1011">
            <v>440</v>
          </cell>
          <cell r="F1011" t="str">
            <v>NO</v>
          </cell>
        </row>
        <row r="1012">
          <cell r="A1012" t="str">
            <v>VILLAMARIA-CALDAS</v>
          </cell>
          <cell r="B1012">
            <v>258.05518169582774</v>
          </cell>
          <cell r="D1012">
            <v>743</v>
          </cell>
          <cell r="E1012">
            <v>441</v>
          </cell>
          <cell r="F1012" t="str">
            <v>NO</v>
          </cell>
        </row>
        <row r="1013">
          <cell r="A1013" t="str">
            <v>PITALITO-HUILA</v>
          </cell>
          <cell r="B1013">
            <v>260.86239354549531</v>
          </cell>
          <cell r="D1013">
            <v>2231</v>
          </cell>
          <cell r="E1013">
            <v>441</v>
          </cell>
          <cell r="F1013" t="str">
            <v>NO</v>
          </cell>
        </row>
        <row r="1014">
          <cell r="A1014" t="str">
            <v>MOMPOS-BOLIVAR</v>
          </cell>
          <cell r="B1014">
            <v>218.47449768160743</v>
          </cell>
          <cell r="D1014">
            <v>647</v>
          </cell>
          <cell r="E1014">
            <v>437</v>
          </cell>
          <cell r="F1014" t="str">
            <v>NO</v>
          </cell>
        </row>
        <row r="1015">
          <cell r="A1015" t="str">
            <v>SARAVENA-ARAUCA</v>
          </cell>
          <cell r="B1015">
            <v>247.55465587044534</v>
          </cell>
          <cell r="D1015">
            <v>741</v>
          </cell>
          <cell r="E1015">
            <v>459</v>
          </cell>
          <cell r="F1015" t="str">
            <v>SARAVENA-ARAUCA</v>
          </cell>
        </row>
        <row r="1016">
          <cell r="A1016" t="str">
            <v>FONSECA-LA GUAJIRA</v>
          </cell>
          <cell r="B1016">
            <v>226.64909090909092</v>
          </cell>
          <cell r="D1016">
            <v>550</v>
          </cell>
          <cell r="E1016">
            <v>467</v>
          </cell>
          <cell r="F1016" t="str">
            <v>FONSECA-LA GUAJIRA</v>
          </cell>
        </row>
        <row r="1017">
          <cell r="A1017" t="str">
            <v>SANTO TOMAS-ATLANTICO</v>
          </cell>
          <cell r="B1017">
            <v>234.35109717868337</v>
          </cell>
          <cell r="D1017">
            <v>319</v>
          </cell>
          <cell r="E1017">
            <v>469</v>
          </cell>
          <cell r="F1017" t="str">
            <v>NO</v>
          </cell>
        </row>
        <row r="1018">
          <cell r="A1018" t="str">
            <v>PLATO-MAGDALENA</v>
          </cell>
          <cell r="B1018">
            <v>222.40769230769232</v>
          </cell>
          <cell r="D1018">
            <v>650</v>
          </cell>
          <cell r="E1018">
            <v>476</v>
          </cell>
          <cell r="F1018" t="str">
            <v>NO</v>
          </cell>
        </row>
        <row r="1019">
          <cell r="A1019" t="str">
            <v>CALARCA-QUINDIO</v>
          </cell>
          <cell r="B1019">
            <v>254.92723004694835</v>
          </cell>
          <cell r="D1019">
            <v>852</v>
          </cell>
          <cell r="E1019">
            <v>477</v>
          </cell>
          <cell r="F1019" t="str">
            <v>NO</v>
          </cell>
        </row>
        <row r="1020">
          <cell r="A1020" t="str">
            <v>SABANAGRANDE-ATLANTICO</v>
          </cell>
          <cell r="B1020">
            <v>228.22699386503066</v>
          </cell>
          <cell r="D1020">
            <v>489</v>
          </cell>
          <cell r="E1020">
            <v>482</v>
          </cell>
          <cell r="F1020" t="str">
            <v>NO</v>
          </cell>
        </row>
        <row r="1021">
          <cell r="A1021" t="str">
            <v>CANDELARIA-VALLE DEL CAUCA</v>
          </cell>
          <cell r="B1021">
            <v>241.68451400329488</v>
          </cell>
          <cell r="D1021">
            <v>1214</v>
          </cell>
          <cell r="E1021">
            <v>487</v>
          </cell>
          <cell r="F1021" t="str">
            <v>NO</v>
          </cell>
        </row>
        <row r="1022">
          <cell r="A1022" t="str">
            <v>LA CALERA-CUNDINAMARCA</v>
          </cell>
          <cell r="B1022">
            <v>272.78155339805824</v>
          </cell>
          <cell r="D1022">
            <v>412</v>
          </cell>
          <cell r="E1022">
            <v>491</v>
          </cell>
          <cell r="F1022" t="str">
            <v>NO</v>
          </cell>
        </row>
        <row r="1023">
          <cell r="A1023" t="str">
            <v>PELAYA-CESAR</v>
          </cell>
          <cell r="B1023">
            <v>218.53505535055351</v>
          </cell>
          <cell r="D1023">
            <v>271</v>
          </cell>
          <cell r="E1023">
            <v>56</v>
          </cell>
          <cell r="F1023" t="str">
            <v>NO</v>
          </cell>
        </row>
        <row r="1024">
          <cell r="A1024" t="str">
            <v>TOLUVIEJO-SUCRE</v>
          </cell>
          <cell r="B1024">
            <v>218.71764705882353</v>
          </cell>
          <cell r="D1024">
            <v>255</v>
          </cell>
          <cell r="E1024">
            <v>502</v>
          </cell>
          <cell r="F1024" t="str">
            <v>NO</v>
          </cell>
        </row>
        <row r="1025">
          <cell r="A1025" t="str">
            <v>GUTIERREZ-CUNDINAMARCA</v>
          </cell>
          <cell r="B1025">
            <v>218.88571428571427</v>
          </cell>
          <cell r="D1025">
            <v>35</v>
          </cell>
          <cell r="E1025">
            <v>18</v>
          </cell>
          <cell r="F1025" t="str">
            <v>NO</v>
          </cell>
        </row>
        <row r="1026">
          <cell r="A1026" t="str">
            <v>BUGA-VALLE DEL CAUCA</v>
          </cell>
          <cell r="B1026">
            <v>260.47887323943661</v>
          </cell>
          <cell r="D1026">
            <v>1704</v>
          </cell>
          <cell r="E1026">
            <v>508</v>
          </cell>
          <cell r="F1026" t="str">
            <v>NO</v>
          </cell>
        </row>
        <row r="1027">
          <cell r="A1027" t="str">
            <v>VILLA DEL ROSARIO-NORTE DE SANTANDER</v>
          </cell>
          <cell r="B1027">
            <v>248.76368676368676</v>
          </cell>
          <cell r="D1027">
            <v>1443</v>
          </cell>
          <cell r="E1027">
            <v>512</v>
          </cell>
          <cell r="F1027" t="str">
            <v>NO</v>
          </cell>
        </row>
        <row r="1028">
          <cell r="A1028" t="str">
            <v>PUERTO COLOMBIA-ATLANTICO</v>
          </cell>
          <cell r="B1028">
            <v>251.54058721934371</v>
          </cell>
          <cell r="D1028">
            <v>579</v>
          </cell>
          <cell r="E1028">
            <v>517</v>
          </cell>
          <cell r="F1028" t="str">
            <v>NO</v>
          </cell>
        </row>
        <row r="1029">
          <cell r="A1029" t="str">
            <v>OCANA-NORTE DE SANTANDER</v>
          </cell>
          <cell r="B1029">
            <v>254.33457844183565</v>
          </cell>
          <cell r="D1029">
            <v>1874</v>
          </cell>
          <cell r="E1029">
            <v>520</v>
          </cell>
          <cell r="F1029" t="str">
            <v>NO</v>
          </cell>
        </row>
        <row r="1030">
          <cell r="A1030" t="str">
            <v>YUMBO-VALLE DEL CAUCA</v>
          </cell>
          <cell r="B1030">
            <v>240.95759233926128</v>
          </cell>
          <cell r="D1030">
            <v>1462</v>
          </cell>
          <cell r="E1030">
            <v>526</v>
          </cell>
          <cell r="F1030" t="str">
            <v>NO</v>
          </cell>
        </row>
        <row r="1031">
          <cell r="A1031" t="str">
            <v>EL DORADO-META</v>
          </cell>
          <cell r="B1031">
            <v>218.90666666666667</v>
          </cell>
          <cell r="D1031">
            <v>75</v>
          </cell>
          <cell r="E1031">
            <v>11</v>
          </cell>
          <cell r="F1031" t="str">
            <v>NO</v>
          </cell>
        </row>
        <row r="1032">
          <cell r="A1032" t="str">
            <v>BARANOA-ATLANTICO</v>
          </cell>
          <cell r="B1032">
            <v>227.48645720476708</v>
          </cell>
          <cell r="D1032">
            <v>923</v>
          </cell>
          <cell r="E1032">
            <v>537</v>
          </cell>
          <cell r="F1032" t="str">
            <v>NO</v>
          </cell>
        </row>
        <row r="1033">
          <cell r="A1033" t="str">
            <v>IPIALES-NARINO</v>
          </cell>
          <cell r="B1033">
            <v>268.21050598686753</v>
          </cell>
          <cell r="D1033">
            <v>2589</v>
          </cell>
          <cell r="E1033">
            <v>539</v>
          </cell>
          <cell r="F1033" t="str">
            <v>NO</v>
          </cell>
        </row>
        <row r="1034">
          <cell r="A1034" t="str">
            <v>SAN PELAYO-CORDOBA</v>
          </cell>
          <cell r="B1034">
            <v>231.25968992248062</v>
          </cell>
          <cell r="D1034">
            <v>516</v>
          </cell>
          <cell r="E1034">
            <v>540</v>
          </cell>
          <cell r="F1034" t="str">
            <v>NO</v>
          </cell>
        </row>
        <row r="1035">
          <cell r="A1035" t="str">
            <v>BARRANCABERMEJA-SANTANDER</v>
          </cell>
          <cell r="B1035">
            <v>251.97527886644559</v>
          </cell>
          <cell r="D1035">
            <v>3317</v>
          </cell>
          <cell r="E1035">
            <v>542</v>
          </cell>
          <cell r="F1035" t="str">
            <v>NO</v>
          </cell>
        </row>
        <row r="1036">
          <cell r="A1036" t="str">
            <v>RIONEGRO-ANTIOQUIA</v>
          </cell>
          <cell r="B1036">
            <v>256.3430962343096</v>
          </cell>
          <cell r="D1036">
            <v>1912</v>
          </cell>
          <cell r="E1036">
            <v>554</v>
          </cell>
          <cell r="F1036" t="str">
            <v>NO</v>
          </cell>
        </row>
        <row r="1037">
          <cell r="A1037" t="str">
            <v>LOS PATIOS-NORTE DE SANTANDER</v>
          </cell>
          <cell r="B1037">
            <v>254.87227162489896</v>
          </cell>
          <cell r="D1037">
            <v>1237</v>
          </cell>
          <cell r="E1037">
            <v>555</v>
          </cell>
          <cell r="F1037" t="str">
            <v>NO</v>
          </cell>
        </row>
        <row r="1038">
          <cell r="A1038" t="str">
            <v>SAN JOSE DEL GUAVIARE-GUAVIARE</v>
          </cell>
          <cell r="B1038">
            <v>236.26373626373626</v>
          </cell>
          <cell r="D1038">
            <v>910</v>
          </cell>
          <cell r="E1038">
            <v>565</v>
          </cell>
          <cell r="F1038" t="str">
            <v>SAN JOSE DEL GUAVIARE-GUAVIARE</v>
          </cell>
        </row>
        <row r="1039">
          <cell r="A1039" t="str">
            <v>CANALETE-CORDOBA</v>
          </cell>
          <cell r="B1039">
            <v>218.94230769230768</v>
          </cell>
          <cell r="D1039">
            <v>156</v>
          </cell>
          <cell r="E1039">
            <v>181</v>
          </cell>
          <cell r="F1039" t="str">
            <v>NO</v>
          </cell>
        </row>
        <row r="1040">
          <cell r="A1040" t="str">
            <v>GALERAS-SUCRE</v>
          </cell>
          <cell r="B1040">
            <v>231.08163265306123</v>
          </cell>
          <cell r="D1040">
            <v>294</v>
          </cell>
          <cell r="E1040">
            <v>583</v>
          </cell>
          <cell r="F1040" t="str">
            <v>NO</v>
          </cell>
        </row>
        <row r="1041">
          <cell r="A1041" t="str">
            <v>GALAPA-ATLANTICO</v>
          </cell>
          <cell r="B1041">
            <v>235.25559947299078</v>
          </cell>
          <cell r="D1041">
            <v>759</v>
          </cell>
          <cell r="E1041">
            <v>583</v>
          </cell>
          <cell r="F1041" t="str">
            <v>NO</v>
          </cell>
        </row>
        <row r="1042">
          <cell r="A1042" t="str">
            <v>SINCE-SUCRE</v>
          </cell>
          <cell r="B1042">
            <v>234.25988700564972</v>
          </cell>
          <cell r="D1042">
            <v>354</v>
          </cell>
          <cell r="E1042">
            <v>588</v>
          </cell>
          <cell r="F1042" t="str">
            <v>NO</v>
          </cell>
        </row>
        <row r="1043">
          <cell r="A1043" t="str">
            <v>FUSAGASUGA-CUNDINAMARCA</v>
          </cell>
          <cell r="B1043">
            <v>256.74190520882217</v>
          </cell>
          <cell r="D1043">
            <v>2131</v>
          </cell>
          <cell r="E1043">
            <v>591</v>
          </cell>
          <cell r="F1043" t="str">
            <v>NO</v>
          </cell>
        </row>
        <row r="1044">
          <cell r="A1044" t="str">
            <v>SAN JUAN DEL CESAR-LA GUAJIRA</v>
          </cell>
          <cell r="B1044">
            <v>225.97805212620028</v>
          </cell>
          <cell r="D1044">
            <v>729</v>
          </cell>
          <cell r="E1044">
            <v>603</v>
          </cell>
          <cell r="F1044" t="str">
            <v>SAN JUAN DEL CESAR-LA GUAJIRA</v>
          </cell>
        </row>
        <row r="1045">
          <cell r="A1045" t="str">
            <v>GIRARDOT-CUNDINAMARCA</v>
          </cell>
          <cell r="B1045">
            <v>242.16296296296295</v>
          </cell>
          <cell r="D1045">
            <v>1350</v>
          </cell>
          <cell r="E1045">
            <v>604</v>
          </cell>
          <cell r="F1045" t="str">
            <v>NO</v>
          </cell>
        </row>
        <row r="1046">
          <cell r="A1046" t="str">
            <v>PUERTO BERRIO-ANTIOQUIA</v>
          </cell>
          <cell r="B1046">
            <v>219.13174946004321</v>
          </cell>
          <cell r="D1046">
            <v>463</v>
          </cell>
          <cell r="E1046">
            <v>24</v>
          </cell>
          <cell r="F1046" t="str">
            <v>NO</v>
          </cell>
        </row>
        <row r="1047">
          <cell r="A1047" t="str">
            <v>PAMPLONA-NORTE DE SANTANDER</v>
          </cell>
          <cell r="B1047">
            <v>269.80910240202275</v>
          </cell>
          <cell r="D1047">
            <v>791</v>
          </cell>
          <cell r="E1047">
            <v>670</v>
          </cell>
          <cell r="F1047" t="str">
            <v>NO</v>
          </cell>
        </row>
        <row r="1048">
          <cell r="A1048" t="str">
            <v>APARTADO-ANTIOQUIA</v>
          </cell>
          <cell r="B1048">
            <v>225.50564440263406</v>
          </cell>
          <cell r="D1048">
            <v>2126</v>
          </cell>
          <cell r="E1048">
            <v>689</v>
          </cell>
          <cell r="F1048" t="str">
            <v>NO</v>
          </cell>
        </row>
        <row r="1049">
          <cell r="A1049" t="str">
            <v>SANTA ROSA DE CABAL-RISARALDA</v>
          </cell>
          <cell r="B1049">
            <v>258.12356979405035</v>
          </cell>
          <cell r="D1049">
            <v>874</v>
          </cell>
          <cell r="E1049">
            <v>689</v>
          </cell>
          <cell r="F1049" t="str">
            <v>NO</v>
          </cell>
        </row>
        <row r="1050">
          <cell r="A1050" t="str">
            <v>SABANETA-ANTIOQUIA</v>
          </cell>
          <cell r="B1050">
            <v>274.26467331118494</v>
          </cell>
          <cell r="D1050">
            <v>903</v>
          </cell>
          <cell r="E1050">
            <v>689</v>
          </cell>
          <cell r="F1050" t="str">
            <v>NO</v>
          </cell>
        </row>
        <row r="1051">
          <cell r="A1051" t="str">
            <v>EL PASO-CESAR</v>
          </cell>
          <cell r="B1051">
            <v>219.15354330708661</v>
          </cell>
          <cell r="D1051">
            <v>508</v>
          </cell>
          <cell r="E1051">
            <v>170</v>
          </cell>
          <cell r="F1051" t="str">
            <v>NO</v>
          </cell>
        </row>
        <row r="1052">
          <cell r="A1052" t="str">
            <v>CHIQUINQUIRA-BOYACA</v>
          </cell>
          <cell r="B1052">
            <v>262.06605351170566</v>
          </cell>
          <cell r="D1052">
            <v>1196</v>
          </cell>
          <cell r="E1052">
            <v>711</v>
          </cell>
          <cell r="F1052" t="str">
            <v>NO</v>
          </cell>
        </row>
        <row r="1053">
          <cell r="A1053" t="str">
            <v>PLANETA RICA-CORDOBA</v>
          </cell>
          <cell r="B1053">
            <v>229.97866419294991</v>
          </cell>
          <cell r="D1053">
            <v>1078</v>
          </cell>
          <cell r="E1053">
            <v>748</v>
          </cell>
          <cell r="F1053" t="str">
            <v>NO</v>
          </cell>
        </row>
        <row r="1054">
          <cell r="A1054" t="str">
            <v>MONTELIBANO-CORDOBA</v>
          </cell>
          <cell r="B1054">
            <v>238.73266423357666</v>
          </cell>
          <cell r="D1054">
            <v>1096</v>
          </cell>
          <cell r="E1054">
            <v>789</v>
          </cell>
          <cell r="F1054" t="str">
            <v>MONTELIBANO-CORDOBA</v>
          </cell>
        </row>
        <row r="1055">
          <cell r="A1055" t="str">
            <v>FUNDACION-MAGDALENA</v>
          </cell>
          <cell r="B1055">
            <v>223.48631950573699</v>
          </cell>
          <cell r="D1055">
            <v>1133</v>
          </cell>
          <cell r="E1055">
            <v>810</v>
          </cell>
          <cell r="F1055" t="str">
            <v>FUNDACION-MAGDALENA</v>
          </cell>
        </row>
        <row r="1056">
          <cell r="A1056" t="str">
            <v>CHINU-CORDOBA</v>
          </cell>
          <cell r="B1056">
            <v>234.43137254901961</v>
          </cell>
          <cell r="D1056">
            <v>612</v>
          </cell>
          <cell r="E1056">
            <v>814</v>
          </cell>
          <cell r="F1056" t="str">
            <v>NO</v>
          </cell>
        </row>
        <row r="1057">
          <cell r="A1057" t="str">
            <v>MAICAO-LA GUAJIRA</v>
          </cell>
          <cell r="B1057">
            <v>227.38483259378782</v>
          </cell>
          <cell r="D1057">
            <v>2479</v>
          </cell>
          <cell r="E1057">
            <v>837</v>
          </cell>
          <cell r="F1057" t="str">
            <v>NO</v>
          </cell>
        </row>
        <row r="1058">
          <cell r="A1058" t="str">
            <v>CARTAGO-VALLE DEL CAUCA</v>
          </cell>
          <cell r="B1058">
            <v>252.38427947598254</v>
          </cell>
          <cell r="D1058">
            <v>1603</v>
          </cell>
          <cell r="E1058">
            <v>852</v>
          </cell>
          <cell r="F1058" t="str">
            <v>NO</v>
          </cell>
        </row>
        <row r="1059">
          <cell r="A1059" t="str">
            <v>FUNZA-CUNDINAMARCA</v>
          </cell>
          <cell r="B1059">
            <v>264.68161143599741</v>
          </cell>
          <cell r="D1059">
            <v>1539</v>
          </cell>
          <cell r="E1059">
            <v>872</v>
          </cell>
          <cell r="F1059" t="str">
            <v>NO</v>
          </cell>
        </row>
        <row r="1060">
          <cell r="A1060" t="str">
            <v>CABUYARO-META</v>
          </cell>
          <cell r="B1060">
            <v>230.09090909090909</v>
          </cell>
          <cell r="D1060">
            <v>55</v>
          </cell>
          <cell r="E1060">
            <v>6</v>
          </cell>
          <cell r="F1060" t="str">
            <v>NO</v>
          </cell>
        </row>
        <row r="1061">
          <cell r="A1061" t="str">
            <v>CIENAGA DE ORO-CORDOBA</v>
          </cell>
          <cell r="B1061">
            <v>226.69421487603304</v>
          </cell>
          <cell r="D1061">
            <v>847</v>
          </cell>
          <cell r="E1061">
            <v>901</v>
          </cell>
          <cell r="F1061" t="str">
            <v>NO</v>
          </cell>
        </row>
        <row r="1062">
          <cell r="A1062" t="str">
            <v>SAMPUES-SUCRE</v>
          </cell>
          <cell r="B1062">
            <v>223.56527977044476</v>
          </cell>
          <cell r="D1062">
            <v>697</v>
          </cell>
          <cell r="E1062">
            <v>945</v>
          </cell>
          <cell r="F1062" t="str">
            <v>NO</v>
          </cell>
        </row>
        <row r="1063">
          <cell r="A1063" t="str">
            <v>MADRID-CUNDINAMARCA</v>
          </cell>
          <cell r="B1063">
            <v>260.09466019417476</v>
          </cell>
          <cell r="D1063">
            <v>1648</v>
          </cell>
          <cell r="E1063">
            <v>954</v>
          </cell>
          <cell r="F1063" t="str">
            <v>NO</v>
          </cell>
        </row>
        <row r="1064">
          <cell r="A1064" t="str">
            <v>DUITAMA-BOYACA</v>
          </cell>
          <cell r="B1064">
            <v>280.48191853825659</v>
          </cell>
          <cell r="D1064">
            <v>2627</v>
          </cell>
          <cell r="E1064">
            <v>959</v>
          </cell>
          <cell r="F1064" t="str">
            <v>NO</v>
          </cell>
        </row>
        <row r="1065">
          <cell r="A1065" t="str">
            <v>SANTANDER DE QUILICHAO-CAUCA</v>
          </cell>
          <cell r="B1065">
            <v>240.55616438356165</v>
          </cell>
          <cell r="D1065">
            <v>1460</v>
          </cell>
          <cell r="E1065">
            <v>970</v>
          </cell>
          <cell r="F1065" t="str">
            <v>SANTANDER DE QUILICHAO-CAUCA</v>
          </cell>
        </row>
        <row r="1066">
          <cell r="A1066" t="str">
            <v>TULUA-VALLE DEL CAUCA</v>
          </cell>
          <cell r="B1066">
            <v>252.60214655810512</v>
          </cell>
          <cell r="D1066">
            <v>2702</v>
          </cell>
          <cell r="E1066">
            <v>970</v>
          </cell>
          <cell r="F1066" t="str">
            <v>NO</v>
          </cell>
        </row>
        <row r="1067">
          <cell r="A1067" t="str">
            <v>HOBO-HUILA</v>
          </cell>
          <cell r="B1067">
            <v>219.36585365853659</v>
          </cell>
          <cell r="D1067">
            <v>82</v>
          </cell>
          <cell r="E1067">
            <v>13</v>
          </cell>
          <cell r="F1067" t="str">
            <v>NO</v>
          </cell>
        </row>
        <row r="1068">
          <cell r="A1068" t="str">
            <v>SOCORRO-SANTANDER</v>
          </cell>
          <cell r="B1068">
            <v>261.39917695473252</v>
          </cell>
          <cell r="D1068">
            <v>486</v>
          </cell>
          <cell r="E1068">
            <v>1019</v>
          </cell>
          <cell r="F1068" t="str">
            <v>NO</v>
          </cell>
        </row>
        <row r="1069">
          <cell r="A1069" t="str">
            <v>SOGAMOSO-BOYACA</v>
          </cell>
          <cell r="B1069">
            <v>275.39177343223196</v>
          </cell>
          <cell r="D1069">
            <v>2966</v>
          </cell>
          <cell r="E1069">
            <v>1048</v>
          </cell>
          <cell r="F1069" t="str">
            <v>NO</v>
          </cell>
        </row>
        <row r="1070">
          <cell r="A1070" t="str">
            <v>ITAGUI-ANTIOQUIA</v>
          </cell>
          <cell r="B1070">
            <v>254.61804995970991</v>
          </cell>
          <cell r="D1070">
            <v>3723</v>
          </cell>
          <cell r="E1070">
            <v>1075</v>
          </cell>
          <cell r="F1070" t="str">
            <v>NO</v>
          </cell>
        </row>
        <row r="1071">
          <cell r="A1071" t="str">
            <v>SAN MARCOS-SUCRE</v>
          </cell>
          <cell r="B1071">
            <v>223.93798449612405</v>
          </cell>
          <cell r="D1071">
            <v>774</v>
          </cell>
          <cell r="E1071">
            <v>1095</v>
          </cell>
          <cell r="F1071" t="str">
            <v>NO</v>
          </cell>
        </row>
        <row r="1072">
          <cell r="A1072" t="str">
            <v>TURBACO-BOLIVAR</v>
          </cell>
          <cell r="B1072">
            <v>239.96357615894038</v>
          </cell>
          <cell r="D1072">
            <v>1208</v>
          </cell>
          <cell r="E1072">
            <v>1109</v>
          </cell>
          <cell r="F1072" t="str">
            <v>NO</v>
          </cell>
        </row>
        <row r="1073">
          <cell r="A1073" t="str">
            <v>AMBALEMA-TOLIMA</v>
          </cell>
          <cell r="B1073">
            <v>219.40677966101694</v>
          </cell>
          <cell r="D1073">
            <v>59</v>
          </cell>
          <cell r="E1073">
            <v>27</v>
          </cell>
          <cell r="F1073" t="str">
            <v>NO</v>
          </cell>
        </row>
        <row r="1074">
          <cell r="A1074" t="str">
            <v>JAMUNDI-VALLE DEL CAUCA</v>
          </cell>
          <cell r="B1074">
            <v>255.6892911010558</v>
          </cell>
          <cell r="D1074">
            <v>1989</v>
          </cell>
          <cell r="E1074">
            <v>1146</v>
          </cell>
          <cell r="F1074" t="str">
            <v>NO</v>
          </cell>
        </row>
        <row r="1075">
          <cell r="A1075" t="str">
            <v>FLORENCIA-CAQUETA</v>
          </cell>
          <cell r="B1075">
            <v>243.0854119425548</v>
          </cell>
          <cell r="D1075">
            <v>2646</v>
          </cell>
          <cell r="E1075">
            <v>1149</v>
          </cell>
          <cell r="F1075" t="str">
            <v>FLORENCIA-CAQUETA</v>
          </cell>
        </row>
        <row r="1076">
          <cell r="A1076" t="str">
            <v>CAJICA-CUNDINAMARCA</v>
          </cell>
          <cell r="B1076">
            <v>280.88573743922205</v>
          </cell>
          <cell r="D1076">
            <v>1234</v>
          </cell>
          <cell r="E1076">
            <v>1171</v>
          </cell>
          <cell r="F1076" t="str">
            <v>NO</v>
          </cell>
        </row>
        <row r="1077">
          <cell r="A1077" t="str">
            <v>FACATATIVA-CUNDINAMARCA</v>
          </cell>
          <cell r="B1077">
            <v>264.82509689922483</v>
          </cell>
          <cell r="D1077">
            <v>2064</v>
          </cell>
          <cell r="E1077">
            <v>1177</v>
          </cell>
          <cell r="F1077" t="str">
            <v>NO</v>
          </cell>
        </row>
        <row r="1078">
          <cell r="A1078" t="str">
            <v>MALAMBO-ATLANTICO</v>
          </cell>
          <cell r="B1078">
            <v>232.73648648648648</v>
          </cell>
          <cell r="D1078">
            <v>1776</v>
          </cell>
          <cell r="E1078">
            <v>1236</v>
          </cell>
          <cell r="F1078" t="str">
            <v>NO</v>
          </cell>
        </row>
        <row r="1079">
          <cell r="A1079" t="str">
            <v>MOCOA-PUTUMAYO</v>
          </cell>
          <cell r="B1079">
            <v>256.86629001883239</v>
          </cell>
          <cell r="D1079">
            <v>1062</v>
          </cell>
          <cell r="E1079">
            <v>1272</v>
          </cell>
          <cell r="F1079" t="str">
            <v>NO</v>
          </cell>
        </row>
        <row r="1080">
          <cell r="A1080" t="str">
            <v>MOSQUERA-CUNDINAMARCA</v>
          </cell>
          <cell r="B1080">
            <v>269.40540540540542</v>
          </cell>
          <cell r="D1080">
            <v>2183</v>
          </cell>
          <cell r="E1080">
            <v>1289</v>
          </cell>
          <cell r="F1080" t="str">
            <v>NO</v>
          </cell>
        </row>
        <row r="1081">
          <cell r="A1081" t="str">
            <v>SABANALARGA-ATLANTICO</v>
          </cell>
          <cell r="B1081">
            <v>221.1109489051095</v>
          </cell>
          <cell r="D1081">
            <v>1370</v>
          </cell>
          <cell r="E1081">
            <v>1306</v>
          </cell>
          <cell r="F1081" t="str">
            <v>NO</v>
          </cell>
        </row>
        <row r="1082">
          <cell r="A1082" t="str">
            <v>LORICA-CORDOBA</v>
          </cell>
          <cell r="B1082">
            <v>225.43361753958587</v>
          </cell>
          <cell r="D1082">
            <v>1642</v>
          </cell>
          <cell r="E1082">
            <v>1309</v>
          </cell>
          <cell r="F1082" t="str">
            <v>NO</v>
          </cell>
        </row>
        <row r="1083">
          <cell r="A1083" t="str">
            <v>ZIPAQUIRA-CUNDINAMARCA</v>
          </cell>
          <cell r="B1083">
            <v>269.27644353602454</v>
          </cell>
          <cell r="D1083">
            <v>1957</v>
          </cell>
          <cell r="E1083">
            <v>1361</v>
          </cell>
          <cell r="F1083" t="str">
            <v>NO</v>
          </cell>
        </row>
        <row r="1084">
          <cell r="A1084" t="str">
            <v>CERETE-CORDOBA</v>
          </cell>
          <cell r="B1084">
            <v>235.76299376299377</v>
          </cell>
          <cell r="D1084">
            <v>1443</v>
          </cell>
          <cell r="E1084">
            <v>1389</v>
          </cell>
          <cell r="F1084" t="str">
            <v>NO</v>
          </cell>
        </row>
        <row r="1085">
          <cell r="A1085" t="str">
            <v>ARAUCA-ARAUCA</v>
          </cell>
          <cell r="B1085">
            <v>236.75182481751824</v>
          </cell>
          <cell r="D1085">
            <v>1370</v>
          </cell>
          <cell r="E1085">
            <v>1411</v>
          </cell>
          <cell r="F1085" t="str">
            <v>NO</v>
          </cell>
        </row>
        <row r="1086">
          <cell r="A1086" t="str">
            <v>GIRON-SANTANDER</v>
          </cell>
          <cell r="B1086">
            <v>260.7176520994002</v>
          </cell>
          <cell r="D1086">
            <v>2334</v>
          </cell>
          <cell r="E1086">
            <v>1426</v>
          </cell>
          <cell r="F1086" t="str">
            <v>NO</v>
          </cell>
        </row>
        <row r="1087">
          <cell r="A1087" t="str">
            <v>PIEDECUESTA-SANTANDER</v>
          </cell>
          <cell r="B1087">
            <v>266.36433218522768</v>
          </cell>
          <cell r="D1087">
            <v>2613</v>
          </cell>
          <cell r="E1087">
            <v>1434</v>
          </cell>
          <cell r="F1087" t="str">
            <v>NO</v>
          </cell>
        </row>
        <row r="1088">
          <cell r="A1088" t="str">
            <v>ENVIGADO-ANTIOQUIA</v>
          </cell>
          <cell r="B1088">
            <v>283.36198019801981</v>
          </cell>
          <cell r="D1088">
            <v>2525</v>
          </cell>
          <cell r="E1088">
            <v>1563</v>
          </cell>
          <cell r="F1088" t="str">
            <v>NO</v>
          </cell>
        </row>
        <row r="1089">
          <cell r="A1089" t="str">
            <v>DOS QUEBRADAS-RISARALDA</v>
          </cell>
          <cell r="B1089">
            <v>264.60596161698652</v>
          </cell>
          <cell r="D1089">
            <v>2449</v>
          </cell>
          <cell r="E1089">
            <v>1566</v>
          </cell>
          <cell r="F1089" t="str">
            <v>NO</v>
          </cell>
        </row>
        <row r="1090">
          <cell r="A1090" t="str">
            <v>RIOHACHA-LA GUAJIRA</v>
          </cell>
          <cell r="B1090">
            <v>227.15513513513514</v>
          </cell>
          <cell r="D1090">
            <v>3700</v>
          </cell>
          <cell r="E1090">
            <v>1597</v>
          </cell>
          <cell r="F1090" t="str">
            <v>NO</v>
          </cell>
        </row>
        <row r="1091">
          <cell r="A1091" t="str">
            <v>SAN GIL-SANTANDER</v>
          </cell>
          <cell r="B1091">
            <v>269.41295116772824</v>
          </cell>
          <cell r="D1091">
            <v>942</v>
          </cell>
          <cell r="E1091">
            <v>1657</v>
          </cell>
          <cell r="F1091" t="str">
            <v>NO</v>
          </cell>
        </row>
        <row r="1092">
          <cell r="A1092" t="str">
            <v>BELLO-ANTIOQUIA</v>
          </cell>
          <cell r="B1092">
            <v>252.47249623808727</v>
          </cell>
          <cell r="D1092">
            <v>5981</v>
          </cell>
          <cell r="E1092">
            <v>1844</v>
          </cell>
          <cell r="F1092" t="str">
            <v>NO</v>
          </cell>
        </row>
        <row r="1093">
          <cell r="A1093" t="str">
            <v>SAHAGUN-CORDOBA</v>
          </cell>
          <cell r="B1093">
            <v>242.19833119383824</v>
          </cell>
          <cell r="D1093">
            <v>1558</v>
          </cell>
          <cell r="E1093">
            <v>2092</v>
          </cell>
          <cell r="F1093" t="str">
            <v>NO</v>
          </cell>
        </row>
        <row r="1094">
          <cell r="A1094" t="str">
            <v>TIERRALTA-CORDOBA</v>
          </cell>
          <cell r="B1094">
            <v>220.84922575387122</v>
          </cell>
          <cell r="D1094">
            <v>1227</v>
          </cell>
          <cell r="E1094">
            <v>2148</v>
          </cell>
          <cell r="F1094" t="str">
            <v>TIERRALTA-CORDOBA</v>
          </cell>
        </row>
        <row r="1095">
          <cell r="A1095" t="str">
            <v>MAGANGUE-BOLIVAR</v>
          </cell>
          <cell r="B1095">
            <v>223.31064483111567</v>
          </cell>
          <cell r="D1095">
            <v>1954</v>
          </cell>
          <cell r="E1095">
            <v>2237</v>
          </cell>
          <cell r="F1095" t="str">
            <v>NO</v>
          </cell>
        </row>
        <row r="1096">
          <cell r="A1096" t="str">
            <v>COROZAL-SUCRE</v>
          </cell>
          <cell r="B1096">
            <v>248.87973484848484</v>
          </cell>
          <cell r="D1096">
            <v>1056</v>
          </cell>
          <cell r="E1096">
            <v>2385</v>
          </cell>
          <cell r="F1096" t="str">
            <v>NO</v>
          </cell>
        </row>
        <row r="1097">
          <cell r="A1097" t="str">
            <v>CHIA-CUNDINAMARCA</v>
          </cell>
          <cell r="B1097">
            <v>279.44764517604023</v>
          </cell>
          <cell r="D1097">
            <v>2187</v>
          </cell>
          <cell r="E1097">
            <v>2585</v>
          </cell>
          <cell r="F1097" t="str">
            <v>NO</v>
          </cell>
        </row>
        <row r="1098">
          <cell r="A1098" t="str">
            <v>ARMENIA-QUINDIO</v>
          </cell>
          <cell r="B1098">
            <v>264.03011133603241</v>
          </cell>
          <cell r="D1098">
            <v>3952</v>
          </cell>
          <cell r="E1098">
            <v>2594</v>
          </cell>
          <cell r="F1098" t="str">
            <v>NO</v>
          </cell>
        </row>
        <row r="1099">
          <cell r="A1099" t="str">
            <v>SANTA MARTA-MAGDALENA</v>
          </cell>
          <cell r="B1099">
            <v>238.57830323193917</v>
          </cell>
          <cell r="D1099">
            <v>8416</v>
          </cell>
          <cell r="E1099">
            <v>2752</v>
          </cell>
          <cell r="F1099" t="str">
            <v>NO</v>
          </cell>
        </row>
        <row r="1100">
          <cell r="A1100" t="str">
            <v>YOPAL-CASANARE</v>
          </cell>
          <cell r="B1100">
            <v>252.08654750705551</v>
          </cell>
          <cell r="D1100">
            <v>3189</v>
          </cell>
          <cell r="E1100">
            <v>2982</v>
          </cell>
          <cell r="F1100" t="str">
            <v>NO</v>
          </cell>
        </row>
        <row r="1101">
          <cell r="A1101" t="str">
            <v>PALMIRA-VALLE DEL CAUCA</v>
          </cell>
          <cell r="B1101">
            <v>261.10445008070093</v>
          </cell>
          <cell r="D1101">
            <v>4337</v>
          </cell>
          <cell r="E1101">
            <v>3065</v>
          </cell>
          <cell r="F1101" t="str">
            <v>NO</v>
          </cell>
        </row>
        <row r="1102">
          <cell r="A1102" t="str">
            <v>POPAYAN-CAUCA</v>
          </cell>
          <cell r="B1102">
            <v>272.08236434108528</v>
          </cell>
          <cell r="D1102">
            <v>7224</v>
          </cell>
          <cell r="E1102">
            <v>3273</v>
          </cell>
          <cell r="F1102" t="str">
            <v>NO</v>
          </cell>
        </row>
        <row r="1103">
          <cell r="A1103" t="str">
            <v>NEIVA-HUILA</v>
          </cell>
          <cell r="B1103">
            <v>263.86626584335391</v>
          </cell>
          <cell r="D1103">
            <v>6154</v>
          </cell>
          <cell r="E1103">
            <v>3354</v>
          </cell>
          <cell r="F1103" t="str">
            <v>NO</v>
          </cell>
        </row>
        <row r="1104">
          <cell r="A1104" t="str">
            <v>FLORIDABLANCA-SANTANDER</v>
          </cell>
          <cell r="B1104">
            <v>275.80444217513406</v>
          </cell>
          <cell r="D1104">
            <v>3917</v>
          </cell>
          <cell r="E1104">
            <v>3434</v>
          </cell>
          <cell r="F1104" t="str">
            <v>NO</v>
          </cell>
        </row>
        <row r="1105">
          <cell r="A1105" t="str">
            <v>VALLEDUPAR-CESAR</v>
          </cell>
          <cell r="B1105">
            <v>245.27490201378563</v>
          </cell>
          <cell r="D1105">
            <v>7399</v>
          </cell>
          <cell r="E1105">
            <v>3563</v>
          </cell>
          <cell r="F1105" t="str">
            <v>VALLEDUPAR-CESAR</v>
          </cell>
        </row>
        <row r="1106">
          <cell r="A1106" t="str">
            <v>SOACHA-CUNDINAMARCA</v>
          </cell>
          <cell r="B1106">
            <v>256.82636072572041</v>
          </cell>
          <cell r="D1106">
            <v>9370</v>
          </cell>
          <cell r="E1106">
            <v>3606</v>
          </cell>
          <cell r="F1106" t="str">
            <v>NO</v>
          </cell>
        </row>
        <row r="1107">
          <cell r="A1107" t="str">
            <v>PEREIRA-RISARALDA</v>
          </cell>
          <cell r="B1107">
            <v>258.02379345258186</v>
          </cell>
          <cell r="D1107">
            <v>5926</v>
          </cell>
          <cell r="E1107">
            <v>3759</v>
          </cell>
          <cell r="F1107" t="str">
            <v>NO</v>
          </cell>
        </row>
        <row r="1108">
          <cell r="A1108" t="str">
            <v>MANIZALES-CALDAS</v>
          </cell>
          <cell r="B1108">
            <v>266.82440318302389</v>
          </cell>
          <cell r="D1108">
            <v>5655</v>
          </cell>
          <cell r="E1108">
            <v>4070</v>
          </cell>
          <cell r="F1108" t="str">
            <v>NO</v>
          </cell>
        </row>
        <row r="1109">
          <cell r="A1109" t="str">
            <v>TUNJA-BOYACA</v>
          </cell>
          <cell r="B1109">
            <v>282.28348377653089</v>
          </cell>
          <cell r="D1109">
            <v>4099</v>
          </cell>
          <cell r="E1109">
            <v>4201</v>
          </cell>
          <cell r="F1109" t="str">
            <v>NO</v>
          </cell>
        </row>
        <row r="1110">
          <cell r="A1110" t="str">
            <v>CUCUTA-NORTE DE SANTANDER</v>
          </cell>
          <cell r="B1110">
            <v>256.41763448852549</v>
          </cell>
          <cell r="D1110">
            <v>10763</v>
          </cell>
          <cell r="E1110">
            <v>5075</v>
          </cell>
          <cell r="F1110" t="str">
            <v>NO</v>
          </cell>
        </row>
        <row r="1111">
          <cell r="A1111" t="str">
            <v>IBAGUE-TOLIMA</v>
          </cell>
          <cell r="B1111">
            <v>258.31220604703248</v>
          </cell>
          <cell r="D1111">
            <v>8930</v>
          </cell>
          <cell r="E1111">
            <v>5358</v>
          </cell>
          <cell r="F1111" t="str">
            <v>NO</v>
          </cell>
        </row>
        <row r="1112">
          <cell r="A1112" t="str">
            <v>VILLAVICENCIO-META</v>
          </cell>
          <cell r="B1112">
            <v>256.36146128119373</v>
          </cell>
          <cell r="D1112">
            <v>7774</v>
          </cell>
          <cell r="E1112">
            <v>5392</v>
          </cell>
          <cell r="F1112" t="str">
            <v>NO</v>
          </cell>
        </row>
        <row r="1113">
          <cell r="A1113" t="str">
            <v>PASTO-NARINO</v>
          </cell>
          <cell r="B1113">
            <v>276.73155737704917</v>
          </cell>
          <cell r="D1113">
            <v>8784</v>
          </cell>
          <cell r="E1113">
            <v>6518</v>
          </cell>
          <cell r="F1113" t="str">
            <v>NO</v>
          </cell>
        </row>
        <row r="1114">
          <cell r="A1114" t="str">
            <v>BUCARAMANGA-SANTANDER</v>
          </cell>
          <cell r="B1114">
            <v>277.55595047007569</v>
          </cell>
          <cell r="D1114">
            <v>8722</v>
          </cell>
          <cell r="E1114">
            <v>6657</v>
          </cell>
          <cell r="F1114" t="str">
            <v>NO</v>
          </cell>
        </row>
        <row r="1115">
          <cell r="A1115" t="str">
            <v>SOLEDAD-ATLANTICO</v>
          </cell>
          <cell r="B1115">
            <v>240.99183141943885</v>
          </cell>
          <cell r="D1115">
            <v>8447</v>
          </cell>
          <cell r="E1115">
            <v>9442</v>
          </cell>
          <cell r="F1115" t="str">
            <v>NO</v>
          </cell>
        </row>
        <row r="1116">
          <cell r="A1116" t="str">
            <v>MONTERIA-CORDOBA</v>
          </cell>
          <cell r="B1116">
            <v>248.28196672163094</v>
          </cell>
          <cell r="D1116">
            <v>6671</v>
          </cell>
          <cell r="E1116">
            <v>10065</v>
          </cell>
          <cell r="F1116" t="str">
            <v>NO</v>
          </cell>
        </row>
        <row r="1117">
          <cell r="A1117" t="str">
            <v>SINCELEJO-SUCRE</v>
          </cell>
          <cell r="B1117">
            <v>244.31914393226717</v>
          </cell>
          <cell r="D1117">
            <v>4252</v>
          </cell>
          <cell r="E1117">
            <v>12291</v>
          </cell>
          <cell r="F1117" t="str">
            <v>NO</v>
          </cell>
        </row>
        <row r="1118">
          <cell r="A1118" t="str">
            <v>CARTAGENA-BOLIVAR</v>
          </cell>
          <cell r="B1118">
            <v>233.2557394554191</v>
          </cell>
          <cell r="D1118">
            <v>16857</v>
          </cell>
          <cell r="E1118">
            <v>13454</v>
          </cell>
          <cell r="F1118" t="str">
            <v>NO</v>
          </cell>
        </row>
        <row r="1119">
          <cell r="A1119" t="str">
            <v>MEDELLIN-ANTIOQUIA</v>
          </cell>
          <cell r="B1119">
            <v>249.05778216518593</v>
          </cell>
          <cell r="D1119">
            <v>30390</v>
          </cell>
          <cell r="E1119">
            <v>14292</v>
          </cell>
          <cell r="F1119" t="str">
            <v>NO</v>
          </cell>
        </row>
        <row r="1120">
          <cell r="A1120" t="str">
            <v>CALI-VALLE DEL CAUCA</v>
          </cell>
          <cell r="B1120">
            <v>261.24394213381555</v>
          </cell>
          <cell r="D1120">
            <v>27650</v>
          </cell>
          <cell r="E1120">
            <v>20364</v>
          </cell>
          <cell r="F1120" t="str">
            <v>NO</v>
          </cell>
        </row>
        <row r="1121">
          <cell r="A1121" t="str">
            <v>BARRANQUILLA-ATLANTICO</v>
          </cell>
          <cell r="B1121">
            <v>250.32347816905127</v>
          </cell>
          <cell r="D1121">
            <v>18941</v>
          </cell>
          <cell r="E1121">
            <v>23144</v>
          </cell>
          <cell r="F1121" t="str">
            <v>NO</v>
          </cell>
        </row>
        <row r="1122">
          <cell r="A1122" t="str">
            <v>BOGOTA D.C.-DISTRITO CAPITAL</v>
          </cell>
          <cell r="B1122">
            <v>271.03088735712419</v>
          </cell>
          <cell r="D1122">
            <v>103149</v>
          </cell>
          <cell r="E1122">
            <v>88355</v>
          </cell>
          <cell r="F1122" t="str">
            <v>NO</v>
          </cell>
        </row>
      </sheetData>
      <sheetData sheetId="1" refreshError="1">
        <row r="6">
          <cell r="A6" t="str">
            <v>PAMPLONA-NORTE DE SANTANDER</v>
          </cell>
          <cell r="B6">
            <v>0.73499999999999999</v>
          </cell>
        </row>
        <row r="7">
          <cell r="A7" t="str">
            <v>EL MOLINO-LA GUAJIRA</v>
          </cell>
          <cell r="B7">
            <v>0.66700000000000004</v>
          </cell>
        </row>
        <row r="8">
          <cell r="A8" t="str">
            <v>COTA-CUNDINAMARCA</v>
          </cell>
          <cell r="B8">
            <v>0.66200000000000003</v>
          </cell>
        </row>
        <row r="9">
          <cell r="A9" t="str">
            <v>PUERTO COLOMBIA-ATLANTICO</v>
          </cell>
          <cell r="B9">
            <v>0.65500000000000003</v>
          </cell>
        </row>
        <row r="10">
          <cell r="A10" t="str">
            <v>QUEBRADANEGRA-CUNDINAMARCA</v>
          </cell>
          <cell r="B10">
            <v>0.65</v>
          </cell>
        </row>
        <row r="11">
          <cell r="A11" t="str">
            <v>CACOTA-NORTE DE SANTANDER</v>
          </cell>
          <cell r="B11">
            <v>0.64700000000000002</v>
          </cell>
        </row>
        <row r="12">
          <cell r="A12" t="str">
            <v>SALENTO-QUINDIO</v>
          </cell>
          <cell r="B12">
            <v>0.64600000000000002</v>
          </cell>
        </row>
        <row r="13">
          <cell r="A13" t="str">
            <v>CERTEGUI-CHOCO</v>
          </cell>
          <cell r="B13">
            <v>0.63800000000000001</v>
          </cell>
        </row>
        <row r="14">
          <cell r="A14" t="str">
            <v>MALAGA-SANTANDER</v>
          </cell>
          <cell r="B14">
            <v>0.63700000000000001</v>
          </cell>
        </row>
        <row r="15">
          <cell r="A15" t="str">
            <v>LA VICTORIA-BOYACA</v>
          </cell>
          <cell r="B15">
            <v>0.63600000000000001</v>
          </cell>
        </row>
        <row r="16">
          <cell r="A16" t="str">
            <v>BOJACA-CUNDINAMARCA</v>
          </cell>
          <cell r="B16">
            <v>0.61099999999999999</v>
          </cell>
        </row>
        <row r="17">
          <cell r="A17" t="str">
            <v>QUIBDO  -CHOCO</v>
          </cell>
          <cell r="B17">
            <v>0.60499999999999998</v>
          </cell>
        </row>
        <row r="18">
          <cell r="A18" t="str">
            <v>SAN ANDRES-SAN ANDRES Y PROVIDENCIA</v>
          </cell>
          <cell r="B18">
            <v>0.60499999999999998</v>
          </cell>
        </row>
        <row r="19">
          <cell r="A19" t="str">
            <v>SAN JUAN DEL CESAR-LA GUAJIRA</v>
          </cell>
          <cell r="B19">
            <v>0.60399999999999998</v>
          </cell>
        </row>
        <row r="20">
          <cell r="A20" t="str">
            <v>SAN JOSE DE MIRANDA-SANTANDER</v>
          </cell>
          <cell r="B20">
            <v>0.6</v>
          </cell>
        </row>
        <row r="21">
          <cell r="A21" t="str">
            <v>SAN BENITO-SANTANDER</v>
          </cell>
          <cell r="B21">
            <v>0.59399999999999997</v>
          </cell>
        </row>
        <row r="22">
          <cell r="A22" t="str">
            <v>SANTA BARBARA-NARINO</v>
          </cell>
          <cell r="B22">
            <v>0.59099999999999997</v>
          </cell>
        </row>
        <row r="23">
          <cell r="A23" t="str">
            <v>FRANCISCO PIZARRO-NARINO</v>
          </cell>
          <cell r="B23">
            <v>0.58799999999999997</v>
          </cell>
        </row>
        <row r="24">
          <cell r="A24" t="str">
            <v>SOGAMOSO-BOYACA</v>
          </cell>
          <cell r="B24">
            <v>0.58599999999999997</v>
          </cell>
        </row>
        <row r="25">
          <cell r="A25" t="str">
            <v>FUNZA-CUNDINAMARCA</v>
          </cell>
          <cell r="B25">
            <v>0.58599999999999997</v>
          </cell>
        </row>
        <row r="26">
          <cell r="A26" t="str">
            <v>CHIA-CUNDINAMARCA</v>
          </cell>
          <cell r="B26">
            <v>0.58499999999999996</v>
          </cell>
        </row>
        <row r="27">
          <cell r="A27" t="str">
            <v>NILO-CUNDINAMARCA</v>
          </cell>
          <cell r="B27">
            <v>0.57499999999999996</v>
          </cell>
        </row>
        <row r="28">
          <cell r="A28" t="str">
            <v>SANTA MARIA-BOYACA</v>
          </cell>
          <cell r="B28">
            <v>0.57099999999999995</v>
          </cell>
        </row>
        <row r="29">
          <cell r="A29" t="str">
            <v>TENJO-CUNDINAMARCA</v>
          </cell>
          <cell r="B29">
            <v>0.56799999999999995</v>
          </cell>
        </row>
        <row r="30">
          <cell r="A30" t="str">
            <v>ESPINAL-TOLIMA</v>
          </cell>
          <cell r="B30">
            <v>0.56799999999999995</v>
          </cell>
        </row>
        <row r="31">
          <cell r="A31" t="str">
            <v>NEIVA-HUILA</v>
          </cell>
          <cell r="B31">
            <v>0.56699999999999995</v>
          </cell>
        </row>
        <row r="32">
          <cell r="A32" t="str">
            <v>ALTAMIRA-HUILA</v>
          </cell>
          <cell r="B32">
            <v>0.55800000000000005</v>
          </cell>
        </row>
        <row r="33">
          <cell r="A33" t="str">
            <v>ENVIGADO-ANTIOQUIA</v>
          </cell>
          <cell r="B33">
            <v>0.55500000000000005</v>
          </cell>
        </row>
        <row r="34">
          <cell r="A34" t="str">
            <v>SUAN-ATLANTICO</v>
          </cell>
          <cell r="B34">
            <v>0.55200000000000005</v>
          </cell>
        </row>
        <row r="35">
          <cell r="A35" t="str">
            <v>VELEZ-SANTANDER</v>
          </cell>
          <cell r="B35">
            <v>0.55100000000000005</v>
          </cell>
        </row>
        <row r="36">
          <cell r="A36" t="str">
            <v>FUQUENE-CUNDINAMARCA</v>
          </cell>
          <cell r="B36">
            <v>0.55000000000000004</v>
          </cell>
        </row>
        <row r="37">
          <cell r="A37" t="str">
            <v>VILLANUEVA  -LA GUAJIRA</v>
          </cell>
          <cell r="B37">
            <v>0.54900000000000004</v>
          </cell>
        </row>
        <row r="38">
          <cell r="A38" t="str">
            <v>GUADALAJARA DE BUGA-VALLE DEL CAUCA</v>
          </cell>
          <cell r="B38">
            <v>0.54800000000000004</v>
          </cell>
        </row>
        <row r="39">
          <cell r="A39" t="str">
            <v>LA UVITA-BOYACA</v>
          </cell>
          <cell r="B39">
            <v>0.54500000000000004</v>
          </cell>
        </row>
        <row r="40">
          <cell r="A40" t="str">
            <v>PAICOL-HUILA</v>
          </cell>
          <cell r="B40">
            <v>0.54500000000000004</v>
          </cell>
        </row>
        <row r="41">
          <cell r="A41" t="str">
            <v>ROLDANILLO-VALLE DEL CAUCA</v>
          </cell>
          <cell r="B41">
            <v>0.54500000000000004</v>
          </cell>
        </row>
        <row r="42">
          <cell r="A42" t="str">
            <v>CONTRATACION-SANTANDER</v>
          </cell>
          <cell r="B42">
            <v>0.53600000000000003</v>
          </cell>
        </row>
        <row r="43">
          <cell r="A43" t="str">
            <v>IBAGUE-TOLIMA</v>
          </cell>
          <cell r="B43">
            <v>0.53400000000000003</v>
          </cell>
        </row>
        <row r="44">
          <cell r="A44" t="str">
            <v>SABANETA-ANTIOQUIA</v>
          </cell>
          <cell r="B44">
            <v>0.53400000000000003</v>
          </cell>
        </row>
        <row r="45">
          <cell r="A45" t="str">
            <v>COPACABANA-ANTIOQUIA</v>
          </cell>
          <cell r="B45">
            <v>0.53200000000000003</v>
          </cell>
        </row>
        <row r="46">
          <cell r="A46" t="str">
            <v>MOSQUERA-CUNDINAMARCA</v>
          </cell>
          <cell r="B46">
            <v>0.53100000000000003</v>
          </cell>
        </row>
        <row r="47">
          <cell r="A47" t="str">
            <v>FONSECA  -LA GUAJIRA</v>
          </cell>
          <cell r="B47">
            <v>0.53100000000000003</v>
          </cell>
        </row>
        <row r="48">
          <cell r="A48" t="str">
            <v>AGUACHICA-CESAR</v>
          </cell>
          <cell r="B48">
            <v>0.53</v>
          </cell>
        </row>
        <row r="49">
          <cell r="A49" t="str">
            <v>LOURDES-NORTE DE SANTANDER</v>
          </cell>
          <cell r="B49">
            <v>0.52900000000000003</v>
          </cell>
        </row>
        <row r="50">
          <cell r="A50" t="str">
            <v>VALLE DE SAN JUAN-TOLIMA</v>
          </cell>
          <cell r="B50">
            <v>0.52900000000000003</v>
          </cell>
        </row>
        <row r="51">
          <cell r="A51" t="str">
            <v>SACAMA-CASANARE</v>
          </cell>
          <cell r="B51">
            <v>0.52900000000000003</v>
          </cell>
        </row>
        <row r="52">
          <cell r="A52" t="str">
            <v>GÜEPSA-SANTANDER</v>
          </cell>
          <cell r="B52">
            <v>0.52800000000000002</v>
          </cell>
        </row>
        <row r="53">
          <cell r="A53" t="str">
            <v>TUNJA-BOYACA</v>
          </cell>
          <cell r="B53">
            <v>0.52700000000000002</v>
          </cell>
        </row>
        <row r="54">
          <cell r="A54" t="str">
            <v>CIENAGA-MAGDALENA</v>
          </cell>
          <cell r="B54">
            <v>0.52700000000000002</v>
          </cell>
        </row>
        <row r="55">
          <cell r="A55" t="str">
            <v>PISBA-BOYACA</v>
          </cell>
          <cell r="B55">
            <v>0.52600000000000002</v>
          </cell>
        </row>
        <row r="56">
          <cell r="A56" t="str">
            <v>CALIFORNIA-SANTANDER</v>
          </cell>
          <cell r="B56">
            <v>0.52600000000000002</v>
          </cell>
        </row>
        <row r="57">
          <cell r="A57" t="str">
            <v>CAPITANEJO-SANTANDER</v>
          </cell>
          <cell r="B57">
            <v>0.52600000000000002</v>
          </cell>
        </row>
        <row r="58">
          <cell r="A58" t="str">
            <v>CHAMEZA-CASANARE</v>
          </cell>
          <cell r="B58">
            <v>0.52400000000000002</v>
          </cell>
        </row>
        <row r="59">
          <cell r="A59" t="str">
            <v>LA CALERA-CUNDINAMARCA</v>
          </cell>
          <cell r="B59">
            <v>0.52200000000000002</v>
          </cell>
        </row>
        <row r="60">
          <cell r="A60" t="str">
            <v>SURATA-SANTANDER</v>
          </cell>
          <cell r="B60">
            <v>0.52</v>
          </cell>
        </row>
        <row r="61">
          <cell r="A61" t="str">
            <v>FLORIDABLANCA-SANTANDER</v>
          </cell>
          <cell r="B61">
            <v>0.52</v>
          </cell>
        </row>
        <row r="62">
          <cell r="A62" t="str">
            <v>VILLETA-CUNDINAMARCA</v>
          </cell>
          <cell r="B62">
            <v>0.51900000000000002</v>
          </cell>
        </row>
        <row r="63">
          <cell r="A63" t="str">
            <v>DUITAMA-BOYACA</v>
          </cell>
          <cell r="B63">
            <v>0.51800000000000002</v>
          </cell>
        </row>
        <row r="64">
          <cell r="A64" t="str">
            <v>BUCARAMANGA-SANTANDER</v>
          </cell>
          <cell r="B64">
            <v>0.51600000000000001</v>
          </cell>
        </row>
        <row r="65">
          <cell r="A65" t="str">
            <v>BARRANCABERMEJA-SANTANDER</v>
          </cell>
          <cell r="B65">
            <v>0.51400000000000001</v>
          </cell>
        </row>
        <row r="66">
          <cell r="A66" t="str">
            <v>RETIRO-ANTIOQUIA</v>
          </cell>
          <cell r="B66">
            <v>0.51400000000000001</v>
          </cell>
        </row>
        <row r="67">
          <cell r="A67" t="str">
            <v>BETULIA-SANTANDER</v>
          </cell>
          <cell r="B67">
            <v>0.51400000000000001</v>
          </cell>
        </row>
        <row r="68">
          <cell r="A68" t="str">
            <v>PUERTO CARRENO-VICHADA</v>
          </cell>
          <cell r="B68">
            <v>0.51300000000000001</v>
          </cell>
        </row>
        <row r="69">
          <cell r="A69" t="str">
            <v>TOLEDO-ANTIOQUIA</v>
          </cell>
          <cell r="B69">
            <v>0.51300000000000001</v>
          </cell>
        </row>
        <row r="70">
          <cell r="A70" t="str">
            <v>PARAMO-SANTANDER</v>
          </cell>
          <cell r="B70">
            <v>0.51300000000000001</v>
          </cell>
        </row>
        <row r="71">
          <cell r="A71" t="str">
            <v>PALERMO-HUILA</v>
          </cell>
          <cell r="B71">
            <v>0.51</v>
          </cell>
        </row>
        <row r="72">
          <cell r="A72" t="str">
            <v>CAJICA-CUNDINAMARCA</v>
          </cell>
          <cell r="B72">
            <v>0.50900000000000001</v>
          </cell>
        </row>
        <row r="73">
          <cell r="A73" t="str">
            <v>URUMITA  -LA GUAJIRA</v>
          </cell>
          <cell r="B73">
            <v>0.50800000000000001</v>
          </cell>
        </row>
        <row r="74">
          <cell r="A74" t="str">
            <v>CAMPOALEGRE-HUILA</v>
          </cell>
          <cell r="B74">
            <v>0.50600000000000001</v>
          </cell>
        </row>
        <row r="75">
          <cell r="A75" t="str">
            <v>ARMENIA-QUINDIO</v>
          </cell>
          <cell r="B75">
            <v>0.505</v>
          </cell>
        </row>
        <row r="76">
          <cell r="A76" t="str">
            <v>OCANA-NORTE DE SANTANDER</v>
          </cell>
          <cell r="B76">
            <v>0.502</v>
          </cell>
        </row>
        <row r="77">
          <cell r="A77" t="str">
            <v>SATIVANORTE-BOYACA</v>
          </cell>
          <cell r="B77">
            <v>0.5</v>
          </cell>
        </row>
        <row r="78">
          <cell r="A78" t="str">
            <v>TIBIRITA-CUNDINAMARCA</v>
          </cell>
          <cell r="B78">
            <v>0.5</v>
          </cell>
        </row>
        <row r="79">
          <cell r="A79" t="str">
            <v>ELIAS-HUILA</v>
          </cell>
          <cell r="B79">
            <v>0.5</v>
          </cell>
        </row>
        <row r="80">
          <cell r="A80" t="str">
            <v>MAPIRIPAN-META</v>
          </cell>
          <cell r="B80">
            <v>0.5</v>
          </cell>
        </row>
        <row r="81">
          <cell r="A81" t="str">
            <v>GUAVATA-SANTANDER</v>
          </cell>
          <cell r="B81">
            <v>0.5</v>
          </cell>
        </row>
        <row r="82">
          <cell r="A82" t="str">
            <v>CIRCASIA-QUINDIO</v>
          </cell>
          <cell r="B82">
            <v>0.498</v>
          </cell>
        </row>
        <row r="83">
          <cell r="A83" t="str">
            <v>LA ESTRELLA-ANTIOQUIA</v>
          </cell>
          <cell r="B83">
            <v>0.498</v>
          </cell>
        </row>
        <row r="84">
          <cell r="A84" t="str">
            <v>NOBSA-BOYACA</v>
          </cell>
          <cell r="B84">
            <v>0.497</v>
          </cell>
        </row>
        <row r="85">
          <cell r="A85" t="str">
            <v>RIOHACHA  -LA GUAJIRA</v>
          </cell>
          <cell r="B85">
            <v>0.497</v>
          </cell>
        </row>
        <row r="86">
          <cell r="A86" t="str">
            <v>SOCHA-BOYACA</v>
          </cell>
          <cell r="B86">
            <v>0.495</v>
          </cell>
        </row>
        <row r="87">
          <cell r="A87" t="str">
            <v>POPAYAN-CAUCA</v>
          </cell>
          <cell r="B87">
            <v>0.49399999999999999</v>
          </cell>
        </row>
        <row r="88">
          <cell r="A88" t="str">
            <v>ITAGUI-ANTIOQUIA</v>
          </cell>
          <cell r="B88">
            <v>0.49399999999999999</v>
          </cell>
        </row>
        <row r="89">
          <cell r="A89" t="str">
            <v>SAN JOSE DEL GUAVIARE-GUAVIARE</v>
          </cell>
          <cell r="B89">
            <v>0.49299999999999999</v>
          </cell>
        </row>
        <row r="90">
          <cell r="A90" t="str">
            <v>BOGOTA D.C.-BOGOTA D.C</v>
          </cell>
          <cell r="B90">
            <v>0.49299999999999999</v>
          </cell>
        </row>
        <row r="91">
          <cell r="A91" t="str">
            <v>FLORENCIA-CAQUETA</v>
          </cell>
          <cell r="B91">
            <v>0.49299999999999999</v>
          </cell>
        </row>
        <row r="92">
          <cell r="A92" t="str">
            <v>ZIPAQUIRA-CUNDINAMARCA</v>
          </cell>
          <cell r="B92">
            <v>0.49199999999999999</v>
          </cell>
        </row>
        <row r="93">
          <cell r="A93" t="str">
            <v>MATANZA-SANTANDER</v>
          </cell>
          <cell r="B93">
            <v>0.49099999999999999</v>
          </cell>
        </row>
        <row r="94">
          <cell r="A94" t="str">
            <v>CARCASI-SANTANDER</v>
          </cell>
          <cell r="B94">
            <v>0.48899999999999999</v>
          </cell>
        </row>
        <row r="95">
          <cell r="A95" t="str">
            <v>GINEBRA-VALLE DEL CAUCA</v>
          </cell>
          <cell r="B95">
            <v>0.48799999999999999</v>
          </cell>
        </row>
        <row r="96">
          <cell r="A96" t="str">
            <v>SOCORRO-SANTANDER</v>
          </cell>
          <cell r="B96">
            <v>0.48699999999999999</v>
          </cell>
        </row>
        <row r="97">
          <cell r="A97" t="str">
            <v>VILLAMARIA-CALDAS</v>
          </cell>
          <cell r="B97">
            <v>0.48599999999999999</v>
          </cell>
        </row>
        <row r="98">
          <cell r="A98" t="str">
            <v>BUENAVISTA-QUINDIO</v>
          </cell>
          <cell r="B98">
            <v>0.48499999999999999</v>
          </cell>
        </row>
        <row r="99">
          <cell r="A99" t="str">
            <v>PIEDECUESTA-SANTANDER</v>
          </cell>
          <cell r="B99">
            <v>0.48399999999999999</v>
          </cell>
        </row>
        <row r="100">
          <cell r="A100" t="str">
            <v>AGUADA-SANTANDER</v>
          </cell>
          <cell r="B100">
            <v>0.48299999999999998</v>
          </cell>
        </row>
        <row r="101">
          <cell r="A101" t="str">
            <v>MANIZALES-CALDAS</v>
          </cell>
          <cell r="B101">
            <v>0.48199999999999998</v>
          </cell>
        </row>
        <row r="102">
          <cell r="A102" t="str">
            <v>GARAGOA-BOYACA</v>
          </cell>
          <cell r="B102">
            <v>0.48199999999999998</v>
          </cell>
        </row>
        <row r="103">
          <cell r="A103" t="str">
            <v>YONDO-ANTIOQUIA</v>
          </cell>
          <cell r="B103">
            <v>0.48099999999999998</v>
          </cell>
        </row>
        <row r="104">
          <cell r="A104" t="str">
            <v>PURIFICACION-TOLIMA</v>
          </cell>
          <cell r="B104">
            <v>0.48</v>
          </cell>
        </row>
        <row r="105">
          <cell r="A105" t="str">
            <v>LOS PATIOS-NORTE DE SANTANDER</v>
          </cell>
          <cell r="B105">
            <v>0.47699999999999998</v>
          </cell>
        </row>
        <row r="106">
          <cell r="A106" t="str">
            <v>MADRID-CUNDINAMARCA</v>
          </cell>
          <cell r="B106">
            <v>0.47599999999999998</v>
          </cell>
        </row>
        <row r="107">
          <cell r="A107" t="str">
            <v>CALARCA-QUINDIO</v>
          </cell>
          <cell r="B107">
            <v>0.47599999999999998</v>
          </cell>
        </row>
        <row r="108">
          <cell r="A108" t="str">
            <v>GACHALA-CUNDINAMARCA</v>
          </cell>
          <cell r="B108">
            <v>0.47499999999999998</v>
          </cell>
        </row>
        <row r="109">
          <cell r="A109" t="str">
            <v>BARBOSA-SANTANDER</v>
          </cell>
          <cell r="B109">
            <v>0.47399999999999998</v>
          </cell>
        </row>
        <row r="110">
          <cell r="A110" t="str">
            <v>BARRANQUILLA-ATLANTICO</v>
          </cell>
          <cell r="B110">
            <v>0.47299999999999998</v>
          </cell>
        </row>
        <row r="111">
          <cell r="A111" t="str">
            <v>PALMIRA-VALLE DEL CAUCA</v>
          </cell>
          <cell r="B111">
            <v>0.47299999999999998</v>
          </cell>
        </row>
        <row r="112">
          <cell r="A112" t="str">
            <v>RIVERA-HUILA</v>
          </cell>
          <cell r="B112">
            <v>0.47099999999999997</v>
          </cell>
        </row>
        <row r="113">
          <cell r="A113" t="str">
            <v>JERUSALEN-CUNDINAMARCA</v>
          </cell>
          <cell r="B113">
            <v>0.47099999999999997</v>
          </cell>
        </row>
        <row r="114">
          <cell r="A114" t="str">
            <v>EL DOVIO-VALLE DEL CAUCA</v>
          </cell>
          <cell r="B114">
            <v>0.47099999999999997</v>
          </cell>
        </row>
        <row r="115">
          <cell r="A115" t="str">
            <v>PAIPA-BOYACA</v>
          </cell>
          <cell r="B115">
            <v>0.46899999999999997</v>
          </cell>
        </row>
        <row r="116">
          <cell r="A116" t="str">
            <v>PAZ DE RIO-BOYACA</v>
          </cell>
          <cell r="B116">
            <v>0.46800000000000003</v>
          </cell>
        </row>
        <row r="117">
          <cell r="A117" t="str">
            <v>TERUEL-HUILA</v>
          </cell>
          <cell r="B117">
            <v>0.46800000000000003</v>
          </cell>
        </row>
        <row r="118">
          <cell r="A118" t="str">
            <v>CALDAS-ANTIOQUIA</v>
          </cell>
          <cell r="B118">
            <v>0.46800000000000003</v>
          </cell>
        </row>
        <row r="119">
          <cell r="A119" t="str">
            <v>PROVIDENCIA-SAN ANDRES Y PROVIDENCIA</v>
          </cell>
          <cell r="B119">
            <v>0.46700000000000003</v>
          </cell>
        </row>
        <row r="120">
          <cell r="A120" t="str">
            <v>DOSQUEBRADAS-RISARALDA</v>
          </cell>
          <cell r="B120">
            <v>0.46500000000000002</v>
          </cell>
        </row>
        <row r="121">
          <cell r="A121" t="str">
            <v>GIRON-SANTANDER</v>
          </cell>
          <cell r="B121">
            <v>0.46500000000000002</v>
          </cell>
        </row>
        <row r="122">
          <cell r="A122" t="str">
            <v>SANTA ROSA DE VITERBO-BOYACA</v>
          </cell>
          <cell r="B122">
            <v>0.46400000000000002</v>
          </cell>
        </row>
        <row r="123">
          <cell r="A123" t="str">
            <v>SAN GIL-SANTANDER</v>
          </cell>
          <cell r="B123">
            <v>0.46300000000000002</v>
          </cell>
        </row>
        <row r="124">
          <cell r="A124" t="str">
            <v>LA PINTADA-ANTIOQUIA</v>
          </cell>
          <cell r="B124">
            <v>0.46300000000000002</v>
          </cell>
        </row>
        <row r="125">
          <cell r="A125" t="str">
            <v>PENSILVANIA-CALDAS</v>
          </cell>
          <cell r="B125">
            <v>0.46200000000000002</v>
          </cell>
        </row>
        <row r="126">
          <cell r="A126" t="str">
            <v>VIANI-CUNDINAMARCA</v>
          </cell>
          <cell r="B126">
            <v>0.46200000000000002</v>
          </cell>
        </row>
        <row r="127">
          <cell r="A127" t="str">
            <v>CORDOBA-QUINDIO</v>
          </cell>
          <cell r="B127">
            <v>0.46</v>
          </cell>
        </row>
        <row r="128">
          <cell r="A128" t="str">
            <v>GAMA-CUNDINAMARCA</v>
          </cell>
          <cell r="B128">
            <v>0.45800000000000002</v>
          </cell>
        </row>
        <row r="129">
          <cell r="A129" t="str">
            <v>CUCUTA  -NORTE DE SANTANDER</v>
          </cell>
          <cell r="B129">
            <v>0.45800000000000002</v>
          </cell>
        </row>
        <row r="130">
          <cell r="A130" t="str">
            <v>PUENTE NACIONAL-SANTANDER</v>
          </cell>
          <cell r="B130">
            <v>0.45400000000000001</v>
          </cell>
        </row>
        <row r="131">
          <cell r="A131" t="str">
            <v>MEDELLIN-ANTIOQUIA</v>
          </cell>
          <cell r="B131">
            <v>0.45300000000000001</v>
          </cell>
        </row>
        <row r="132">
          <cell r="A132" t="str">
            <v>VILLAVICENCIO-META</v>
          </cell>
          <cell r="B132">
            <v>0.45200000000000001</v>
          </cell>
        </row>
        <row r="133">
          <cell r="A133" t="str">
            <v>TULUA-VALLE DEL CAUCA</v>
          </cell>
          <cell r="B133">
            <v>0.45</v>
          </cell>
        </row>
        <row r="134">
          <cell r="A134" t="str">
            <v>INIRIDA-GUAINIA</v>
          </cell>
          <cell r="B134">
            <v>0.44900000000000001</v>
          </cell>
        </row>
        <row r="135">
          <cell r="A135" t="str">
            <v>CURITI-SANTANDER</v>
          </cell>
          <cell r="B135">
            <v>0.44800000000000001</v>
          </cell>
        </row>
        <row r="136">
          <cell r="A136" t="str">
            <v>FACATATIVA-CUNDINAMARCA</v>
          </cell>
          <cell r="B136">
            <v>0.44800000000000001</v>
          </cell>
        </row>
        <row r="137">
          <cell r="A137" t="str">
            <v>PINCHOTE-SANTANDER</v>
          </cell>
          <cell r="B137">
            <v>0.44700000000000001</v>
          </cell>
        </row>
        <row r="138">
          <cell r="A138" t="str">
            <v>GACHANCIPA-CUNDINAMARCA</v>
          </cell>
          <cell r="B138">
            <v>0.44600000000000001</v>
          </cell>
        </row>
        <row r="139">
          <cell r="A139" t="str">
            <v>VALLEDUPAR  -CESAR</v>
          </cell>
          <cell r="B139">
            <v>0.44600000000000001</v>
          </cell>
        </row>
        <row r="140">
          <cell r="A140" t="str">
            <v>PUERTO SALGAR-CUNDINAMARCA</v>
          </cell>
          <cell r="B140">
            <v>0.44500000000000001</v>
          </cell>
        </row>
        <row r="141">
          <cell r="A141" t="str">
            <v>ALEJANDRIA-ANTIOQUIA</v>
          </cell>
          <cell r="B141">
            <v>0.44400000000000001</v>
          </cell>
        </row>
        <row r="142">
          <cell r="A142" t="str">
            <v>BITUIMA-CUNDINAMARCA</v>
          </cell>
          <cell r="B142">
            <v>0.44400000000000001</v>
          </cell>
        </row>
        <row r="143">
          <cell r="A143" t="str">
            <v>BARAYA-HUILA</v>
          </cell>
          <cell r="B143">
            <v>0.44400000000000001</v>
          </cell>
        </row>
        <row r="144">
          <cell r="A144" t="str">
            <v>SOPO-CUNDINAMARCA</v>
          </cell>
          <cell r="B144">
            <v>0.44400000000000001</v>
          </cell>
        </row>
        <row r="145">
          <cell r="A145" t="str">
            <v>PEREIRA-RISARALDA</v>
          </cell>
          <cell r="B145">
            <v>0.44400000000000001</v>
          </cell>
        </row>
        <row r="146">
          <cell r="A146" t="str">
            <v>HONDA-TOLIMA</v>
          </cell>
          <cell r="B146">
            <v>0.443</v>
          </cell>
        </row>
        <row r="147">
          <cell r="A147" t="str">
            <v>MEDINA-CUNDINAMARCA</v>
          </cell>
          <cell r="B147">
            <v>0.442</v>
          </cell>
        </row>
        <row r="148">
          <cell r="A148" t="str">
            <v>SAN CAYETANO-NORTE DE SANTANDER</v>
          </cell>
          <cell r="B148">
            <v>0.442</v>
          </cell>
        </row>
        <row r="149">
          <cell r="A149" t="str">
            <v>VILLA DEL ROSARIO-NORTE DE SANTANDER</v>
          </cell>
          <cell r="B149">
            <v>0.441</v>
          </cell>
        </row>
        <row r="150">
          <cell r="A150" t="str">
            <v>SALDANA-TOLIMA</v>
          </cell>
          <cell r="B150">
            <v>0.44</v>
          </cell>
        </row>
        <row r="151">
          <cell r="A151" t="str">
            <v>PUERTO TEJADA-CAUCA</v>
          </cell>
          <cell r="B151">
            <v>0.44</v>
          </cell>
        </row>
        <row r="152">
          <cell r="A152" t="str">
            <v>ZAPAYAN-MAGDALENA</v>
          </cell>
          <cell r="B152">
            <v>0.44</v>
          </cell>
        </row>
        <row r="153">
          <cell r="A153" t="str">
            <v>SINCELEJO-SUCRE</v>
          </cell>
          <cell r="B153">
            <v>0.439</v>
          </cell>
        </row>
        <row r="154">
          <cell r="A154" t="str">
            <v>CERINZA-BOYACA</v>
          </cell>
          <cell r="B154">
            <v>0.439</v>
          </cell>
        </row>
        <row r="155">
          <cell r="A155" t="str">
            <v>RICAURTE-CUNDINAMARCA</v>
          </cell>
          <cell r="B155">
            <v>0.439</v>
          </cell>
        </row>
        <row r="156">
          <cell r="A156" t="str">
            <v>RONDON-BOYACA</v>
          </cell>
          <cell r="B156">
            <v>0.438</v>
          </cell>
        </row>
        <row r="157">
          <cell r="A157" t="str">
            <v>CHIPAQUE-CUNDINAMARCA</v>
          </cell>
          <cell r="B157">
            <v>0.436</v>
          </cell>
        </row>
        <row r="158">
          <cell r="A158" t="str">
            <v>TENZA-BOYACA</v>
          </cell>
          <cell r="B158">
            <v>0.436</v>
          </cell>
        </row>
        <row r="159">
          <cell r="A159" t="str">
            <v>FILANDIA-QUINDIO</v>
          </cell>
          <cell r="B159">
            <v>0.435</v>
          </cell>
        </row>
        <row r="160">
          <cell r="A160" t="str">
            <v>AGUA DE DIOS-CUNDINAMARCA</v>
          </cell>
          <cell r="B160">
            <v>0.434</v>
          </cell>
        </row>
        <row r="161">
          <cell r="A161" t="str">
            <v>SANTA ISABEL-TOLIMA</v>
          </cell>
          <cell r="B161">
            <v>0.433</v>
          </cell>
        </row>
        <row r="162">
          <cell r="A162" t="str">
            <v>SAN FRANCISCO-PUTUMAYO</v>
          </cell>
          <cell r="B162">
            <v>0.433</v>
          </cell>
        </row>
        <row r="163">
          <cell r="A163" t="str">
            <v>BELLO-ANTIOQUIA</v>
          </cell>
          <cell r="B163">
            <v>0.432</v>
          </cell>
        </row>
        <row r="164">
          <cell r="A164" t="str">
            <v>LA JAGUA DE IBIRICO-CESAR</v>
          </cell>
          <cell r="B164">
            <v>0.432</v>
          </cell>
        </row>
        <row r="165">
          <cell r="A165" t="str">
            <v>TURBACO-BOLIVAR</v>
          </cell>
          <cell r="B165">
            <v>0.432</v>
          </cell>
        </row>
        <row r="166">
          <cell r="A166" t="str">
            <v>SANTA BARBARA DE PINTO-MAGDALENA</v>
          </cell>
          <cell r="B166">
            <v>0.432</v>
          </cell>
        </row>
        <row r="167">
          <cell r="A167" t="str">
            <v>PITALITO-HUILA</v>
          </cell>
          <cell r="B167">
            <v>0.432</v>
          </cell>
        </row>
        <row r="168">
          <cell r="A168" t="str">
            <v>ISTMINA  -CHOCO</v>
          </cell>
          <cell r="B168">
            <v>0.432</v>
          </cell>
        </row>
        <row r="169">
          <cell r="A169" t="str">
            <v>GUADUAS-CUNDINAMARCA</v>
          </cell>
          <cell r="B169">
            <v>0.43</v>
          </cell>
        </row>
        <row r="170">
          <cell r="A170" t="str">
            <v>ALMEIDA  -BOYACA</v>
          </cell>
          <cell r="B170">
            <v>0.42899999999999999</v>
          </cell>
        </row>
        <row r="171">
          <cell r="A171" t="str">
            <v>ZARZAL-VALLE DEL CAUCA</v>
          </cell>
          <cell r="B171">
            <v>0.42899999999999999</v>
          </cell>
        </row>
        <row r="172">
          <cell r="A172" t="str">
            <v>RECETOR-CASANARE</v>
          </cell>
          <cell r="B172">
            <v>0.42899999999999999</v>
          </cell>
        </row>
        <row r="173">
          <cell r="A173" t="str">
            <v>RESTREPO-META</v>
          </cell>
          <cell r="B173">
            <v>0.42799999999999999</v>
          </cell>
        </row>
        <row r="174">
          <cell r="A174" t="str">
            <v>CAUCASIA-ANTIOQUIA</v>
          </cell>
          <cell r="B174">
            <v>0.42699999999999999</v>
          </cell>
        </row>
        <row r="175">
          <cell r="A175" t="str">
            <v>BARICHARA-SANTANDER</v>
          </cell>
          <cell r="B175">
            <v>0.42699999999999999</v>
          </cell>
        </row>
        <row r="176">
          <cell r="A176" t="str">
            <v>AGUAZUL-CASANARE</v>
          </cell>
          <cell r="B176">
            <v>0.42599999999999999</v>
          </cell>
        </row>
        <row r="177">
          <cell r="A177" t="str">
            <v>HOBO-HUILA</v>
          </cell>
          <cell r="B177">
            <v>0.42599999999999999</v>
          </cell>
        </row>
        <row r="178">
          <cell r="A178" t="str">
            <v>LA PAZ-CESAR</v>
          </cell>
          <cell r="B178">
            <v>0.42499999999999999</v>
          </cell>
        </row>
        <row r="179">
          <cell r="A179" t="str">
            <v>ROVIRA-TOLIMA</v>
          </cell>
          <cell r="B179">
            <v>0.42399999999999999</v>
          </cell>
        </row>
        <row r="180">
          <cell r="A180" t="str">
            <v>CARTAGENA-BOLIVAR</v>
          </cell>
          <cell r="B180">
            <v>0.42299999999999999</v>
          </cell>
        </row>
        <row r="181">
          <cell r="A181" t="str">
            <v>COROZAL  -SUCRE</v>
          </cell>
          <cell r="B181">
            <v>0.42199999999999999</v>
          </cell>
        </row>
        <row r="182">
          <cell r="A182" t="str">
            <v>SABANALARGA-CASANARE</v>
          </cell>
          <cell r="B182">
            <v>0.42199999999999999</v>
          </cell>
        </row>
        <row r="183">
          <cell r="A183" t="str">
            <v>VENADILLO-TOLIMA</v>
          </cell>
          <cell r="B183">
            <v>0.42099999999999999</v>
          </cell>
        </row>
        <row r="184">
          <cell r="A184" t="str">
            <v>MIRAFLORES-BOYACA</v>
          </cell>
          <cell r="B184">
            <v>0.42099999999999999</v>
          </cell>
        </row>
        <row r="185">
          <cell r="A185" t="str">
            <v>TIBASOSA-BOYACA</v>
          </cell>
          <cell r="B185">
            <v>0.42099999999999999</v>
          </cell>
        </row>
        <row r="186">
          <cell r="A186" t="str">
            <v>MONTEBELLO-ANTIOQUIA</v>
          </cell>
          <cell r="B186">
            <v>0.42</v>
          </cell>
        </row>
        <row r="187">
          <cell r="A187" t="str">
            <v>FUSAGASUGA-CUNDINAMARCA</v>
          </cell>
          <cell r="B187">
            <v>0.42</v>
          </cell>
        </row>
        <row r="188">
          <cell r="A188" t="str">
            <v>YOPAL-CASANARE</v>
          </cell>
          <cell r="B188">
            <v>0.41899999999999998</v>
          </cell>
        </row>
        <row r="189">
          <cell r="A189" t="str">
            <v>GIRARDOT-CUNDINAMARCA</v>
          </cell>
          <cell r="B189">
            <v>0.41799999999999998</v>
          </cell>
        </row>
        <row r="190">
          <cell r="A190" t="str">
            <v>TOCANCIPA-CUNDINAMARCA</v>
          </cell>
          <cell r="B190">
            <v>0.41799999999999998</v>
          </cell>
        </row>
        <row r="191">
          <cell r="A191" t="str">
            <v>LA ARGENTINA-HUILA</v>
          </cell>
          <cell r="B191">
            <v>0.41799999999999998</v>
          </cell>
        </row>
        <row r="192">
          <cell r="A192" t="str">
            <v>COELLO-TOLIMA</v>
          </cell>
          <cell r="B192">
            <v>0.41799999999999998</v>
          </cell>
        </row>
        <row r="193">
          <cell r="A193" t="str">
            <v>FLORESTA-BOYACA</v>
          </cell>
          <cell r="B193">
            <v>0.41699999999999998</v>
          </cell>
        </row>
        <row r="194">
          <cell r="A194" t="str">
            <v>GUAYABAL DE SIQUIMA-CUNDINAMARCA</v>
          </cell>
          <cell r="B194">
            <v>0.41699999999999998</v>
          </cell>
        </row>
        <row r="195">
          <cell r="A195" t="str">
            <v>ENCINO-SANTANDER</v>
          </cell>
          <cell r="B195">
            <v>0.41699999999999998</v>
          </cell>
        </row>
        <row r="196">
          <cell r="A196" t="str">
            <v>VETAS-SANTANDER</v>
          </cell>
          <cell r="B196">
            <v>0.41699999999999998</v>
          </cell>
        </row>
        <row r="197">
          <cell r="A197" t="str">
            <v>SASAIMA-CUNDINAMARCA</v>
          </cell>
          <cell r="B197">
            <v>0.41499999999999998</v>
          </cell>
        </row>
        <row r="198">
          <cell r="A198" t="str">
            <v>LA CELIA-RISARALDA</v>
          </cell>
          <cell r="B198">
            <v>0.41499999999999998</v>
          </cell>
        </row>
        <row r="199">
          <cell r="A199" t="str">
            <v>SORACA-BOYACA</v>
          </cell>
          <cell r="B199">
            <v>0.41499999999999998</v>
          </cell>
        </row>
        <row r="200">
          <cell r="A200" t="str">
            <v>SANTA ROSA DE CABAL-RISARALDA</v>
          </cell>
          <cell r="B200">
            <v>0.41399999999999998</v>
          </cell>
        </row>
        <row r="201">
          <cell r="A201" t="str">
            <v>CARTAGO-VALLE DEL CAUCA</v>
          </cell>
          <cell r="B201">
            <v>0.41399999999999998</v>
          </cell>
        </row>
        <row r="202">
          <cell r="A202" t="str">
            <v>TURBANA-BOLIVAR</v>
          </cell>
          <cell r="B202">
            <v>0.41399999999999998</v>
          </cell>
        </row>
        <row r="203">
          <cell r="A203" t="str">
            <v>PUERRES-NARINO</v>
          </cell>
          <cell r="B203">
            <v>0.41299999999999998</v>
          </cell>
        </row>
        <row r="204">
          <cell r="A204" t="str">
            <v>PIEDRAS-TOLIMA</v>
          </cell>
          <cell r="B204">
            <v>0.41299999999999998</v>
          </cell>
        </row>
        <row r="205">
          <cell r="A205" t="str">
            <v>BOLIVAR-VALLE DEL CAUCA</v>
          </cell>
          <cell r="B205">
            <v>0.41299999999999998</v>
          </cell>
        </row>
        <row r="206">
          <cell r="A206" t="str">
            <v>SOACHA  -CUNDINAMARCA</v>
          </cell>
          <cell r="B206">
            <v>0.41199999999999998</v>
          </cell>
        </row>
        <row r="207">
          <cell r="A207" t="str">
            <v>TESALIA-HUILA</v>
          </cell>
          <cell r="B207">
            <v>0.41199999999999998</v>
          </cell>
        </row>
        <row r="208">
          <cell r="A208" t="str">
            <v>CHARTA-SANTANDER</v>
          </cell>
          <cell r="B208">
            <v>0.41199999999999998</v>
          </cell>
        </row>
        <row r="209">
          <cell r="A209" t="str">
            <v>JESUS MARIA-SANTANDER</v>
          </cell>
          <cell r="B209">
            <v>0.41199999999999998</v>
          </cell>
        </row>
        <row r="210">
          <cell r="A210" t="str">
            <v>CHIRIGUANA-CESAR</v>
          </cell>
          <cell r="B210">
            <v>0.41199999999999998</v>
          </cell>
        </row>
        <row r="211">
          <cell r="A211" t="str">
            <v>SAN ANTONIO DEL TEQUENDAMA-CUNDINAMARCA</v>
          </cell>
          <cell r="B211">
            <v>0.41099999999999998</v>
          </cell>
        </row>
        <row r="212">
          <cell r="A212" t="str">
            <v>DISTRACCION-LA GUAJIRA</v>
          </cell>
          <cell r="B212">
            <v>0.41099999999999998</v>
          </cell>
        </row>
        <row r="213">
          <cell r="A213" t="str">
            <v>MANTA-CUNDINAMARCA</v>
          </cell>
          <cell r="B213">
            <v>0.41</v>
          </cell>
        </row>
        <row r="214">
          <cell r="A214" t="str">
            <v>NIMAIMA-CUNDINAMARCA</v>
          </cell>
          <cell r="B214">
            <v>0.41</v>
          </cell>
        </row>
        <row r="215">
          <cell r="A215" t="str">
            <v>ENCISO-SANTANDER</v>
          </cell>
          <cell r="B215">
            <v>0.41</v>
          </cell>
        </row>
        <row r="216">
          <cell r="A216" t="str">
            <v>ALPUJARRA-TOLIMA</v>
          </cell>
          <cell r="B216">
            <v>0.40899999999999997</v>
          </cell>
        </row>
        <row r="217">
          <cell r="A217" t="str">
            <v>MOCOA  -PUTUMAYO</v>
          </cell>
          <cell r="B217">
            <v>0.40799999999999997</v>
          </cell>
        </row>
        <row r="218">
          <cell r="A218" t="str">
            <v>VILLA DE SAN DIEGO DE UBATE-CUNDINAMARCA</v>
          </cell>
          <cell r="B218">
            <v>0.40799999999999997</v>
          </cell>
        </row>
        <row r="219">
          <cell r="A219" t="str">
            <v>SUTATAUSA-CUNDINAMARCA</v>
          </cell>
          <cell r="B219">
            <v>0.40699999999999997</v>
          </cell>
        </row>
        <row r="220">
          <cell r="A220" t="str">
            <v>PALMAS DEL SOCORRO-SANTANDER</v>
          </cell>
          <cell r="B220">
            <v>0.40699999999999997</v>
          </cell>
        </row>
        <row r="221">
          <cell r="A221" t="str">
            <v>QUIMBAYA-QUINDIO</v>
          </cell>
          <cell r="B221">
            <v>0.40699999999999997</v>
          </cell>
        </row>
        <row r="222">
          <cell r="A222" t="str">
            <v>ARBELAEZ-CUNDINAMARCA</v>
          </cell>
          <cell r="B222">
            <v>0.40699999999999997</v>
          </cell>
        </row>
        <row r="223">
          <cell r="A223" t="str">
            <v>FIRAVITOBA-BOYACA</v>
          </cell>
          <cell r="B223">
            <v>0.40699999999999997</v>
          </cell>
        </row>
        <row r="224">
          <cell r="A224" t="str">
            <v>PUERTO NARE-ANTIOQUIA</v>
          </cell>
          <cell r="B224">
            <v>0.40600000000000003</v>
          </cell>
        </row>
        <row r="225">
          <cell r="A225" t="str">
            <v>GRANADA-META</v>
          </cell>
          <cell r="B225">
            <v>0.40600000000000003</v>
          </cell>
        </row>
        <row r="226">
          <cell r="A226" t="str">
            <v>AMAGA-ANTIOQUIA</v>
          </cell>
          <cell r="B226">
            <v>0.40500000000000003</v>
          </cell>
        </row>
        <row r="227">
          <cell r="A227" t="str">
            <v>TARSO-ANTIOQUIA</v>
          </cell>
          <cell r="B227">
            <v>0.40500000000000003</v>
          </cell>
        </row>
        <row r="228">
          <cell r="A228" t="str">
            <v>ALBAN-CUNDINAMARCA</v>
          </cell>
          <cell r="B228">
            <v>0.40500000000000003</v>
          </cell>
        </row>
        <row r="229">
          <cell r="A229" t="str">
            <v>PIJAO-QUINDIO</v>
          </cell>
          <cell r="B229">
            <v>0.40500000000000003</v>
          </cell>
        </row>
        <row r="230">
          <cell r="A230" t="str">
            <v>COMBITA-BOYACA</v>
          </cell>
          <cell r="B230">
            <v>0.40400000000000003</v>
          </cell>
        </row>
        <row r="231">
          <cell r="A231" t="str">
            <v>SILOS-NORTE DE SANTANDER</v>
          </cell>
          <cell r="B231">
            <v>0.40400000000000003</v>
          </cell>
        </row>
        <row r="232">
          <cell r="A232" t="str">
            <v>CAQUEZA-CUNDINAMARCA</v>
          </cell>
          <cell r="B232">
            <v>0.40400000000000003</v>
          </cell>
        </row>
        <row r="233">
          <cell r="A233" t="str">
            <v>VALPARAISO-CAQUETA</v>
          </cell>
          <cell r="B233">
            <v>0.40400000000000003</v>
          </cell>
        </row>
        <row r="234">
          <cell r="A234" t="str">
            <v>LA MESA-CUNDINAMARCA</v>
          </cell>
          <cell r="B234">
            <v>0.40400000000000003</v>
          </cell>
        </row>
        <row r="235">
          <cell r="A235" t="str">
            <v>VILLAPINZON-CUNDINAMARCA</v>
          </cell>
          <cell r="B235">
            <v>0.40200000000000002</v>
          </cell>
        </row>
        <row r="236">
          <cell r="A236" t="str">
            <v>SUBACHOQUE  -CUNDINAMARCA</v>
          </cell>
          <cell r="B236">
            <v>0.40100000000000002</v>
          </cell>
        </row>
        <row r="237">
          <cell r="A237" t="str">
            <v>LA PLATA-HUILA</v>
          </cell>
          <cell r="B237">
            <v>0.4</v>
          </cell>
        </row>
        <row r="238">
          <cell r="A238" t="str">
            <v>BOAVITA-BOYACA</v>
          </cell>
          <cell r="B238">
            <v>0.4</v>
          </cell>
        </row>
        <row r="239">
          <cell r="A239" t="str">
            <v>SANTA MARIA-HUILA</v>
          </cell>
          <cell r="B239">
            <v>0.4</v>
          </cell>
        </row>
        <row r="240">
          <cell r="A240" t="str">
            <v>MONTERIA-CORDOBA</v>
          </cell>
          <cell r="B240">
            <v>0.39900000000000002</v>
          </cell>
        </row>
        <row r="241">
          <cell r="A241" t="str">
            <v>TAMESIS-ANTIOQUIA</v>
          </cell>
          <cell r="B241">
            <v>0.39900000000000002</v>
          </cell>
        </row>
        <row r="242">
          <cell r="A242" t="str">
            <v>CALI-VALLE DEL CAUCA</v>
          </cell>
          <cell r="B242">
            <v>0.39800000000000002</v>
          </cell>
        </row>
        <row r="243">
          <cell r="A243" t="str">
            <v>BARRANCAS  -LA GUAJIRA</v>
          </cell>
          <cell r="B243">
            <v>0.39700000000000002</v>
          </cell>
        </row>
        <row r="244">
          <cell r="A244" t="str">
            <v>SAN ALBERTO-CESAR</v>
          </cell>
          <cell r="B244">
            <v>0.39700000000000002</v>
          </cell>
        </row>
        <row r="245">
          <cell r="A245" t="str">
            <v>ATRATO-CHOCO</v>
          </cell>
          <cell r="B245">
            <v>0.39600000000000002</v>
          </cell>
        </row>
        <row r="246">
          <cell r="A246" t="str">
            <v>GARZON-HUILA</v>
          </cell>
          <cell r="B246">
            <v>0.39400000000000002</v>
          </cell>
        </row>
        <row r="247">
          <cell r="A247" t="str">
            <v>PRADO-TOLIMA</v>
          </cell>
          <cell r="B247">
            <v>0.39200000000000002</v>
          </cell>
        </row>
        <row r="248">
          <cell r="A248" t="str">
            <v>CUITIVA-BOYACA</v>
          </cell>
          <cell r="B248">
            <v>0.39100000000000001</v>
          </cell>
        </row>
        <row r="249">
          <cell r="A249" t="str">
            <v>PAMPLONITA-NORTE DE SANTANDER</v>
          </cell>
          <cell r="B249">
            <v>0.39100000000000001</v>
          </cell>
        </row>
        <row r="250">
          <cell r="A250" t="str">
            <v>APARTADO-ANTIOQUIA</v>
          </cell>
          <cell r="B250">
            <v>0.39</v>
          </cell>
        </row>
        <row r="251">
          <cell r="A251" t="str">
            <v>SAN BERNARDO-NARINO</v>
          </cell>
          <cell r="B251">
            <v>0.39</v>
          </cell>
        </row>
        <row r="252">
          <cell r="A252" t="str">
            <v>LA CEJA-ANTIOQUIA</v>
          </cell>
          <cell r="B252">
            <v>0.38900000000000001</v>
          </cell>
        </row>
        <row r="253">
          <cell r="A253" t="str">
            <v>VALPARAISO  -ANTIOQUIA</v>
          </cell>
          <cell r="B253">
            <v>0.38900000000000001</v>
          </cell>
        </row>
        <row r="254">
          <cell r="A254" t="str">
            <v>CORRALES-BOYACA</v>
          </cell>
          <cell r="B254">
            <v>0.38900000000000001</v>
          </cell>
        </row>
        <row r="255">
          <cell r="A255" t="str">
            <v>SAN JOSE-CALDAS</v>
          </cell>
          <cell r="B255">
            <v>0.38900000000000001</v>
          </cell>
        </row>
        <row r="256">
          <cell r="A256" t="str">
            <v>SIBATE-CUNDINAMARCA</v>
          </cell>
          <cell r="B256">
            <v>0.38900000000000001</v>
          </cell>
        </row>
        <row r="257">
          <cell r="A257" t="str">
            <v>SANTA BARBARA-SANTANDER</v>
          </cell>
          <cell r="B257">
            <v>0.38900000000000001</v>
          </cell>
        </row>
        <row r="258">
          <cell r="A258" t="str">
            <v>AMBALEMA-TOLIMA</v>
          </cell>
          <cell r="B258">
            <v>0.38900000000000001</v>
          </cell>
        </row>
        <row r="259">
          <cell r="A259" t="str">
            <v>CAJAMARCA-TOLIMA</v>
          </cell>
          <cell r="B259">
            <v>0.38800000000000001</v>
          </cell>
        </row>
        <row r="260">
          <cell r="A260" t="str">
            <v>CERRITO-SANTANDER</v>
          </cell>
          <cell r="B260">
            <v>0.38800000000000001</v>
          </cell>
        </row>
        <row r="261">
          <cell r="A261" t="str">
            <v>CHIQUINQUIRA-BOYACA</v>
          </cell>
          <cell r="B261">
            <v>0.38700000000000001</v>
          </cell>
        </row>
        <row r="262">
          <cell r="A262" t="str">
            <v>PAUNA-BOYACA</v>
          </cell>
          <cell r="B262">
            <v>0.38600000000000001</v>
          </cell>
        </row>
        <row r="263">
          <cell r="A263" t="str">
            <v>RIONEGRO-ANTIOQUIA</v>
          </cell>
          <cell r="B263">
            <v>0.38600000000000001</v>
          </cell>
        </row>
        <row r="264">
          <cell r="A264" t="str">
            <v>CHITAGA-NORTE DE SANTANDER</v>
          </cell>
          <cell r="B264">
            <v>0.38600000000000001</v>
          </cell>
        </row>
        <row r="265">
          <cell r="A265" t="str">
            <v>COLOSO-SUCRE</v>
          </cell>
          <cell r="B265">
            <v>0.38500000000000001</v>
          </cell>
        </row>
        <row r="266">
          <cell r="A266" t="str">
            <v>CAPARRAPI-CUNDINAMARCA</v>
          </cell>
          <cell r="B266">
            <v>0.38500000000000001</v>
          </cell>
        </row>
        <row r="267">
          <cell r="A267" t="str">
            <v>SANTA CATALINA  -BOLIVAR</v>
          </cell>
          <cell r="B267">
            <v>0.38500000000000001</v>
          </cell>
        </row>
        <row r="268">
          <cell r="A268" t="str">
            <v>GONZALEZ-CESAR</v>
          </cell>
          <cell r="B268">
            <v>0.38500000000000001</v>
          </cell>
        </row>
        <row r="269">
          <cell r="A269" t="str">
            <v>GUAMO-TOLIMA</v>
          </cell>
          <cell r="B269">
            <v>0.38400000000000001</v>
          </cell>
        </row>
        <row r="270">
          <cell r="A270" t="str">
            <v>PASCA-CUNDINAMARCA</v>
          </cell>
          <cell r="B270">
            <v>0.38200000000000001</v>
          </cell>
        </row>
        <row r="271">
          <cell r="A271" t="str">
            <v>PAJARITO-BOYACA</v>
          </cell>
          <cell r="B271">
            <v>0.38100000000000001</v>
          </cell>
        </row>
        <row r="272">
          <cell r="A272" t="str">
            <v>TUTAZA-BOYACA</v>
          </cell>
          <cell r="B272">
            <v>0.38100000000000001</v>
          </cell>
        </row>
        <row r="273">
          <cell r="A273" t="str">
            <v>VILLA RICA-CAUCA</v>
          </cell>
          <cell r="B273">
            <v>0.38100000000000001</v>
          </cell>
        </row>
        <row r="274">
          <cell r="A274" t="str">
            <v>VERGARA-CUNDINAMARCA</v>
          </cell>
          <cell r="B274">
            <v>0.38100000000000001</v>
          </cell>
        </row>
        <row r="275">
          <cell r="A275" t="str">
            <v>LEBRIJA-SANTANDER</v>
          </cell>
          <cell r="B275">
            <v>0.379</v>
          </cell>
        </row>
        <row r="276">
          <cell r="A276" t="str">
            <v>GALAPA-ATLANTICO</v>
          </cell>
          <cell r="B276">
            <v>0.379</v>
          </cell>
        </row>
        <row r="277">
          <cell r="A277" t="str">
            <v>MAICAO  -LA GUAJIRA</v>
          </cell>
          <cell r="B277">
            <v>0.378</v>
          </cell>
        </row>
        <row r="278">
          <cell r="A278" t="str">
            <v>LIBANO-TOLIMA</v>
          </cell>
          <cell r="B278">
            <v>0.378</v>
          </cell>
        </row>
        <row r="279">
          <cell r="A279" t="str">
            <v>LA GLORIA-CESAR</v>
          </cell>
          <cell r="B279">
            <v>0.377</v>
          </cell>
        </row>
        <row r="280">
          <cell r="A280" t="str">
            <v>IQUIRA-HUILA</v>
          </cell>
          <cell r="B280">
            <v>0.377</v>
          </cell>
        </row>
        <row r="281">
          <cell r="A281" t="str">
            <v>LA VEGA-CUNDINAMARCA</v>
          </cell>
          <cell r="B281">
            <v>0.377</v>
          </cell>
        </row>
        <row r="282">
          <cell r="A282" t="str">
            <v>SOATA-BOYACA</v>
          </cell>
          <cell r="B282">
            <v>0.376</v>
          </cell>
        </row>
        <row r="283">
          <cell r="A283" t="str">
            <v>CHINCHINA-CALDAS</v>
          </cell>
          <cell r="B283">
            <v>0.376</v>
          </cell>
        </row>
        <row r="284">
          <cell r="A284" t="str">
            <v>CARAMANTA-ANTIOQUIA</v>
          </cell>
          <cell r="B284">
            <v>0.375</v>
          </cell>
        </row>
        <row r="285">
          <cell r="A285" t="str">
            <v>SUSACON-BOYACA</v>
          </cell>
          <cell r="B285">
            <v>0.375</v>
          </cell>
        </row>
        <row r="286">
          <cell r="A286" t="str">
            <v>NARINO-CUNDINAMARCA</v>
          </cell>
          <cell r="B286">
            <v>0.375</v>
          </cell>
        </row>
        <row r="287">
          <cell r="A287" t="str">
            <v>GRAMALOTE-NORTE DE SANTANDER</v>
          </cell>
          <cell r="B287">
            <v>0.375</v>
          </cell>
        </row>
        <row r="288">
          <cell r="A288" t="str">
            <v>BUENAVISTA-SUCRE</v>
          </cell>
          <cell r="B288">
            <v>0.375</v>
          </cell>
        </row>
        <row r="289">
          <cell r="A289" t="str">
            <v>SAN FELIPE-GUAINIA</v>
          </cell>
          <cell r="B289">
            <v>0.375</v>
          </cell>
        </row>
        <row r="290">
          <cell r="A290" t="str">
            <v>DOLORES-TOLIMA</v>
          </cell>
          <cell r="B290">
            <v>0.374</v>
          </cell>
        </row>
        <row r="291">
          <cell r="A291" t="str">
            <v>CHAPARRAL-TOLIMA</v>
          </cell>
          <cell r="B291">
            <v>0.373</v>
          </cell>
        </row>
        <row r="292">
          <cell r="A292" t="str">
            <v>YUMBO-VALLE DEL CAUCA</v>
          </cell>
          <cell r="B292">
            <v>0.373</v>
          </cell>
        </row>
        <row r="293">
          <cell r="A293" t="str">
            <v>MONTENEGRO-QUINDIO</v>
          </cell>
          <cell r="B293">
            <v>0.372</v>
          </cell>
        </row>
        <row r="294">
          <cell r="A294" t="str">
            <v>ARAUCA-ARAUCA</v>
          </cell>
          <cell r="B294">
            <v>0.372</v>
          </cell>
        </row>
        <row r="295">
          <cell r="A295" t="str">
            <v>VENECIA-ANTIOQUIA</v>
          </cell>
          <cell r="B295">
            <v>0.372</v>
          </cell>
        </row>
        <row r="296">
          <cell r="A296" t="str">
            <v>PALMAR DE VARELA-ATLANTICO</v>
          </cell>
          <cell r="B296">
            <v>0.37</v>
          </cell>
        </row>
        <row r="297">
          <cell r="A297" t="str">
            <v>LA UNION-VALLE DEL CAUCA</v>
          </cell>
          <cell r="B297">
            <v>0.37</v>
          </cell>
        </row>
        <row r="298">
          <cell r="A298" t="str">
            <v>CANTAGALLO-BOLIVAR</v>
          </cell>
          <cell r="B298">
            <v>0.37</v>
          </cell>
        </row>
        <row r="299">
          <cell r="A299" t="str">
            <v>CHARALA-SANTANDER</v>
          </cell>
          <cell r="B299">
            <v>0.37</v>
          </cell>
        </row>
        <row r="300">
          <cell r="A300" t="str">
            <v>HERVEO-TOLIMA</v>
          </cell>
          <cell r="B300">
            <v>0.37</v>
          </cell>
        </row>
        <row r="301">
          <cell r="A301" t="str">
            <v>FUNDACION  -MAGDALENA</v>
          </cell>
          <cell r="B301">
            <v>0.36899999999999999</v>
          </cell>
        </row>
        <row r="302">
          <cell r="A302" t="str">
            <v>MORELIA-CAQUETA</v>
          </cell>
          <cell r="B302">
            <v>0.36799999999999999</v>
          </cell>
        </row>
        <row r="303">
          <cell r="A303" t="str">
            <v>MARIQUITA-TOLIMA</v>
          </cell>
          <cell r="B303">
            <v>0.36799999999999999</v>
          </cell>
        </row>
        <row r="304">
          <cell r="A304" t="str">
            <v>SAN SEBASTIAN DE BUENAVISTA-MAGDALENA</v>
          </cell>
          <cell r="B304">
            <v>0.36799999999999999</v>
          </cell>
        </row>
        <row r="305">
          <cell r="A305" t="str">
            <v>PUEBLOVIEJO-MAGDALENA</v>
          </cell>
          <cell r="B305">
            <v>0.36699999999999999</v>
          </cell>
        </row>
        <row r="306">
          <cell r="A306" t="str">
            <v>VILLA DE LEYVA-BOYACA</v>
          </cell>
          <cell r="B306">
            <v>0.36699999999999999</v>
          </cell>
        </row>
        <row r="307">
          <cell r="A307" t="str">
            <v>ZAMBRANO-BOLIVAR</v>
          </cell>
          <cell r="B307">
            <v>0.36699999999999999</v>
          </cell>
        </row>
        <row r="308">
          <cell r="A308" t="str">
            <v>CARMEN DE CARUPA-CUNDINAMARCA</v>
          </cell>
          <cell r="B308">
            <v>0.36699999999999999</v>
          </cell>
        </row>
        <row r="309">
          <cell r="A309" t="str">
            <v>EL CALVARIO-META</v>
          </cell>
          <cell r="B309">
            <v>0.36699999999999999</v>
          </cell>
        </row>
        <row r="310">
          <cell r="A310" t="str">
            <v>GENOVA-QUINDIO</v>
          </cell>
          <cell r="B310">
            <v>0.36699999999999999</v>
          </cell>
        </row>
        <row r="311">
          <cell r="A311" t="str">
            <v>FLORIDA-VALLE DEL CAUCA</v>
          </cell>
          <cell r="B311">
            <v>0.36699999999999999</v>
          </cell>
        </row>
        <row r="312">
          <cell r="A312" t="str">
            <v>TAURAMENA-CASANARE</v>
          </cell>
          <cell r="B312">
            <v>0.36599999999999999</v>
          </cell>
        </row>
        <row r="313">
          <cell r="A313" t="str">
            <v>JERICO-BOYACA</v>
          </cell>
          <cell r="B313">
            <v>0.36599999999999999</v>
          </cell>
        </row>
        <row r="314">
          <cell r="A314" t="str">
            <v>GACHETA-CUNDINAMARCA</v>
          </cell>
          <cell r="B314">
            <v>0.36599999999999999</v>
          </cell>
        </row>
        <row r="315">
          <cell r="A315" t="str">
            <v>LANDAZURI-SANTANDER</v>
          </cell>
          <cell r="B315">
            <v>0.36599999999999999</v>
          </cell>
        </row>
        <row r="316">
          <cell r="A316" t="str">
            <v>PASTO  -NARINO</v>
          </cell>
          <cell r="B316">
            <v>0.36499999999999999</v>
          </cell>
        </row>
        <row r="317">
          <cell r="A317" t="str">
            <v>PUERTO ASIS  -PUTUMAYO</v>
          </cell>
          <cell r="B317">
            <v>0.36499999999999999</v>
          </cell>
        </row>
        <row r="318">
          <cell r="A318" t="str">
            <v>OPORAPA-HUILA</v>
          </cell>
          <cell r="B318">
            <v>0.36299999999999999</v>
          </cell>
        </row>
        <row r="319">
          <cell r="A319" t="str">
            <v>SAN JOSE DEL PALMAR-CHOCO</v>
          </cell>
          <cell r="B319">
            <v>0.36099999999999999</v>
          </cell>
        </row>
        <row r="320">
          <cell r="A320" t="str">
            <v>CHIVOLO-MAGDALENA</v>
          </cell>
          <cell r="B320">
            <v>0.36099999999999999</v>
          </cell>
        </row>
        <row r="321">
          <cell r="A321" t="str">
            <v>PATIA-CAUCA</v>
          </cell>
          <cell r="B321">
            <v>0.36099999999999999</v>
          </cell>
        </row>
        <row r="322">
          <cell r="A322" t="str">
            <v>MUTISCUA-NORTE DE SANTANDER</v>
          </cell>
          <cell r="B322">
            <v>0.36</v>
          </cell>
        </row>
        <row r="323">
          <cell r="A323" t="str">
            <v>SAN PABLO DE BORBUR-BOYACA</v>
          </cell>
          <cell r="B323">
            <v>0.35899999999999999</v>
          </cell>
        </row>
        <row r="324">
          <cell r="A324" t="str">
            <v>ABREGO  -NORTE DE SANTANDER</v>
          </cell>
          <cell r="B324">
            <v>0.35899999999999999</v>
          </cell>
        </row>
        <row r="325">
          <cell r="A325" t="str">
            <v>RAGONVALIA-NORTE DE SANTANDER</v>
          </cell>
          <cell r="B325">
            <v>0.35899999999999999</v>
          </cell>
        </row>
        <row r="326">
          <cell r="A326" t="str">
            <v>PUERTO WILCHES-SANTANDER</v>
          </cell>
          <cell r="B326">
            <v>0.35899999999999999</v>
          </cell>
        </row>
        <row r="327">
          <cell r="A327" t="str">
            <v>SAN DIEGO-CESAR</v>
          </cell>
          <cell r="B327">
            <v>0.35899999999999999</v>
          </cell>
        </row>
        <row r="328">
          <cell r="A328" t="str">
            <v>ANDALUCIA-VALLE DEL CAUCA</v>
          </cell>
          <cell r="B328">
            <v>0.35899999999999999</v>
          </cell>
        </row>
        <row r="329">
          <cell r="A329" t="str">
            <v>BUGALAGRANDE-VALLE DEL CAUCA</v>
          </cell>
          <cell r="B329">
            <v>0.35799999999999998</v>
          </cell>
        </row>
        <row r="330">
          <cell r="A330" t="str">
            <v>UNGUIA-CHOCO</v>
          </cell>
          <cell r="B330">
            <v>0.35799999999999998</v>
          </cell>
        </row>
        <row r="331">
          <cell r="A331" t="str">
            <v>SANTUARIO-RISARALDA</v>
          </cell>
          <cell r="B331">
            <v>0.35799999999999998</v>
          </cell>
        </row>
        <row r="332">
          <cell r="A332" t="str">
            <v>PAYA-BOYACA</v>
          </cell>
          <cell r="B332">
            <v>0.35699999999999998</v>
          </cell>
        </row>
        <row r="333">
          <cell r="A333" t="str">
            <v>TIPACOQUE-BOYACA</v>
          </cell>
          <cell r="B333">
            <v>0.35699999999999998</v>
          </cell>
        </row>
        <row r="334">
          <cell r="A334" t="str">
            <v>MARULANDA-CALDAS</v>
          </cell>
          <cell r="B334">
            <v>0.35699999999999998</v>
          </cell>
        </row>
        <row r="335">
          <cell r="A335" t="str">
            <v>LA SALINA-CASANARE</v>
          </cell>
          <cell r="B335">
            <v>0.35699999999999998</v>
          </cell>
        </row>
        <row r="336">
          <cell r="A336" t="str">
            <v>CAICEDONIA-VALLE DEL CAUCA</v>
          </cell>
          <cell r="B336">
            <v>0.35699999999999998</v>
          </cell>
        </row>
        <row r="337">
          <cell r="A337" t="str">
            <v>MACANAL-BOYACA</v>
          </cell>
          <cell r="B337">
            <v>0.35599999999999998</v>
          </cell>
        </row>
        <row r="338">
          <cell r="A338" t="str">
            <v>PUERTO CONCORDIA-META</v>
          </cell>
          <cell r="B338">
            <v>0.35499999999999998</v>
          </cell>
        </row>
        <row r="339">
          <cell r="A339" t="str">
            <v>TABIO-CUNDINAMARCA</v>
          </cell>
          <cell r="B339">
            <v>0.35499999999999998</v>
          </cell>
        </row>
        <row r="340">
          <cell r="A340" t="str">
            <v>MELGAR-TOLIMA</v>
          </cell>
          <cell r="B340">
            <v>0.35499999999999998</v>
          </cell>
        </row>
        <row r="341">
          <cell r="A341" t="str">
            <v>EL ESPINO-BOYACA</v>
          </cell>
          <cell r="B341">
            <v>0.35299999999999998</v>
          </cell>
        </row>
        <row r="342">
          <cell r="A342" t="str">
            <v>LA JAGUA DEL PILAR-LA GUAJIRA</v>
          </cell>
          <cell r="B342">
            <v>0.35299999999999998</v>
          </cell>
        </row>
        <row r="343">
          <cell r="A343" t="str">
            <v>MIRANDA-CAUCA</v>
          </cell>
          <cell r="B343">
            <v>0.35299999999999998</v>
          </cell>
        </row>
        <row r="344">
          <cell r="A344" t="str">
            <v>LERIDA-TOLIMA</v>
          </cell>
          <cell r="B344">
            <v>0.35199999999999998</v>
          </cell>
        </row>
        <row r="345">
          <cell r="A345" t="str">
            <v>BUENAVISTA-BOYACA</v>
          </cell>
          <cell r="B345">
            <v>0.35199999999999998</v>
          </cell>
        </row>
        <row r="346">
          <cell r="A346" t="str">
            <v>TIBACUY-CUNDINAMARCA</v>
          </cell>
          <cell r="B346">
            <v>0.35099999999999998</v>
          </cell>
        </row>
        <row r="347">
          <cell r="A347" t="str">
            <v>SALAZAR-NORTE DE SANTANDER</v>
          </cell>
          <cell r="B347">
            <v>0.35099999999999998</v>
          </cell>
        </row>
        <row r="348">
          <cell r="A348" t="str">
            <v>SANTA MARTA-MAGDALENA</v>
          </cell>
          <cell r="B348">
            <v>0.35099999999999998</v>
          </cell>
        </row>
        <row r="349">
          <cell r="A349" t="str">
            <v>SATIVASUR-BOYACA</v>
          </cell>
          <cell r="B349">
            <v>0.35</v>
          </cell>
        </row>
        <row r="350">
          <cell r="A350" t="str">
            <v>JUNIN-CUNDINAMARCA</v>
          </cell>
          <cell r="B350">
            <v>0.35</v>
          </cell>
        </row>
        <row r="351">
          <cell r="A351" t="str">
            <v>VENECIA-CUNDINAMARCA</v>
          </cell>
          <cell r="B351">
            <v>0.35</v>
          </cell>
        </row>
        <row r="352">
          <cell r="A352" t="str">
            <v>TAUSA-CUNDINAMARCA</v>
          </cell>
          <cell r="B352">
            <v>0.34899999999999998</v>
          </cell>
        </row>
        <row r="353">
          <cell r="A353" t="str">
            <v>PUERTO LOPEZ-META</v>
          </cell>
          <cell r="B353">
            <v>0.34799999999999998</v>
          </cell>
        </row>
        <row r="354">
          <cell r="A354" t="str">
            <v>SAN JUAN NEPOMUCENO-BOLIVAR</v>
          </cell>
          <cell r="B354">
            <v>0.34799999999999998</v>
          </cell>
        </row>
        <row r="355">
          <cell r="A355" t="str">
            <v>NOCAIMA-CUNDINAMARCA</v>
          </cell>
          <cell r="B355">
            <v>0.34799999999999998</v>
          </cell>
        </row>
        <row r="356">
          <cell r="A356" t="str">
            <v>CONCEPCION-SANTANDER</v>
          </cell>
          <cell r="B356">
            <v>0.34799999999999998</v>
          </cell>
        </row>
        <row r="357">
          <cell r="A357" t="str">
            <v>SARDINATA-NORTE DE SANTANDER</v>
          </cell>
          <cell r="B357">
            <v>0.34699999999999998</v>
          </cell>
        </row>
        <row r="358">
          <cell r="A358" t="str">
            <v>ACACIAS-META</v>
          </cell>
          <cell r="B358">
            <v>0.34699999999999998</v>
          </cell>
        </row>
        <row r="359">
          <cell r="A359" t="str">
            <v>PUERTO BERRIO-ANTIOQUIA</v>
          </cell>
          <cell r="B359">
            <v>0.34699999999999998</v>
          </cell>
        </row>
        <row r="360">
          <cell r="A360" t="str">
            <v>CANTON DEL SAN PABLO-CHOCO</v>
          </cell>
          <cell r="B360">
            <v>0.34699999999999998</v>
          </cell>
        </row>
        <row r="361">
          <cell r="A361" t="str">
            <v>HATONUEVO-LA GUAJIRA</v>
          </cell>
          <cell r="B361">
            <v>0.34599999999999997</v>
          </cell>
        </row>
        <row r="362">
          <cell r="A362" t="str">
            <v>IZA-BOYACA</v>
          </cell>
          <cell r="B362">
            <v>0.34599999999999997</v>
          </cell>
        </row>
        <row r="363">
          <cell r="A363" t="str">
            <v>EL COPEY-CESAR</v>
          </cell>
          <cell r="B363">
            <v>0.34599999999999997</v>
          </cell>
        </row>
        <row r="364">
          <cell r="A364" t="str">
            <v>CHAGUANI-CUNDINAMARCA</v>
          </cell>
          <cell r="B364">
            <v>0.34599999999999997</v>
          </cell>
        </row>
        <row r="365">
          <cell r="A365" t="str">
            <v>RONCESVALLES-TOLIMA</v>
          </cell>
          <cell r="B365">
            <v>0.34599999999999997</v>
          </cell>
        </row>
        <row r="366">
          <cell r="A366" t="str">
            <v>EL CASTILLO-META</v>
          </cell>
          <cell r="B366">
            <v>0.34499999999999997</v>
          </cell>
        </row>
        <row r="367">
          <cell r="A367" t="str">
            <v>JENESANO-BOYACA</v>
          </cell>
          <cell r="B367">
            <v>0.34399999999999997</v>
          </cell>
        </row>
        <row r="368">
          <cell r="A368" t="str">
            <v>ZONA BANANERA-MAGDALENA</v>
          </cell>
          <cell r="B368">
            <v>0.34399999999999997</v>
          </cell>
        </row>
        <row r="369">
          <cell r="A369" t="str">
            <v>MONTELIBANO -CORDOBA</v>
          </cell>
          <cell r="B369">
            <v>0.34399999999999997</v>
          </cell>
        </row>
        <row r="370">
          <cell r="A370" t="str">
            <v>RAMIRIQUI-BOYACA</v>
          </cell>
          <cell r="B370">
            <v>0.34399999999999997</v>
          </cell>
        </row>
        <row r="371">
          <cell r="A371" t="str">
            <v>LA BELLEZA-SANTANDER</v>
          </cell>
          <cell r="B371">
            <v>0.34300000000000003</v>
          </cell>
        </row>
        <row r="372">
          <cell r="A372" t="str">
            <v>BUENAVENTURA-VALLE DEL CAUCA</v>
          </cell>
          <cell r="B372">
            <v>0.34300000000000003</v>
          </cell>
        </row>
        <row r="373">
          <cell r="A373" t="str">
            <v>AGUSTIN CODAZZI-CESAR</v>
          </cell>
          <cell r="B373">
            <v>0.34300000000000003</v>
          </cell>
        </row>
        <row r="374">
          <cell r="A374" t="str">
            <v>ALGECIRAS-HUILA</v>
          </cell>
          <cell r="B374">
            <v>0.34300000000000003</v>
          </cell>
        </row>
        <row r="375">
          <cell r="A375" t="str">
            <v>GUACARI-VALLE DEL CAUCA</v>
          </cell>
          <cell r="B375">
            <v>0.34300000000000003</v>
          </cell>
        </row>
        <row r="376">
          <cell r="A376" t="str">
            <v>TURMEQUE-BOYACA</v>
          </cell>
          <cell r="B376">
            <v>0.34200000000000003</v>
          </cell>
        </row>
        <row r="377">
          <cell r="A377" t="str">
            <v>GIRARDOTA-ANTIOQUIA</v>
          </cell>
          <cell r="B377">
            <v>0.34200000000000003</v>
          </cell>
        </row>
        <row r="378">
          <cell r="A378" t="str">
            <v>TOTA-BOYACA</v>
          </cell>
          <cell r="B378">
            <v>0.34200000000000003</v>
          </cell>
        </row>
        <row r="379">
          <cell r="A379" t="str">
            <v>COLON-PUTUMAYO</v>
          </cell>
          <cell r="B379">
            <v>0.34200000000000003</v>
          </cell>
        </row>
        <row r="380">
          <cell r="A380" t="str">
            <v>SORA-BOYACA</v>
          </cell>
          <cell r="B380">
            <v>0.34100000000000003</v>
          </cell>
        </row>
        <row r="381">
          <cell r="A381" t="str">
            <v>SAN LUIS DE PALENQUE-CASANARE</v>
          </cell>
          <cell r="B381">
            <v>0.34100000000000003</v>
          </cell>
        </row>
        <row r="382">
          <cell r="A382" t="str">
            <v>SARAVENA-ARAUCA</v>
          </cell>
          <cell r="B382">
            <v>0.34100000000000003</v>
          </cell>
        </row>
        <row r="383">
          <cell r="A383" t="str">
            <v>EL PLAYON-SANTANDER</v>
          </cell>
          <cell r="B383">
            <v>0.34100000000000003</v>
          </cell>
        </row>
        <row r="384">
          <cell r="A384" t="str">
            <v>BOSCONIA-CESAR</v>
          </cell>
          <cell r="B384">
            <v>0.34100000000000003</v>
          </cell>
        </row>
        <row r="385">
          <cell r="A385" t="str">
            <v>CONDOTO-CHOCO</v>
          </cell>
          <cell r="B385">
            <v>0.34</v>
          </cell>
        </row>
        <row r="386">
          <cell r="A386" t="str">
            <v>MANAURE-CESAR</v>
          </cell>
          <cell r="B386">
            <v>0.34</v>
          </cell>
        </row>
        <row r="387">
          <cell r="A387" t="str">
            <v>SANTO TOMAS-ATLANTICO</v>
          </cell>
          <cell r="B387">
            <v>0.34</v>
          </cell>
        </row>
        <row r="388">
          <cell r="A388" t="str">
            <v>CANDELARIA-VALLE DEL CAUCA</v>
          </cell>
          <cell r="B388">
            <v>0.34</v>
          </cell>
        </row>
        <row r="389">
          <cell r="A389" t="str">
            <v>PLANADAS-TOLIMA</v>
          </cell>
          <cell r="B389">
            <v>0.34</v>
          </cell>
        </row>
        <row r="390">
          <cell r="A390" t="str">
            <v>ANZOATEGUI-TOLIMA</v>
          </cell>
          <cell r="B390">
            <v>0.34</v>
          </cell>
        </row>
        <row r="391">
          <cell r="A391" t="str">
            <v>ANOLAIMA-CUNDINAMARCA</v>
          </cell>
          <cell r="B391">
            <v>0.33900000000000002</v>
          </cell>
        </row>
        <row r="392">
          <cell r="A392" t="str">
            <v>SAN LUIS-TOLIMA</v>
          </cell>
          <cell r="B392">
            <v>0.33900000000000002</v>
          </cell>
        </row>
        <row r="393">
          <cell r="A393" t="str">
            <v>GOMEZ PLATA-ANTIOQUIA</v>
          </cell>
          <cell r="B393">
            <v>0.33800000000000002</v>
          </cell>
        </row>
        <row r="394">
          <cell r="A394" t="str">
            <v>BELEN DE LOS ANDAQUIES-CAQUETA</v>
          </cell>
          <cell r="B394">
            <v>0.33700000000000002</v>
          </cell>
        </row>
        <row r="395">
          <cell r="A395" t="str">
            <v>FRONTINO-ANTIOQUIA</v>
          </cell>
          <cell r="B395">
            <v>0.33700000000000002</v>
          </cell>
        </row>
        <row r="396">
          <cell r="A396" t="str">
            <v>EL COLEGIO-CUNDINAMARCA</v>
          </cell>
          <cell r="B396">
            <v>0.33600000000000002</v>
          </cell>
        </row>
        <row r="397">
          <cell r="A397" t="str">
            <v>SAN VICENTE DE CHUCURI  -SANTANDER</v>
          </cell>
          <cell r="B397">
            <v>0.33500000000000002</v>
          </cell>
        </row>
        <row r="398">
          <cell r="A398" t="str">
            <v>CAREPA-ANTIOQUIA</v>
          </cell>
          <cell r="B398">
            <v>0.33500000000000002</v>
          </cell>
        </row>
        <row r="399">
          <cell r="A399" t="str">
            <v>EL CERRITO-VALLE DEL CAUCA</v>
          </cell>
          <cell r="B399">
            <v>0.33400000000000002</v>
          </cell>
        </row>
        <row r="400">
          <cell r="A400" t="str">
            <v>CONCEPCION-ANTIOQUIA</v>
          </cell>
          <cell r="B400">
            <v>0.33300000000000002</v>
          </cell>
        </row>
        <row r="401">
          <cell r="A401" t="str">
            <v>SAN EDUARDO-BOYACA</v>
          </cell>
          <cell r="B401">
            <v>0.33300000000000002</v>
          </cell>
        </row>
        <row r="402">
          <cell r="A402" t="str">
            <v>PULI-CUNDINAMARCA</v>
          </cell>
          <cell r="B402">
            <v>0.33300000000000002</v>
          </cell>
        </row>
        <row r="403">
          <cell r="A403" t="str">
            <v>VILLAVIEJA-HUILA</v>
          </cell>
          <cell r="B403">
            <v>0.33300000000000002</v>
          </cell>
        </row>
        <row r="404">
          <cell r="A404" t="str">
            <v>SAN ZENON-MAGDALENA</v>
          </cell>
          <cell r="B404">
            <v>0.33300000000000002</v>
          </cell>
        </row>
        <row r="405">
          <cell r="A405" t="str">
            <v>CHINACOTA-NORTE DE SANTANDER</v>
          </cell>
          <cell r="B405">
            <v>0.33300000000000002</v>
          </cell>
        </row>
        <row r="406">
          <cell r="A406" t="str">
            <v>CRAVO NORTE-ARAUCA</v>
          </cell>
          <cell r="B406">
            <v>0.33300000000000002</v>
          </cell>
        </row>
        <row r="407">
          <cell r="A407" t="str">
            <v>CALAMAR-GUAVIARE</v>
          </cell>
          <cell r="B407">
            <v>0.33300000000000002</v>
          </cell>
        </row>
        <row r="408">
          <cell r="A408" t="str">
            <v>COGUA-CUNDINAMARCA</v>
          </cell>
          <cell r="B408">
            <v>0.33100000000000002</v>
          </cell>
        </row>
        <row r="409">
          <cell r="A409" t="str">
            <v>MEDIO SAN JUAN-CHOCO</v>
          </cell>
          <cell r="B409">
            <v>0.33</v>
          </cell>
        </row>
        <row r="410">
          <cell r="A410" t="str">
            <v>CARMEN DE APICALA-TOLIMA</v>
          </cell>
          <cell r="B410">
            <v>0.33</v>
          </cell>
        </row>
        <row r="411">
          <cell r="A411" t="str">
            <v>BOCHALEMA-NORTE DE SANTANDER</v>
          </cell>
          <cell r="B411">
            <v>0.33</v>
          </cell>
        </row>
        <row r="412">
          <cell r="A412" t="str">
            <v>AGRADO-HUILA</v>
          </cell>
          <cell r="B412">
            <v>0.33</v>
          </cell>
        </row>
        <row r="413">
          <cell r="A413" t="str">
            <v>RIONEGRO-SANTANDER</v>
          </cell>
          <cell r="B413">
            <v>0.33</v>
          </cell>
        </row>
        <row r="414">
          <cell r="A414" t="str">
            <v>PUEBLORRICO-ANTIOQUIA</v>
          </cell>
          <cell r="B414">
            <v>0.32900000000000001</v>
          </cell>
        </row>
        <row r="415">
          <cell r="A415" t="str">
            <v>CACHIPAY-CUNDINAMARCA</v>
          </cell>
          <cell r="B415">
            <v>0.32900000000000001</v>
          </cell>
        </row>
        <row r="416">
          <cell r="A416" t="str">
            <v>CERETE-CORDOBA</v>
          </cell>
          <cell r="B416">
            <v>0.32900000000000001</v>
          </cell>
        </row>
        <row r="417">
          <cell r="A417" t="str">
            <v>SAN MARTIN-CESAR</v>
          </cell>
          <cell r="B417">
            <v>0.32900000000000001</v>
          </cell>
        </row>
        <row r="418">
          <cell r="A418" t="str">
            <v>VILLANUEVA-CASANARE</v>
          </cell>
          <cell r="B418">
            <v>0.32900000000000001</v>
          </cell>
        </row>
        <row r="419">
          <cell r="A419" t="str">
            <v>JERICO-ANTIOQUIA</v>
          </cell>
          <cell r="B419">
            <v>0.32800000000000001</v>
          </cell>
        </row>
        <row r="420">
          <cell r="A420" t="str">
            <v>CABUYARO-META</v>
          </cell>
          <cell r="B420">
            <v>0.32800000000000001</v>
          </cell>
        </row>
        <row r="421">
          <cell r="A421" t="str">
            <v>SAN LUIS DE GACENO-BOYACA</v>
          </cell>
          <cell r="B421">
            <v>0.32800000000000001</v>
          </cell>
        </row>
        <row r="422">
          <cell r="A422" t="str">
            <v>LABATECA-NORTE DE SANTANDER</v>
          </cell>
          <cell r="B422">
            <v>0.32800000000000001</v>
          </cell>
        </row>
        <row r="423">
          <cell r="A423" t="str">
            <v>LA TEBAIDA-QUINDIO</v>
          </cell>
          <cell r="B423">
            <v>0.32700000000000001</v>
          </cell>
        </row>
        <row r="424">
          <cell r="A424" t="str">
            <v>CHIGORODO-ANTIOQUIA</v>
          </cell>
          <cell r="B424">
            <v>0.32700000000000001</v>
          </cell>
        </row>
        <row r="425">
          <cell r="A425" t="str">
            <v>QUIPAMA-BOYACA</v>
          </cell>
          <cell r="B425">
            <v>0.32700000000000001</v>
          </cell>
        </row>
        <row r="426">
          <cell r="A426" t="str">
            <v>PAZ DE ARIPORO-CASANARE</v>
          </cell>
          <cell r="B426">
            <v>0.32600000000000001</v>
          </cell>
        </row>
        <row r="427">
          <cell r="A427" t="str">
            <v>VILLAHERMOSA-TOLIMA</v>
          </cell>
          <cell r="B427">
            <v>0.32600000000000001</v>
          </cell>
        </row>
        <row r="428">
          <cell r="A428" t="str">
            <v>EL ROSAL-CUNDINAMARCA</v>
          </cell>
          <cell r="B428">
            <v>0.32500000000000001</v>
          </cell>
        </row>
        <row r="429">
          <cell r="A429" t="str">
            <v>FLANDES-TOLIMA</v>
          </cell>
          <cell r="B429">
            <v>0.32500000000000001</v>
          </cell>
        </row>
        <row r="430">
          <cell r="A430" t="str">
            <v>EL CARMEN-NORTE DE SANTANDER</v>
          </cell>
          <cell r="B430">
            <v>0.32500000000000001</v>
          </cell>
        </row>
        <row r="431">
          <cell r="A431" t="str">
            <v>PIVIJAY  -MAGDALENA</v>
          </cell>
          <cell r="B431">
            <v>0.32400000000000001</v>
          </cell>
        </row>
        <row r="432">
          <cell r="A432" t="str">
            <v>SAMACA-BOYACA</v>
          </cell>
          <cell r="B432">
            <v>0.32400000000000001</v>
          </cell>
        </row>
        <row r="433">
          <cell r="A433" t="str">
            <v>EL ROBLE-SUCRE</v>
          </cell>
          <cell r="B433">
            <v>0.32400000000000001</v>
          </cell>
        </row>
        <row r="434">
          <cell r="A434" t="str">
            <v>JAMUNDI-VALLE DEL CAUCA</v>
          </cell>
          <cell r="B434">
            <v>0.32400000000000001</v>
          </cell>
        </row>
        <row r="435">
          <cell r="A435" t="str">
            <v>SAN JOSE DEL FRAGUA-CAQUETA</v>
          </cell>
          <cell r="B435">
            <v>0.32400000000000001</v>
          </cell>
        </row>
        <row r="436">
          <cell r="A436" t="str">
            <v>SONSON-ANTIOQUIA</v>
          </cell>
          <cell r="B436">
            <v>0.32400000000000001</v>
          </cell>
        </row>
        <row r="437">
          <cell r="A437" t="str">
            <v>LA DORADA-CALDAS</v>
          </cell>
          <cell r="B437">
            <v>0.32400000000000001</v>
          </cell>
        </row>
        <row r="438">
          <cell r="A438" t="str">
            <v>SAN JOSE DE LA MONTANA-ANTIOQUIA</v>
          </cell>
          <cell r="B438">
            <v>0.32400000000000001</v>
          </cell>
        </row>
        <row r="439">
          <cell r="A439" t="str">
            <v>POLONUEVO-ATLANTICO</v>
          </cell>
          <cell r="B439">
            <v>0.32400000000000001</v>
          </cell>
        </row>
        <row r="440">
          <cell r="A440" t="str">
            <v>ALBANIA-LA GUAJIRA</v>
          </cell>
          <cell r="B440">
            <v>0.32300000000000001</v>
          </cell>
        </row>
        <row r="441">
          <cell r="A441" t="str">
            <v>GUAYATA-BOYACA</v>
          </cell>
          <cell r="B441">
            <v>0.32300000000000001</v>
          </cell>
        </row>
        <row r="442">
          <cell r="A442" t="str">
            <v>UNION PANAMERICANA-CHOCO</v>
          </cell>
          <cell r="B442">
            <v>0.32300000000000001</v>
          </cell>
        </row>
        <row r="443">
          <cell r="A443" t="str">
            <v>SANTANDER DE QUILICHAO  -CAUCA</v>
          </cell>
          <cell r="B443">
            <v>0.32200000000000001</v>
          </cell>
        </row>
        <row r="444">
          <cell r="A444" t="str">
            <v>SUAITA-SANTANDER</v>
          </cell>
          <cell r="B444">
            <v>0.32200000000000001</v>
          </cell>
        </row>
        <row r="445">
          <cell r="A445" t="str">
            <v>CUCAITA-BOYACA</v>
          </cell>
          <cell r="B445">
            <v>0.32100000000000001</v>
          </cell>
        </row>
        <row r="446">
          <cell r="A446" t="str">
            <v>PANQUEBA-BOYACA</v>
          </cell>
          <cell r="B446">
            <v>0.32100000000000001</v>
          </cell>
        </row>
        <row r="447">
          <cell r="A447" t="str">
            <v>GUALMATAN-NARINO</v>
          </cell>
          <cell r="B447">
            <v>0.32100000000000001</v>
          </cell>
        </row>
        <row r="448">
          <cell r="A448" t="str">
            <v>PAILITAS-CESAR</v>
          </cell>
          <cell r="B448">
            <v>0.32100000000000001</v>
          </cell>
        </row>
        <row r="449">
          <cell r="A449" t="str">
            <v>PUERTO LLERAS-META</v>
          </cell>
          <cell r="B449">
            <v>0.32100000000000001</v>
          </cell>
        </row>
        <row r="450">
          <cell r="A450" t="str">
            <v>SOLEDAD-ATLANTICO</v>
          </cell>
          <cell r="B450">
            <v>0.32</v>
          </cell>
        </row>
        <row r="451">
          <cell r="A451" t="str">
            <v>CAMPOHERMOSO-BOYACA</v>
          </cell>
          <cell r="B451">
            <v>0.32</v>
          </cell>
        </row>
        <row r="452">
          <cell r="A452" t="str">
            <v>CUMARAL  -META</v>
          </cell>
          <cell r="B452">
            <v>0.32</v>
          </cell>
        </row>
        <row r="453">
          <cell r="A453" t="str">
            <v>CHOCONTA-CUNDINAMARCA</v>
          </cell>
          <cell r="B453">
            <v>0.32</v>
          </cell>
        </row>
        <row r="454">
          <cell r="A454" t="str">
            <v>GUATEQUE-BOYACA</v>
          </cell>
          <cell r="B454">
            <v>0.31900000000000001</v>
          </cell>
        </row>
        <row r="455">
          <cell r="A455" t="str">
            <v>MONTECRISTO-BOLIVAR</v>
          </cell>
          <cell r="B455">
            <v>0.31900000000000001</v>
          </cell>
        </row>
        <row r="456">
          <cell r="A456" t="str">
            <v>EL PINON  -MAGDALENA</v>
          </cell>
          <cell r="B456">
            <v>0.31900000000000001</v>
          </cell>
        </row>
        <row r="457">
          <cell r="A457" t="str">
            <v>SAN VICENTE DEL CAGUAN-CAQUETA</v>
          </cell>
          <cell r="B457">
            <v>0.31900000000000001</v>
          </cell>
        </row>
        <row r="458">
          <cell r="A458" t="str">
            <v>BERBEO-BOYACA</v>
          </cell>
          <cell r="B458">
            <v>0.318</v>
          </cell>
        </row>
        <row r="459">
          <cell r="A459" t="str">
            <v>SALADOBLANCO-HUILA</v>
          </cell>
          <cell r="B459">
            <v>0.318</v>
          </cell>
        </row>
        <row r="460">
          <cell r="A460" t="str">
            <v>SAN MARTIN  -META</v>
          </cell>
          <cell r="B460">
            <v>0.318</v>
          </cell>
        </row>
        <row r="461">
          <cell r="A461" t="str">
            <v>SAN JACINTO-BOLIVAR</v>
          </cell>
          <cell r="B461">
            <v>0.318</v>
          </cell>
        </row>
        <row r="462">
          <cell r="A462" t="str">
            <v>MALAMBO-ATLANTICO</v>
          </cell>
          <cell r="B462">
            <v>0.318</v>
          </cell>
        </row>
        <row r="463">
          <cell r="A463" t="str">
            <v>BARANOA-ATLANTICO</v>
          </cell>
          <cell r="B463">
            <v>0.318</v>
          </cell>
        </row>
        <row r="464">
          <cell r="A464" t="str">
            <v>SAN FRANCISCO-CUNDINAMARCA</v>
          </cell>
          <cell r="B464">
            <v>0.318</v>
          </cell>
        </row>
        <row r="465">
          <cell r="A465" t="str">
            <v>LA PLAYA-NORTE DE SANTANDER</v>
          </cell>
          <cell r="B465">
            <v>0.317</v>
          </cell>
        </row>
        <row r="466">
          <cell r="A466" t="str">
            <v>SAHAGUN-CORDOBA</v>
          </cell>
          <cell r="B466">
            <v>0.317</v>
          </cell>
        </row>
        <row r="467">
          <cell r="A467" t="str">
            <v>NUNCHIA-CASANARE</v>
          </cell>
          <cell r="B467">
            <v>0.317</v>
          </cell>
        </row>
        <row r="468">
          <cell r="A468" t="str">
            <v>SIACHOQUE-BOYACA</v>
          </cell>
          <cell r="B468">
            <v>0.317</v>
          </cell>
        </row>
        <row r="469">
          <cell r="A469" t="str">
            <v>CUCUTILLA-NORTE DE SANTANDER</v>
          </cell>
          <cell r="B469">
            <v>0.316</v>
          </cell>
        </row>
        <row r="470">
          <cell r="A470" t="str">
            <v>SAN RAFAEL-ANTIOQUIA</v>
          </cell>
          <cell r="B470">
            <v>0.315</v>
          </cell>
        </row>
        <row r="471">
          <cell r="A471" t="str">
            <v>TINJACA-BOYACA</v>
          </cell>
          <cell r="B471">
            <v>0.314</v>
          </cell>
        </row>
        <row r="472">
          <cell r="A472" t="str">
            <v>MONTERREY-CASANARE</v>
          </cell>
          <cell r="B472">
            <v>0.314</v>
          </cell>
        </row>
        <row r="473">
          <cell r="A473" t="str">
            <v>PUERTO BOYACA-BOYACA</v>
          </cell>
          <cell r="B473">
            <v>0.314</v>
          </cell>
        </row>
        <row r="474">
          <cell r="A474" t="str">
            <v>CISNEROS-ANTIOQUIA</v>
          </cell>
          <cell r="B474">
            <v>0.314</v>
          </cell>
        </row>
        <row r="475">
          <cell r="A475" t="str">
            <v>MARINILLA-ANTIOQUIA</v>
          </cell>
          <cell r="B475">
            <v>0.314</v>
          </cell>
        </row>
        <row r="476">
          <cell r="A476" t="str">
            <v>ARENAL-BOLIVAR</v>
          </cell>
          <cell r="B476">
            <v>0.313</v>
          </cell>
        </row>
        <row r="477">
          <cell r="A477" t="str">
            <v>SOTAQUIRA-BOYACA</v>
          </cell>
          <cell r="B477">
            <v>0.313</v>
          </cell>
        </row>
        <row r="478">
          <cell r="A478" t="str">
            <v>VILLAGOMEZ-CUNDINAMARCA</v>
          </cell>
          <cell r="B478">
            <v>0.313</v>
          </cell>
        </row>
        <row r="479">
          <cell r="A479" t="str">
            <v>SAN CALIXTO-NORTE DE SANTANDER</v>
          </cell>
          <cell r="B479">
            <v>0.313</v>
          </cell>
        </row>
        <row r="480">
          <cell r="A480" t="str">
            <v>TUTA-BOYACA</v>
          </cell>
          <cell r="B480">
            <v>0.311</v>
          </cell>
        </row>
        <row r="481">
          <cell r="A481" t="str">
            <v>GUADALUPE-HUILA</v>
          </cell>
          <cell r="B481">
            <v>0.311</v>
          </cell>
        </row>
        <row r="482">
          <cell r="A482" t="str">
            <v>ARCABUCO-BOYACA</v>
          </cell>
          <cell r="B482">
            <v>0.31</v>
          </cell>
        </row>
        <row r="483">
          <cell r="A483" t="str">
            <v>MONGUI-BOYACA</v>
          </cell>
          <cell r="B483">
            <v>0.31</v>
          </cell>
        </row>
        <row r="484">
          <cell r="A484" t="str">
            <v>ISNOS-HUILA</v>
          </cell>
          <cell r="B484">
            <v>0.31</v>
          </cell>
        </row>
        <row r="485">
          <cell r="A485" t="str">
            <v>RIO DE ORO-CESAR</v>
          </cell>
          <cell r="B485">
            <v>0.31</v>
          </cell>
        </row>
        <row r="486">
          <cell r="A486" t="str">
            <v>BELALCAZAR-CALDAS</v>
          </cell>
          <cell r="B486">
            <v>0.31</v>
          </cell>
        </row>
        <row r="487">
          <cell r="A487" t="str">
            <v>LA VICTORIA-VALLE DEL CAUCA</v>
          </cell>
          <cell r="B487">
            <v>0.309</v>
          </cell>
        </row>
        <row r="488">
          <cell r="A488" t="str">
            <v>NUQUI-CHOCO</v>
          </cell>
          <cell r="B488">
            <v>0.309</v>
          </cell>
        </row>
        <row r="489">
          <cell r="A489" t="str">
            <v>IPIALES-NARINO</v>
          </cell>
          <cell r="B489">
            <v>0.309</v>
          </cell>
        </row>
        <row r="490">
          <cell r="A490" t="str">
            <v>TASCO-BOYACA</v>
          </cell>
          <cell r="B490">
            <v>0.309</v>
          </cell>
        </row>
        <row r="491">
          <cell r="A491" t="str">
            <v>GUATAVITA-CUNDINAMARCA</v>
          </cell>
          <cell r="B491">
            <v>0.309</v>
          </cell>
        </row>
        <row r="492">
          <cell r="A492" t="str">
            <v>TOCA-BOYACA</v>
          </cell>
          <cell r="B492">
            <v>0.308</v>
          </cell>
        </row>
        <row r="493">
          <cell r="A493" t="str">
            <v>CHINAVITA-BOYACA</v>
          </cell>
          <cell r="B493">
            <v>0.308</v>
          </cell>
        </row>
        <row r="494">
          <cell r="A494" t="str">
            <v>CHIQUIZA-BOYACA</v>
          </cell>
          <cell r="B494">
            <v>0.308</v>
          </cell>
        </row>
        <row r="495">
          <cell r="A495" t="str">
            <v>SOMONDOCO-BOYACA</v>
          </cell>
          <cell r="B495">
            <v>0.308</v>
          </cell>
        </row>
        <row r="496">
          <cell r="A496" t="str">
            <v>MACARAVITA-SANTANDER</v>
          </cell>
          <cell r="B496">
            <v>0.308</v>
          </cell>
        </row>
        <row r="497">
          <cell r="A497" t="str">
            <v>SUAREZ-TOLIMA</v>
          </cell>
          <cell r="B497">
            <v>0.308</v>
          </cell>
        </row>
        <row r="498">
          <cell r="A498" t="str">
            <v>CAMPO DE LA CRUZ-ATLANTICO</v>
          </cell>
          <cell r="B498">
            <v>0.307</v>
          </cell>
        </row>
        <row r="499">
          <cell r="A499" t="str">
            <v>SABANAGRANDE-ATLANTICO</v>
          </cell>
          <cell r="B499">
            <v>0.307</v>
          </cell>
        </row>
        <row r="500">
          <cell r="A500" t="str">
            <v>JARDIN-ANTIOQUIA</v>
          </cell>
          <cell r="B500">
            <v>0.307</v>
          </cell>
        </row>
        <row r="501">
          <cell r="A501" t="str">
            <v>LA VIRGINIA-RISARALDA</v>
          </cell>
          <cell r="B501">
            <v>0.30599999999999999</v>
          </cell>
        </row>
        <row r="502">
          <cell r="A502" t="str">
            <v>PITAL-HUILA</v>
          </cell>
          <cell r="B502">
            <v>0.30599999999999999</v>
          </cell>
        </row>
        <row r="503">
          <cell r="A503" t="str">
            <v>YAGUARA-HUILA</v>
          </cell>
          <cell r="B503">
            <v>0.30599999999999999</v>
          </cell>
        </row>
        <row r="504">
          <cell r="A504" t="str">
            <v>GUADALUPE-SANTANDER</v>
          </cell>
          <cell r="B504">
            <v>0.30499999999999999</v>
          </cell>
        </row>
        <row r="505">
          <cell r="A505" t="str">
            <v>CHINU-CORDOBA</v>
          </cell>
          <cell r="B505">
            <v>0.30499999999999999</v>
          </cell>
        </row>
        <row r="506">
          <cell r="A506" t="str">
            <v>EL CARMEN DE VIBORAL-ANTIOQUIA</v>
          </cell>
          <cell r="B506">
            <v>0.30499999999999999</v>
          </cell>
        </row>
        <row r="507">
          <cell r="A507" t="str">
            <v>GÜICAN-BOYACA</v>
          </cell>
          <cell r="B507">
            <v>0.30399999999999999</v>
          </cell>
        </row>
        <row r="508">
          <cell r="A508" t="str">
            <v>VIRACACHA-BOYACA</v>
          </cell>
          <cell r="B508">
            <v>0.30399999999999999</v>
          </cell>
        </row>
        <row r="509">
          <cell r="A509" t="str">
            <v>UBALA-CUNDINAMARCA</v>
          </cell>
          <cell r="B509">
            <v>0.30399999999999999</v>
          </cell>
        </row>
        <row r="510">
          <cell r="A510" t="str">
            <v>SAN JUAN DE RIO SECO-CUNDINAMARCA</v>
          </cell>
          <cell r="B510">
            <v>0.30399999999999999</v>
          </cell>
        </row>
        <row r="511">
          <cell r="A511" t="str">
            <v>GUASCA-CUNDINAMARCA</v>
          </cell>
          <cell r="B511">
            <v>0.30399999999999999</v>
          </cell>
        </row>
        <row r="512">
          <cell r="A512" t="str">
            <v>CURUMANI-CESAR</v>
          </cell>
          <cell r="B512">
            <v>0.30399999999999999</v>
          </cell>
        </row>
        <row r="513">
          <cell r="A513" t="str">
            <v>SESQUILE-CUNDINAMARCA</v>
          </cell>
          <cell r="B513">
            <v>0.30399999999999999</v>
          </cell>
        </row>
        <row r="514">
          <cell r="A514" t="str">
            <v>SACHICA-BOYACA</v>
          </cell>
          <cell r="B514">
            <v>0.30399999999999999</v>
          </cell>
        </row>
        <row r="515">
          <cell r="A515" t="str">
            <v>CASTILLA LA NUEVA-META</v>
          </cell>
          <cell r="B515">
            <v>0.30199999999999999</v>
          </cell>
        </row>
        <row r="516">
          <cell r="A516" t="str">
            <v>HELICONIA-ANTIOQUIA</v>
          </cell>
          <cell r="B516">
            <v>0.30199999999999999</v>
          </cell>
        </row>
        <row r="517">
          <cell r="A517" t="str">
            <v>GUAMAL-META</v>
          </cell>
          <cell r="B517">
            <v>0.30199999999999999</v>
          </cell>
        </row>
        <row r="518">
          <cell r="A518" t="str">
            <v>MAGANGUE-BOLIVAR</v>
          </cell>
          <cell r="B518">
            <v>0.30199999999999999</v>
          </cell>
        </row>
        <row r="519">
          <cell r="A519" t="str">
            <v>PELAYA-CESAR</v>
          </cell>
          <cell r="B519">
            <v>0.30199999999999999</v>
          </cell>
        </row>
        <row r="520">
          <cell r="A520" t="str">
            <v>SAN PEDRO-VALLE DEL CAUCA</v>
          </cell>
          <cell r="B520">
            <v>0.30099999999999999</v>
          </cell>
        </row>
        <row r="521">
          <cell r="A521" t="str">
            <v>SAN ANDRES DE TUMACO-NARINO</v>
          </cell>
          <cell r="B521">
            <v>0.30099999999999999</v>
          </cell>
        </row>
        <row r="522">
          <cell r="A522" t="str">
            <v>PUERTO TRIUNFO-ANTIOQUIA</v>
          </cell>
          <cell r="B522">
            <v>0.30099999999999999</v>
          </cell>
        </row>
        <row r="523">
          <cell r="A523" t="str">
            <v>COVARACHIA-BOYACA</v>
          </cell>
          <cell r="B523">
            <v>0.3</v>
          </cell>
        </row>
        <row r="524">
          <cell r="A524" t="str">
            <v>EL COCUY-BOYACA</v>
          </cell>
          <cell r="B524">
            <v>0.3</v>
          </cell>
        </row>
        <row r="525">
          <cell r="A525" t="str">
            <v>CHIMA  -SANTANDER</v>
          </cell>
          <cell r="B525">
            <v>0.3</v>
          </cell>
        </row>
        <row r="526">
          <cell r="A526" t="str">
            <v>DAGUA-VALLE DEL CAUCA</v>
          </cell>
          <cell r="B526">
            <v>0.3</v>
          </cell>
        </row>
        <row r="527">
          <cell r="A527" t="str">
            <v>TONA-SANTANDER</v>
          </cell>
          <cell r="B527">
            <v>0.29899999999999999</v>
          </cell>
        </row>
        <row r="528">
          <cell r="A528" t="str">
            <v>PAIME-CUNDINAMARCA</v>
          </cell>
          <cell r="B528">
            <v>0.29799999999999999</v>
          </cell>
        </row>
        <row r="529">
          <cell r="A529" t="str">
            <v>BELEN-BOYACA</v>
          </cell>
          <cell r="B529">
            <v>0.29799999999999999</v>
          </cell>
        </row>
        <row r="530">
          <cell r="A530" t="str">
            <v>SAN MIGUEL DE SEMA-BOYACA</v>
          </cell>
          <cell r="B530">
            <v>0.29799999999999999</v>
          </cell>
        </row>
        <row r="531">
          <cell r="A531" t="str">
            <v>SAN JUAN DE ARAMA-META</v>
          </cell>
          <cell r="B531">
            <v>0.29799999999999999</v>
          </cell>
        </row>
        <row r="532">
          <cell r="A532" t="str">
            <v>GUADALUPE-ANTIOQUIA</v>
          </cell>
          <cell r="B532">
            <v>0.29799999999999999</v>
          </cell>
        </row>
        <row r="533">
          <cell r="A533" t="str">
            <v>LA APARTADA-CORDOBA</v>
          </cell>
          <cell r="B533">
            <v>0.29799999999999999</v>
          </cell>
        </row>
        <row r="534">
          <cell r="A534" t="str">
            <v>LA PENA-CUNDINAMARCA</v>
          </cell>
          <cell r="B534">
            <v>0.29699999999999999</v>
          </cell>
        </row>
        <row r="535">
          <cell r="A535" t="str">
            <v>BAGADO-CHOCO</v>
          </cell>
          <cell r="B535">
            <v>0.29699999999999999</v>
          </cell>
        </row>
        <row r="536">
          <cell r="A536" t="str">
            <v>LA MACARENA-META</v>
          </cell>
          <cell r="B536">
            <v>0.29699999999999999</v>
          </cell>
        </row>
        <row r="537">
          <cell r="A537" t="str">
            <v>GUATAPE-ANTIOQUIA</v>
          </cell>
          <cell r="B537">
            <v>0.29699999999999999</v>
          </cell>
        </row>
        <row r="538">
          <cell r="A538" t="str">
            <v>SABANAS DE SAN ANGEL-MAGDALENA</v>
          </cell>
          <cell r="B538">
            <v>0.29699999999999999</v>
          </cell>
        </row>
        <row r="539">
          <cell r="A539" t="str">
            <v>YOTOCO-VALLE DEL CAUCA</v>
          </cell>
          <cell r="B539">
            <v>0.29699999999999999</v>
          </cell>
        </row>
        <row r="540">
          <cell r="A540" t="str">
            <v>GUARNE-ANTIOQUIA</v>
          </cell>
          <cell r="B540">
            <v>0.29599999999999999</v>
          </cell>
        </row>
        <row r="541">
          <cell r="A541" t="str">
            <v>SANTA ROSA DEL SUR-BOLIVAR</v>
          </cell>
          <cell r="B541">
            <v>0.29599999999999999</v>
          </cell>
        </row>
        <row r="542">
          <cell r="A542" t="str">
            <v>ALBAN-NARINO</v>
          </cell>
          <cell r="B542">
            <v>0.29599999999999999</v>
          </cell>
        </row>
        <row r="543">
          <cell r="A543" t="str">
            <v>MUZO-BOYACA</v>
          </cell>
          <cell r="B543">
            <v>0.29599999999999999</v>
          </cell>
        </row>
        <row r="544">
          <cell r="A544" t="str">
            <v>MOTAVITA-BOYACA</v>
          </cell>
          <cell r="B544">
            <v>0.29499999999999998</v>
          </cell>
        </row>
        <row r="545">
          <cell r="A545" t="str">
            <v>MOGOTES-SANTANDER</v>
          </cell>
          <cell r="B545">
            <v>0.29499999999999998</v>
          </cell>
        </row>
        <row r="546">
          <cell r="A546" t="str">
            <v>BRICENO-BOYACA</v>
          </cell>
          <cell r="B546">
            <v>0.29399999999999998</v>
          </cell>
        </row>
        <row r="547">
          <cell r="A547" t="str">
            <v>UBAQUE-CUNDINAMARCA</v>
          </cell>
          <cell r="B547">
            <v>0.29399999999999998</v>
          </cell>
        </row>
        <row r="548">
          <cell r="A548" t="str">
            <v>OCAMONTE-SANTANDER</v>
          </cell>
          <cell r="B548">
            <v>0.29399999999999998</v>
          </cell>
        </row>
        <row r="549">
          <cell r="A549" t="str">
            <v>SAN LUIS DE SINCE  -SUCRE</v>
          </cell>
          <cell r="B549">
            <v>0.29399999999999998</v>
          </cell>
        </row>
        <row r="550">
          <cell r="A550" t="str">
            <v>ANAPOIMA-CUNDINAMARCA</v>
          </cell>
          <cell r="B550">
            <v>0.29399999999999998</v>
          </cell>
        </row>
        <row r="551">
          <cell r="A551" t="str">
            <v>TOLEDO-NORTE DE SANTANDER</v>
          </cell>
          <cell r="B551">
            <v>0.29299999999999998</v>
          </cell>
        </row>
        <row r="552">
          <cell r="A552" t="str">
            <v>SAN BERNARDO-CUNDINAMARCA</v>
          </cell>
          <cell r="B552">
            <v>0.29299999999999998</v>
          </cell>
        </row>
        <row r="553">
          <cell r="A553" t="str">
            <v>HACARI-NORTE DE SANTANDER</v>
          </cell>
          <cell r="B553">
            <v>0.29299999999999998</v>
          </cell>
        </row>
        <row r="554">
          <cell r="A554" t="str">
            <v>LA UNION-ANTIOQUIA</v>
          </cell>
          <cell r="B554">
            <v>0.29199999999999998</v>
          </cell>
        </row>
        <row r="555">
          <cell r="A555" t="str">
            <v>OVEJAS-SUCRE</v>
          </cell>
          <cell r="B555">
            <v>0.29199999999999998</v>
          </cell>
        </row>
        <row r="556">
          <cell r="A556" t="str">
            <v>EL RETORNO-GUAVIARE</v>
          </cell>
          <cell r="B556">
            <v>0.29199999999999998</v>
          </cell>
        </row>
        <row r="557">
          <cell r="A557" t="str">
            <v>LABRANZAGRANDE-BOYACA</v>
          </cell>
          <cell r="B557">
            <v>0.29199999999999998</v>
          </cell>
        </row>
        <row r="558">
          <cell r="A558" t="str">
            <v>BAHIA SOLANO-CHOCO</v>
          </cell>
          <cell r="B558">
            <v>0.29199999999999998</v>
          </cell>
        </row>
        <row r="559">
          <cell r="A559" t="str">
            <v>GUAPOTA-SANTANDER</v>
          </cell>
          <cell r="B559">
            <v>0.29199999999999998</v>
          </cell>
        </row>
        <row r="560">
          <cell r="A560" t="str">
            <v>OICATA-BOYACA</v>
          </cell>
          <cell r="B560">
            <v>0.28999999999999998</v>
          </cell>
        </row>
        <row r="561">
          <cell r="A561" t="str">
            <v>SAN PABLO-NARINO</v>
          </cell>
          <cell r="B561">
            <v>0.28999999999999998</v>
          </cell>
        </row>
        <row r="562">
          <cell r="A562" t="str">
            <v>EL CARMEN DE CHUCURI-SANTANDER</v>
          </cell>
          <cell r="B562">
            <v>0.28999999999999998</v>
          </cell>
        </row>
        <row r="563">
          <cell r="A563" t="str">
            <v>PRADERA-VALLE DEL CAUCA</v>
          </cell>
          <cell r="B563">
            <v>0.28899999999999998</v>
          </cell>
        </row>
        <row r="564">
          <cell r="A564" t="str">
            <v>TARQUI-HUILA</v>
          </cell>
          <cell r="B564">
            <v>0.28899999999999998</v>
          </cell>
        </row>
        <row r="565">
          <cell r="A565" t="str">
            <v>ZETAQUIRA-BOYACA</v>
          </cell>
          <cell r="B565">
            <v>0.28799999999999998</v>
          </cell>
        </row>
        <row r="566">
          <cell r="A566" t="str">
            <v>TRINIDAD-CASANARE</v>
          </cell>
          <cell r="B566">
            <v>0.28799999999999998</v>
          </cell>
        </row>
        <row r="567">
          <cell r="A567" t="str">
            <v>SUCRE -SANTANDER</v>
          </cell>
          <cell r="B567">
            <v>0.28799999999999998</v>
          </cell>
        </row>
        <row r="568">
          <cell r="A568" t="str">
            <v>VIGIA DEL FUERTE-ANTIOQUIA</v>
          </cell>
          <cell r="B568">
            <v>0.28699999999999998</v>
          </cell>
        </row>
        <row r="569">
          <cell r="A569" t="str">
            <v>SOTARA-CAUCA</v>
          </cell>
          <cell r="B569">
            <v>0.28699999999999998</v>
          </cell>
        </row>
        <row r="570">
          <cell r="A570" t="str">
            <v>PORE-CASANARE</v>
          </cell>
          <cell r="B570">
            <v>0.28699999999999998</v>
          </cell>
        </row>
        <row r="571">
          <cell r="A571" t="str">
            <v>SANTA ANA  -MAGDALENA</v>
          </cell>
          <cell r="B571">
            <v>0.28699999999999998</v>
          </cell>
        </row>
        <row r="572">
          <cell r="A572" t="str">
            <v>TADO-CHOCO</v>
          </cell>
          <cell r="B572">
            <v>0.28699999999999998</v>
          </cell>
        </row>
        <row r="573">
          <cell r="A573" t="str">
            <v>SIMIJACA-CUNDINAMARCA</v>
          </cell>
          <cell r="B573">
            <v>0.28699999999999998</v>
          </cell>
        </row>
        <row r="574">
          <cell r="A574" t="str">
            <v>MUTATA-ANTIOQUIA</v>
          </cell>
          <cell r="B574">
            <v>0.28599999999999998</v>
          </cell>
        </row>
        <row r="575">
          <cell r="A575" t="str">
            <v>CHIVATA-BOYACA</v>
          </cell>
          <cell r="B575">
            <v>0.28599999999999998</v>
          </cell>
        </row>
        <row r="576">
          <cell r="A576" t="str">
            <v>YACOPI-CUNDINAMARCA</v>
          </cell>
          <cell r="B576">
            <v>0.28599999999999998</v>
          </cell>
        </row>
        <row r="577">
          <cell r="A577" t="str">
            <v>MEDIO ATRATO-CHOCO</v>
          </cell>
          <cell r="B577">
            <v>0.28599999999999998</v>
          </cell>
        </row>
        <row r="578">
          <cell r="A578" t="str">
            <v>SITIONUEVO-MAGDALENA</v>
          </cell>
          <cell r="B578">
            <v>0.28599999999999998</v>
          </cell>
        </row>
        <row r="579">
          <cell r="A579" t="str">
            <v>MURILLO-TOLIMA</v>
          </cell>
          <cell r="B579">
            <v>0.28599999999999998</v>
          </cell>
        </row>
        <row r="580">
          <cell r="A580" t="str">
            <v>SIBUNDOY-PUTUMAYO</v>
          </cell>
          <cell r="B580">
            <v>0.28499999999999998</v>
          </cell>
        </row>
        <row r="581">
          <cell r="A581" t="str">
            <v>GUAPI-CAUCA</v>
          </cell>
          <cell r="B581">
            <v>0.28499999999999998</v>
          </cell>
        </row>
        <row r="582">
          <cell r="A582" t="str">
            <v>CHOACHI-CUNDINAMARCA</v>
          </cell>
          <cell r="B582">
            <v>0.28499999999999998</v>
          </cell>
        </row>
        <row r="583">
          <cell r="A583" t="str">
            <v>PEDRAZA  -MAGDALENA</v>
          </cell>
          <cell r="B583">
            <v>0.28399999999999997</v>
          </cell>
        </row>
        <row r="584">
          <cell r="A584" t="str">
            <v>FOMEQUE-CUNDINAMARCA</v>
          </cell>
          <cell r="B584">
            <v>0.28399999999999997</v>
          </cell>
        </row>
        <row r="585">
          <cell r="A585" t="str">
            <v>ALGARROBO-MAGDALENA</v>
          </cell>
          <cell r="B585">
            <v>0.28399999999999997</v>
          </cell>
        </row>
        <row r="586">
          <cell r="A586" t="str">
            <v>SANTANA-BOYACA</v>
          </cell>
          <cell r="B586">
            <v>0.28399999999999997</v>
          </cell>
        </row>
        <row r="587">
          <cell r="A587" t="str">
            <v>EL BANCO-MAGDALENA</v>
          </cell>
          <cell r="B587">
            <v>0.28399999999999997</v>
          </cell>
        </row>
        <row r="588">
          <cell r="A588" t="str">
            <v>GUAYABETAL-CUNDINAMARCA</v>
          </cell>
          <cell r="B588">
            <v>0.28199999999999997</v>
          </cell>
        </row>
        <row r="589">
          <cell r="A589" t="str">
            <v>ILES-NARINO</v>
          </cell>
          <cell r="B589">
            <v>0.28199999999999997</v>
          </cell>
        </row>
        <row r="590">
          <cell r="A590" t="str">
            <v>LA FLORIDA-NARINO</v>
          </cell>
          <cell r="B590">
            <v>0.28199999999999997</v>
          </cell>
        </row>
        <row r="591">
          <cell r="A591" t="str">
            <v>JUAN DE ACOSTA-ATLANTICO</v>
          </cell>
          <cell r="B591">
            <v>0.28199999999999997</v>
          </cell>
        </row>
        <row r="592">
          <cell r="A592" t="str">
            <v>ARIGUANI  -MAGDALENA</v>
          </cell>
          <cell r="B592">
            <v>0.28199999999999997</v>
          </cell>
        </row>
        <row r="593">
          <cell r="A593" t="str">
            <v>COPER-BOYACA</v>
          </cell>
          <cell r="B593">
            <v>0.28100000000000003</v>
          </cell>
        </row>
        <row r="594">
          <cell r="A594" t="str">
            <v>CUMBAL-NARINO</v>
          </cell>
          <cell r="B594">
            <v>0.28100000000000003</v>
          </cell>
        </row>
        <row r="595">
          <cell r="A595" t="str">
            <v>ARGELIA-VALLE DEL CAUCA</v>
          </cell>
          <cell r="B595">
            <v>0.28100000000000003</v>
          </cell>
        </row>
        <row r="596">
          <cell r="A596" t="str">
            <v>BOYACA-BOYACA</v>
          </cell>
          <cell r="B596">
            <v>0.28000000000000003</v>
          </cell>
        </row>
        <row r="597">
          <cell r="A597" t="str">
            <v>CHISCAS-BOYACA</v>
          </cell>
          <cell r="B597">
            <v>0.28000000000000003</v>
          </cell>
        </row>
        <row r="598">
          <cell r="A598" t="str">
            <v>PAEZ-BOYACA</v>
          </cell>
          <cell r="B598">
            <v>0.28000000000000003</v>
          </cell>
        </row>
        <row r="599">
          <cell r="A599" t="str">
            <v>CABRERA-SANTANDER</v>
          </cell>
          <cell r="B599">
            <v>0.28000000000000003</v>
          </cell>
        </row>
        <row r="600">
          <cell r="A600" t="str">
            <v>SABANALARGA-ATLANTICO</v>
          </cell>
          <cell r="B600">
            <v>0.28000000000000003</v>
          </cell>
        </row>
        <row r="601">
          <cell r="A601" t="str">
            <v>GRANADA-ANTIOQUIA</v>
          </cell>
          <cell r="B601">
            <v>0.28000000000000003</v>
          </cell>
        </row>
        <row r="602">
          <cell r="A602" t="str">
            <v>TUQUERRES  -NARINO</v>
          </cell>
          <cell r="B602">
            <v>0.27900000000000003</v>
          </cell>
        </row>
        <row r="603">
          <cell r="A603" t="str">
            <v>SAN JOSE DE PARE-BOYACA</v>
          </cell>
          <cell r="B603">
            <v>0.27900000000000003</v>
          </cell>
        </row>
        <row r="604">
          <cell r="A604" t="str">
            <v>SAN AGUSTIN-HUILA</v>
          </cell>
          <cell r="B604">
            <v>0.27800000000000002</v>
          </cell>
        </row>
        <row r="605">
          <cell r="A605" t="str">
            <v>TOPAGA-BOYACA</v>
          </cell>
          <cell r="B605">
            <v>0.27800000000000002</v>
          </cell>
        </row>
        <row r="606">
          <cell r="A606" t="str">
            <v>OIBA-SANTANDER</v>
          </cell>
          <cell r="B606">
            <v>0.27700000000000002</v>
          </cell>
        </row>
        <row r="607">
          <cell r="A607" t="str">
            <v>SAN PELAYO  -CORDOBA</v>
          </cell>
          <cell r="B607">
            <v>0.27700000000000002</v>
          </cell>
        </row>
        <row r="608">
          <cell r="A608" t="str">
            <v>EL PAUJIL-CAQUETA</v>
          </cell>
          <cell r="B608">
            <v>0.27700000000000002</v>
          </cell>
        </row>
        <row r="609">
          <cell r="A609" t="str">
            <v>PENOL-ANTIOQUIA</v>
          </cell>
          <cell r="B609">
            <v>0.27700000000000002</v>
          </cell>
        </row>
        <row r="610">
          <cell r="A610" t="str">
            <v>BRICENO-ANTIOQUIA</v>
          </cell>
          <cell r="B610">
            <v>0.27700000000000002</v>
          </cell>
        </row>
        <row r="611">
          <cell r="A611" t="str">
            <v>GACHANTIVA-BOYACA</v>
          </cell>
          <cell r="B611">
            <v>0.27700000000000002</v>
          </cell>
        </row>
        <row r="612">
          <cell r="A612" t="str">
            <v>ARACATACA  -MAGDALENA</v>
          </cell>
          <cell r="B612">
            <v>0.27600000000000002</v>
          </cell>
        </row>
        <row r="613">
          <cell r="A613" t="str">
            <v>ZAPATOCA-SANTANDER</v>
          </cell>
          <cell r="B613">
            <v>0.27600000000000002</v>
          </cell>
        </row>
        <row r="614">
          <cell r="A614" t="str">
            <v>SAMANA  -CALDAS</v>
          </cell>
          <cell r="B614">
            <v>0.27600000000000002</v>
          </cell>
        </row>
        <row r="615">
          <cell r="A615" t="str">
            <v>PIJINO DEL CARMEN-MAGDALENA</v>
          </cell>
          <cell r="B615">
            <v>0.27500000000000002</v>
          </cell>
        </row>
        <row r="616">
          <cell r="A616" t="str">
            <v>MONIQUIRA-BOYACA</v>
          </cell>
          <cell r="B616">
            <v>0.27500000000000002</v>
          </cell>
        </row>
        <row r="617">
          <cell r="A617" t="str">
            <v>FREDONIA-ANTIOQUIA</v>
          </cell>
          <cell r="B617">
            <v>0.27500000000000002</v>
          </cell>
        </row>
        <row r="618">
          <cell r="A618" t="str">
            <v>SIMITI-BOLIVAR</v>
          </cell>
          <cell r="B618">
            <v>0.27400000000000002</v>
          </cell>
        </row>
        <row r="619">
          <cell r="A619" t="str">
            <v>PUEBLO RICO-RISARALDA</v>
          </cell>
          <cell r="B619">
            <v>0.27400000000000002</v>
          </cell>
        </row>
        <row r="620">
          <cell r="A620" t="str">
            <v>COVENAS-SUCRE</v>
          </cell>
          <cell r="B620">
            <v>0.27400000000000002</v>
          </cell>
        </row>
        <row r="621">
          <cell r="A621" t="str">
            <v>SAN JUANITO-META</v>
          </cell>
          <cell r="B621">
            <v>0.27300000000000002</v>
          </cell>
        </row>
        <row r="622">
          <cell r="A622" t="str">
            <v>PALMAR-SANTANDER</v>
          </cell>
          <cell r="B622">
            <v>0.27300000000000002</v>
          </cell>
        </row>
        <row r="623">
          <cell r="A623" t="str">
            <v>MIRITI-PARANA-AMAZONAS</v>
          </cell>
          <cell r="B623">
            <v>0.27300000000000002</v>
          </cell>
        </row>
        <row r="624">
          <cell r="A624" t="str">
            <v>MARQUETALIA-CALDAS</v>
          </cell>
          <cell r="B624">
            <v>0.27200000000000002</v>
          </cell>
        </row>
        <row r="625">
          <cell r="A625" t="str">
            <v>SUAZA-HUILA</v>
          </cell>
          <cell r="B625">
            <v>0.27200000000000002</v>
          </cell>
        </row>
        <row r="626">
          <cell r="A626" t="str">
            <v>RISARALDA-CALDAS</v>
          </cell>
          <cell r="B626">
            <v>0.27200000000000002</v>
          </cell>
        </row>
        <row r="627">
          <cell r="A627" t="str">
            <v>MACHETA-CUNDINAMARCA</v>
          </cell>
          <cell r="B627">
            <v>0.27200000000000002</v>
          </cell>
        </row>
        <row r="628">
          <cell r="A628" t="str">
            <v>SUTAMARCHAN-BOYACA</v>
          </cell>
          <cell r="B628">
            <v>0.27100000000000002</v>
          </cell>
        </row>
        <row r="629">
          <cell r="A629" t="str">
            <v>SUPIA-CALDAS</v>
          </cell>
          <cell r="B629">
            <v>0.27100000000000002</v>
          </cell>
        </row>
        <row r="630">
          <cell r="A630" t="str">
            <v>MANI-CASANARE</v>
          </cell>
          <cell r="B630">
            <v>0.27100000000000002</v>
          </cell>
        </row>
        <row r="631">
          <cell r="A631" t="str">
            <v>VENTAQUEMADA-BOYACA</v>
          </cell>
          <cell r="B631">
            <v>0.27</v>
          </cell>
        </row>
        <row r="632">
          <cell r="A632" t="str">
            <v>EL RETEN-MAGDALENA</v>
          </cell>
          <cell r="B632">
            <v>0.27</v>
          </cell>
        </row>
        <row r="633">
          <cell r="A633" t="str">
            <v>GUACHETA-CUNDINAMARCA</v>
          </cell>
          <cell r="B633">
            <v>0.27</v>
          </cell>
        </row>
        <row r="634">
          <cell r="A634" t="str">
            <v>BUESACO-NARINO</v>
          </cell>
          <cell r="B634">
            <v>0.27</v>
          </cell>
        </row>
        <row r="635">
          <cell r="A635" t="str">
            <v>SAN VICENTE-ANTIOQUIA</v>
          </cell>
          <cell r="B635">
            <v>0.27</v>
          </cell>
        </row>
        <row r="636">
          <cell r="A636" t="str">
            <v>PLATO  -MAGDALENA</v>
          </cell>
          <cell r="B636">
            <v>0.27</v>
          </cell>
        </row>
        <row r="637">
          <cell r="A637" t="str">
            <v>SUESCA-CUNDINAMARCA</v>
          </cell>
          <cell r="B637">
            <v>0.26900000000000002</v>
          </cell>
        </row>
        <row r="638">
          <cell r="A638" t="str">
            <v>HATO-SANTANDER</v>
          </cell>
          <cell r="B638">
            <v>0.26900000000000002</v>
          </cell>
        </row>
        <row r="639">
          <cell r="A639" t="str">
            <v>PUERTO RONDON-ARAUCA</v>
          </cell>
          <cell r="B639">
            <v>0.26900000000000002</v>
          </cell>
        </row>
        <row r="640">
          <cell r="A640" t="str">
            <v>URIBE-META</v>
          </cell>
          <cell r="B640">
            <v>0.26900000000000002</v>
          </cell>
        </row>
        <row r="641">
          <cell r="A641" t="str">
            <v>ATACO-TOLIMA</v>
          </cell>
          <cell r="B641">
            <v>0.26900000000000002</v>
          </cell>
        </row>
        <row r="642">
          <cell r="A642" t="str">
            <v>SAN PEDRO-SUCRE</v>
          </cell>
          <cell r="B642">
            <v>0.26900000000000002</v>
          </cell>
        </row>
        <row r="643">
          <cell r="A643" t="str">
            <v>SAN LUIS-ANTIOQUIA</v>
          </cell>
          <cell r="B643">
            <v>0.26800000000000002</v>
          </cell>
        </row>
        <row r="644">
          <cell r="A644" t="str">
            <v>GIGANTE-HUILA</v>
          </cell>
          <cell r="B644">
            <v>0.26800000000000002</v>
          </cell>
        </row>
        <row r="645">
          <cell r="A645" t="str">
            <v>LINARES-NARINO</v>
          </cell>
          <cell r="B645">
            <v>0.26800000000000002</v>
          </cell>
        </row>
        <row r="646">
          <cell r="A646" t="str">
            <v>ARATOCA-SANTANDER</v>
          </cell>
          <cell r="B646">
            <v>0.26800000000000002</v>
          </cell>
        </row>
        <row r="647">
          <cell r="A647" t="str">
            <v>PIAMONTE-CAUCA</v>
          </cell>
          <cell r="B647">
            <v>0.26800000000000002</v>
          </cell>
        </row>
        <row r="648">
          <cell r="A648" t="str">
            <v>ARJONA-BOLIVAR</v>
          </cell>
          <cell r="B648">
            <v>0.26800000000000002</v>
          </cell>
        </row>
        <row r="649">
          <cell r="A649" t="str">
            <v>FRESNO-TOLIMA</v>
          </cell>
          <cell r="B649">
            <v>0.26700000000000002</v>
          </cell>
        </row>
        <row r="650">
          <cell r="A650" t="str">
            <v>LA CUMBRE-VALLE DEL CAUCA</v>
          </cell>
          <cell r="B650">
            <v>0.26700000000000002</v>
          </cell>
        </row>
        <row r="651">
          <cell r="A651" t="str">
            <v>PEQUE-ANTIOQUIA</v>
          </cell>
          <cell r="B651">
            <v>0.26700000000000002</v>
          </cell>
        </row>
        <row r="652">
          <cell r="A652" t="str">
            <v>PACHAVITA-BOYACA</v>
          </cell>
          <cell r="B652">
            <v>0.26700000000000002</v>
          </cell>
        </row>
        <row r="653">
          <cell r="A653" t="str">
            <v>EL DORADO-META</v>
          </cell>
          <cell r="B653">
            <v>0.26700000000000002</v>
          </cell>
        </row>
        <row r="654">
          <cell r="A654" t="str">
            <v>SAN ANDRES-SANTANDER</v>
          </cell>
          <cell r="B654">
            <v>0.26700000000000002</v>
          </cell>
        </row>
        <row r="655">
          <cell r="A655" t="str">
            <v>TRUJILLO-VALLE DEL CAUCA</v>
          </cell>
          <cell r="B655">
            <v>0.26700000000000002</v>
          </cell>
        </row>
        <row r="656">
          <cell r="A656" t="str">
            <v>LEJANIAS-META</v>
          </cell>
          <cell r="B656">
            <v>0.26600000000000001</v>
          </cell>
        </row>
        <row r="657">
          <cell r="A657" t="str">
            <v>ACEVEDO-HUILA</v>
          </cell>
          <cell r="B657">
            <v>0.26600000000000001</v>
          </cell>
        </row>
        <row r="658">
          <cell r="A658" t="str">
            <v>SANTIAGO DE TOLU  -SUCRE</v>
          </cell>
          <cell r="B658">
            <v>0.26600000000000001</v>
          </cell>
        </row>
        <row r="659">
          <cell r="A659" t="str">
            <v>LA PALMA-CUNDINAMARCA</v>
          </cell>
          <cell r="B659">
            <v>0.26500000000000001</v>
          </cell>
        </row>
        <row r="660">
          <cell r="A660" t="str">
            <v>BARBOSA-ANTIOQUIA</v>
          </cell>
          <cell r="B660">
            <v>0.26500000000000001</v>
          </cell>
        </row>
        <row r="661">
          <cell r="A661" t="str">
            <v>SUTATENZA-BOYACA</v>
          </cell>
          <cell r="B661">
            <v>0.26500000000000001</v>
          </cell>
        </row>
        <row r="662">
          <cell r="A662" t="str">
            <v>TOCAIMA-CUNDINAMARCA</v>
          </cell>
          <cell r="B662">
            <v>0.26500000000000001</v>
          </cell>
        </row>
        <row r="663">
          <cell r="A663" t="str">
            <v>LA CRUZ-NARINO</v>
          </cell>
          <cell r="B663">
            <v>0.26500000000000001</v>
          </cell>
        </row>
        <row r="664">
          <cell r="A664" t="str">
            <v>ANZA-ANTIOQUIA</v>
          </cell>
          <cell r="B664">
            <v>0.26400000000000001</v>
          </cell>
        </row>
        <row r="665">
          <cell r="A665" t="str">
            <v>SAN LORENZO-NARINO</v>
          </cell>
          <cell r="B665">
            <v>0.26400000000000001</v>
          </cell>
        </row>
        <row r="666">
          <cell r="A666" t="str">
            <v>VALENCIA-CORDOBA</v>
          </cell>
          <cell r="B666">
            <v>0.26400000000000001</v>
          </cell>
        </row>
        <row r="667">
          <cell r="A667" t="str">
            <v>SABANA DE TORRES-SANTANDER</v>
          </cell>
          <cell r="B667">
            <v>0.26300000000000001</v>
          </cell>
        </row>
        <row r="668">
          <cell r="A668" t="str">
            <v>GUACAMAYAS-BOYACA</v>
          </cell>
          <cell r="B668">
            <v>0.26300000000000001</v>
          </cell>
        </row>
        <row r="669">
          <cell r="A669" t="str">
            <v>CURILLO-CAQUETA</v>
          </cell>
          <cell r="B669">
            <v>0.26300000000000001</v>
          </cell>
        </row>
        <row r="670">
          <cell r="A670" t="str">
            <v>EL PASO-CESAR</v>
          </cell>
          <cell r="B670">
            <v>0.26300000000000001</v>
          </cell>
        </row>
        <row r="671">
          <cell r="A671" t="str">
            <v>GUATAQUI-CUNDINAMARCA</v>
          </cell>
          <cell r="B671">
            <v>0.26300000000000001</v>
          </cell>
        </row>
        <row r="672">
          <cell r="A672" t="str">
            <v>LA PRIMAVERA-VICHADA</v>
          </cell>
          <cell r="B672">
            <v>0.26300000000000001</v>
          </cell>
        </row>
        <row r="673">
          <cell r="A673" t="str">
            <v>PUERTO SANTANDER-NORTE DE SANTANDER</v>
          </cell>
          <cell r="B673">
            <v>0.26300000000000001</v>
          </cell>
        </row>
        <row r="674">
          <cell r="A674" t="str">
            <v>MARSELLA-RISARALDA</v>
          </cell>
          <cell r="B674">
            <v>0.26200000000000001</v>
          </cell>
        </row>
        <row r="675">
          <cell r="A675" t="str">
            <v>MONGUA-BOYACA</v>
          </cell>
          <cell r="B675">
            <v>0.26200000000000001</v>
          </cell>
        </row>
        <row r="676">
          <cell r="A676" t="str">
            <v>CIUDAD BOLIVAR-ANTIOQUIA</v>
          </cell>
          <cell r="B676">
            <v>0.26200000000000001</v>
          </cell>
        </row>
        <row r="677">
          <cell r="A677" t="str">
            <v>BAJO BAUDO-CHOCO</v>
          </cell>
          <cell r="B677">
            <v>0.26200000000000001</v>
          </cell>
        </row>
        <row r="678">
          <cell r="A678" t="str">
            <v>LOS SANTOS-SANTANDER</v>
          </cell>
          <cell r="B678">
            <v>0.26100000000000001</v>
          </cell>
        </row>
        <row r="679">
          <cell r="A679" t="str">
            <v>SILVANIA-CUNDINAMARCA</v>
          </cell>
          <cell r="B679">
            <v>0.26100000000000001</v>
          </cell>
        </row>
        <row r="680">
          <cell r="A680" t="str">
            <v>TIMANA-HUILA</v>
          </cell>
          <cell r="B680">
            <v>0.26100000000000001</v>
          </cell>
        </row>
        <row r="681">
          <cell r="A681" t="str">
            <v>MACEO-ANTIOQUIA</v>
          </cell>
          <cell r="B681">
            <v>0.26100000000000001</v>
          </cell>
        </row>
        <row r="682">
          <cell r="A682" t="str">
            <v>CUBARA-BOYACA</v>
          </cell>
          <cell r="B682">
            <v>0.26100000000000001</v>
          </cell>
        </row>
        <row r="683">
          <cell r="A683" t="str">
            <v>GUARANDA-SUCRE</v>
          </cell>
          <cell r="B683">
            <v>0.26</v>
          </cell>
        </row>
        <row r="684">
          <cell r="A684" t="str">
            <v>TURBO-ANTIOQUIA</v>
          </cell>
          <cell r="B684">
            <v>0.26</v>
          </cell>
        </row>
        <row r="685">
          <cell r="A685" t="str">
            <v>GUACHENE -CAUCA</v>
          </cell>
          <cell r="B685">
            <v>0.25900000000000001</v>
          </cell>
        </row>
        <row r="686">
          <cell r="A686" t="str">
            <v>APIA-RISARALDA</v>
          </cell>
          <cell r="B686">
            <v>0.25900000000000001</v>
          </cell>
        </row>
        <row r="687">
          <cell r="A687" t="str">
            <v>VILLAGARZON-PUTUMAYO</v>
          </cell>
          <cell r="B687">
            <v>0.25800000000000001</v>
          </cell>
        </row>
        <row r="688">
          <cell r="A688" t="str">
            <v>TARAZA-ANTIOQUIA</v>
          </cell>
          <cell r="B688">
            <v>0.25800000000000001</v>
          </cell>
        </row>
        <row r="689">
          <cell r="A689" t="str">
            <v>ORTEGA-TOLIMA</v>
          </cell>
          <cell r="B689">
            <v>0.25800000000000001</v>
          </cell>
        </row>
        <row r="690">
          <cell r="A690" t="str">
            <v>DURANIA-NORTE DE SANTANDER</v>
          </cell>
          <cell r="B690">
            <v>0.25800000000000001</v>
          </cell>
        </row>
        <row r="691">
          <cell r="A691" t="str">
            <v>TIMBIO-CAUCA</v>
          </cell>
          <cell r="B691">
            <v>0.25800000000000001</v>
          </cell>
        </row>
        <row r="692">
          <cell r="A692" t="str">
            <v>LIBORINA-ANTIOQUIA</v>
          </cell>
          <cell r="B692">
            <v>0.25800000000000001</v>
          </cell>
        </row>
        <row r="693">
          <cell r="A693" t="str">
            <v>VILLANUEVA-SANTANDER</v>
          </cell>
          <cell r="B693">
            <v>0.25800000000000001</v>
          </cell>
        </row>
        <row r="694">
          <cell r="A694" t="str">
            <v>CANDELARIA-ATLANTICO</v>
          </cell>
          <cell r="B694">
            <v>0.25700000000000001</v>
          </cell>
        </row>
        <row r="695">
          <cell r="A695" t="str">
            <v>VALLE DEL GUAMUEZ  -PUTUMAYO</v>
          </cell>
          <cell r="B695">
            <v>0.25700000000000001</v>
          </cell>
        </row>
        <row r="696">
          <cell r="A696" t="str">
            <v>LA CAPILLA-BOYACA</v>
          </cell>
          <cell r="B696">
            <v>0.25700000000000001</v>
          </cell>
        </row>
        <row r="697">
          <cell r="A697" t="str">
            <v>GAMARRA-CESAR</v>
          </cell>
          <cell r="B697">
            <v>0.25700000000000001</v>
          </cell>
        </row>
        <row r="698">
          <cell r="A698" t="str">
            <v>ABEJORRAL-ANTIOQUIA</v>
          </cell>
          <cell r="B698">
            <v>0.25700000000000001</v>
          </cell>
        </row>
        <row r="699">
          <cell r="A699" t="str">
            <v>VALLE DE SAN JOSE-SANTANDER</v>
          </cell>
          <cell r="B699">
            <v>0.25700000000000001</v>
          </cell>
        </row>
        <row r="700">
          <cell r="A700" t="str">
            <v>TIERRALTA-CORDOBA</v>
          </cell>
          <cell r="B700">
            <v>0.25700000000000001</v>
          </cell>
        </row>
        <row r="701">
          <cell r="A701" t="str">
            <v>SANTA ROSA  -CAUCA</v>
          </cell>
          <cell r="B701">
            <v>0.25600000000000001</v>
          </cell>
        </row>
        <row r="702">
          <cell r="A702" t="str">
            <v>RICAURTE-NARINO</v>
          </cell>
          <cell r="B702">
            <v>0.25600000000000001</v>
          </cell>
        </row>
        <row r="703">
          <cell r="A703" t="str">
            <v>LLORO-CHOCO</v>
          </cell>
          <cell r="B703">
            <v>0.25600000000000001</v>
          </cell>
        </row>
        <row r="704">
          <cell r="A704" t="str">
            <v>EL PENON-BOLIVAR</v>
          </cell>
          <cell r="B704">
            <v>0.25600000000000001</v>
          </cell>
        </row>
        <row r="705">
          <cell r="A705" t="str">
            <v>PUPIALES-NARINO</v>
          </cell>
          <cell r="B705">
            <v>0.25600000000000001</v>
          </cell>
        </row>
        <row r="706">
          <cell r="A706" t="str">
            <v>MOSQUERA-NARINO</v>
          </cell>
          <cell r="B706">
            <v>0.255</v>
          </cell>
        </row>
        <row r="707">
          <cell r="A707" t="str">
            <v>TORO-VALLE DEL CAUCA</v>
          </cell>
          <cell r="B707">
            <v>0.255</v>
          </cell>
        </row>
        <row r="708">
          <cell r="A708" t="str">
            <v>SEVILLA-VALLE DEL CAUCA</v>
          </cell>
          <cell r="B708">
            <v>0.254</v>
          </cell>
        </row>
        <row r="709">
          <cell r="A709" t="str">
            <v>PESCA-BOYACA</v>
          </cell>
          <cell r="B709">
            <v>0.254</v>
          </cell>
        </row>
        <row r="710">
          <cell r="A710" t="str">
            <v>UNE-CUNDINAMARCA</v>
          </cell>
          <cell r="B710">
            <v>0.254</v>
          </cell>
        </row>
        <row r="711">
          <cell r="A711" t="str">
            <v>EL CARMEN DE BOLIVAR-BOLIVAR</v>
          </cell>
          <cell r="B711">
            <v>0.254</v>
          </cell>
        </row>
        <row r="712">
          <cell r="A712" t="str">
            <v>NUEVA GRANADA-MAGDALENA</v>
          </cell>
          <cell r="B712">
            <v>0.254</v>
          </cell>
        </row>
        <row r="713">
          <cell r="A713" t="str">
            <v>CUBARRAL  -META</v>
          </cell>
          <cell r="B713">
            <v>0.254</v>
          </cell>
        </row>
        <row r="714">
          <cell r="A714" t="str">
            <v>SAN JERONIMO-ANTIOQUIA</v>
          </cell>
          <cell r="B714">
            <v>0.253</v>
          </cell>
        </row>
        <row r="715">
          <cell r="A715" t="str">
            <v>PUERTO RICO  -META</v>
          </cell>
          <cell r="B715">
            <v>0.253</v>
          </cell>
        </row>
        <row r="716">
          <cell r="A716" t="str">
            <v>SALAMINA-CALDAS</v>
          </cell>
          <cell r="B716">
            <v>0.252</v>
          </cell>
        </row>
        <row r="717">
          <cell r="A717" t="str">
            <v>SANDONA-NARINO</v>
          </cell>
          <cell r="B717">
            <v>0.251</v>
          </cell>
        </row>
        <row r="718">
          <cell r="A718" t="str">
            <v>LORICA  -CORDOBA</v>
          </cell>
          <cell r="B718">
            <v>0.25</v>
          </cell>
        </row>
        <row r="719">
          <cell r="A719" t="str">
            <v>SAN FRANCISCO-ANTIOQUIA</v>
          </cell>
          <cell r="B719">
            <v>0.25</v>
          </cell>
        </row>
        <row r="720">
          <cell r="A720" t="str">
            <v>BETEITIVA-BOYACA</v>
          </cell>
          <cell r="B720">
            <v>0.25</v>
          </cell>
        </row>
        <row r="721">
          <cell r="A721" t="str">
            <v>BUSBANZA-BOYACA</v>
          </cell>
          <cell r="B721">
            <v>0.25</v>
          </cell>
        </row>
        <row r="722">
          <cell r="A722" t="str">
            <v>QUETAME-CUNDINAMARCA</v>
          </cell>
          <cell r="B722">
            <v>0.25</v>
          </cell>
        </row>
        <row r="723">
          <cell r="A723" t="str">
            <v>MEDIO BAUDO-CHOCO</v>
          </cell>
          <cell r="B723">
            <v>0.25</v>
          </cell>
        </row>
        <row r="724">
          <cell r="A724" t="str">
            <v>NOVITA-CHOCO</v>
          </cell>
          <cell r="B724">
            <v>0.25</v>
          </cell>
        </row>
        <row r="725">
          <cell r="A725" t="str">
            <v>AIPE-HUILA</v>
          </cell>
          <cell r="B725">
            <v>0.25</v>
          </cell>
        </row>
        <row r="726">
          <cell r="A726" t="str">
            <v>COLOMBIA-HUILA</v>
          </cell>
          <cell r="B726">
            <v>0.25</v>
          </cell>
        </row>
        <row r="727">
          <cell r="A727" t="str">
            <v>CEPITA-SANTANDER</v>
          </cell>
          <cell r="B727">
            <v>0.25</v>
          </cell>
        </row>
        <row r="728">
          <cell r="A728" t="str">
            <v>AMALFI-ANTIOQUIA</v>
          </cell>
          <cell r="B728">
            <v>0.248</v>
          </cell>
        </row>
        <row r="729">
          <cell r="A729" t="str">
            <v>TAME  -ARAUCA</v>
          </cell>
          <cell r="B729">
            <v>0.248</v>
          </cell>
        </row>
        <row r="730">
          <cell r="A730" t="str">
            <v>SAN ANDRES SOTAVENTO   -CORDOBA</v>
          </cell>
          <cell r="B730">
            <v>0.248</v>
          </cell>
        </row>
        <row r="731">
          <cell r="A731" t="str">
            <v>AQUITANIA-BOYACA</v>
          </cell>
          <cell r="B731">
            <v>0.248</v>
          </cell>
        </row>
        <row r="732">
          <cell r="A732" t="str">
            <v>SAN ROQUE-ANTIOQUIA</v>
          </cell>
          <cell r="B732">
            <v>0.247</v>
          </cell>
        </row>
        <row r="733">
          <cell r="A733" t="str">
            <v>CAICEDO-ANTIOQUIA</v>
          </cell>
          <cell r="B733">
            <v>0.247</v>
          </cell>
        </row>
        <row r="734">
          <cell r="A734" t="str">
            <v>INZA-CAUCA</v>
          </cell>
          <cell r="B734">
            <v>0.246</v>
          </cell>
        </row>
        <row r="735">
          <cell r="A735" t="str">
            <v>CICUCO-BOLIVAR</v>
          </cell>
          <cell r="B735">
            <v>0.246</v>
          </cell>
        </row>
        <row r="736">
          <cell r="A736" t="str">
            <v>TENERIFE  -MAGDALENA</v>
          </cell>
          <cell r="B736">
            <v>0.246</v>
          </cell>
        </row>
        <row r="737">
          <cell r="A737" t="str">
            <v>SAN PABLO  -BOLIVAR</v>
          </cell>
          <cell r="B737">
            <v>0.246</v>
          </cell>
        </row>
        <row r="738">
          <cell r="A738" t="str">
            <v>SAMANIEGO-NARINO</v>
          </cell>
          <cell r="B738">
            <v>0.246</v>
          </cell>
        </row>
        <row r="739">
          <cell r="A739" t="str">
            <v>GAMEZA-BOYACA</v>
          </cell>
          <cell r="B739">
            <v>0.246</v>
          </cell>
        </row>
        <row r="740">
          <cell r="A740" t="str">
            <v>ANDES-ANTIOQUIA</v>
          </cell>
          <cell r="B740">
            <v>0.246</v>
          </cell>
        </row>
        <row r="741">
          <cell r="A741" t="str">
            <v>SANTA ROSA-BOLIVAR</v>
          </cell>
          <cell r="B741">
            <v>0.246</v>
          </cell>
        </row>
        <row r="742">
          <cell r="A742" t="str">
            <v>FOSCA-CUNDINAMARCA</v>
          </cell>
          <cell r="B742">
            <v>0.245</v>
          </cell>
        </row>
        <row r="743">
          <cell r="A743" t="str">
            <v>CASABIANCA-TOLIMA</v>
          </cell>
          <cell r="B743">
            <v>0.245</v>
          </cell>
        </row>
        <row r="744">
          <cell r="A744" t="str">
            <v>CONTADERO-NARINO</v>
          </cell>
          <cell r="B744">
            <v>0.245</v>
          </cell>
        </row>
        <row r="745">
          <cell r="A745" t="str">
            <v>GUAMAL-MAGDALENA</v>
          </cell>
          <cell r="B745">
            <v>0.245</v>
          </cell>
        </row>
        <row r="746">
          <cell r="A746" t="str">
            <v>TUCHIN (5)-CORDOBA</v>
          </cell>
          <cell r="B746">
            <v>0.245</v>
          </cell>
        </row>
        <row r="747">
          <cell r="A747" t="str">
            <v>ALBANIA-CAQUETA</v>
          </cell>
          <cell r="B747">
            <v>0.24399999999999999</v>
          </cell>
        </row>
        <row r="748">
          <cell r="A748" t="str">
            <v>ALBANIA-SANTANDER</v>
          </cell>
          <cell r="B748">
            <v>0.24399999999999999</v>
          </cell>
        </row>
        <row r="749">
          <cell r="A749" t="str">
            <v>SIMACOTA-SANTANDER</v>
          </cell>
          <cell r="B749">
            <v>0.24399999999999999</v>
          </cell>
        </row>
        <row r="750">
          <cell r="A750" t="str">
            <v>SANTA BARBARA -ANTIOQUIA</v>
          </cell>
          <cell r="B750">
            <v>0.24399999999999999</v>
          </cell>
        </row>
        <row r="751">
          <cell r="A751" t="str">
            <v>PUERTO LIBERTADOR-CORDOBA</v>
          </cell>
          <cell r="B751">
            <v>0.24299999999999999</v>
          </cell>
        </row>
        <row r="752">
          <cell r="A752" t="str">
            <v>CIMITARRA-SANTANDER</v>
          </cell>
          <cell r="B752">
            <v>0.24299999999999999</v>
          </cell>
        </row>
        <row r="753">
          <cell r="A753" t="str">
            <v>BELEN DE UMBRIA-RISARALDA</v>
          </cell>
          <cell r="B753">
            <v>0.24199999999999999</v>
          </cell>
        </row>
        <row r="754">
          <cell r="A754" t="str">
            <v>MAGUI-NARINO</v>
          </cell>
          <cell r="B754">
            <v>0.24199999999999999</v>
          </cell>
        </row>
        <row r="755">
          <cell r="A755" t="str">
            <v>FORTUL-ARAUCA</v>
          </cell>
          <cell r="B755">
            <v>0.24099999999999999</v>
          </cell>
        </row>
        <row r="756">
          <cell r="A756" t="str">
            <v>PACHO-CUNDINAMARCA</v>
          </cell>
          <cell r="B756">
            <v>0.24099999999999999</v>
          </cell>
        </row>
        <row r="757">
          <cell r="A757" t="str">
            <v>MORROA-SUCRE</v>
          </cell>
          <cell r="B757">
            <v>0.24099999999999999</v>
          </cell>
        </row>
        <row r="758">
          <cell r="A758" t="str">
            <v>REMOLINO-MAGDALENA</v>
          </cell>
          <cell r="B758">
            <v>0.24099999999999999</v>
          </cell>
        </row>
        <row r="759">
          <cell r="A759" t="str">
            <v>EL ZULIA-NORTE DE SANTANDER</v>
          </cell>
          <cell r="B759">
            <v>0.24</v>
          </cell>
        </row>
        <row r="760">
          <cell r="A760" t="str">
            <v>LA SIERRA-CAUCA</v>
          </cell>
          <cell r="B760">
            <v>0.24</v>
          </cell>
        </row>
        <row r="761">
          <cell r="A761" t="str">
            <v>SAN JUAN DE URABA-ANTIOQUIA</v>
          </cell>
          <cell r="B761">
            <v>0.23899999999999999</v>
          </cell>
        </row>
        <row r="762">
          <cell r="A762" t="str">
            <v>SANTA ROSALIA-VICHADA</v>
          </cell>
          <cell r="B762">
            <v>0.23899999999999999</v>
          </cell>
        </row>
        <row r="763">
          <cell r="A763" t="str">
            <v>RIOBLANCO-TOLIMA</v>
          </cell>
          <cell r="B763">
            <v>0.23899999999999999</v>
          </cell>
        </row>
        <row r="764">
          <cell r="A764" t="str">
            <v>ARMERO-TOLIMA</v>
          </cell>
          <cell r="B764">
            <v>0.23899999999999999</v>
          </cell>
        </row>
        <row r="765">
          <cell r="A765" t="str">
            <v>RIOFRIO-VALLE DEL CAUCA</v>
          </cell>
          <cell r="B765">
            <v>0.23799999999999999</v>
          </cell>
        </row>
        <row r="766">
          <cell r="A766" t="str">
            <v>CAROLINA-ANTIOQUIA</v>
          </cell>
          <cell r="B766">
            <v>0.23799999999999999</v>
          </cell>
        </row>
        <row r="767">
          <cell r="A767" t="str">
            <v>BELTRAN-CUNDINAMARCA</v>
          </cell>
          <cell r="B767">
            <v>0.23799999999999999</v>
          </cell>
        </row>
        <row r="768">
          <cell r="A768" t="str">
            <v>CABRERA-CUNDINAMARCA</v>
          </cell>
          <cell r="B768">
            <v>0.23799999999999999</v>
          </cell>
        </row>
        <row r="769">
          <cell r="A769" t="str">
            <v>TEORAMA-NORTE DE SANTANDER</v>
          </cell>
          <cell r="B769">
            <v>0.23799999999999999</v>
          </cell>
        </row>
        <row r="770">
          <cell r="A770" t="str">
            <v>SAN ANTONIO-TOLIMA</v>
          </cell>
          <cell r="B770">
            <v>0.23799999999999999</v>
          </cell>
        </row>
        <row r="771">
          <cell r="A771" t="str">
            <v>SUCRE-CAUCA</v>
          </cell>
          <cell r="B771">
            <v>0.23799999999999999</v>
          </cell>
        </row>
        <row r="772">
          <cell r="A772" t="str">
            <v>CALIMA-VALLE DEL CAUCA</v>
          </cell>
          <cell r="B772">
            <v>0.23699999999999999</v>
          </cell>
        </row>
        <row r="773">
          <cell r="A773" t="str">
            <v>VICTORIA-CALDAS</v>
          </cell>
          <cell r="B773">
            <v>0.23699999999999999</v>
          </cell>
        </row>
        <row r="774">
          <cell r="A774" t="str">
            <v>ORITO-PUTUMAYO</v>
          </cell>
          <cell r="B774">
            <v>0.23699999999999999</v>
          </cell>
        </row>
        <row r="775">
          <cell r="A775" t="str">
            <v>PUERTO RICO-CAQUETA</v>
          </cell>
          <cell r="B775">
            <v>0.23699999999999999</v>
          </cell>
        </row>
        <row r="776">
          <cell r="A776" t="str">
            <v>CARMEN DEL DARIEN-CHOCO</v>
          </cell>
          <cell r="B776">
            <v>0.23599999999999999</v>
          </cell>
        </row>
        <row r="777">
          <cell r="A777" t="str">
            <v>MESETAS  -META</v>
          </cell>
          <cell r="B777">
            <v>0.23599999999999999</v>
          </cell>
        </row>
        <row r="778">
          <cell r="A778" t="str">
            <v>BALBOA-RISARALDA</v>
          </cell>
          <cell r="B778">
            <v>0.23599999999999999</v>
          </cell>
        </row>
        <row r="779">
          <cell r="A779" t="str">
            <v>TELLO-HUILA</v>
          </cell>
          <cell r="B779">
            <v>0.23599999999999999</v>
          </cell>
        </row>
        <row r="780">
          <cell r="A780" t="str">
            <v>NOROSI -BOLIVAR</v>
          </cell>
          <cell r="B780">
            <v>0.23499999999999999</v>
          </cell>
        </row>
        <row r="781">
          <cell r="A781" t="str">
            <v>ACANDI-CHOCO</v>
          </cell>
          <cell r="B781">
            <v>0.23499999999999999</v>
          </cell>
        </row>
        <row r="782">
          <cell r="A782" t="str">
            <v>ALDANA-NARINO</v>
          </cell>
          <cell r="B782">
            <v>0.23499999999999999</v>
          </cell>
        </row>
        <row r="783">
          <cell r="A783" t="str">
            <v>BELEN-NARINO</v>
          </cell>
          <cell r="B783">
            <v>0.23499999999999999</v>
          </cell>
        </row>
        <row r="784">
          <cell r="A784" t="str">
            <v>ALCALA-VALLE DEL CAUCA</v>
          </cell>
          <cell r="B784">
            <v>0.23499999999999999</v>
          </cell>
        </row>
        <row r="785">
          <cell r="A785" t="str">
            <v>CIENAGA DE ORO-CORDOBA</v>
          </cell>
          <cell r="B785">
            <v>0.23499999999999999</v>
          </cell>
        </row>
        <row r="786">
          <cell r="A786" t="str">
            <v>ARBOLEDAS-NORTE DE SANTANDER</v>
          </cell>
          <cell r="B786">
            <v>0.23499999999999999</v>
          </cell>
        </row>
        <row r="787">
          <cell r="A787" t="str">
            <v>BECERRIL-CESAR</v>
          </cell>
          <cell r="B787">
            <v>0.23499999999999999</v>
          </cell>
        </row>
        <row r="788">
          <cell r="A788" t="str">
            <v>CONCORDIA-MAGDALENA</v>
          </cell>
          <cell r="B788">
            <v>0.23499999999999999</v>
          </cell>
        </row>
        <row r="789">
          <cell r="A789" t="str">
            <v>NEIRA-CALDAS</v>
          </cell>
          <cell r="B789">
            <v>0.23400000000000001</v>
          </cell>
        </row>
        <row r="790">
          <cell r="A790" t="str">
            <v>ARGELIA-CAUCA</v>
          </cell>
          <cell r="B790">
            <v>0.23400000000000001</v>
          </cell>
        </row>
        <row r="791">
          <cell r="A791" t="str">
            <v>PROVIDENCIA-NARINO</v>
          </cell>
          <cell r="B791">
            <v>0.23400000000000001</v>
          </cell>
        </row>
        <row r="792">
          <cell r="A792" t="str">
            <v>SANTO DOMINGO-ANTIOQUIA</v>
          </cell>
          <cell r="B792">
            <v>0.23400000000000001</v>
          </cell>
        </row>
        <row r="793">
          <cell r="A793" t="str">
            <v>SAN MARCOS-SUCRE</v>
          </cell>
          <cell r="B793">
            <v>0.23400000000000001</v>
          </cell>
        </row>
        <row r="794">
          <cell r="A794" t="str">
            <v>EL DONCELLO-CAQUETA</v>
          </cell>
          <cell r="B794">
            <v>0.23400000000000001</v>
          </cell>
        </row>
        <row r="795">
          <cell r="A795" t="str">
            <v>RIO QUITO-CHOCO</v>
          </cell>
          <cell r="B795">
            <v>0.23300000000000001</v>
          </cell>
        </row>
        <row r="796">
          <cell r="A796" t="str">
            <v>CERRO SAN ANTONIO  -MAGDALENA</v>
          </cell>
          <cell r="B796">
            <v>0.23300000000000001</v>
          </cell>
        </row>
        <row r="797">
          <cell r="A797" t="str">
            <v>ONZAGA-SANTANDER</v>
          </cell>
          <cell r="B797">
            <v>0.23300000000000001</v>
          </cell>
        </row>
        <row r="798">
          <cell r="A798" t="str">
            <v>SOCOTA-BOYACA</v>
          </cell>
          <cell r="B798">
            <v>0.23300000000000001</v>
          </cell>
        </row>
        <row r="799">
          <cell r="A799" t="str">
            <v>GRANADA-CUNDINAMARCA</v>
          </cell>
          <cell r="B799">
            <v>0.23300000000000001</v>
          </cell>
        </row>
        <row r="800">
          <cell r="A800" t="str">
            <v>SANTAFE DE ANTIOQUIA-ANTIOQUIA</v>
          </cell>
          <cell r="B800">
            <v>0.23200000000000001</v>
          </cell>
        </row>
        <row r="801">
          <cell r="A801" t="str">
            <v>TALAIGUA NUEVO  -BOLIVAR</v>
          </cell>
          <cell r="B801">
            <v>0.23200000000000001</v>
          </cell>
        </row>
        <row r="802">
          <cell r="A802" t="str">
            <v>SAN PEDRO-ANTIOQUIA</v>
          </cell>
          <cell r="B802">
            <v>0.23200000000000001</v>
          </cell>
        </row>
        <row r="803">
          <cell r="A803" t="str">
            <v>ANGELOPOLIS-ANTIOQUIA</v>
          </cell>
          <cell r="B803">
            <v>0.23100000000000001</v>
          </cell>
        </row>
        <row r="804">
          <cell r="A804" t="str">
            <v>MURINDO-ANTIOQUIA</v>
          </cell>
          <cell r="B804">
            <v>0.23100000000000001</v>
          </cell>
        </row>
        <row r="805">
          <cell r="A805" t="str">
            <v>SIPI-CHOCO</v>
          </cell>
          <cell r="B805">
            <v>0.23100000000000001</v>
          </cell>
        </row>
        <row r="806">
          <cell r="A806" t="str">
            <v>VIOTA-CUNDINAMARCA</v>
          </cell>
          <cell r="B806">
            <v>0.23</v>
          </cell>
        </row>
        <row r="807">
          <cell r="A807" t="str">
            <v>SOPETRAN-ANTIOQUIA</v>
          </cell>
          <cell r="B807">
            <v>0.22900000000000001</v>
          </cell>
        </row>
        <row r="808">
          <cell r="A808" t="str">
            <v>SUCRE-SUCRE</v>
          </cell>
          <cell r="B808">
            <v>0.22900000000000001</v>
          </cell>
        </row>
        <row r="809">
          <cell r="A809" t="str">
            <v>BOLIVAR -SANTANDER</v>
          </cell>
          <cell r="B809">
            <v>0.22800000000000001</v>
          </cell>
        </row>
        <row r="810">
          <cell r="A810" t="str">
            <v>ANCUYA-NARINO</v>
          </cell>
          <cell r="B810">
            <v>0.22800000000000001</v>
          </cell>
        </row>
        <row r="811">
          <cell r="A811" t="str">
            <v>NATAGA-HUILA</v>
          </cell>
          <cell r="B811">
            <v>0.22800000000000001</v>
          </cell>
        </row>
        <row r="812">
          <cell r="A812" t="str">
            <v>EL BAGRE-ANTIOQUIA</v>
          </cell>
          <cell r="B812">
            <v>0.22800000000000001</v>
          </cell>
        </row>
        <row r="813">
          <cell r="A813" t="str">
            <v>MANZANARES-CALDAS</v>
          </cell>
          <cell r="B813">
            <v>0.22800000000000001</v>
          </cell>
        </row>
        <row r="814">
          <cell r="A814" t="str">
            <v>EL PENON-CUNDINAMARCA</v>
          </cell>
          <cell r="B814">
            <v>0.22700000000000001</v>
          </cell>
        </row>
        <row r="815">
          <cell r="A815" t="str">
            <v>FILADELFIA-CALDAS</v>
          </cell>
          <cell r="B815">
            <v>0.22600000000000001</v>
          </cell>
        </row>
        <row r="816">
          <cell r="A816" t="str">
            <v>FLORENCIA-CAUCA</v>
          </cell>
          <cell r="B816">
            <v>0.22600000000000001</v>
          </cell>
        </row>
        <row r="817">
          <cell r="A817" t="str">
            <v>SAPUYES-NARINO</v>
          </cell>
          <cell r="B817">
            <v>0.22600000000000001</v>
          </cell>
        </row>
        <row r="818">
          <cell r="A818" t="str">
            <v>ARBOLEDA  -NARINO</v>
          </cell>
          <cell r="B818">
            <v>0.22600000000000001</v>
          </cell>
        </row>
        <row r="819">
          <cell r="A819" t="str">
            <v>NEMOCON-CUNDINAMARCA</v>
          </cell>
          <cell r="B819">
            <v>0.22600000000000001</v>
          </cell>
        </row>
        <row r="820">
          <cell r="A820" t="str">
            <v>PARATEBUENO-CUNDINAMARCA</v>
          </cell>
          <cell r="B820">
            <v>0.22500000000000001</v>
          </cell>
        </row>
        <row r="821">
          <cell r="A821" t="str">
            <v>NECHI-ANTIOQUIA</v>
          </cell>
          <cell r="B821">
            <v>0.224</v>
          </cell>
        </row>
        <row r="822">
          <cell r="A822" t="str">
            <v>MISTRATO-RISARALDA</v>
          </cell>
          <cell r="B822">
            <v>0.224</v>
          </cell>
        </row>
        <row r="823">
          <cell r="A823" t="str">
            <v>LA MONTANITA-CAQUETA</v>
          </cell>
          <cell r="B823">
            <v>0.223</v>
          </cell>
        </row>
        <row r="824">
          <cell r="A824" t="str">
            <v>ASTREA-CESAR</v>
          </cell>
          <cell r="B824">
            <v>0.223</v>
          </cell>
        </row>
        <row r="825">
          <cell r="A825" t="str">
            <v>CORDOBA-BOLIVAR</v>
          </cell>
          <cell r="B825">
            <v>0.222</v>
          </cell>
        </row>
        <row r="826">
          <cell r="A826" t="str">
            <v>SAN CAYETANO-CUNDINAMARCA</v>
          </cell>
          <cell r="B826">
            <v>0.222</v>
          </cell>
        </row>
        <row r="827">
          <cell r="A827" t="str">
            <v>PUERTO CAICEDO-PUTUMAYO</v>
          </cell>
          <cell r="B827">
            <v>0.222</v>
          </cell>
        </row>
        <row r="828">
          <cell r="A828" t="str">
            <v>TAMALAMEQUE-CESAR</v>
          </cell>
          <cell r="B828">
            <v>0.222</v>
          </cell>
        </row>
        <row r="829">
          <cell r="A829" t="str">
            <v>ICONONZO-TOLIMA</v>
          </cell>
          <cell r="B829">
            <v>0.222</v>
          </cell>
        </row>
        <row r="830">
          <cell r="A830" t="str">
            <v>RIOSUCIO (2)   -CHOCO</v>
          </cell>
          <cell r="B830">
            <v>0.221</v>
          </cell>
        </row>
        <row r="831">
          <cell r="A831" t="str">
            <v>LENGUAZAQUE-CUNDINAMARCA</v>
          </cell>
          <cell r="B831">
            <v>0.221</v>
          </cell>
        </row>
        <row r="832">
          <cell r="A832" t="str">
            <v>CONCORDIA-ANTIOQUIA</v>
          </cell>
          <cell r="B832">
            <v>0.221</v>
          </cell>
        </row>
        <row r="833">
          <cell r="A833" t="str">
            <v>SAN CARLOS DE GUAROA-META</v>
          </cell>
          <cell r="B833">
            <v>0.22</v>
          </cell>
        </row>
        <row r="834">
          <cell r="A834" t="str">
            <v>PIOJO-ATLANTICO</v>
          </cell>
          <cell r="B834">
            <v>0.218</v>
          </cell>
        </row>
        <row r="835">
          <cell r="A835" t="str">
            <v>CUASPUD-NARINO</v>
          </cell>
          <cell r="B835">
            <v>0.218</v>
          </cell>
        </row>
        <row r="836">
          <cell r="A836" t="str">
            <v>SAN CARLOS-ANTIOQUIA</v>
          </cell>
          <cell r="B836">
            <v>0.217</v>
          </cell>
        </row>
        <row r="837">
          <cell r="A837" t="str">
            <v>OTANCHE-BOYACA</v>
          </cell>
          <cell r="B837">
            <v>0.217</v>
          </cell>
        </row>
        <row r="838">
          <cell r="A838" t="str">
            <v>BURITICA-ANTIOQUIA</v>
          </cell>
          <cell r="B838">
            <v>0.217</v>
          </cell>
        </row>
        <row r="839">
          <cell r="A839" t="str">
            <v>CHITA-BOYACA</v>
          </cell>
          <cell r="B839">
            <v>0.216</v>
          </cell>
        </row>
        <row r="840">
          <cell r="A840" t="str">
            <v>CALAMAR  -BOLIVAR</v>
          </cell>
          <cell r="B840">
            <v>0.216</v>
          </cell>
        </row>
        <row r="841">
          <cell r="A841" t="str">
            <v>CONSACA-NARINO</v>
          </cell>
          <cell r="B841">
            <v>0.215</v>
          </cell>
        </row>
        <row r="842">
          <cell r="A842" t="str">
            <v>VEGACHI-ANTIOQUIA</v>
          </cell>
          <cell r="B842">
            <v>0.215</v>
          </cell>
        </row>
        <row r="843">
          <cell r="A843" t="str">
            <v>SUPATA-CUNDINAMARCA</v>
          </cell>
          <cell r="B843">
            <v>0.215</v>
          </cell>
        </row>
        <row r="844">
          <cell r="A844" t="str">
            <v>UMBITA-BOYACA</v>
          </cell>
          <cell r="B844">
            <v>0.215</v>
          </cell>
        </row>
        <row r="845">
          <cell r="A845" t="str">
            <v>MOMPOS-BOLIVAR</v>
          </cell>
          <cell r="B845">
            <v>0.215</v>
          </cell>
        </row>
        <row r="846">
          <cell r="A846" t="str">
            <v>YALI-ANTIOQUIA</v>
          </cell>
          <cell r="B846">
            <v>0.214</v>
          </cell>
        </row>
        <row r="847">
          <cell r="A847" t="str">
            <v>SANTA LUCIA-ATLANTICO</v>
          </cell>
          <cell r="B847">
            <v>0.214</v>
          </cell>
        </row>
        <row r="848">
          <cell r="A848" t="str">
            <v>OSPINA-NARINO</v>
          </cell>
          <cell r="B848">
            <v>0.214</v>
          </cell>
        </row>
        <row r="849">
          <cell r="A849" t="str">
            <v>SAN MIGUEL-SANTANDER</v>
          </cell>
          <cell r="B849">
            <v>0.214</v>
          </cell>
        </row>
        <row r="850">
          <cell r="A850" t="str">
            <v>NATAGAIMA-TOLIMA</v>
          </cell>
          <cell r="B850">
            <v>0.214</v>
          </cell>
        </row>
        <row r="851">
          <cell r="A851" t="str">
            <v>ARAUQUITA-ARAUCA</v>
          </cell>
          <cell r="B851">
            <v>0.21299999999999999</v>
          </cell>
        </row>
        <row r="852">
          <cell r="A852" t="str">
            <v>PALMITO-SUCRE</v>
          </cell>
          <cell r="B852">
            <v>0.21299999999999999</v>
          </cell>
        </row>
        <row r="853">
          <cell r="A853" t="str">
            <v>POTOSI-NARINO</v>
          </cell>
          <cell r="B853">
            <v>0.21299999999999999</v>
          </cell>
        </row>
        <row r="854">
          <cell r="A854" t="str">
            <v>RIOSUCIO-CALDAS</v>
          </cell>
          <cell r="B854">
            <v>0.21299999999999999</v>
          </cell>
        </row>
        <row r="855">
          <cell r="A855" t="str">
            <v>ROSAS-CAUCA</v>
          </cell>
          <cell r="B855">
            <v>0.21299999999999999</v>
          </cell>
        </row>
        <row r="856">
          <cell r="A856" t="str">
            <v>BUCARASICA-NORTE DE SANTANDER</v>
          </cell>
          <cell r="B856">
            <v>0.21299999999999999</v>
          </cell>
        </row>
        <row r="857">
          <cell r="A857" t="str">
            <v>LA PAZ-SANTANDER</v>
          </cell>
          <cell r="B857">
            <v>0.21299999999999999</v>
          </cell>
        </row>
        <row r="858">
          <cell r="A858" t="str">
            <v>SABOYA-BOYACA</v>
          </cell>
          <cell r="B858">
            <v>0.21299999999999999</v>
          </cell>
        </row>
        <row r="859">
          <cell r="A859" t="str">
            <v>GUACHUCAL-NARINO</v>
          </cell>
          <cell r="B859">
            <v>0.21199999999999999</v>
          </cell>
        </row>
        <row r="860">
          <cell r="A860" t="str">
            <v>CALOTO   -CAUCA</v>
          </cell>
          <cell r="B860">
            <v>0.21199999999999999</v>
          </cell>
        </row>
        <row r="861">
          <cell r="A861" t="str">
            <v>YOLOMBO-ANTIOQUIA</v>
          </cell>
          <cell r="B861">
            <v>0.21199999999999999</v>
          </cell>
        </row>
        <row r="862">
          <cell r="A862" t="str">
            <v>SANTACRUZ-NARINO</v>
          </cell>
          <cell r="B862">
            <v>0.21099999999999999</v>
          </cell>
        </row>
        <row r="863">
          <cell r="A863" t="str">
            <v>PIENDAMO-CAUCA</v>
          </cell>
          <cell r="B863">
            <v>0.21099999999999999</v>
          </cell>
        </row>
        <row r="864">
          <cell r="A864" t="str">
            <v>LA UNION-NARINO</v>
          </cell>
          <cell r="B864">
            <v>0.21099999999999999</v>
          </cell>
        </row>
        <row r="865">
          <cell r="A865" t="str">
            <v>TOTORO-CAUCA</v>
          </cell>
          <cell r="B865">
            <v>0.21099999999999999</v>
          </cell>
        </row>
        <row r="866">
          <cell r="A866" t="str">
            <v>ANSERMA-CALDAS</v>
          </cell>
          <cell r="B866">
            <v>0.21</v>
          </cell>
        </row>
        <row r="867">
          <cell r="A867" t="str">
            <v>CUMBITARA-NARINO</v>
          </cell>
          <cell r="B867">
            <v>0.21</v>
          </cell>
        </row>
        <row r="868">
          <cell r="A868" t="str">
            <v>EL TABLON DE GOMEZ-NARINO</v>
          </cell>
          <cell r="B868">
            <v>0.21</v>
          </cell>
        </row>
        <row r="869">
          <cell r="A869" t="str">
            <v>PUERTO GAITAN-META</v>
          </cell>
          <cell r="B869">
            <v>0.20899999999999999</v>
          </cell>
        </row>
        <row r="870">
          <cell r="A870" t="str">
            <v>CARTAGENA DEL CHAIRA-CAQUETA</v>
          </cell>
          <cell r="B870">
            <v>0.20899999999999999</v>
          </cell>
        </row>
        <row r="871">
          <cell r="A871" t="str">
            <v>MORALES  -BOLIVAR</v>
          </cell>
          <cell r="B871">
            <v>0.20899999999999999</v>
          </cell>
        </row>
        <row r="872">
          <cell r="A872" t="str">
            <v>SAN CRISTOBAL-BOLIVAR</v>
          </cell>
          <cell r="B872">
            <v>0.20899999999999999</v>
          </cell>
        </row>
        <row r="873">
          <cell r="A873" t="str">
            <v>CACERES-ANTIOQUIA</v>
          </cell>
          <cell r="B873">
            <v>0.20899999999999999</v>
          </cell>
        </row>
        <row r="874">
          <cell r="A874" t="str">
            <v>PURACE-CAUCA</v>
          </cell>
          <cell r="B874">
            <v>0.20799999999999999</v>
          </cell>
        </row>
        <row r="875">
          <cell r="A875" t="str">
            <v>COROMORO-SANTANDER</v>
          </cell>
          <cell r="B875">
            <v>0.20799999999999999</v>
          </cell>
        </row>
        <row r="876">
          <cell r="A876" t="str">
            <v>TIBU-NORTE DE SANTANDER</v>
          </cell>
          <cell r="B876">
            <v>0.20699999999999999</v>
          </cell>
        </row>
        <row r="877">
          <cell r="A877" t="str">
            <v>GAMBITA-SANTANDER</v>
          </cell>
          <cell r="B877">
            <v>0.20699999999999999</v>
          </cell>
        </row>
        <row r="878">
          <cell r="A878" t="str">
            <v>CHIMA -CORDOBA</v>
          </cell>
          <cell r="B878">
            <v>0.20699999999999999</v>
          </cell>
        </row>
        <row r="879">
          <cell r="A879" t="str">
            <v>MONITOS-CORDOBA</v>
          </cell>
          <cell r="B879">
            <v>0.20599999999999999</v>
          </cell>
        </row>
        <row r="880">
          <cell r="A880" t="str">
            <v>MAHATES  -BOLIVAR</v>
          </cell>
          <cell r="B880">
            <v>0.20599999999999999</v>
          </cell>
        </row>
        <row r="881">
          <cell r="A881" t="str">
            <v>OLAYA HERRERA-NARINO</v>
          </cell>
          <cell r="B881">
            <v>0.20599999999999999</v>
          </cell>
        </row>
        <row r="882">
          <cell r="A882" t="str">
            <v>TIBANA-BOYACA</v>
          </cell>
          <cell r="B882">
            <v>0.20599999999999999</v>
          </cell>
        </row>
        <row r="883">
          <cell r="A883" t="str">
            <v>LA ESPERANZA-NORTE DE SANTANDER</v>
          </cell>
          <cell r="B883">
            <v>0.20499999999999999</v>
          </cell>
        </row>
        <row r="884">
          <cell r="A884" t="str">
            <v>VILLA CARO-NORTE DE SANTANDER</v>
          </cell>
          <cell r="B884">
            <v>0.20499999999999999</v>
          </cell>
        </row>
        <row r="885">
          <cell r="A885" t="str">
            <v>VILLARRICA-TOLIMA</v>
          </cell>
          <cell r="B885">
            <v>0.20499999999999999</v>
          </cell>
        </row>
        <row r="886">
          <cell r="A886" t="str">
            <v>TOLU VIEJO-SUCRE</v>
          </cell>
          <cell r="B886">
            <v>0.20499999999999999</v>
          </cell>
        </row>
        <row r="887">
          <cell r="A887" t="str">
            <v>TENA-CUNDINAMARCA</v>
          </cell>
          <cell r="B887">
            <v>0.20499999999999999</v>
          </cell>
        </row>
        <row r="888">
          <cell r="A888" t="str">
            <v>TAMARA-CASANARE</v>
          </cell>
          <cell r="B888">
            <v>0.20499999999999999</v>
          </cell>
        </row>
        <row r="889">
          <cell r="A889" t="str">
            <v>LEGUIZAMO-PUTUMAYO</v>
          </cell>
          <cell r="B889">
            <v>0.20399999999999999</v>
          </cell>
        </row>
        <row r="890">
          <cell r="A890" t="str">
            <v>COCORNA  -ANTIOQUIA</v>
          </cell>
          <cell r="B890">
            <v>0.20399999999999999</v>
          </cell>
        </row>
        <row r="891">
          <cell r="A891" t="str">
            <v>MOMIL-CORDOBA</v>
          </cell>
          <cell r="B891">
            <v>0.20300000000000001</v>
          </cell>
        </row>
        <row r="892">
          <cell r="A892" t="str">
            <v>RAQUIRA-BOYACA</v>
          </cell>
          <cell r="B892">
            <v>0.20300000000000001</v>
          </cell>
        </row>
        <row r="893">
          <cell r="A893" t="str">
            <v>FALAN  -TOLIMA</v>
          </cell>
          <cell r="B893">
            <v>0.20300000000000001</v>
          </cell>
        </row>
        <row r="894">
          <cell r="A894" t="str">
            <v>SAMPUES-SUCRE</v>
          </cell>
          <cell r="B894">
            <v>0.20300000000000001</v>
          </cell>
        </row>
        <row r="895">
          <cell r="A895" t="str">
            <v>TITIRIBI-ANTIOQUIA</v>
          </cell>
          <cell r="B895">
            <v>0.20300000000000001</v>
          </cell>
        </row>
        <row r="896">
          <cell r="A896" t="str">
            <v>QUIPILE-CUNDINAMARCA</v>
          </cell>
          <cell r="B896">
            <v>0.20300000000000001</v>
          </cell>
        </row>
        <row r="897">
          <cell r="A897" t="str">
            <v>DIBULLA-LA GUAJIRA</v>
          </cell>
          <cell r="B897">
            <v>0.20100000000000001</v>
          </cell>
        </row>
        <row r="898">
          <cell r="A898" t="str">
            <v>LOS PALMITOS-SUCRE</v>
          </cell>
          <cell r="B898">
            <v>0.20100000000000001</v>
          </cell>
        </row>
        <row r="899">
          <cell r="A899" t="str">
            <v>BOLIVAR -CAUCA</v>
          </cell>
          <cell r="B899">
            <v>0.2</v>
          </cell>
        </row>
        <row r="900">
          <cell r="A900" t="str">
            <v>BUENOS AIRES  -CAUCA</v>
          </cell>
          <cell r="B900">
            <v>0.2</v>
          </cell>
        </row>
        <row r="901">
          <cell r="A901" t="str">
            <v>MOLAGAVITA-SANTANDER</v>
          </cell>
          <cell r="B901">
            <v>0.2</v>
          </cell>
        </row>
        <row r="902">
          <cell r="A902" t="str">
            <v>SANTA ROSA DE OSOS-ANTIOQUIA</v>
          </cell>
          <cell r="B902">
            <v>0.19900000000000001</v>
          </cell>
        </row>
        <row r="903">
          <cell r="A903" t="str">
            <v>AGUADAS-CALDAS</v>
          </cell>
          <cell r="B903">
            <v>0.19800000000000001</v>
          </cell>
        </row>
        <row r="904">
          <cell r="A904" t="str">
            <v>MARIPI-BOYACA</v>
          </cell>
          <cell r="B904">
            <v>0.19800000000000001</v>
          </cell>
        </row>
        <row r="905">
          <cell r="A905" t="str">
            <v>BARRANCA DE UPIA-META</v>
          </cell>
          <cell r="B905">
            <v>0.19800000000000001</v>
          </cell>
        </row>
        <row r="906">
          <cell r="A906" t="str">
            <v>VITERBO-CALDAS</v>
          </cell>
          <cell r="B906">
            <v>0.19800000000000001</v>
          </cell>
        </row>
        <row r="907">
          <cell r="A907" t="str">
            <v>PADILLA-CAUCA</v>
          </cell>
          <cell r="B907">
            <v>0.19800000000000001</v>
          </cell>
        </row>
        <row r="908">
          <cell r="A908" t="str">
            <v>LA UNION-SUCRE</v>
          </cell>
          <cell r="B908">
            <v>0.19700000000000001</v>
          </cell>
        </row>
        <row r="909">
          <cell r="A909" t="str">
            <v>SAN PEDRO DE CARTAGO-NARINO</v>
          </cell>
          <cell r="B909">
            <v>0.19600000000000001</v>
          </cell>
        </row>
        <row r="910">
          <cell r="A910" t="str">
            <v>SAN PEDRO DE URABA-ANTIOQUIA</v>
          </cell>
          <cell r="B910">
            <v>0.19600000000000001</v>
          </cell>
        </row>
        <row r="911">
          <cell r="A911" t="str">
            <v>COTORRA-CORDOBA</v>
          </cell>
          <cell r="B911">
            <v>0.19600000000000001</v>
          </cell>
        </row>
        <row r="912">
          <cell r="A912" t="str">
            <v>PLANETA RICA-CORDOBA</v>
          </cell>
          <cell r="B912">
            <v>0.19500000000000001</v>
          </cell>
        </row>
        <row r="913">
          <cell r="A913" t="str">
            <v>TOPAIPI-CUNDINAMARCA</v>
          </cell>
          <cell r="B913">
            <v>0.19500000000000001</v>
          </cell>
        </row>
        <row r="914">
          <cell r="A914" t="str">
            <v>SALGAR-ANTIOQUIA</v>
          </cell>
          <cell r="B914">
            <v>0.19500000000000001</v>
          </cell>
        </row>
        <row r="915">
          <cell r="A915" t="str">
            <v>CORINTO-CAUCA</v>
          </cell>
          <cell r="B915">
            <v>0.19400000000000001</v>
          </cell>
        </row>
        <row r="916">
          <cell r="A916" t="str">
            <v>PUEBLO BELLO-CESAR</v>
          </cell>
          <cell r="B916">
            <v>0.19400000000000001</v>
          </cell>
        </row>
        <row r="917">
          <cell r="A917" t="str">
            <v>VIJES-VALLE DEL CAUCA</v>
          </cell>
          <cell r="B917">
            <v>0.19400000000000001</v>
          </cell>
        </row>
        <row r="918">
          <cell r="A918" t="str">
            <v>GUATICA-RISARALDA</v>
          </cell>
          <cell r="B918">
            <v>0.19400000000000001</v>
          </cell>
        </row>
        <row r="919">
          <cell r="A919" t="str">
            <v>SAN MATEO-BOYACA</v>
          </cell>
          <cell r="B919">
            <v>0.192</v>
          </cell>
        </row>
        <row r="920">
          <cell r="A920" t="str">
            <v>VISTAHERMOSA-META</v>
          </cell>
          <cell r="B920">
            <v>0.192</v>
          </cell>
        </row>
        <row r="921">
          <cell r="A921" t="str">
            <v>MARGARITA-BOLIVAR</v>
          </cell>
          <cell r="B921">
            <v>0.191</v>
          </cell>
        </row>
        <row r="922">
          <cell r="A922" t="str">
            <v>EL CHARCO  -NARINO</v>
          </cell>
          <cell r="B922">
            <v>0.191</v>
          </cell>
        </row>
        <row r="923">
          <cell r="A923" t="str">
            <v>REPELON-ATLANTICO</v>
          </cell>
          <cell r="B923">
            <v>0.191</v>
          </cell>
        </row>
        <row r="924">
          <cell r="A924" t="str">
            <v>PALOCABILDO-TOLIMA</v>
          </cell>
          <cell r="B924">
            <v>0.191</v>
          </cell>
        </row>
        <row r="925">
          <cell r="A925" t="str">
            <v>URRAO-ANTIOQUIA</v>
          </cell>
          <cell r="B925">
            <v>0.19</v>
          </cell>
        </row>
        <row r="926">
          <cell r="A926" t="str">
            <v>FLORIAN-SANTANDER</v>
          </cell>
          <cell r="B926">
            <v>0.19</v>
          </cell>
        </row>
        <row r="927">
          <cell r="A927" t="str">
            <v>ZARAGOZA-ANTIOQUIA</v>
          </cell>
          <cell r="B927">
            <v>0.188</v>
          </cell>
        </row>
        <row r="928">
          <cell r="A928" t="str">
            <v>FUNES-NARINO</v>
          </cell>
          <cell r="B928">
            <v>0.188</v>
          </cell>
        </row>
        <row r="929">
          <cell r="A929" t="str">
            <v>CANALETE-CORDOBA</v>
          </cell>
          <cell r="B929">
            <v>0.188</v>
          </cell>
        </row>
        <row r="930">
          <cell r="A930" t="str">
            <v>VILLANUEVA-BOLIVAR</v>
          </cell>
          <cell r="B930">
            <v>0.188</v>
          </cell>
        </row>
        <row r="931">
          <cell r="A931" t="str">
            <v>LETICIA-AMAZONAS</v>
          </cell>
          <cell r="B931">
            <v>0.188</v>
          </cell>
        </row>
        <row r="932">
          <cell r="A932" t="str">
            <v>NUEVO COLON-BOYACA</v>
          </cell>
          <cell r="B932">
            <v>0.188</v>
          </cell>
        </row>
        <row r="933">
          <cell r="A933" t="str">
            <v>ZIPACON-CUNDINAMARCA</v>
          </cell>
          <cell r="B933">
            <v>0.188</v>
          </cell>
        </row>
        <row r="934">
          <cell r="A934" t="str">
            <v>CHALAN-SUCRE</v>
          </cell>
          <cell r="B934">
            <v>0.188</v>
          </cell>
        </row>
        <row r="935">
          <cell r="A935" t="str">
            <v>ARBOLETES  -ANTIOQUIA</v>
          </cell>
          <cell r="B935">
            <v>0.187</v>
          </cell>
        </row>
        <row r="936">
          <cell r="A936" t="str">
            <v>FUENTE DE ORO-META</v>
          </cell>
          <cell r="B936">
            <v>0.186</v>
          </cell>
        </row>
        <row r="937">
          <cell r="A937" t="str">
            <v>COLON-NARINO</v>
          </cell>
          <cell r="B937">
            <v>0.186</v>
          </cell>
        </row>
        <row r="938">
          <cell r="A938" t="str">
            <v>HATILLO DE LOBA-BOLIVAR</v>
          </cell>
          <cell r="B938">
            <v>0.185</v>
          </cell>
        </row>
        <row r="939">
          <cell r="A939" t="str">
            <v>EL TAMBO  -NARINO</v>
          </cell>
          <cell r="B939">
            <v>0.185</v>
          </cell>
        </row>
        <row r="940">
          <cell r="A940" t="str">
            <v>CONVENCION-NORTE DE SANTANDER</v>
          </cell>
          <cell r="B940">
            <v>0.185</v>
          </cell>
        </row>
        <row r="941">
          <cell r="A941" t="str">
            <v>PALESTINA-CALDAS</v>
          </cell>
          <cell r="B941">
            <v>0.185</v>
          </cell>
        </row>
        <row r="942">
          <cell r="A942" t="str">
            <v>GUAITARILLA-NARINO</v>
          </cell>
          <cell r="B942">
            <v>0.185</v>
          </cell>
        </row>
        <row r="943">
          <cell r="A943" t="str">
            <v>GALERAS-SUCRE</v>
          </cell>
          <cell r="B943">
            <v>0.184</v>
          </cell>
        </row>
        <row r="944">
          <cell r="A944" t="str">
            <v>APULO-CUNDINAMARCA</v>
          </cell>
          <cell r="B944">
            <v>0.183</v>
          </cell>
        </row>
        <row r="945">
          <cell r="A945" t="str">
            <v>LURUACO-ATLANTICO</v>
          </cell>
          <cell r="B945">
            <v>0.183</v>
          </cell>
        </row>
        <row r="946">
          <cell r="A946" t="str">
            <v>TAMINANGO-NARINO</v>
          </cell>
          <cell r="B946">
            <v>0.183</v>
          </cell>
        </row>
        <row r="947">
          <cell r="A947" t="str">
            <v>CALDAS-BOYACA</v>
          </cell>
          <cell r="B947">
            <v>0.182</v>
          </cell>
        </row>
        <row r="948">
          <cell r="A948" t="str">
            <v>SANTA HELENA DEL OPON-SANTANDER</v>
          </cell>
          <cell r="B948">
            <v>0.182</v>
          </cell>
        </row>
        <row r="949">
          <cell r="A949" t="str">
            <v>USIACURI-ATLANTICO</v>
          </cell>
          <cell r="B949">
            <v>0.18099999999999999</v>
          </cell>
        </row>
        <row r="950">
          <cell r="A950" t="str">
            <v>ANSERMANUEVO-VALLE DEL CAUCA</v>
          </cell>
          <cell r="B950">
            <v>0.18099999999999999</v>
          </cell>
        </row>
        <row r="951">
          <cell r="A951" t="str">
            <v>CUNDAY-TOLIMA</v>
          </cell>
          <cell r="B951">
            <v>0.18</v>
          </cell>
        </row>
        <row r="952">
          <cell r="A952" t="str">
            <v>REGIDOR-BOLIVAR</v>
          </cell>
          <cell r="B952">
            <v>0.18</v>
          </cell>
        </row>
        <row r="953">
          <cell r="A953" t="str">
            <v>SAN ANTERO-CORDOBA</v>
          </cell>
          <cell r="B953">
            <v>0.18</v>
          </cell>
        </row>
        <row r="954">
          <cell r="A954" t="str">
            <v>LOS ANDES  -NARINO</v>
          </cell>
          <cell r="B954">
            <v>0.18</v>
          </cell>
        </row>
        <row r="955">
          <cell r="A955" t="str">
            <v>BOJAYA-CHOCO</v>
          </cell>
          <cell r="B955">
            <v>0.17899999999999999</v>
          </cell>
        </row>
        <row r="956">
          <cell r="A956" t="str">
            <v>CUCUNUBA-CUNDINAMARCA</v>
          </cell>
          <cell r="B956">
            <v>0.17899999999999999</v>
          </cell>
        </row>
        <row r="957">
          <cell r="A957" t="str">
            <v>SAN BERNARDO DEL VIENTO-CORDOBA</v>
          </cell>
          <cell r="B957">
            <v>0.17799999999999999</v>
          </cell>
        </row>
        <row r="958">
          <cell r="A958" t="str">
            <v>CHITARAQUE-BOYACA</v>
          </cell>
          <cell r="B958">
            <v>0.17799999999999999</v>
          </cell>
        </row>
        <row r="959">
          <cell r="A959" t="str">
            <v>SAN SEBASTIAN-CAUCA</v>
          </cell>
          <cell r="B959">
            <v>0.17799999999999999</v>
          </cell>
        </row>
        <row r="960">
          <cell r="A960" t="str">
            <v>PACORA-CALDAS</v>
          </cell>
          <cell r="B960">
            <v>0.17699999999999999</v>
          </cell>
        </row>
        <row r="961">
          <cell r="A961" t="str">
            <v>BARRANCO DE LOBA  -BOLIVAR</v>
          </cell>
          <cell r="B961">
            <v>0.17599999999999999</v>
          </cell>
        </row>
        <row r="962">
          <cell r="A962" t="str">
            <v>SAN JOAQUIN-SANTANDER</v>
          </cell>
          <cell r="B962">
            <v>0.17599999999999999</v>
          </cell>
        </row>
        <row r="963">
          <cell r="A963" t="str">
            <v>ANORI-ANTIOQUIA</v>
          </cell>
          <cell r="B963">
            <v>0.17599999999999999</v>
          </cell>
        </row>
        <row r="964">
          <cell r="A964" t="str">
            <v>EL GUAMO-BOLIVAR</v>
          </cell>
          <cell r="B964">
            <v>0.17599999999999999</v>
          </cell>
        </row>
        <row r="965">
          <cell r="A965" t="str">
            <v>EL AGUILA-VALLE DEL CAUCA</v>
          </cell>
          <cell r="B965">
            <v>0.17599999999999999</v>
          </cell>
        </row>
        <row r="966">
          <cell r="A966" t="str">
            <v>ACHI  -BOLIVAR</v>
          </cell>
          <cell r="B966">
            <v>0.17499999999999999</v>
          </cell>
        </row>
        <row r="967">
          <cell r="A967" t="str">
            <v>RIO IRO-CHOCO</v>
          </cell>
          <cell r="B967">
            <v>0.17499999999999999</v>
          </cell>
        </row>
        <row r="968">
          <cell r="A968" t="str">
            <v>SOLANO-CAQUETA</v>
          </cell>
          <cell r="B968">
            <v>0.17499999999999999</v>
          </cell>
        </row>
        <row r="969">
          <cell r="A969" t="str">
            <v>EL TAMBO-CAUCA</v>
          </cell>
          <cell r="B969">
            <v>0.17499999999999999</v>
          </cell>
        </row>
        <row r="970">
          <cell r="A970" t="str">
            <v>VERSALLES-VALLE DEL CAUCA</v>
          </cell>
          <cell r="B970">
            <v>0.17499999999999999</v>
          </cell>
        </row>
        <row r="971">
          <cell r="A971" t="str">
            <v>YARUMAL-ANTIOQUIA</v>
          </cell>
          <cell r="B971">
            <v>0.17499999999999999</v>
          </cell>
        </row>
        <row r="972">
          <cell r="A972" t="str">
            <v>IMUES-NARINO</v>
          </cell>
          <cell r="B972">
            <v>0.17399999999999999</v>
          </cell>
        </row>
        <row r="973">
          <cell r="A973" t="str">
            <v>MARMATO-CALDAS</v>
          </cell>
          <cell r="B973">
            <v>0.17399999999999999</v>
          </cell>
        </row>
        <row r="974">
          <cell r="A974" t="str">
            <v>GUACA-SANTANDER</v>
          </cell>
          <cell r="B974">
            <v>0.17399999999999999</v>
          </cell>
        </row>
        <row r="975">
          <cell r="A975" t="str">
            <v>SALAMINA-MAGDALENA</v>
          </cell>
          <cell r="B975">
            <v>0.17299999999999999</v>
          </cell>
        </row>
        <row r="976">
          <cell r="A976" t="str">
            <v>CORDOBA-NARINO</v>
          </cell>
          <cell r="B976">
            <v>0.17299999999999999</v>
          </cell>
        </row>
        <row r="977">
          <cell r="A977" t="str">
            <v>PUERTO ESCONDIDO-CORDOBA</v>
          </cell>
          <cell r="B977">
            <v>0.17299999999999999</v>
          </cell>
        </row>
        <row r="978">
          <cell r="A978" t="str">
            <v>CHIMICHAGUA-CESAR</v>
          </cell>
          <cell r="B978">
            <v>0.17299999999999999</v>
          </cell>
        </row>
        <row r="979">
          <cell r="A979" t="str">
            <v>NORCASIA-CALDAS</v>
          </cell>
          <cell r="B979">
            <v>0.17199999999999999</v>
          </cell>
        </row>
        <row r="980">
          <cell r="A980" t="str">
            <v>NARINO-NARINO</v>
          </cell>
          <cell r="B980">
            <v>0.17199999999999999</v>
          </cell>
        </row>
        <row r="981">
          <cell r="A981" t="str">
            <v>PUERTO PARRA-SANTANDER</v>
          </cell>
          <cell r="B981">
            <v>0.17199999999999999</v>
          </cell>
        </row>
        <row r="982">
          <cell r="A982" t="str">
            <v>SAN ANDRES DE CUERQUIA-ANTIOQUIA</v>
          </cell>
          <cell r="B982">
            <v>0.17100000000000001</v>
          </cell>
        </row>
        <row r="983">
          <cell r="A983" t="str">
            <v>HISPANIA-ANTIOQUIA</v>
          </cell>
          <cell r="B983">
            <v>0.17100000000000001</v>
          </cell>
        </row>
        <row r="984">
          <cell r="A984" t="str">
            <v>POLICARPA-NARINO</v>
          </cell>
          <cell r="B984">
            <v>0.17</v>
          </cell>
        </row>
        <row r="985">
          <cell r="A985" t="str">
            <v>MANATI-ATLANTICO</v>
          </cell>
          <cell r="B985">
            <v>0.16900000000000001</v>
          </cell>
        </row>
        <row r="986">
          <cell r="A986" t="str">
            <v>SAN ESTANISLAO-BOLIVAR</v>
          </cell>
          <cell r="B986">
            <v>0.16900000000000001</v>
          </cell>
        </row>
        <row r="987">
          <cell r="A987" t="str">
            <v>BELMIRA-ANTIOQUIA</v>
          </cell>
          <cell r="B987">
            <v>0.16800000000000001</v>
          </cell>
        </row>
        <row r="988">
          <cell r="A988" t="str">
            <v>ARGELIA-ANTIOQUIA</v>
          </cell>
          <cell r="B988">
            <v>0.16700000000000001</v>
          </cell>
        </row>
        <row r="989">
          <cell r="A989" t="str">
            <v>ENTRERRIOS-ANTIOQUIA</v>
          </cell>
          <cell r="B989">
            <v>0.16700000000000001</v>
          </cell>
        </row>
        <row r="990">
          <cell r="A990" t="str">
            <v>ALTOS DEL ROSARIO-BOLIVAR</v>
          </cell>
          <cell r="B990">
            <v>0.16700000000000001</v>
          </cell>
        </row>
        <row r="991">
          <cell r="A991" t="str">
            <v>SAN FERNANDO  -BOLIVAR</v>
          </cell>
          <cell r="B991">
            <v>0.16700000000000001</v>
          </cell>
        </row>
        <row r="992">
          <cell r="A992" t="str">
            <v>CHIVOR-BOYACA</v>
          </cell>
          <cell r="B992">
            <v>0.16700000000000001</v>
          </cell>
        </row>
        <row r="993">
          <cell r="A993" t="str">
            <v>BALBOA-CAUCA</v>
          </cell>
          <cell r="B993">
            <v>0.16600000000000001</v>
          </cell>
        </row>
        <row r="994">
          <cell r="A994" t="str">
            <v>RESTREPO-VALLE DEL CAUCA</v>
          </cell>
          <cell r="B994">
            <v>0.16600000000000001</v>
          </cell>
        </row>
        <row r="995">
          <cell r="A995" t="str">
            <v>PURISIMA-CORDOBA</v>
          </cell>
          <cell r="B995">
            <v>0.16500000000000001</v>
          </cell>
        </row>
        <row r="996">
          <cell r="A996" t="str">
            <v>BARBACOAS-NARINO</v>
          </cell>
          <cell r="B996">
            <v>0.16500000000000001</v>
          </cell>
        </row>
        <row r="997">
          <cell r="A997" t="str">
            <v>EL PENOL-NARINO</v>
          </cell>
          <cell r="B997">
            <v>0.16400000000000001</v>
          </cell>
        </row>
        <row r="998">
          <cell r="A998" t="str">
            <v>MERCADERES  -CAUCA</v>
          </cell>
          <cell r="B998">
            <v>0.16400000000000001</v>
          </cell>
        </row>
        <row r="999">
          <cell r="A999" t="str">
            <v>PUEBLO NUEVO-CORDOBA</v>
          </cell>
          <cell r="B999">
            <v>0.16400000000000001</v>
          </cell>
        </row>
        <row r="1000">
          <cell r="A1000" t="str">
            <v>MITU-VAUPES</v>
          </cell>
          <cell r="B1000">
            <v>0.16300000000000001</v>
          </cell>
        </row>
        <row r="1001">
          <cell r="A1001" t="str">
            <v>SUAREZ-CAUCA</v>
          </cell>
          <cell r="B1001">
            <v>0.16300000000000001</v>
          </cell>
        </row>
        <row r="1002">
          <cell r="A1002" t="str">
            <v>ULLOA-VALLE DEL CAUCA</v>
          </cell>
          <cell r="B1002">
            <v>0.16200000000000001</v>
          </cell>
        </row>
        <row r="1003">
          <cell r="A1003" t="str">
            <v>TANGUA-NARINO</v>
          </cell>
          <cell r="B1003">
            <v>0.16200000000000001</v>
          </cell>
        </row>
        <row r="1004">
          <cell r="A1004" t="str">
            <v>SAN JUAN DE BETULIA-SUCRE</v>
          </cell>
          <cell r="B1004">
            <v>0.161</v>
          </cell>
        </row>
        <row r="1005">
          <cell r="A1005" t="str">
            <v>BUENAVISTA-CORDOBA</v>
          </cell>
          <cell r="B1005">
            <v>0.16</v>
          </cell>
        </row>
        <row r="1006">
          <cell r="A1006" t="str">
            <v>EL GUACAMAYO-SANTANDER</v>
          </cell>
          <cell r="B1006">
            <v>0.16</v>
          </cell>
        </row>
        <row r="1007">
          <cell r="A1007" t="str">
            <v>SAN ONOFRE-SUCRE</v>
          </cell>
          <cell r="B1007">
            <v>0.16</v>
          </cell>
        </row>
        <row r="1008">
          <cell r="A1008" t="str">
            <v>QUINCHIA-RISARALDA</v>
          </cell>
          <cell r="B1008">
            <v>0.159</v>
          </cell>
        </row>
        <row r="1009">
          <cell r="A1009" t="str">
            <v>YACUANQUER-NARINO</v>
          </cell>
          <cell r="B1009">
            <v>0.158</v>
          </cell>
        </row>
        <row r="1010">
          <cell r="A1010" t="str">
            <v>HERRAN-NORTE DE SANTANDER</v>
          </cell>
          <cell r="B1010">
            <v>0.158</v>
          </cell>
        </row>
        <row r="1011">
          <cell r="A1011" t="str">
            <v>CHIPATA-SANTANDER</v>
          </cell>
          <cell r="B1011">
            <v>0.156</v>
          </cell>
        </row>
        <row r="1012">
          <cell r="A1012" t="str">
            <v>MIRAFLORES-GUAVIARE</v>
          </cell>
          <cell r="B1012">
            <v>0.156</v>
          </cell>
        </row>
        <row r="1013">
          <cell r="A1013" t="str">
            <v>COYAIMA-TOLIMA</v>
          </cell>
          <cell r="B1013">
            <v>0.156</v>
          </cell>
        </row>
        <row r="1014">
          <cell r="A1014" t="str">
            <v>PAEZ-CAUCA</v>
          </cell>
          <cell r="B1014">
            <v>0.156</v>
          </cell>
        </row>
        <row r="1015">
          <cell r="A1015" t="str">
            <v>SEGOVIA-ANTIOQUIA</v>
          </cell>
          <cell r="B1015">
            <v>0.155</v>
          </cell>
        </row>
        <row r="1016">
          <cell r="A1016" t="str">
            <v>EL SANTUARIO-ANTIOQUIA</v>
          </cell>
          <cell r="B1016">
            <v>0.154</v>
          </cell>
        </row>
        <row r="1017">
          <cell r="A1017" t="str">
            <v>CIENEGA-BOYACA</v>
          </cell>
          <cell r="B1017">
            <v>0.154</v>
          </cell>
        </row>
        <row r="1018">
          <cell r="A1018" t="str">
            <v>ROBERTO PAYAN-NARINO</v>
          </cell>
          <cell r="B1018">
            <v>0.154</v>
          </cell>
        </row>
        <row r="1019">
          <cell r="A1019" t="str">
            <v>SILVIA-CAUCA</v>
          </cell>
          <cell r="B1019">
            <v>0.154</v>
          </cell>
        </row>
        <row r="1020">
          <cell r="A1020" t="str">
            <v>ALVARADO-TOLIMA</v>
          </cell>
          <cell r="B1020">
            <v>0.152</v>
          </cell>
        </row>
        <row r="1021">
          <cell r="A1021" t="str">
            <v>LA TOLA-NARINO</v>
          </cell>
          <cell r="B1021">
            <v>0.151</v>
          </cell>
        </row>
        <row r="1022">
          <cell r="A1022" t="str">
            <v>MANAURE-LA GUAJIRA</v>
          </cell>
          <cell r="B1022">
            <v>0.15</v>
          </cell>
        </row>
        <row r="1023">
          <cell r="A1023" t="str">
            <v>BETULIA-ANTIOQUIA</v>
          </cell>
          <cell r="B1023">
            <v>0.15</v>
          </cell>
        </row>
        <row r="1024">
          <cell r="A1024" t="str">
            <v>HATO COROZAL-CASANARE</v>
          </cell>
          <cell r="B1024">
            <v>0.15</v>
          </cell>
        </row>
        <row r="1025">
          <cell r="A1025" t="str">
            <v>MALLAMA-NARINO</v>
          </cell>
          <cell r="B1025">
            <v>0.14899999999999999</v>
          </cell>
        </row>
        <row r="1026">
          <cell r="A1026" t="str">
            <v>EL CAIRO-VALLE DEL CAUCA</v>
          </cell>
          <cell r="B1026">
            <v>0.14899999999999999</v>
          </cell>
        </row>
        <row r="1027">
          <cell r="A1027" t="str">
            <v>SAN MARTIN DE LOBA  -BOLIVAR</v>
          </cell>
          <cell r="B1027">
            <v>0.14899999999999999</v>
          </cell>
        </row>
        <row r="1028">
          <cell r="A1028" t="str">
            <v>SAN BENITO ABAD  -SUCRE</v>
          </cell>
          <cell r="B1028">
            <v>0.14799999999999999</v>
          </cell>
        </row>
        <row r="1029">
          <cell r="A1029" t="str">
            <v>GALAN-SANTANDER</v>
          </cell>
          <cell r="B1029">
            <v>0.14799999999999999</v>
          </cell>
        </row>
        <row r="1030">
          <cell r="A1030" t="str">
            <v>DABEIBA-ANTIOQUIA</v>
          </cell>
          <cell r="B1030">
            <v>0.14799999999999999</v>
          </cell>
        </row>
        <row r="1031">
          <cell r="A1031" t="str">
            <v>REMEDIOS-ANTIOQUIA</v>
          </cell>
          <cell r="B1031">
            <v>0.14699999999999999</v>
          </cell>
        </row>
        <row r="1032">
          <cell r="A1032" t="str">
            <v>AYAPEL  -CORDOBA</v>
          </cell>
          <cell r="B1032">
            <v>0.14699999999999999</v>
          </cell>
        </row>
        <row r="1033">
          <cell r="A1033" t="str">
            <v>SUSA-CUNDINAMARCA</v>
          </cell>
          <cell r="B1033">
            <v>0.14599999999999999</v>
          </cell>
        </row>
        <row r="1034">
          <cell r="A1034" t="str">
            <v>SAN JACINTO DEL CAUCA-BOLIVAR</v>
          </cell>
          <cell r="B1034">
            <v>0.14599999999999999</v>
          </cell>
        </row>
        <row r="1035">
          <cell r="A1035" t="str">
            <v>MILAN-CAQUETA</v>
          </cell>
          <cell r="B1035">
            <v>0.14499999999999999</v>
          </cell>
        </row>
        <row r="1036">
          <cell r="A1036" t="str">
            <v>ARMENIA-ANTIOQUIA</v>
          </cell>
          <cell r="B1036">
            <v>0.14299999999999999</v>
          </cell>
        </row>
        <row r="1037">
          <cell r="A1037" t="str">
            <v>BETANIA-ANTIOQUIA</v>
          </cell>
          <cell r="B1037">
            <v>0.14299999999999999</v>
          </cell>
        </row>
        <row r="1038">
          <cell r="A1038" t="str">
            <v>GIRALDO-ANTIOQUIA</v>
          </cell>
          <cell r="B1038">
            <v>0.14299999999999999</v>
          </cell>
        </row>
        <row r="1039">
          <cell r="A1039" t="str">
            <v>EL PENON-SANTANDER</v>
          </cell>
          <cell r="B1039">
            <v>0.14299999999999999</v>
          </cell>
        </row>
        <row r="1040">
          <cell r="A1040" t="str">
            <v>JORDAN-SANTANDER</v>
          </cell>
          <cell r="B1040">
            <v>0.14299999999999999</v>
          </cell>
        </row>
        <row r="1041">
          <cell r="A1041" t="str">
            <v>PALESTINA-HUILA</v>
          </cell>
          <cell r="B1041">
            <v>0.14099999999999999</v>
          </cell>
        </row>
        <row r="1042">
          <cell r="A1042" t="str">
            <v>SOPLAVIENTO  -BOLIVAR</v>
          </cell>
          <cell r="B1042">
            <v>0.14000000000000001</v>
          </cell>
        </row>
        <row r="1043">
          <cell r="A1043" t="str">
            <v>CAJIBIO-CAUCA</v>
          </cell>
          <cell r="B1043">
            <v>0.14000000000000001</v>
          </cell>
        </row>
        <row r="1044">
          <cell r="A1044" t="str">
            <v>CUMARIBO-VICHADA</v>
          </cell>
          <cell r="B1044">
            <v>0.13900000000000001</v>
          </cell>
        </row>
        <row r="1045">
          <cell r="A1045" t="str">
            <v>PONEDERA-ATLANTICO</v>
          </cell>
          <cell r="B1045">
            <v>0.13900000000000001</v>
          </cell>
        </row>
        <row r="1046">
          <cell r="A1046" t="str">
            <v>SAN MIGUEL-PUTUMAYO</v>
          </cell>
          <cell r="B1046">
            <v>0.13700000000000001</v>
          </cell>
        </row>
        <row r="1047">
          <cell r="A1047" t="str">
            <v>OROCUE-CASANARE</v>
          </cell>
          <cell r="B1047">
            <v>0.13700000000000001</v>
          </cell>
        </row>
        <row r="1048">
          <cell r="A1048" t="str">
            <v>TIMBIQUI-CAUCA</v>
          </cell>
          <cell r="B1048">
            <v>0.13700000000000001</v>
          </cell>
        </row>
        <row r="1049">
          <cell r="A1049" t="str">
            <v>TUNUNGUA-BOYACA</v>
          </cell>
          <cell r="B1049">
            <v>0.13600000000000001</v>
          </cell>
        </row>
        <row r="1050">
          <cell r="A1050" t="str">
            <v>EL TARRA-NORTE DE SANTANDER</v>
          </cell>
          <cell r="B1050">
            <v>0.13600000000000001</v>
          </cell>
        </row>
        <row r="1051">
          <cell r="A1051" t="str">
            <v>NECOCLI-ANTIOQUIA</v>
          </cell>
          <cell r="B1051">
            <v>0.13600000000000001</v>
          </cell>
        </row>
        <row r="1052">
          <cell r="A1052" t="str">
            <v>TOGÜI-BOYACA</v>
          </cell>
          <cell r="B1052">
            <v>0.13600000000000001</v>
          </cell>
        </row>
        <row r="1053">
          <cell r="A1053" t="str">
            <v>SANTA SOFIA-BOYACA</v>
          </cell>
          <cell r="B1053">
            <v>0.13500000000000001</v>
          </cell>
        </row>
        <row r="1054">
          <cell r="A1054" t="str">
            <v>PUERTO GUZMAN-PUTUMAYO</v>
          </cell>
          <cell r="B1054">
            <v>0.13400000000000001</v>
          </cell>
        </row>
        <row r="1055">
          <cell r="A1055" t="str">
            <v>MAJAGUAL-SUCRE</v>
          </cell>
          <cell r="B1055">
            <v>0.13400000000000001</v>
          </cell>
        </row>
        <row r="1056">
          <cell r="A1056" t="str">
            <v>CONFINES-SANTANDER</v>
          </cell>
          <cell r="B1056">
            <v>0.13300000000000001</v>
          </cell>
        </row>
        <row r="1057">
          <cell r="A1057" t="str">
            <v>CANASGORDAS-ANTIOQUIA</v>
          </cell>
          <cell r="B1057">
            <v>0.13300000000000001</v>
          </cell>
        </row>
        <row r="1058">
          <cell r="A1058" t="str">
            <v>URAMITA-ANTIOQUIA</v>
          </cell>
          <cell r="B1058">
            <v>0.13200000000000001</v>
          </cell>
        </row>
        <row r="1059">
          <cell r="A1059" t="str">
            <v>ARROYOHONDO-BOLIVAR</v>
          </cell>
          <cell r="B1059">
            <v>0.13200000000000001</v>
          </cell>
        </row>
        <row r="1060">
          <cell r="A1060" t="str">
            <v>SAN JOSE DE URE -CORDOBA</v>
          </cell>
          <cell r="B1060">
            <v>0.13200000000000001</v>
          </cell>
        </row>
        <row r="1061">
          <cell r="A1061" t="str">
            <v>DON MATIAS-ANTIOQUIA</v>
          </cell>
          <cell r="B1061">
            <v>0.13200000000000001</v>
          </cell>
        </row>
        <row r="1062">
          <cell r="A1062" t="str">
            <v>CHACHAGÜI-NARINO</v>
          </cell>
          <cell r="B1062">
            <v>0.129</v>
          </cell>
        </row>
        <row r="1063">
          <cell r="A1063" t="str">
            <v>CACHIRA  -NORTE DE SANTANDER</v>
          </cell>
          <cell r="B1063">
            <v>0.129</v>
          </cell>
        </row>
        <row r="1064">
          <cell r="A1064" t="str">
            <v>EL CARMEN DE ATRATO-CHOCO</v>
          </cell>
          <cell r="B1064">
            <v>0.128</v>
          </cell>
        </row>
        <row r="1065">
          <cell r="A1065" t="str">
            <v>EBEJICO-ANTIOQUIA</v>
          </cell>
          <cell r="B1065">
            <v>0.127</v>
          </cell>
        </row>
        <row r="1066">
          <cell r="A1066" t="str">
            <v>RIO VIEJO   -BOLIVAR</v>
          </cell>
          <cell r="B1066">
            <v>0.127</v>
          </cell>
        </row>
        <row r="1067">
          <cell r="A1067" t="str">
            <v>GUTIERREZ-CUNDINAMARCA</v>
          </cell>
          <cell r="B1067">
            <v>0.125</v>
          </cell>
        </row>
        <row r="1068">
          <cell r="A1068" t="str">
            <v>MARIA LA BAJA-BOLIVAR</v>
          </cell>
          <cell r="B1068">
            <v>0.123</v>
          </cell>
        </row>
        <row r="1069">
          <cell r="A1069" t="str">
            <v>LA MERCED-CALDAS</v>
          </cell>
          <cell r="B1069">
            <v>0.123</v>
          </cell>
        </row>
        <row r="1070">
          <cell r="A1070" t="str">
            <v>PANDI-CUNDINAMARCA</v>
          </cell>
          <cell r="B1070">
            <v>0.122</v>
          </cell>
        </row>
        <row r="1071">
          <cell r="A1071" t="str">
            <v>SABANALARGA-ANTIOQUIA</v>
          </cell>
          <cell r="B1071">
            <v>0.121</v>
          </cell>
        </row>
        <row r="1072">
          <cell r="A1072" t="str">
            <v>CAIMITO-SUCRE</v>
          </cell>
          <cell r="B1072">
            <v>0.12</v>
          </cell>
        </row>
        <row r="1073">
          <cell r="A1073" t="str">
            <v>SOLITA-CAQUETA</v>
          </cell>
          <cell r="B1073">
            <v>0.12</v>
          </cell>
        </row>
        <row r="1074">
          <cell r="A1074" t="str">
            <v>LA VEGA-CAUCA</v>
          </cell>
          <cell r="B1074">
            <v>0.11899999999999999</v>
          </cell>
        </row>
        <row r="1075">
          <cell r="A1075" t="str">
            <v>MORALES-CAUCA</v>
          </cell>
          <cell r="B1075">
            <v>0.11799999999999999</v>
          </cell>
        </row>
        <row r="1076">
          <cell r="A1076" t="str">
            <v>URIBIA-LA GUAJIRA</v>
          </cell>
          <cell r="B1076">
            <v>0.11700000000000001</v>
          </cell>
        </row>
        <row r="1077">
          <cell r="A1077" t="str">
            <v>CARACOLI-ANTIOQUIA</v>
          </cell>
          <cell r="B1077">
            <v>0.11600000000000001</v>
          </cell>
        </row>
        <row r="1078">
          <cell r="A1078" t="str">
            <v>CALDONO-CAUCA</v>
          </cell>
          <cell r="B1078">
            <v>0.115</v>
          </cell>
        </row>
        <row r="1079">
          <cell r="A1079" t="str">
            <v>SANTIAGO-NORTE DE SANTANDER</v>
          </cell>
          <cell r="B1079">
            <v>0.114</v>
          </cell>
        </row>
        <row r="1080">
          <cell r="A1080" t="str">
            <v>SAN CARLOS-CORDOBA</v>
          </cell>
          <cell r="B1080">
            <v>0.114</v>
          </cell>
        </row>
        <row r="1081">
          <cell r="A1081" t="str">
            <v>LEIVA-NARINO</v>
          </cell>
          <cell r="B1081">
            <v>0.112</v>
          </cell>
        </row>
        <row r="1082">
          <cell r="A1082" t="str">
            <v>TUBARA-ATLANTICO</v>
          </cell>
          <cell r="B1082">
            <v>0.111</v>
          </cell>
        </row>
        <row r="1083">
          <cell r="A1083" t="str">
            <v>LA LLANADA-NARINO</v>
          </cell>
          <cell r="B1083">
            <v>0.111</v>
          </cell>
        </row>
        <row r="1084">
          <cell r="A1084" t="str">
            <v>PANA PANA-GUAINIA</v>
          </cell>
          <cell r="B1084">
            <v>0.111</v>
          </cell>
        </row>
        <row r="1085">
          <cell r="A1085" t="str">
            <v>VALDIVIA-ANTIOQUIA</v>
          </cell>
          <cell r="B1085">
            <v>0.11</v>
          </cell>
        </row>
        <row r="1086">
          <cell r="A1086" t="str">
            <v>JAMBALO-CAUCA</v>
          </cell>
          <cell r="B1086">
            <v>0.107</v>
          </cell>
        </row>
        <row r="1087">
          <cell r="A1087" t="str">
            <v>ITUANGO-ANTIOQUIA</v>
          </cell>
          <cell r="B1087">
            <v>0.107</v>
          </cell>
        </row>
        <row r="1088">
          <cell r="A1088" t="str">
            <v>EL ROSARIO-NARINO</v>
          </cell>
          <cell r="B1088">
            <v>0.104</v>
          </cell>
        </row>
        <row r="1089">
          <cell r="A1089" t="str">
            <v>LOS CORDOBAS-CORDOBA</v>
          </cell>
          <cell r="B1089">
            <v>0.10299999999999999</v>
          </cell>
        </row>
        <row r="1090">
          <cell r="A1090" t="str">
            <v>JURADO-CHOCO</v>
          </cell>
          <cell r="B1090">
            <v>9.8000000000000004E-2</v>
          </cell>
        </row>
        <row r="1091">
          <cell r="A1091" t="str">
            <v>LITORAL DEL SAN JUAN-CHOCO</v>
          </cell>
          <cell r="B1091">
            <v>9.5000000000000001E-2</v>
          </cell>
        </row>
        <row r="1092">
          <cell r="A1092" t="str">
            <v>ALTO BAUDO-CHOCO</v>
          </cell>
          <cell r="B1092">
            <v>9.4E-2</v>
          </cell>
        </row>
        <row r="1093">
          <cell r="A1093" t="str">
            <v>ANGOSTURA-ANTIOQUIA</v>
          </cell>
          <cell r="B1093">
            <v>9.2999999999999999E-2</v>
          </cell>
        </row>
        <row r="1094">
          <cell r="A1094" t="str">
            <v>PINILLOS  -BOLIVAR</v>
          </cell>
          <cell r="B1094">
            <v>9.1999999999999998E-2</v>
          </cell>
        </row>
        <row r="1095">
          <cell r="A1095" t="str">
            <v>OLAYA-ANTIOQUIA</v>
          </cell>
          <cell r="B1095">
            <v>9.0999999999999998E-2</v>
          </cell>
        </row>
        <row r="1096">
          <cell r="A1096" t="str">
            <v>OBANDO-VALLE DEL CAUCA</v>
          </cell>
          <cell r="B1096">
            <v>9.0999999999999998E-2</v>
          </cell>
        </row>
        <row r="1097">
          <cell r="A1097" t="str">
            <v>ALMAGUER-CAUCA</v>
          </cell>
          <cell r="B1097">
            <v>8.8999999999999996E-2</v>
          </cell>
        </row>
        <row r="1098">
          <cell r="A1098" t="str">
            <v>CLEMENCIA-BOLIVAR</v>
          </cell>
          <cell r="B1098">
            <v>8.7999999999999995E-2</v>
          </cell>
        </row>
        <row r="1099">
          <cell r="A1099" t="str">
            <v>ARANZAZU-CALDAS</v>
          </cell>
          <cell r="B1099">
            <v>8.7999999999999995E-2</v>
          </cell>
        </row>
        <row r="1100">
          <cell r="A1100" t="str">
            <v>SANTIAGO-PUTUMAYO</v>
          </cell>
          <cell r="B1100">
            <v>7.1999999999999995E-2</v>
          </cell>
        </row>
        <row r="1101">
          <cell r="A1101" t="str">
            <v>TIQUISIO-BOLIVAR</v>
          </cell>
          <cell r="B1101">
            <v>7.0999999999999994E-2</v>
          </cell>
        </row>
        <row r="1102">
          <cell r="A1102" t="str">
            <v>TARAPACA-AMAZONAS</v>
          </cell>
          <cell r="B1102">
            <v>7.0999999999999994E-2</v>
          </cell>
        </row>
        <row r="1103">
          <cell r="A1103" t="str">
            <v>TORIBIO-CAUCA</v>
          </cell>
          <cell r="B1103">
            <v>7.0000000000000007E-2</v>
          </cell>
        </row>
        <row r="1104">
          <cell r="A1104" t="str">
            <v>NARINO-ANTIOQUIA</v>
          </cell>
          <cell r="B1104">
            <v>7.0000000000000007E-2</v>
          </cell>
        </row>
        <row r="1105">
          <cell r="A1105" t="str">
            <v>ABRIAQUI-ANTIOQUIA</v>
          </cell>
          <cell r="B1105">
            <v>0.05</v>
          </cell>
        </row>
        <row r="1106">
          <cell r="A1106" t="str">
            <v>LA PEDRERA-AMAZONAS</v>
          </cell>
          <cell r="B1106">
            <v>4.2999999999999997E-2</v>
          </cell>
        </row>
        <row r="1107">
          <cell r="A1107" t="str">
            <v>LOPEZ-CAUCA</v>
          </cell>
          <cell r="B1107">
            <v>3.9E-2</v>
          </cell>
        </row>
        <row r="1108">
          <cell r="A1108" t="str">
            <v>LA CHORRERA-AMAZONAS</v>
          </cell>
          <cell r="B1108">
            <v>3.7999999999999999E-2</v>
          </cell>
        </row>
        <row r="1109">
          <cell r="A1109" t="str">
            <v>PUERTO NARINO-AMAZONAS</v>
          </cell>
          <cell r="B1109">
            <v>3.6999999999999998E-2</v>
          </cell>
        </row>
        <row r="1110">
          <cell r="A1110" t="str">
            <v>BARRANCO MINAS-GUAINIA</v>
          </cell>
          <cell r="B1110">
            <v>3.2000000000000001E-2</v>
          </cell>
        </row>
        <row r="1111">
          <cell r="A1111" t="str">
            <v>CAMPAMENTO-ANTIOQUIA</v>
          </cell>
          <cell r="B1111">
            <v>3.2000000000000001E-2</v>
          </cell>
        </row>
        <row r="1112">
          <cell r="A1112" t="str">
            <v>EL ENCANTO-AMAZONAS</v>
          </cell>
          <cell r="B1112">
            <v>0</v>
          </cell>
        </row>
        <row r="1113">
          <cell r="A1113" t="str">
            <v>PUERTO SANTANDER-AMAZONAS</v>
          </cell>
          <cell r="B1113">
            <v>0</v>
          </cell>
        </row>
        <row r="1114">
          <cell r="A1114" t="str">
            <v>PUERTO COLOMBIA-GUAINIA</v>
          </cell>
          <cell r="B1114">
            <v>0</v>
          </cell>
        </row>
        <row r="1115">
          <cell r="A1115" t="str">
            <v>MORICHAL NUEVO-GUAINIA</v>
          </cell>
          <cell r="B1115">
            <v>0</v>
          </cell>
        </row>
        <row r="1116">
          <cell r="A1116" t="str">
            <v>PACOA-VAUPES</v>
          </cell>
          <cell r="B1116">
            <v>0</v>
          </cell>
        </row>
        <row r="1117">
          <cell r="A1117" t="str">
            <v>YAVARATE-VAUPES</v>
          </cell>
          <cell r="B1117">
            <v>0</v>
          </cell>
        </row>
      </sheetData>
      <sheetData sheetId="2" refreshError="1">
        <row r="2">
          <cell r="A2" t="str">
            <v>ABEJORRAL-ANTIOQUIA</v>
          </cell>
          <cell r="B2">
            <v>56</v>
          </cell>
          <cell r="C2">
            <v>155</v>
          </cell>
          <cell r="D2">
            <v>11</v>
          </cell>
          <cell r="E2">
            <v>4</v>
          </cell>
        </row>
        <row r="3">
          <cell r="A3" t="str">
            <v>ABREGO-NORTE DE SANTANDER</v>
          </cell>
          <cell r="B3">
            <v>64</v>
          </cell>
          <cell r="C3">
            <v>250</v>
          </cell>
          <cell r="D3">
            <v>1</v>
          </cell>
          <cell r="E3">
            <v>0</v>
          </cell>
        </row>
        <row r="4">
          <cell r="A4" t="str">
            <v>ABRIAQUI-ANTIOQUIA</v>
          </cell>
          <cell r="B4">
            <v>2</v>
          </cell>
          <cell r="C4">
            <v>19</v>
          </cell>
          <cell r="D4">
            <v>1</v>
          </cell>
          <cell r="E4">
            <v>0</v>
          </cell>
        </row>
        <row r="5">
          <cell r="A5" t="str">
            <v>ACACIAS-META</v>
          </cell>
          <cell r="B5">
            <v>521</v>
          </cell>
          <cell r="C5">
            <v>709</v>
          </cell>
          <cell r="D5">
            <v>56</v>
          </cell>
          <cell r="E5">
            <v>41</v>
          </cell>
        </row>
        <row r="6">
          <cell r="A6" t="str">
            <v>ACANDI-CHOCO</v>
          </cell>
          <cell r="B6">
            <v>18</v>
          </cell>
          <cell r="C6">
            <v>70</v>
          </cell>
          <cell r="D6">
            <v>3</v>
          </cell>
          <cell r="E6">
            <v>2</v>
          </cell>
        </row>
        <row r="7">
          <cell r="A7" t="str">
            <v>ACEVEDO-HUILA</v>
          </cell>
          <cell r="B7">
            <v>111</v>
          </cell>
          <cell r="C7">
            <v>338</v>
          </cell>
          <cell r="D7">
            <v>10</v>
          </cell>
          <cell r="E7">
            <v>2</v>
          </cell>
        </row>
        <row r="8">
          <cell r="A8" t="str">
            <v>ACHI-BOLIVAR</v>
          </cell>
          <cell r="B8">
            <v>57</v>
          </cell>
          <cell r="C8">
            <v>239</v>
          </cell>
          <cell r="D8">
            <v>2</v>
          </cell>
          <cell r="E8">
            <v>7</v>
          </cell>
        </row>
        <row r="9">
          <cell r="A9" t="str">
            <v>AGRADO-HUILA</v>
          </cell>
          <cell r="B9">
            <v>18</v>
          </cell>
          <cell r="C9">
            <v>92</v>
          </cell>
          <cell r="D9">
            <v>1</v>
          </cell>
          <cell r="E9">
            <v>0</v>
          </cell>
        </row>
        <row r="10">
          <cell r="A10" t="str">
            <v>AGUA DE DIOS-CUNDINAMARCA</v>
          </cell>
          <cell r="B10">
            <v>39</v>
          </cell>
          <cell r="C10">
            <v>85</v>
          </cell>
          <cell r="D10">
            <v>7</v>
          </cell>
          <cell r="E10">
            <v>6</v>
          </cell>
        </row>
        <row r="11">
          <cell r="A11" t="str">
            <v>AGUACHICA-CESAR</v>
          </cell>
          <cell r="B11">
            <v>452</v>
          </cell>
          <cell r="C11">
            <v>1169</v>
          </cell>
          <cell r="D11">
            <v>30</v>
          </cell>
          <cell r="E11">
            <v>14</v>
          </cell>
        </row>
        <row r="12">
          <cell r="A12" t="str">
            <v>AGUADA-SANTANDER</v>
          </cell>
          <cell r="B12">
            <v>3</v>
          </cell>
          <cell r="C12">
            <v>12</v>
          </cell>
          <cell r="D12">
            <v>0</v>
          </cell>
          <cell r="E12">
            <v>0</v>
          </cell>
        </row>
        <row r="13">
          <cell r="A13" t="str">
            <v>AGUADAS-CALDAS</v>
          </cell>
          <cell r="B13">
            <v>59</v>
          </cell>
          <cell r="C13">
            <v>195</v>
          </cell>
          <cell r="D13">
            <v>5</v>
          </cell>
          <cell r="E13">
            <v>6</v>
          </cell>
        </row>
        <row r="14">
          <cell r="A14" t="str">
            <v>AGUAZUL-CASANARE</v>
          </cell>
          <cell r="B14">
            <v>169</v>
          </cell>
          <cell r="C14">
            <v>418</v>
          </cell>
          <cell r="D14">
            <v>39</v>
          </cell>
          <cell r="E14">
            <v>20</v>
          </cell>
        </row>
        <row r="15">
          <cell r="A15" t="str">
            <v>AGUSTIN CODAZZI-CESAR</v>
          </cell>
          <cell r="B15">
            <v>221</v>
          </cell>
          <cell r="C15">
            <v>406</v>
          </cell>
          <cell r="D15">
            <v>12</v>
          </cell>
          <cell r="E15">
            <v>7</v>
          </cell>
        </row>
        <row r="16">
          <cell r="A16" t="str">
            <v>AIPE-HUILA</v>
          </cell>
          <cell r="B16">
            <v>40</v>
          </cell>
          <cell r="C16">
            <v>177</v>
          </cell>
          <cell r="D16">
            <v>5</v>
          </cell>
          <cell r="E16">
            <v>2</v>
          </cell>
        </row>
        <row r="17">
          <cell r="A17" t="str">
            <v>ALBAN-CUNDINAMARCA</v>
          </cell>
          <cell r="B17">
            <v>34</v>
          </cell>
          <cell r="C17">
            <v>30</v>
          </cell>
          <cell r="D17">
            <v>7</v>
          </cell>
          <cell r="E17">
            <v>3</v>
          </cell>
        </row>
        <row r="18">
          <cell r="A18" t="str">
            <v>ALBANIA-CAQUETA</v>
          </cell>
          <cell r="B18">
            <v>13</v>
          </cell>
          <cell r="C18">
            <v>41</v>
          </cell>
          <cell r="D18">
            <v>1</v>
          </cell>
          <cell r="E18">
            <v>0</v>
          </cell>
        </row>
        <row r="19">
          <cell r="A19" t="str">
            <v>ALBANIA-LA GUAJIRA</v>
          </cell>
          <cell r="B19">
            <v>129</v>
          </cell>
          <cell r="C19">
            <v>221</v>
          </cell>
          <cell r="D19">
            <v>5</v>
          </cell>
          <cell r="E19">
            <v>1</v>
          </cell>
        </row>
        <row r="20">
          <cell r="A20" t="str">
            <v>ALBANIA-SANTANDER</v>
          </cell>
          <cell r="B20">
            <v>6</v>
          </cell>
          <cell r="C20">
            <v>51</v>
          </cell>
          <cell r="D20">
            <v>0</v>
          </cell>
          <cell r="E20">
            <v>0</v>
          </cell>
        </row>
        <row r="21">
          <cell r="A21" t="str">
            <v>ALBAN-NARINO</v>
          </cell>
          <cell r="B21">
            <v>32</v>
          </cell>
          <cell r="C21">
            <v>134</v>
          </cell>
          <cell r="D21">
            <v>1</v>
          </cell>
          <cell r="E21">
            <v>0</v>
          </cell>
        </row>
        <row r="22">
          <cell r="A22" t="str">
            <v>ALCALA-VALLE DEL CAUCA</v>
          </cell>
          <cell r="B22">
            <v>51</v>
          </cell>
          <cell r="C22">
            <v>140</v>
          </cell>
          <cell r="D22">
            <v>7</v>
          </cell>
          <cell r="E22">
            <v>3</v>
          </cell>
        </row>
        <row r="23">
          <cell r="A23" t="str">
            <v>ALDANA-NARINO</v>
          </cell>
          <cell r="B23">
            <v>91</v>
          </cell>
          <cell r="C23">
            <v>57</v>
          </cell>
          <cell r="D23">
            <v>4</v>
          </cell>
          <cell r="E23">
            <v>0</v>
          </cell>
        </row>
        <row r="24">
          <cell r="A24" t="str">
            <v>ALEJANDRIA-ANTIOQUIA</v>
          </cell>
          <cell r="B24">
            <v>5</v>
          </cell>
          <cell r="C24">
            <v>35</v>
          </cell>
          <cell r="D24">
            <v>1</v>
          </cell>
          <cell r="E24">
            <v>1</v>
          </cell>
        </row>
        <row r="25">
          <cell r="A25" t="str">
            <v>ALGARROBO-MAGDALENA</v>
          </cell>
          <cell r="B25">
            <v>44</v>
          </cell>
          <cell r="C25">
            <v>146</v>
          </cell>
          <cell r="D25">
            <v>1</v>
          </cell>
          <cell r="E25">
            <v>0</v>
          </cell>
        </row>
        <row r="26">
          <cell r="A26" t="str">
            <v>ALGECIRAS-HUILA</v>
          </cell>
          <cell r="B26">
            <v>51</v>
          </cell>
          <cell r="C26">
            <v>186</v>
          </cell>
          <cell r="D26">
            <v>4</v>
          </cell>
          <cell r="E26">
            <v>0</v>
          </cell>
        </row>
        <row r="27">
          <cell r="A27" t="str">
            <v>ALMAGUER-CAUCA</v>
          </cell>
          <cell r="B27">
            <v>82</v>
          </cell>
          <cell r="C27">
            <v>143</v>
          </cell>
          <cell r="D27">
            <v>0</v>
          </cell>
          <cell r="E27">
            <v>1</v>
          </cell>
        </row>
        <row r="28">
          <cell r="A28" t="str">
            <v>ALMEIDA-BOYACA</v>
          </cell>
          <cell r="B28">
            <v>4</v>
          </cell>
          <cell r="C28">
            <v>11</v>
          </cell>
          <cell r="D28">
            <v>0</v>
          </cell>
          <cell r="E28">
            <v>0</v>
          </cell>
        </row>
        <row r="29">
          <cell r="A29" t="str">
            <v>ALPUJARRA-TOLIMA</v>
          </cell>
          <cell r="B29">
            <v>12</v>
          </cell>
          <cell r="C29">
            <v>41</v>
          </cell>
          <cell r="D29">
            <v>3</v>
          </cell>
          <cell r="E29">
            <v>4</v>
          </cell>
        </row>
        <row r="30">
          <cell r="A30" t="str">
            <v>ALTAMIRA-HUILA</v>
          </cell>
          <cell r="B30">
            <v>11</v>
          </cell>
          <cell r="C30">
            <v>39</v>
          </cell>
          <cell r="D30">
            <v>6</v>
          </cell>
          <cell r="E30">
            <v>0</v>
          </cell>
        </row>
        <row r="31">
          <cell r="A31" t="str">
            <v>ALTO BAUDO-CHOCO</v>
          </cell>
          <cell r="B31">
            <v>52</v>
          </cell>
          <cell r="C31">
            <v>89</v>
          </cell>
          <cell r="D31">
            <v>0</v>
          </cell>
          <cell r="E31">
            <v>0</v>
          </cell>
        </row>
        <row r="32">
          <cell r="A32" t="str">
            <v>ALTOS DEL ROSARIO-BOLIVAR</v>
          </cell>
          <cell r="B32">
            <v>16</v>
          </cell>
          <cell r="C32">
            <v>64</v>
          </cell>
          <cell r="D32">
            <v>1</v>
          </cell>
          <cell r="E32">
            <v>0</v>
          </cell>
        </row>
        <row r="33">
          <cell r="A33" t="str">
            <v>ALVARADO-TOLIMA</v>
          </cell>
          <cell r="B33">
            <v>16</v>
          </cell>
          <cell r="C33">
            <v>82</v>
          </cell>
          <cell r="D33">
            <v>0</v>
          </cell>
          <cell r="E33">
            <v>0</v>
          </cell>
        </row>
        <row r="34">
          <cell r="A34" t="str">
            <v>AMAGA-ANTIOQUIA</v>
          </cell>
          <cell r="B34">
            <v>84</v>
          </cell>
          <cell r="C34">
            <v>141</v>
          </cell>
          <cell r="D34">
            <v>33</v>
          </cell>
          <cell r="E34">
            <v>14</v>
          </cell>
        </row>
        <row r="35">
          <cell r="A35" t="str">
            <v>AMALFI-ANTIOQUIA</v>
          </cell>
          <cell r="B35">
            <v>92</v>
          </cell>
          <cell r="C35">
            <v>191</v>
          </cell>
          <cell r="D35">
            <v>21</v>
          </cell>
          <cell r="E35">
            <v>7</v>
          </cell>
        </row>
        <row r="36">
          <cell r="A36" t="str">
            <v>AMBALEMA-TOLIMA</v>
          </cell>
          <cell r="B36">
            <v>8</v>
          </cell>
          <cell r="C36">
            <v>48</v>
          </cell>
          <cell r="D36">
            <v>2</v>
          </cell>
          <cell r="E36">
            <v>1</v>
          </cell>
        </row>
        <row r="37">
          <cell r="A37" t="str">
            <v>ANAPOIMA-CUNDINAMARCA</v>
          </cell>
          <cell r="B37">
            <v>59</v>
          </cell>
          <cell r="C37">
            <v>80</v>
          </cell>
          <cell r="D37">
            <v>9</v>
          </cell>
          <cell r="E37">
            <v>7</v>
          </cell>
        </row>
        <row r="38">
          <cell r="A38" t="str">
            <v>ANCUYA-NARINO</v>
          </cell>
          <cell r="B38">
            <v>24</v>
          </cell>
          <cell r="C38">
            <v>141</v>
          </cell>
          <cell r="D38">
            <v>0</v>
          </cell>
          <cell r="E38">
            <v>2</v>
          </cell>
        </row>
        <row r="39">
          <cell r="A39" t="str">
            <v>ANDALUCIA-VALLE DEL CAUCA</v>
          </cell>
          <cell r="B39">
            <v>64</v>
          </cell>
          <cell r="C39">
            <v>147</v>
          </cell>
          <cell r="D39">
            <v>10</v>
          </cell>
          <cell r="E39">
            <v>3</v>
          </cell>
        </row>
        <row r="40">
          <cell r="A40" t="str">
            <v>ANDES-ANTIOQUIA</v>
          </cell>
          <cell r="B40">
            <v>129</v>
          </cell>
          <cell r="C40">
            <v>247</v>
          </cell>
          <cell r="D40">
            <v>37</v>
          </cell>
          <cell r="E40">
            <v>14</v>
          </cell>
        </row>
        <row r="41">
          <cell r="A41" t="str">
            <v>ANGELOPOLIS-ANTIOQUIA</v>
          </cell>
          <cell r="B41">
            <v>29</v>
          </cell>
          <cell r="C41">
            <v>46</v>
          </cell>
          <cell r="D41">
            <v>4</v>
          </cell>
          <cell r="E41">
            <v>4</v>
          </cell>
        </row>
        <row r="42">
          <cell r="A42" t="str">
            <v>ANGOSTURA-ANTIOQUIA</v>
          </cell>
          <cell r="B42">
            <v>21</v>
          </cell>
          <cell r="C42">
            <v>121</v>
          </cell>
          <cell r="D42">
            <v>6</v>
          </cell>
          <cell r="E42">
            <v>2</v>
          </cell>
        </row>
        <row r="43">
          <cell r="A43" t="str">
            <v>ANOLAIMA-CUNDINAMARCA</v>
          </cell>
          <cell r="B43">
            <v>40</v>
          </cell>
          <cell r="C43">
            <v>85</v>
          </cell>
          <cell r="D43">
            <v>14</v>
          </cell>
          <cell r="E43">
            <v>6</v>
          </cell>
        </row>
        <row r="44">
          <cell r="A44" t="str">
            <v>ANORI-ANTIOQUIA</v>
          </cell>
          <cell r="B44">
            <v>36</v>
          </cell>
          <cell r="C44">
            <v>187</v>
          </cell>
          <cell r="D44">
            <v>2</v>
          </cell>
          <cell r="E44">
            <v>2</v>
          </cell>
        </row>
        <row r="45">
          <cell r="A45" t="str">
            <v>ANSERMA-CALDAS</v>
          </cell>
          <cell r="B45">
            <v>129</v>
          </cell>
          <cell r="C45">
            <v>186</v>
          </cell>
          <cell r="D45">
            <v>18</v>
          </cell>
          <cell r="E45">
            <v>10</v>
          </cell>
        </row>
        <row r="46">
          <cell r="A46" t="str">
            <v>ANSERMANUEVO-VALLE DEL CAUCA</v>
          </cell>
          <cell r="B46">
            <v>62</v>
          </cell>
          <cell r="C46">
            <v>121</v>
          </cell>
          <cell r="D46">
            <v>8</v>
          </cell>
          <cell r="E46">
            <v>4</v>
          </cell>
        </row>
        <row r="47">
          <cell r="A47" t="str">
            <v>ANZA-ANTIOQUIA</v>
          </cell>
          <cell r="B47">
            <v>11</v>
          </cell>
          <cell r="C47">
            <v>52</v>
          </cell>
          <cell r="D47">
            <v>2</v>
          </cell>
          <cell r="E47">
            <v>1</v>
          </cell>
        </row>
        <row r="48">
          <cell r="A48" t="str">
            <v>ANZOATEGUI-TOLIMA</v>
          </cell>
          <cell r="B48">
            <v>26</v>
          </cell>
          <cell r="C48">
            <v>73</v>
          </cell>
          <cell r="D48">
            <v>0</v>
          </cell>
          <cell r="E48">
            <v>0</v>
          </cell>
        </row>
        <row r="49">
          <cell r="A49" t="str">
            <v>APARTADO-ANTIOQUIA</v>
          </cell>
          <cell r="B49">
            <v>652</v>
          </cell>
          <cell r="C49">
            <v>1255</v>
          </cell>
          <cell r="D49">
            <v>151</v>
          </cell>
          <cell r="E49">
            <v>68</v>
          </cell>
        </row>
        <row r="50">
          <cell r="A50" t="str">
            <v>APIA-RISARALDA</v>
          </cell>
          <cell r="B50">
            <v>58</v>
          </cell>
          <cell r="C50">
            <v>106</v>
          </cell>
          <cell r="D50">
            <v>3</v>
          </cell>
          <cell r="E50">
            <v>1</v>
          </cell>
        </row>
        <row r="51">
          <cell r="A51" t="str">
            <v>APULO-CUNDINAMARCA</v>
          </cell>
          <cell r="B51">
            <v>20</v>
          </cell>
          <cell r="C51">
            <v>59</v>
          </cell>
          <cell r="D51">
            <v>6</v>
          </cell>
          <cell r="E51">
            <v>3</v>
          </cell>
        </row>
        <row r="52">
          <cell r="A52" t="str">
            <v>AQUITANIA-BOYACA</v>
          </cell>
          <cell r="B52">
            <v>42</v>
          </cell>
          <cell r="C52">
            <v>156</v>
          </cell>
          <cell r="D52">
            <v>11</v>
          </cell>
          <cell r="E52">
            <v>5</v>
          </cell>
        </row>
        <row r="53">
          <cell r="A53" t="str">
            <v>ARACATACA-MAGDALENA</v>
          </cell>
          <cell r="B53">
            <v>124</v>
          </cell>
          <cell r="C53">
            <v>350</v>
          </cell>
          <cell r="D53">
            <v>7</v>
          </cell>
          <cell r="E53">
            <v>2</v>
          </cell>
        </row>
        <row r="54">
          <cell r="A54" t="str">
            <v>ARANZAZU-CALDAS</v>
          </cell>
          <cell r="B54">
            <v>57</v>
          </cell>
          <cell r="C54">
            <v>120</v>
          </cell>
          <cell r="D54">
            <v>5</v>
          </cell>
          <cell r="E54">
            <v>0</v>
          </cell>
        </row>
        <row r="55">
          <cell r="A55" t="str">
            <v>ARATOCA-SANTANDER</v>
          </cell>
          <cell r="B55">
            <v>14</v>
          </cell>
          <cell r="C55">
            <v>106</v>
          </cell>
          <cell r="D55">
            <v>1</v>
          </cell>
          <cell r="E55">
            <v>4</v>
          </cell>
        </row>
        <row r="56">
          <cell r="A56" t="str">
            <v>ARAUCA-ARAUCA</v>
          </cell>
          <cell r="B56">
            <v>487</v>
          </cell>
          <cell r="C56">
            <v>822</v>
          </cell>
          <cell r="D56">
            <v>43</v>
          </cell>
          <cell r="E56">
            <v>18</v>
          </cell>
        </row>
        <row r="57">
          <cell r="A57" t="str">
            <v>ARAUQUITA-ARAUCA</v>
          </cell>
          <cell r="B57">
            <v>151</v>
          </cell>
          <cell r="C57">
            <v>403</v>
          </cell>
          <cell r="D57">
            <v>4</v>
          </cell>
          <cell r="E57">
            <v>3</v>
          </cell>
        </row>
        <row r="58">
          <cell r="A58" t="str">
            <v>ARBELAEZ-CUNDINAMARCA</v>
          </cell>
          <cell r="B58">
            <v>35</v>
          </cell>
          <cell r="C58">
            <v>84</v>
          </cell>
          <cell r="D58">
            <v>2</v>
          </cell>
          <cell r="E58">
            <v>3</v>
          </cell>
        </row>
        <row r="59">
          <cell r="A59" t="str">
            <v>ARBOLEDA-NARINO</v>
          </cell>
          <cell r="B59">
            <v>30</v>
          </cell>
          <cell r="C59">
            <v>111</v>
          </cell>
          <cell r="D59">
            <v>0</v>
          </cell>
          <cell r="E59">
            <v>0</v>
          </cell>
        </row>
        <row r="60">
          <cell r="A60" t="str">
            <v>ARBOLEDAS-NORTE DE SANTANDER</v>
          </cell>
          <cell r="B60">
            <v>14</v>
          </cell>
          <cell r="C60">
            <v>89</v>
          </cell>
          <cell r="D60">
            <v>0</v>
          </cell>
          <cell r="E60">
            <v>1</v>
          </cell>
        </row>
        <row r="61">
          <cell r="A61" t="str">
            <v>ARBOLETES-ANTIOQUIA</v>
          </cell>
          <cell r="B61">
            <v>135</v>
          </cell>
          <cell r="C61">
            <v>265</v>
          </cell>
          <cell r="D61">
            <v>10</v>
          </cell>
          <cell r="E61">
            <v>8</v>
          </cell>
        </row>
        <row r="62">
          <cell r="A62" t="str">
            <v>ARCABUCO-BOYACA</v>
          </cell>
          <cell r="B62">
            <v>26</v>
          </cell>
          <cell r="C62">
            <v>61</v>
          </cell>
          <cell r="D62">
            <v>6</v>
          </cell>
          <cell r="E62">
            <v>2</v>
          </cell>
        </row>
        <row r="63">
          <cell r="A63" t="str">
            <v>ARENAL-BOLIVAR</v>
          </cell>
          <cell r="B63">
            <v>22</v>
          </cell>
          <cell r="C63">
            <v>78</v>
          </cell>
          <cell r="D63">
            <v>1</v>
          </cell>
          <cell r="E63">
            <v>0</v>
          </cell>
        </row>
        <row r="64">
          <cell r="A64" t="str">
            <v>ARGELIA-ANTIOQUIA</v>
          </cell>
          <cell r="B64">
            <v>12</v>
          </cell>
          <cell r="C64">
            <v>63</v>
          </cell>
          <cell r="D64">
            <v>2</v>
          </cell>
          <cell r="E64">
            <v>1</v>
          </cell>
        </row>
        <row r="65">
          <cell r="A65" t="str">
            <v>ARGELIA-CAUCA</v>
          </cell>
          <cell r="B65">
            <v>53</v>
          </cell>
          <cell r="C65">
            <v>196</v>
          </cell>
          <cell r="D65">
            <v>0</v>
          </cell>
          <cell r="E65">
            <v>1</v>
          </cell>
        </row>
        <row r="66">
          <cell r="A66" t="str">
            <v>ARGELIA-VALLE DEL CAUCA</v>
          </cell>
          <cell r="B66">
            <v>13</v>
          </cell>
          <cell r="C66">
            <v>68</v>
          </cell>
          <cell r="D66">
            <v>4</v>
          </cell>
          <cell r="E66">
            <v>1</v>
          </cell>
        </row>
        <row r="67">
          <cell r="A67" t="str">
            <v>ARIGUANI-MAGDALENA</v>
          </cell>
          <cell r="B67">
            <v>102</v>
          </cell>
          <cell r="C67">
            <v>307</v>
          </cell>
          <cell r="D67">
            <v>6</v>
          </cell>
          <cell r="E67">
            <v>0</v>
          </cell>
        </row>
        <row r="68">
          <cell r="A68" t="str">
            <v>ARJONA-BOLIVAR</v>
          </cell>
          <cell r="B68">
            <v>265</v>
          </cell>
          <cell r="C68">
            <v>731</v>
          </cell>
          <cell r="D68">
            <v>4</v>
          </cell>
          <cell r="E68">
            <v>1</v>
          </cell>
        </row>
        <row r="69">
          <cell r="A69" t="str">
            <v>ARMENIA-ANTIOQUIA</v>
          </cell>
          <cell r="B69">
            <v>6</v>
          </cell>
          <cell r="C69">
            <v>22</v>
          </cell>
          <cell r="D69">
            <v>0</v>
          </cell>
          <cell r="E69">
            <v>0</v>
          </cell>
        </row>
        <row r="70">
          <cell r="A70" t="str">
            <v>ARMENIA-QUINDIO</v>
          </cell>
          <cell r="B70">
            <v>2661</v>
          </cell>
          <cell r="C70">
            <v>1226</v>
          </cell>
          <cell r="D70">
            <v>50</v>
          </cell>
          <cell r="E70">
            <v>15</v>
          </cell>
        </row>
        <row r="71">
          <cell r="A71" t="str">
            <v>ARMERO-TOLIMA</v>
          </cell>
          <cell r="B71">
            <v>31</v>
          </cell>
          <cell r="C71">
            <v>127</v>
          </cell>
          <cell r="D71">
            <v>2</v>
          </cell>
          <cell r="E71">
            <v>5</v>
          </cell>
        </row>
        <row r="72">
          <cell r="A72" t="str">
            <v>ARROYOHONDO-BOLIVAR</v>
          </cell>
          <cell r="B72">
            <v>28</v>
          </cell>
          <cell r="C72">
            <v>72</v>
          </cell>
          <cell r="D72">
            <v>3</v>
          </cell>
          <cell r="E72">
            <v>2</v>
          </cell>
        </row>
        <row r="73">
          <cell r="A73" t="str">
            <v>ASTREA-CESAR</v>
          </cell>
          <cell r="B73">
            <v>70</v>
          </cell>
          <cell r="C73">
            <v>190</v>
          </cell>
          <cell r="D73">
            <v>2</v>
          </cell>
          <cell r="E73">
            <v>2</v>
          </cell>
        </row>
        <row r="74">
          <cell r="A74" t="str">
            <v>ATACO-TOLIMA</v>
          </cell>
          <cell r="B74">
            <v>46</v>
          </cell>
          <cell r="C74">
            <v>169</v>
          </cell>
          <cell r="D74">
            <v>0</v>
          </cell>
          <cell r="E74">
            <v>0</v>
          </cell>
        </row>
        <row r="75">
          <cell r="A75" t="str">
            <v>ATRATO-CHOCO</v>
          </cell>
          <cell r="B75">
            <v>10</v>
          </cell>
          <cell r="C75">
            <v>51</v>
          </cell>
          <cell r="D75">
            <v>2</v>
          </cell>
          <cell r="E75">
            <v>0</v>
          </cell>
        </row>
        <row r="76">
          <cell r="A76" t="str">
            <v>AYAPEL-CORDOBA</v>
          </cell>
          <cell r="B76">
            <v>115</v>
          </cell>
          <cell r="C76">
            <v>438</v>
          </cell>
          <cell r="D76">
            <v>7</v>
          </cell>
          <cell r="E76">
            <v>5</v>
          </cell>
        </row>
        <row r="77">
          <cell r="A77" t="str">
            <v>BAGADO-CHOCO</v>
          </cell>
          <cell r="B77">
            <v>79</v>
          </cell>
          <cell r="C77">
            <v>52</v>
          </cell>
          <cell r="D77">
            <v>1</v>
          </cell>
          <cell r="E77">
            <v>0</v>
          </cell>
        </row>
        <row r="78">
          <cell r="A78" t="str">
            <v>BAHIA SOLANO-CHOCO</v>
          </cell>
          <cell r="B78">
            <v>36</v>
          </cell>
          <cell r="C78">
            <v>77</v>
          </cell>
          <cell r="D78">
            <v>1</v>
          </cell>
          <cell r="E78">
            <v>2</v>
          </cell>
        </row>
        <row r="79">
          <cell r="A79" t="str">
            <v>BAJO BAUDO-CHOCO</v>
          </cell>
          <cell r="B79">
            <v>49</v>
          </cell>
          <cell r="C79">
            <v>115</v>
          </cell>
          <cell r="D79">
            <v>2</v>
          </cell>
          <cell r="E79">
            <v>0</v>
          </cell>
        </row>
        <row r="80">
          <cell r="A80" t="str">
            <v>BALBOA-CAUCA</v>
          </cell>
          <cell r="B80">
            <v>37</v>
          </cell>
          <cell r="C80">
            <v>199</v>
          </cell>
          <cell r="D80">
            <v>0</v>
          </cell>
          <cell r="E80">
            <v>0</v>
          </cell>
        </row>
        <row r="81">
          <cell r="A81" t="str">
            <v>BALBOA-RISARALDA</v>
          </cell>
          <cell r="B81">
            <v>36</v>
          </cell>
          <cell r="C81">
            <v>42</v>
          </cell>
          <cell r="D81">
            <v>0</v>
          </cell>
          <cell r="E81">
            <v>0</v>
          </cell>
        </row>
        <row r="82">
          <cell r="A82" t="str">
            <v>BARANOA-ATLANTICO</v>
          </cell>
          <cell r="B82">
            <v>192</v>
          </cell>
          <cell r="C82">
            <v>699</v>
          </cell>
          <cell r="D82">
            <v>15</v>
          </cell>
          <cell r="E82">
            <v>17</v>
          </cell>
        </row>
        <row r="83">
          <cell r="A83" t="str">
            <v>BARAYA-HUILA</v>
          </cell>
          <cell r="B83">
            <v>19</v>
          </cell>
          <cell r="C83">
            <v>51</v>
          </cell>
          <cell r="D83">
            <v>0</v>
          </cell>
          <cell r="E83">
            <v>4</v>
          </cell>
        </row>
        <row r="84">
          <cell r="A84" t="str">
            <v>BARBACOAS-NARINO</v>
          </cell>
          <cell r="B84">
            <v>169</v>
          </cell>
          <cell r="C84">
            <v>198</v>
          </cell>
          <cell r="D84">
            <v>5</v>
          </cell>
          <cell r="E84">
            <v>14</v>
          </cell>
        </row>
        <row r="85">
          <cell r="A85" t="str">
            <v>BARBOSA-ANTIOQUIA</v>
          </cell>
          <cell r="B85">
            <v>248</v>
          </cell>
          <cell r="C85">
            <v>333</v>
          </cell>
          <cell r="D85">
            <v>43</v>
          </cell>
          <cell r="E85">
            <v>20</v>
          </cell>
        </row>
        <row r="86">
          <cell r="A86" t="str">
            <v>BARBOSA-SANTANDER</v>
          </cell>
          <cell r="B86">
            <v>181</v>
          </cell>
          <cell r="C86">
            <v>405</v>
          </cell>
          <cell r="D86">
            <v>13</v>
          </cell>
          <cell r="E86">
            <v>6</v>
          </cell>
        </row>
        <row r="87">
          <cell r="A87" t="str">
            <v>BARICHARA-SANTANDER</v>
          </cell>
          <cell r="B87">
            <v>20</v>
          </cell>
          <cell r="C87">
            <v>71</v>
          </cell>
          <cell r="D87">
            <v>3</v>
          </cell>
          <cell r="E87">
            <v>2</v>
          </cell>
        </row>
        <row r="88">
          <cell r="A88" t="str">
            <v>BARRANCA DE UPIA-META</v>
          </cell>
          <cell r="B88">
            <v>15</v>
          </cell>
          <cell r="C88">
            <v>65</v>
          </cell>
          <cell r="D88">
            <v>3</v>
          </cell>
          <cell r="E88">
            <v>2</v>
          </cell>
        </row>
        <row r="89">
          <cell r="A89" t="str">
            <v>BARRANCABERMEJA-SANTANDER</v>
          </cell>
          <cell r="B89">
            <v>1507</v>
          </cell>
          <cell r="C89">
            <v>1764</v>
          </cell>
          <cell r="D89">
            <v>33</v>
          </cell>
          <cell r="E89">
            <v>13</v>
          </cell>
        </row>
        <row r="90">
          <cell r="A90" t="str">
            <v>BARRANCAS-LA GUAJIRA</v>
          </cell>
          <cell r="B90">
            <v>174</v>
          </cell>
          <cell r="C90">
            <v>348</v>
          </cell>
          <cell r="D90">
            <v>7</v>
          </cell>
          <cell r="E90">
            <v>4</v>
          </cell>
        </row>
        <row r="91">
          <cell r="A91" t="str">
            <v>BARRANCO DE LOBA-BOLIVAR</v>
          </cell>
          <cell r="B91">
            <v>57</v>
          </cell>
          <cell r="C91">
            <v>142</v>
          </cell>
          <cell r="D91">
            <v>0</v>
          </cell>
          <cell r="E91">
            <v>1</v>
          </cell>
        </row>
        <row r="92">
          <cell r="A92" t="str">
            <v>BARRANCO MINAS-GUAINIA</v>
          </cell>
          <cell r="B92">
            <v>96</v>
          </cell>
          <cell r="C92">
            <v>4</v>
          </cell>
          <cell r="D92">
            <v>0</v>
          </cell>
          <cell r="E92">
            <v>0</v>
          </cell>
        </row>
        <row r="93">
          <cell r="A93" t="str">
            <v>BARRANQUILLA-ATLANTICO</v>
          </cell>
          <cell r="B93">
            <v>8837</v>
          </cell>
          <cell r="C93">
            <v>9173</v>
          </cell>
          <cell r="D93">
            <v>722</v>
          </cell>
          <cell r="E93">
            <v>209</v>
          </cell>
        </row>
        <row r="94">
          <cell r="A94" t="str">
            <v>BECERRIL-CESAR</v>
          </cell>
          <cell r="B94">
            <v>38</v>
          </cell>
          <cell r="C94">
            <v>184</v>
          </cell>
          <cell r="D94">
            <v>1</v>
          </cell>
          <cell r="E94">
            <v>1</v>
          </cell>
        </row>
        <row r="95">
          <cell r="A95" t="str">
            <v>BELALCAZAR-CALDAS</v>
          </cell>
          <cell r="B95">
            <v>24</v>
          </cell>
          <cell r="C95">
            <v>91</v>
          </cell>
          <cell r="D95">
            <v>4</v>
          </cell>
          <cell r="E95">
            <v>3</v>
          </cell>
        </row>
        <row r="96">
          <cell r="A96" t="str">
            <v>BELEN DE BAJIRA-CHOCO</v>
          </cell>
          <cell r="B96">
            <v>24</v>
          </cell>
          <cell r="C96">
            <v>47</v>
          </cell>
          <cell r="D96">
            <v>2</v>
          </cell>
          <cell r="E96">
            <v>2</v>
          </cell>
        </row>
        <row r="97">
          <cell r="A97" t="str">
            <v>BELEN DE LOS ANDAQUIES-CAQUETA</v>
          </cell>
          <cell r="B97">
            <v>25</v>
          </cell>
          <cell r="C97">
            <v>102</v>
          </cell>
          <cell r="D97">
            <v>0</v>
          </cell>
          <cell r="E97">
            <v>2</v>
          </cell>
        </row>
        <row r="98">
          <cell r="A98" t="str">
            <v>BELEN DE UMBRIA-RISARALDA</v>
          </cell>
          <cell r="B98">
            <v>73</v>
          </cell>
          <cell r="C98">
            <v>192</v>
          </cell>
          <cell r="D98">
            <v>10</v>
          </cell>
          <cell r="E98">
            <v>2</v>
          </cell>
        </row>
        <row r="99">
          <cell r="A99" t="str">
            <v>BELEN-BOYACA</v>
          </cell>
          <cell r="B99">
            <v>22</v>
          </cell>
          <cell r="C99">
            <v>108</v>
          </cell>
          <cell r="D99">
            <v>4</v>
          </cell>
          <cell r="E99">
            <v>3</v>
          </cell>
        </row>
        <row r="100">
          <cell r="A100" t="str">
            <v>BELEN-NARINO</v>
          </cell>
          <cell r="B100">
            <v>58</v>
          </cell>
          <cell r="C100">
            <v>94</v>
          </cell>
          <cell r="D100">
            <v>4</v>
          </cell>
          <cell r="E100">
            <v>0</v>
          </cell>
        </row>
        <row r="101">
          <cell r="A101" t="str">
            <v>BELLO-ANTIOQUIA</v>
          </cell>
          <cell r="B101">
            <v>3125</v>
          </cell>
          <cell r="C101">
            <v>1964</v>
          </cell>
          <cell r="D101">
            <v>566</v>
          </cell>
          <cell r="E101">
            <v>326</v>
          </cell>
        </row>
        <row r="102">
          <cell r="A102" t="str">
            <v>BELMIRA-ANTIOQUIA</v>
          </cell>
          <cell r="B102">
            <v>26</v>
          </cell>
          <cell r="C102">
            <v>84</v>
          </cell>
          <cell r="D102">
            <v>8</v>
          </cell>
          <cell r="E102">
            <v>2</v>
          </cell>
        </row>
        <row r="103">
          <cell r="A103" t="str">
            <v>BELTRAN-CUNDINAMARCA</v>
          </cell>
          <cell r="B103">
            <v>5</v>
          </cell>
          <cell r="C103">
            <v>12</v>
          </cell>
          <cell r="D103">
            <v>0</v>
          </cell>
          <cell r="E103">
            <v>1</v>
          </cell>
        </row>
        <row r="104">
          <cell r="A104" t="str">
            <v>BERBEO-BOYACA</v>
          </cell>
          <cell r="B104">
            <v>1</v>
          </cell>
          <cell r="C104">
            <v>16</v>
          </cell>
          <cell r="D104">
            <v>1</v>
          </cell>
          <cell r="E104">
            <v>0</v>
          </cell>
        </row>
        <row r="105">
          <cell r="A105" t="str">
            <v>BETANIA-ANTIOQUIA</v>
          </cell>
          <cell r="B105">
            <v>19</v>
          </cell>
          <cell r="C105">
            <v>56</v>
          </cell>
          <cell r="D105">
            <v>5</v>
          </cell>
          <cell r="E105">
            <v>1</v>
          </cell>
        </row>
        <row r="106">
          <cell r="A106" t="str">
            <v>BETEITIVA-BOYACA</v>
          </cell>
          <cell r="B106">
            <v>1</v>
          </cell>
          <cell r="C106">
            <v>19</v>
          </cell>
          <cell r="D106">
            <v>0</v>
          </cell>
          <cell r="E106">
            <v>0</v>
          </cell>
        </row>
        <row r="107">
          <cell r="A107" t="str">
            <v>BETULIA-ANTIOQUIA</v>
          </cell>
          <cell r="B107">
            <v>24</v>
          </cell>
          <cell r="C107">
            <v>140</v>
          </cell>
          <cell r="D107">
            <v>10</v>
          </cell>
          <cell r="E107">
            <v>3</v>
          </cell>
        </row>
        <row r="108">
          <cell r="A108" t="str">
            <v>BETULIA-SANTANDER</v>
          </cell>
          <cell r="B108">
            <v>9</v>
          </cell>
          <cell r="C108">
            <v>27</v>
          </cell>
          <cell r="D108">
            <v>2</v>
          </cell>
          <cell r="E108">
            <v>0</v>
          </cell>
        </row>
        <row r="109">
          <cell r="A109" t="str">
            <v>BITUIMA-CUNDINAMARCA</v>
          </cell>
          <cell r="B109">
            <v>3</v>
          </cell>
          <cell r="C109">
            <v>12</v>
          </cell>
          <cell r="D109">
            <v>1</v>
          </cell>
          <cell r="E109">
            <v>0</v>
          </cell>
        </row>
        <row r="110">
          <cell r="A110" t="str">
            <v>BOAVITA-BOYACA</v>
          </cell>
          <cell r="B110">
            <v>26</v>
          </cell>
          <cell r="C110">
            <v>61</v>
          </cell>
          <cell r="D110">
            <v>0</v>
          </cell>
          <cell r="E110">
            <v>0</v>
          </cell>
        </row>
        <row r="111">
          <cell r="A111" t="str">
            <v>BOCHALEMA-NORTE DE SANTANDER</v>
          </cell>
          <cell r="B111">
            <v>22</v>
          </cell>
          <cell r="C111">
            <v>68</v>
          </cell>
          <cell r="D111">
            <v>1</v>
          </cell>
          <cell r="E111">
            <v>1</v>
          </cell>
        </row>
        <row r="112">
          <cell r="A112" t="str">
            <v>BOGOTA D.C.-DISTRITO CAPITAL</v>
          </cell>
          <cell r="B112">
            <v>58490</v>
          </cell>
          <cell r="C112">
            <v>33459</v>
          </cell>
          <cell r="D112">
            <v>7976</v>
          </cell>
          <cell r="E112">
            <v>3224</v>
          </cell>
        </row>
        <row r="113">
          <cell r="A113" t="str">
            <v>BOJACA-CUNDINAMARCA</v>
          </cell>
          <cell r="B113">
            <v>30</v>
          </cell>
          <cell r="C113">
            <v>76</v>
          </cell>
          <cell r="D113">
            <v>28</v>
          </cell>
          <cell r="E113">
            <v>13</v>
          </cell>
        </row>
        <row r="114">
          <cell r="A114" t="str">
            <v>BOJAYA-CHOCO</v>
          </cell>
          <cell r="B114">
            <v>25</v>
          </cell>
          <cell r="C114">
            <v>104</v>
          </cell>
          <cell r="D114">
            <v>0</v>
          </cell>
          <cell r="E114">
            <v>1</v>
          </cell>
        </row>
        <row r="115">
          <cell r="A115" t="str">
            <v>BOLIVAR-CAUCA</v>
          </cell>
          <cell r="B115">
            <v>125</v>
          </cell>
          <cell r="C115">
            <v>432</v>
          </cell>
          <cell r="D115">
            <v>5</v>
          </cell>
          <cell r="E115">
            <v>3</v>
          </cell>
        </row>
        <row r="116">
          <cell r="A116" t="str">
            <v>BOLIVAR-SANTANDER</v>
          </cell>
          <cell r="B116">
            <v>26</v>
          </cell>
          <cell r="C116">
            <v>111</v>
          </cell>
          <cell r="D116">
            <v>6</v>
          </cell>
          <cell r="E116">
            <v>4</v>
          </cell>
        </row>
        <row r="117">
          <cell r="A117" t="str">
            <v>BOLIVAR-VALLE DEL CAUCA</v>
          </cell>
          <cell r="B117">
            <v>52</v>
          </cell>
          <cell r="C117">
            <v>106</v>
          </cell>
          <cell r="D117">
            <v>9</v>
          </cell>
          <cell r="E117">
            <v>0</v>
          </cell>
        </row>
        <row r="118">
          <cell r="A118" t="str">
            <v>BOSCONIA-CESAR</v>
          </cell>
          <cell r="B118">
            <v>151</v>
          </cell>
          <cell r="C118">
            <v>434</v>
          </cell>
          <cell r="D118">
            <v>10</v>
          </cell>
          <cell r="E118">
            <v>2</v>
          </cell>
        </row>
        <row r="119">
          <cell r="A119" t="str">
            <v>BOYACA-BOYACA</v>
          </cell>
          <cell r="B119">
            <v>70</v>
          </cell>
          <cell r="C119">
            <v>141</v>
          </cell>
          <cell r="D119">
            <v>10</v>
          </cell>
          <cell r="E119">
            <v>5</v>
          </cell>
        </row>
        <row r="120">
          <cell r="A120" t="str">
            <v>BRICENO-ANTIOQUIA</v>
          </cell>
          <cell r="B120">
            <v>15</v>
          </cell>
          <cell r="C120">
            <v>40</v>
          </cell>
          <cell r="D120">
            <v>0</v>
          </cell>
          <cell r="E120">
            <v>0</v>
          </cell>
        </row>
        <row r="121">
          <cell r="A121" t="str">
            <v>BRICENO-BOYACA</v>
          </cell>
          <cell r="B121">
            <v>8</v>
          </cell>
          <cell r="C121">
            <v>13</v>
          </cell>
          <cell r="D121">
            <v>2</v>
          </cell>
          <cell r="E121">
            <v>0</v>
          </cell>
        </row>
        <row r="122">
          <cell r="A122" t="str">
            <v>BUCARAMANGA-SANTANDER</v>
          </cell>
          <cell r="B122">
            <v>4474</v>
          </cell>
          <cell r="C122">
            <v>3952</v>
          </cell>
          <cell r="D122">
            <v>242</v>
          </cell>
          <cell r="E122">
            <v>54</v>
          </cell>
        </row>
        <row r="123">
          <cell r="A123" t="str">
            <v>BUCARASICA-NORTE DE SANTANDER</v>
          </cell>
          <cell r="B123">
            <v>8</v>
          </cell>
          <cell r="C123">
            <v>47</v>
          </cell>
          <cell r="D123">
            <v>0</v>
          </cell>
          <cell r="E123">
            <v>0</v>
          </cell>
        </row>
        <row r="124">
          <cell r="A124" t="str">
            <v>BUENAVENTURA-VALLE DEL CAUCA</v>
          </cell>
          <cell r="B124">
            <v>1835</v>
          </cell>
          <cell r="C124">
            <v>2132</v>
          </cell>
          <cell r="D124">
            <v>73</v>
          </cell>
          <cell r="E124">
            <v>28</v>
          </cell>
        </row>
        <row r="125">
          <cell r="A125" t="str">
            <v>BUENAVISTA-BOYACA</v>
          </cell>
          <cell r="B125">
            <v>15</v>
          </cell>
          <cell r="C125">
            <v>40</v>
          </cell>
          <cell r="D125">
            <v>3</v>
          </cell>
          <cell r="E125">
            <v>0</v>
          </cell>
        </row>
        <row r="126">
          <cell r="A126" t="str">
            <v>BUENAVISTA-CORDOBA</v>
          </cell>
          <cell r="B126">
            <v>74</v>
          </cell>
          <cell r="C126">
            <v>216</v>
          </cell>
          <cell r="D126">
            <v>2</v>
          </cell>
          <cell r="E126">
            <v>0</v>
          </cell>
        </row>
        <row r="127">
          <cell r="A127" t="str">
            <v>BUENAVISTA-QUINDIO</v>
          </cell>
          <cell r="B127">
            <v>8</v>
          </cell>
          <cell r="C127">
            <v>21</v>
          </cell>
          <cell r="D127">
            <v>0</v>
          </cell>
          <cell r="E127">
            <v>0</v>
          </cell>
        </row>
        <row r="128">
          <cell r="A128" t="str">
            <v>BUENAVISTA-SUCRE</v>
          </cell>
          <cell r="B128">
            <v>27</v>
          </cell>
          <cell r="C128">
            <v>113</v>
          </cell>
          <cell r="D128">
            <v>0</v>
          </cell>
          <cell r="E128">
            <v>0</v>
          </cell>
        </row>
        <row r="129">
          <cell r="A129" t="str">
            <v>BUENOS AIRES-CAUCA</v>
          </cell>
          <cell r="B129">
            <v>72</v>
          </cell>
          <cell r="C129">
            <v>179</v>
          </cell>
          <cell r="D129">
            <v>3</v>
          </cell>
          <cell r="E129">
            <v>3</v>
          </cell>
        </row>
        <row r="130">
          <cell r="A130" t="str">
            <v>BUESACO-NARINO</v>
          </cell>
          <cell r="B130">
            <v>75</v>
          </cell>
          <cell r="C130">
            <v>201</v>
          </cell>
          <cell r="D130">
            <v>0</v>
          </cell>
          <cell r="E130">
            <v>1</v>
          </cell>
        </row>
        <row r="131">
          <cell r="A131" t="str">
            <v>BUGALAGRANDE-VALLE DEL CAUCA</v>
          </cell>
          <cell r="B131">
            <v>70</v>
          </cell>
          <cell r="C131">
            <v>173</v>
          </cell>
          <cell r="D131">
            <v>14</v>
          </cell>
          <cell r="E131">
            <v>3</v>
          </cell>
        </row>
        <row r="132">
          <cell r="A132" t="str">
            <v>BUGA-VALLE DEL CAUCA</v>
          </cell>
          <cell r="B132">
            <v>783</v>
          </cell>
          <cell r="C132">
            <v>767</v>
          </cell>
          <cell r="D132">
            <v>118</v>
          </cell>
          <cell r="E132">
            <v>36</v>
          </cell>
        </row>
        <row r="133">
          <cell r="A133" t="str">
            <v>BURITICA-ANTIOQUIA</v>
          </cell>
          <cell r="B133">
            <v>15</v>
          </cell>
          <cell r="C133">
            <v>69</v>
          </cell>
          <cell r="D133">
            <v>1</v>
          </cell>
          <cell r="E133">
            <v>1</v>
          </cell>
        </row>
        <row r="134">
          <cell r="A134" t="str">
            <v>BUSBANZA-BOYACA</v>
          </cell>
          <cell r="B134">
            <v>3</v>
          </cell>
          <cell r="C134">
            <v>8</v>
          </cell>
          <cell r="D134">
            <v>0</v>
          </cell>
          <cell r="E134">
            <v>0</v>
          </cell>
        </row>
        <row r="135">
          <cell r="A135" t="str">
            <v>CABRERA-CUNDINAMARCA</v>
          </cell>
          <cell r="B135">
            <v>20</v>
          </cell>
          <cell r="C135">
            <v>39</v>
          </cell>
          <cell r="D135">
            <v>3</v>
          </cell>
          <cell r="E135">
            <v>1</v>
          </cell>
        </row>
        <row r="136">
          <cell r="A136" t="str">
            <v>CABRERA-SANTANDER</v>
          </cell>
          <cell r="B136">
            <v>5</v>
          </cell>
          <cell r="C136">
            <v>36</v>
          </cell>
          <cell r="D136">
            <v>0</v>
          </cell>
          <cell r="E136">
            <v>0</v>
          </cell>
        </row>
        <row r="137">
          <cell r="A137" t="str">
            <v>CABUYARO-META</v>
          </cell>
          <cell r="B137">
            <v>10</v>
          </cell>
          <cell r="C137">
            <v>44</v>
          </cell>
          <cell r="D137">
            <v>0</v>
          </cell>
          <cell r="E137">
            <v>1</v>
          </cell>
        </row>
        <row r="138">
          <cell r="A138" t="str">
            <v>CACAHUAL-GUAINIA</v>
          </cell>
          <cell r="B138">
            <v>1</v>
          </cell>
          <cell r="C138">
            <v>0</v>
          </cell>
          <cell r="D138">
            <v>0</v>
          </cell>
          <cell r="E138">
            <v>0</v>
          </cell>
        </row>
        <row r="139">
          <cell r="A139" t="str">
            <v>CACERES-ANTIOQUIA</v>
          </cell>
          <cell r="B139">
            <v>54</v>
          </cell>
          <cell r="C139">
            <v>192</v>
          </cell>
          <cell r="D139">
            <v>5</v>
          </cell>
          <cell r="E139">
            <v>4</v>
          </cell>
        </row>
        <row r="140">
          <cell r="A140" t="str">
            <v>CACHIPAY-CUNDINAMARCA</v>
          </cell>
          <cell r="B140">
            <v>34</v>
          </cell>
          <cell r="C140">
            <v>64</v>
          </cell>
          <cell r="D140">
            <v>8</v>
          </cell>
          <cell r="E140">
            <v>5</v>
          </cell>
        </row>
        <row r="141">
          <cell r="A141" t="str">
            <v>CACHIRA-NORTE DE SANTANDER</v>
          </cell>
          <cell r="B141">
            <v>32</v>
          </cell>
          <cell r="C141">
            <v>90</v>
          </cell>
          <cell r="D141">
            <v>2</v>
          </cell>
          <cell r="E141">
            <v>2</v>
          </cell>
        </row>
        <row r="142">
          <cell r="A142" t="str">
            <v>CACOTA-NORTE DE SANTANDER</v>
          </cell>
          <cell r="B142">
            <v>5</v>
          </cell>
          <cell r="C142">
            <v>21</v>
          </cell>
          <cell r="D142">
            <v>0</v>
          </cell>
          <cell r="E142">
            <v>0</v>
          </cell>
        </row>
        <row r="143">
          <cell r="A143" t="str">
            <v>CAICEDO-ANTIOQUIA</v>
          </cell>
          <cell r="B143">
            <v>47</v>
          </cell>
          <cell r="C143">
            <v>192</v>
          </cell>
          <cell r="D143">
            <v>14</v>
          </cell>
          <cell r="E143">
            <v>3</v>
          </cell>
        </row>
        <row r="144">
          <cell r="A144" t="str">
            <v>CAICEDONIA-VALLE DEL CAUCA</v>
          </cell>
          <cell r="B144">
            <v>214</v>
          </cell>
          <cell r="C144">
            <v>236</v>
          </cell>
          <cell r="D144">
            <v>13</v>
          </cell>
          <cell r="E144">
            <v>16</v>
          </cell>
        </row>
        <row r="145">
          <cell r="A145" t="str">
            <v>CAIMITO-SUCRE</v>
          </cell>
          <cell r="B145">
            <v>15</v>
          </cell>
          <cell r="C145">
            <v>140</v>
          </cell>
          <cell r="D145">
            <v>1</v>
          </cell>
          <cell r="E145">
            <v>0</v>
          </cell>
        </row>
        <row r="146">
          <cell r="A146" t="str">
            <v>CAJAMARCA-TOLIMA</v>
          </cell>
          <cell r="B146">
            <v>71</v>
          </cell>
          <cell r="C146">
            <v>185</v>
          </cell>
          <cell r="D146">
            <v>6</v>
          </cell>
          <cell r="E146">
            <v>1</v>
          </cell>
        </row>
        <row r="147">
          <cell r="A147" t="str">
            <v>CAJIBIO-CAUCA</v>
          </cell>
          <cell r="B147">
            <v>101</v>
          </cell>
          <cell r="C147">
            <v>285</v>
          </cell>
          <cell r="D147">
            <v>1</v>
          </cell>
          <cell r="E147">
            <v>1</v>
          </cell>
        </row>
        <row r="148">
          <cell r="A148" t="str">
            <v>CAJICA-CUNDINAMARCA</v>
          </cell>
          <cell r="B148">
            <v>558</v>
          </cell>
          <cell r="C148">
            <v>407</v>
          </cell>
          <cell r="D148">
            <v>136</v>
          </cell>
          <cell r="E148">
            <v>133</v>
          </cell>
        </row>
        <row r="149">
          <cell r="A149" t="str">
            <v>CALAMAR-BOLIVAR</v>
          </cell>
          <cell r="B149">
            <v>65</v>
          </cell>
          <cell r="C149">
            <v>207</v>
          </cell>
          <cell r="D149">
            <v>1</v>
          </cell>
          <cell r="E149">
            <v>1</v>
          </cell>
        </row>
        <row r="150">
          <cell r="A150" t="str">
            <v>CALAMAR-GUAVIARE</v>
          </cell>
          <cell r="B150">
            <v>15</v>
          </cell>
          <cell r="C150">
            <v>49</v>
          </cell>
          <cell r="D150">
            <v>1</v>
          </cell>
          <cell r="E150">
            <v>2</v>
          </cell>
        </row>
        <row r="151">
          <cell r="A151" t="str">
            <v>CALARCA-QUINDIO</v>
          </cell>
          <cell r="B151">
            <v>393</v>
          </cell>
          <cell r="C151">
            <v>413</v>
          </cell>
          <cell r="D151">
            <v>33</v>
          </cell>
          <cell r="E151">
            <v>13</v>
          </cell>
        </row>
        <row r="152">
          <cell r="A152" t="str">
            <v>CALDAS-ANTIOQUIA</v>
          </cell>
          <cell r="B152">
            <v>388</v>
          </cell>
          <cell r="C152">
            <v>280</v>
          </cell>
          <cell r="D152">
            <v>101</v>
          </cell>
          <cell r="E152">
            <v>54</v>
          </cell>
        </row>
        <row r="153">
          <cell r="A153" t="str">
            <v>CALDAS-BOYACA</v>
          </cell>
          <cell r="B153">
            <v>14</v>
          </cell>
          <cell r="C153">
            <v>39</v>
          </cell>
          <cell r="D153">
            <v>1</v>
          </cell>
          <cell r="E153">
            <v>0</v>
          </cell>
        </row>
        <row r="154">
          <cell r="A154" t="str">
            <v>CALDONO-CAUCA</v>
          </cell>
          <cell r="B154">
            <v>310</v>
          </cell>
          <cell r="C154">
            <v>83</v>
          </cell>
          <cell r="D154">
            <v>1</v>
          </cell>
          <cell r="E154">
            <v>0</v>
          </cell>
        </row>
        <row r="155">
          <cell r="A155" t="str">
            <v>CALIFORNIA-SANTANDER</v>
          </cell>
          <cell r="B155">
            <v>7</v>
          </cell>
          <cell r="C155">
            <v>16</v>
          </cell>
          <cell r="D155">
            <v>0</v>
          </cell>
          <cell r="E155">
            <v>0</v>
          </cell>
        </row>
        <row r="156">
          <cell r="A156" t="str">
            <v>CALIMA-VALLE DEL CAUCA</v>
          </cell>
          <cell r="B156">
            <v>83</v>
          </cell>
          <cell r="C156">
            <v>125</v>
          </cell>
          <cell r="D156">
            <v>19</v>
          </cell>
          <cell r="E156">
            <v>12</v>
          </cell>
        </row>
        <row r="157">
          <cell r="A157" t="str">
            <v>CALI-VALLE DEL CAUCA</v>
          </cell>
          <cell r="B157">
            <v>16679</v>
          </cell>
          <cell r="C157">
            <v>9167</v>
          </cell>
          <cell r="D157">
            <v>1409</v>
          </cell>
          <cell r="E157">
            <v>395</v>
          </cell>
        </row>
        <row r="158">
          <cell r="A158" t="str">
            <v>CALOTO-CAUCA</v>
          </cell>
          <cell r="B158">
            <v>202</v>
          </cell>
          <cell r="C158">
            <v>163</v>
          </cell>
          <cell r="D158">
            <v>4</v>
          </cell>
          <cell r="E158">
            <v>0</v>
          </cell>
        </row>
        <row r="159">
          <cell r="A159" t="str">
            <v>CAMPAMENTO-ANTIOQUIA</v>
          </cell>
          <cell r="B159">
            <v>29</v>
          </cell>
          <cell r="C159">
            <v>69</v>
          </cell>
          <cell r="D159">
            <v>3</v>
          </cell>
          <cell r="E159">
            <v>5</v>
          </cell>
        </row>
        <row r="160">
          <cell r="A160" t="str">
            <v>CAMPO DE LA CRUZ-ATLANTICO</v>
          </cell>
          <cell r="B160">
            <v>89</v>
          </cell>
          <cell r="C160">
            <v>244</v>
          </cell>
          <cell r="D160">
            <v>2</v>
          </cell>
          <cell r="E160">
            <v>0</v>
          </cell>
        </row>
        <row r="161">
          <cell r="A161" t="str">
            <v>CAMPOALEGRE-HUILA</v>
          </cell>
          <cell r="B161">
            <v>114</v>
          </cell>
          <cell r="C161">
            <v>302</v>
          </cell>
          <cell r="D161">
            <v>5</v>
          </cell>
          <cell r="E161">
            <v>5</v>
          </cell>
        </row>
        <row r="162">
          <cell r="A162" t="str">
            <v>CAMPOHERMOSO-BOYACA</v>
          </cell>
          <cell r="B162">
            <v>5</v>
          </cell>
          <cell r="C162">
            <v>16</v>
          </cell>
          <cell r="D162">
            <v>0</v>
          </cell>
          <cell r="E162">
            <v>1</v>
          </cell>
        </row>
        <row r="163">
          <cell r="A163" t="str">
            <v>CANALETE-CORDOBA</v>
          </cell>
          <cell r="B163">
            <v>33</v>
          </cell>
          <cell r="C163">
            <v>121</v>
          </cell>
          <cell r="D163">
            <v>1</v>
          </cell>
          <cell r="E163">
            <v>1</v>
          </cell>
        </row>
        <row r="164">
          <cell r="A164" t="str">
            <v>CANASGORDAS-ANTIOQUIA</v>
          </cell>
          <cell r="B164">
            <v>28</v>
          </cell>
          <cell r="C164">
            <v>162</v>
          </cell>
          <cell r="D164">
            <v>3</v>
          </cell>
          <cell r="E164">
            <v>3</v>
          </cell>
        </row>
        <row r="165">
          <cell r="A165" t="str">
            <v>CANDELARIA-ATLANTICO</v>
          </cell>
          <cell r="B165">
            <v>40</v>
          </cell>
          <cell r="C165">
            <v>183</v>
          </cell>
          <cell r="D165">
            <v>0</v>
          </cell>
          <cell r="E165">
            <v>1</v>
          </cell>
        </row>
        <row r="166">
          <cell r="A166" t="str">
            <v>CANDELARIA-VALLE DEL CAUCA</v>
          </cell>
          <cell r="B166">
            <v>462</v>
          </cell>
          <cell r="C166">
            <v>657</v>
          </cell>
          <cell r="D166">
            <v>66</v>
          </cell>
          <cell r="E166">
            <v>29</v>
          </cell>
        </row>
        <row r="167">
          <cell r="A167" t="str">
            <v>CANTAGALLO-BOLIVAR</v>
          </cell>
          <cell r="B167">
            <v>26</v>
          </cell>
          <cell r="C167">
            <v>73</v>
          </cell>
          <cell r="D167">
            <v>1</v>
          </cell>
          <cell r="E167">
            <v>1</v>
          </cell>
        </row>
        <row r="168">
          <cell r="A168" t="str">
            <v>CANTON DEL SAN PABLO-CHOCO</v>
          </cell>
          <cell r="B168">
            <v>10</v>
          </cell>
          <cell r="C168">
            <v>34</v>
          </cell>
          <cell r="D168">
            <v>0</v>
          </cell>
          <cell r="E168">
            <v>0</v>
          </cell>
        </row>
        <row r="169">
          <cell r="A169" t="str">
            <v>CAPARRAPI-CUNDINAMARCA</v>
          </cell>
          <cell r="B169">
            <v>23</v>
          </cell>
          <cell r="C169">
            <v>94</v>
          </cell>
          <cell r="D169">
            <v>4</v>
          </cell>
          <cell r="E169">
            <v>1</v>
          </cell>
        </row>
        <row r="170">
          <cell r="A170" t="str">
            <v>CAPITANEJO-SANTANDER</v>
          </cell>
          <cell r="B170">
            <v>25</v>
          </cell>
          <cell r="C170">
            <v>66</v>
          </cell>
          <cell r="D170">
            <v>1</v>
          </cell>
          <cell r="E170">
            <v>3</v>
          </cell>
        </row>
        <row r="171">
          <cell r="A171" t="str">
            <v>CAQUEZA-CUNDINAMARCA</v>
          </cell>
          <cell r="B171">
            <v>67</v>
          </cell>
          <cell r="C171">
            <v>196</v>
          </cell>
          <cell r="D171">
            <v>7</v>
          </cell>
          <cell r="E171">
            <v>10</v>
          </cell>
        </row>
        <row r="172">
          <cell r="A172" t="str">
            <v>CARACOLI-ANTIOQUIA</v>
          </cell>
          <cell r="B172">
            <v>20</v>
          </cell>
          <cell r="C172">
            <v>34</v>
          </cell>
          <cell r="D172">
            <v>5</v>
          </cell>
          <cell r="E172">
            <v>0</v>
          </cell>
        </row>
        <row r="173">
          <cell r="A173" t="str">
            <v>CARAMANTA-ANTIOQUIA</v>
          </cell>
          <cell r="B173">
            <v>8</v>
          </cell>
          <cell r="C173">
            <v>52</v>
          </cell>
          <cell r="D173">
            <v>2</v>
          </cell>
          <cell r="E173">
            <v>6</v>
          </cell>
        </row>
        <row r="174">
          <cell r="A174" t="str">
            <v>CARCASI-SANTANDER</v>
          </cell>
          <cell r="B174">
            <v>11</v>
          </cell>
          <cell r="C174">
            <v>54</v>
          </cell>
          <cell r="D174">
            <v>0</v>
          </cell>
          <cell r="E174">
            <v>0</v>
          </cell>
        </row>
        <row r="175">
          <cell r="A175" t="str">
            <v>CAREPA-ANTIOQUIA</v>
          </cell>
          <cell r="B175">
            <v>172</v>
          </cell>
          <cell r="C175">
            <v>492</v>
          </cell>
          <cell r="D175">
            <v>22</v>
          </cell>
          <cell r="E175">
            <v>7</v>
          </cell>
        </row>
        <row r="176">
          <cell r="A176" t="str">
            <v>CARMEN APICALA-TOLIMA</v>
          </cell>
          <cell r="B176">
            <v>34</v>
          </cell>
          <cell r="C176">
            <v>118</v>
          </cell>
          <cell r="D176">
            <v>4</v>
          </cell>
          <cell r="E176">
            <v>0</v>
          </cell>
        </row>
        <row r="177">
          <cell r="A177" t="str">
            <v>CARMEN DE CARUPA-CUNDINAMARCA</v>
          </cell>
          <cell r="B177">
            <v>10</v>
          </cell>
          <cell r="C177">
            <v>70</v>
          </cell>
          <cell r="D177">
            <v>3</v>
          </cell>
          <cell r="E177">
            <v>3</v>
          </cell>
        </row>
        <row r="178">
          <cell r="A178" t="str">
            <v>CARMEN DEL DARIEN-CHOCO</v>
          </cell>
          <cell r="B178">
            <v>22</v>
          </cell>
          <cell r="C178">
            <v>39</v>
          </cell>
          <cell r="D178">
            <v>1</v>
          </cell>
          <cell r="E178">
            <v>1</v>
          </cell>
        </row>
        <row r="179">
          <cell r="A179" t="str">
            <v>CAROLINA-ANTIOQUIA</v>
          </cell>
          <cell r="B179">
            <v>11</v>
          </cell>
          <cell r="C179">
            <v>40</v>
          </cell>
          <cell r="D179">
            <v>5</v>
          </cell>
          <cell r="E179">
            <v>7</v>
          </cell>
        </row>
        <row r="180">
          <cell r="A180" t="str">
            <v>CARTAGENA DEL CHAIRA-CAQUETA</v>
          </cell>
          <cell r="B180">
            <v>77</v>
          </cell>
          <cell r="C180">
            <v>161</v>
          </cell>
          <cell r="D180">
            <v>4</v>
          </cell>
          <cell r="E180">
            <v>2</v>
          </cell>
        </row>
        <row r="181">
          <cell r="A181" t="str">
            <v>CARTAGENA-BOLIVAR</v>
          </cell>
          <cell r="B181">
            <v>6337</v>
          </cell>
          <cell r="C181">
            <v>10320</v>
          </cell>
          <cell r="D181">
            <v>169</v>
          </cell>
          <cell r="E181">
            <v>31</v>
          </cell>
        </row>
        <row r="182">
          <cell r="A182" t="str">
            <v>CARTAGO-VALLE DEL CAUCA</v>
          </cell>
          <cell r="B182">
            <v>704</v>
          </cell>
          <cell r="C182">
            <v>761</v>
          </cell>
          <cell r="D182">
            <v>93</v>
          </cell>
          <cell r="E182">
            <v>45</v>
          </cell>
        </row>
        <row r="183">
          <cell r="A183" t="str">
            <v>CARURU-VAUPES</v>
          </cell>
          <cell r="B183">
            <v>8</v>
          </cell>
          <cell r="C183">
            <v>15</v>
          </cell>
          <cell r="D183">
            <v>0</v>
          </cell>
          <cell r="E183">
            <v>0</v>
          </cell>
        </row>
        <row r="184">
          <cell r="A184" t="str">
            <v>CASABIANCA-TOLIMA</v>
          </cell>
          <cell r="B184">
            <v>13</v>
          </cell>
          <cell r="C184">
            <v>74</v>
          </cell>
          <cell r="D184">
            <v>0</v>
          </cell>
          <cell r="E184">
            <v>1</v>
          </cell>
        </row>
        <row r="185">
          <cell r="A185" t="str">
            <v>CASTILLA LA NUEVA-META</v>
          </cell>
          <cell r="B185">
            <v>46</v>
          </cell>
          <cell r="C185">
            <v>119</v>
          </cell>
          <cell r="D185">
            <v>13</v>
          </cell>
          <cell r="E185">
            <v>8</v>
          </cell>
        </row>
        <row r="186">
          <cell r="A186" t="str">
            <v>CAUCASIA-ANTIOQUIA</v>
          </cell>
          <cell r="B186">
            <v>337</v>
          </cell>
          <cell r="C186">
            <v>988</v>
          </cell>
          <cell r="D186">
            <v>27</v>
          </cell>
          <cell r="E186">
            <v>18</v>
          </cell>
        </row>
        <row r="187">
          <cell r="A187" t="str">
            <v>CEPITA-SANTANDER</v>
          </cell>
          <cell r="B187">
            <v>2</v>
          </cell>
          <cell r="C187">
            <v>21</v>
          </cell>
          <cell r="D187">
            <v>0</v>
          </cell>
          <cell r="E187">
            <v>0</v>
          </cell>
        </row>
        <row r="188">
          <cell r="A188" t="str">
            <v>CERETE-CORDOBA</v>
          </cell>
          <cell r="B188">
            <v>347</v>
          </cell>
          <cell r="C188">
            <v>1078</v>
          </cell>
          <cell r="D188">
            <v>14</v>
          </cell>
          <cell r="E188">
            <v>4</v>
          </cell>
        </row>
        <row r="189">
          <cell r="A189" t="str">
            <v>CERINZA-BOYACA</v>
          </cell>
          <cell r="B189">
            <v>13</v>
          </cell>
          <cell r="C189">
            <v>44</v>
          </cell>
          <cell r="D189">
            <v>3</v>
          </cell>
          <cell r="E189">
            <v>1</v>
          </cell>
        </row>
        <row r="190">
          <cell r="A190" t="str">
            <v>CERRITO-SANTANDER</v>
          </cell>
          <cell r="B190">
            <v>17</v>
          </cell>
          <cell r="C190">
            <v>97</v>
          </cell>
          <cell r="D190">
            <v>2</v>
          </cell>
          <cell r="E190">
            <v>0</v>
          </cell>
        </row>
        <row r="191">
          <cell r="A191" t="str">
            <v>CERRO SAN ANTONIO-MAGDALENA</v>
          </cell>
          <cell r="B191">
            <v>34</v>
          </cell>
          <cell r="C191">
            <v>84</v>
          </cell>
          <cell r="D191">
            <v>2</v>
          </cell>
          <cell r="E191">
            <v>0</v>
          </cell>
        </row>
        <row r="192">
          <cell r="A192" t="str">
            <v>CERTEGUI-CHOCO</v>
          </cell>
          <cell r="B192">
            <v>17</v>
          </cell>
          <cell r="C192">
            <v>46</v>
          </cell>
          <cell r="D192">
            <v>0</v>
          </cell>
          <cell r="E192">
            <v>1</v>
          </cell>
        </row>
        <row r="193">
          <cell r="A193" t="str">
            <v>CHACHAGUI-NARINO</v>
          </cell>
          <cell r="B193">
            <v>51</v>
          </cell>
          <cell r="C193">
            <v>147</v>
          </cell>
          <cell r="D193">
            <v>1</v>
          </cell>
          <cell r="E193">
            <v>2</v>
          </cell>
        </row>
        <row r="194">
          <cell r="A194" t="str">
            <v>CHAGUANI-CUNDINAMARCA</v>
          </cell>
          <cell r="B194">
            <v>5</v>
          </cell>
          <cell r="C194">
            <v>24</v>
          </cell>
          <cell r="D194">
            <v>1</v>
          </cell>
          <cell r="E194">
            <v>0</v>
          </cell>
        </row>
        <row r="195">
          <cell r="A195" t="str">
            <v>CHALAN-SUCRE</v>
          </cell>
          <cell r="B195">
            <v>8</v>
          </cell>
          <cell r="C195">
            <v>28</v>
          </cell>
          <cell r="D195">
            <v>0</v>
          </cell>
          <cell r="E195">
            <v>0</v>
          </cell>
        </row>
        <row r="196">
          <cell r="A196" t="str">
            <v>CHAMEZA-CASANARE</v>
          </cell>
          <cell r="B196">
            <v>5</v>
          </cell>
          <cell r="C196">
            <v>29</v>
          </cell>
          <cell r="D196">
            <v>0</v>
          </cell>
          <cell r="E196">
            <v>0</v>
          </cell>
        </row>
        <row r="197">
          <cell r="A197" t="str">
            <v>CHAPARRAL-TOLIMA</v>
          </cell>
          <cell r="B197">
            <v>236</v>
          </cell>
          <cell r="C197">
            <v>475</v>
          </cell>
          <cell r="D197">
            <v>16</v>
          </cell>
          <cell r="E197">
            <v>4</v>
          </cell>
        </row>
        <row r="198">
          <cell r="A198" t="str">
            <v>CHARALA-SANTANDER</v>
          </cell>
          <cell r="B198">
            <v>42</v>
          </cell>
          <cell r="C198">
            <v>125</v>
          </cell>
          <cell r="D198">
            <v>3</v>
          </cell>
          <cell r="E198">
            <v>1</v>
          </cell>
        </row>
        <row r="199">
          <cell r="A199" t="str">
            <v>CHARTA-SANTANDER</v>
          </cell>
          <cell r="B199">
            <v>2</v>
          </cell>
          <cell r="C199">
            <v>28</v>
          </cell>
          <cell r="D199">
            <v>1</v>
          </cell>
          <cell r="E199">
            <v>1</v>
          </cell>
        </row>
        <row r="200">
          <cell r="A200" t="str">
            <v>CHIA-CUNDINAMARCA</v>
          </cell>
          <cell r="B200">
            <v>948</v>
          </cell>
          <cell r="C200">
            <v>651</v>
          </cell>
          <cell r="D200">
            <v>303</v>
          </cell>
          <cell r="E200">
            <v>285</v>
          </cell>
        </row>
        <row r="201">
          <cell r="A201" t="str">
            <v>CHIGORODO-ANTIOQUIA</v>
          </cell>
          <cell r="B201">
            <v>281</v>
          </cell>
          <cell r="C201">
            <v>575</v>
          </cell>
          <cell r="D201">
            <v>39</v>
          </cell>
          <cell r="E201">
            <v>23</v>
          </cell>
        </row>
        <row r="202">
          <cell r="A202" t="str">
            <v>CHIMA-CORDOBA</v>
          </cell>
          <cell r="B202">
            <v>26</v>
          </cell>
          <cell r="C202">
            <v>183</v>
          </cell>
          <cell r="D202">
            <v>4</v>
          </cell>
          <cell r="E202">
            <v>1</v>
          </cell>
        </row>
        <row r="203">
          <cell r="A203" t="str">
            <v>CHIMA-SANTANDER</v>
          </cell>
          <cell r="B203">
            <v>6</v>
          </cell>
          <cell r="C203">
            <v>25</v>
          </cell>
          <cell r="D203">
            <v>0</v>
          </cell>
          <cell r="E203">
            <v>0</v>
          </cell>
        </row>
        <row r="204">
          <cell r="A204" t="str">
            <v>CHIMICHAGUA-CESAR</v>
          </cell>
          <cell r="B204">
            <v>94</v>
          </cell>
          <cell r="C204">
            <v>376</v>
          </cell>
          <cell r="D204">
            <v>3</v>
          </cell>
          <cell r="E204">
            <v>3</v>
          </cell>
        </row>
        <row r="205">
          <cell r="A205" t="str">
            <v>CHINACOTA-NORTE DE SANTANDER</v>
          </cell>
          <cell r="B205">
            <v>69</v>
          </cell>
          <cell r="C205">
            <v>209</v>
          </cell>
          <cell r="D205">
            <v>3</v>
          </cell>
          <cell r="E205">
            <v>2</v>
          </cell>
        </row>
        <row r="206">
          <cell r="A206" t="str">
            <v>CHINAVITA-BOYACA</v>
          </cell>
          <cell r="B206">
            <v>10</v>
          </cell>
          <cell r="C206">
            <v>32</v>
          </cell>
          <cell r="D206">
            <v>1</v>
          </cell>
          <cell r="E206">
            <v>0</v>
          </cell>
        </row>
        <row r="207">
          <cell r="A207" t="str">
            <v>CHINCHINA-CALDAS</v>
          </cell>
          <cell r="B207">
            <v>241</v>
          </cell>
          <cell r="C207">
            <v>352</v>
          </cell>
          <cell r="D207">
            <v>21</v>
          </cell>
          <cell r="E207">
            <v>9</v>
          </cell>
        </row>
        <row r="208">
          <cell r="A208" t="str">
            <v>CHINU-CORDOBA</v>
          </cell>
          <cell r="B208">
            <v>123</v>
          </cell>
          <cell r="C208">
            <v>480</v>
          </cell>
          <cell r="D208">
            <v>6</v>
          </cell>
          <cell r="E208">
            <v>3</v>
          </cell>
        </row>
        <row r="209">
          <cell r="A209" t="str">
            <v>CHIPAQUE-CUNDINAMARCA</v>
          </cell>
          <cell r="B209">
            <v>14</v>
          </cell>
          <cell r="C209">
            <v>82</v>
          </cell>
          <cell r="D209">
            <v>6</v>
          </cell>
          <cell r="E209">
            <v>1</v>
          </cell>
        </row>
        <row r="210">
          <cell r="A210" t="str">
            <v>CHIPATA-SANTANDER</v>
          </cell>
          <cell r="B210">
            <v>13</v>
          </cell>
          <cell r="C210">
            <v>46</v>
          </cell>
          <cell r="D210">
            <v>1</v>
          </cell>
          <cell r="E210">
            <v>2</v>
          </cell>
        </row>
        <row r="211">
          <cell r="A211" t="str">
            <v>CHIQUINQUIRA-BOYACA</v>
          </cell>
          <cell r="B211">
            <v>368</v>
          </cell>
          <cell r="C211">
            <v>735</v>
          </cell>
          <cell r="D211">
            <v>63</v>
          </cell>
          <cell r="E211">
            <v>30</v>
          </cell>
        </row>
        <row r="212">
          <cell r="A212" t="str">
            <v>CHIQUIZA-BOYACA</v>
          </cell>
          <cell r="B212">
            <v>12</v>
          </cell>
          <cell r="C212">
            <v>34</v>
          </cell>
          <cell r="D212">
            <v>1</v>
          </cell>
          <cell r="E212">
            <v>0</v>
          </cell>
        </row>
        <row r="213">
          <cell r="A213" t="str">
            <v>CHIRIGUANA-CESAR</v>
          </cell>
          <cell r="B213">
            <v>68</v>
          </cell>
          <cell r="C213">
            <v>277</v>
          </cell>
          <cell r="D213">
            <v>4</v>
          </cell>
          <cell r="E213">
            <v>0</v>
          </cell>
        </row>
        <row r="214">
          <cell r="A214" t="str">
            <v>CHISCAS-BOYACA</v>
          </cell>
          <cell r="B214">
            <v>6</v>
          </cell>
          <cell r="C214">
            <v>47</v>
          </cell>
          <cell r="D214">
            <v>0</v>
          </cell>
          <cell r="E214">
            <v>0</v>
          </cell>
        </row>
        <row r="215">
          <cell r="A215" t="str">
            <v>CHITA-BOYACA</v>
          </cell>
          <cell r="B215">
            <v>26</v>
          </cell>
          <cell r="C215">
            <v>98</v>
          </cell>
          <cell r="D215">
            <v>3</v>
          </cell>
          <cell r="E215">
            <v>0</v>
          </cell>
        </row>
        <row r="216">
          <cell r="A216" t="str">
            <v>CHITAGA-NORTE DE SANTANDER</v>
          </cell>
          <cell r="B216">
            <v>20</v>
          </cell>
          <cell r="C216">
            <v>108</v>
          </cell>
          <cell r="D216">
            <v>1</v>
          </cell>
          <cell r="E216">
            <v>0</v>
          </cell>
        </row>
        <row r="217">
          <cell r="A217" t="str">
            <v>CHITARAQUE-BOYACA</v>
          </cell>
          <cell r="B217">
            <v>9</v>
          </cell>
          <cell r="C217">
            <v>44</v>
          </cell>
          <cell r="D217">
            <v>3</v>
          </cell>
          <cell r="E217">
            <v>2</v>
          </cell>
        </row>
        <row r="218">
          <cell r="A218" t="str">
            <v>CHIVATA-BOYACA</v>
          </cell>
          <cell r="B218">
            <v>12</v>
          </cell>
          <cell r="C218">
            <v>18</v>
          </cell>
          <cell r="D218">
            <v>2</v>
          </cell>
          <cell r="E218">
            <v>0</v>
          </cell>
        </row>
        <row r="219">
          <cell r="A219" t="str">
            <v>CHIVOLO-MAGDALENA</v>
          </cell>
          <cell r="B219">
            <v>60</v>
          </cell>
          <cell r="C219">
            <v>195</v>
          </cell>
          <cell r="D219">
            <v>0</v>
          </cell>
          <cell r="E219">
            <v>0</v>
          </cell>
        </row>
        <row r="220">
          <cell r="A220" t="str">
            <v>CHIVOR-BOYACA</v>
          </cell>
          <cell r="B220">
            <v>3</v>
          </cell>
          <cell r="C220">
            <v>18</v>
          </cell>
          <cell r="D220">
            <v>0</v>
          </cell>
          <cell r="E220">
            <v>0</v>
          </cell>
        </row>
        <row r="221">
          <cell r="A221" t="str">
            <v>CHOACHI-CUNDINAMARCA</v>
          </cell>
          <cell r="B221">
            <v>34</v>
          </cell>
          <cell r="C221">
            <v>97</v>
          </cell>
          <cell r="D221">
            <v>12</v>
          </cell>
          <cell r="E221">
            <v>4</v>
          </cell>
        </row>
        <row r="222">
          <cell r="A222" t="str">
            <v>CHOCONTA-CUNDINAMARCA</v>
          </cell>
          <cell r="B222">
            <v>63</v>
          </cell>
          <cell r="C222">
            <v>170</v>
          </cell>
          <cell r="D222">
            <v>34</v>
          </cell>
          <cell r="E222">
            <v>13</v>
          </cell>
        </row>
        <row r="223">
          <cell r="A223" t="str">
            <v>CICUCO-BOLIVAR</v>
          </cell>
          <cell r="B223">
            <v>47</v>
          </cell>
          <cell r="C223">
            <v>147</v>
          </cell>
          <cell r="D223">
            <v>0</v>
          </cell>
          <cell r="E223">
            <v>0</v>
          </cell>
        </row>
        <row r="224">
          <cell r="A224" t="str">
            <v>CIENAGA DE ORO-CORDOBA</v>
          </cell>
          <cell r="B224">
            <v>203</v>
          </cell>
          <cell r="C224">
            <v>644</v>
          </cell>
          <cell r="D224">
            <v>0</v>
          </cell>
          <cell r="E224">
            <v>0</v>
          </cell>
        </row>
        <row r="225">
          <cell r="A225" t="str">
            <v>CIENAGA-MAGDALENA</v>
          </cell>
          <cell r="B225">
            <v>500</v>
          </cell>
          <cell r="C225">
            <v>1016</v>
          </cell>
          <cell r="D225">
            <v>19</v>
          </cell>
          <cell r="E225">
            <v>16</v>
          </cell>
        </row>
        <row r="226">
          <cell r="A226" t="str">
            <v>CIENEGA-BOYACA</v>
          </cell>
          <cell r="B226">
            <v>19</v>
          </cell>
          <cell r="C226">
            <v>49</v>
          </cell>
          <cell r="D226">
            <v>1</v>
          </cell>
          <cell r="E226">
            <v>2</v>
          </cell>
        </row>
        <row r="227">
          <cell r="A227" t="str">
            <v>CIMITARRA-SANTANDER</v>
          </cell>
          <cell r="B227">
            <v>120</v>
          </cell>
          <cell r="C227">
            <v>304</v>
          </cell>
          <cell r="D227">
            <v>7</v>
          </cell>
          <cell r="E227">
            <v>6</v>
          </cell>
        </row>
        <row r="228">
          <cell r="A228" t="str">
            <v>CIRCASIA-QUINDIO</v>
          </cell>
          <cell r="B228">
            <v>122</v>
          </cell>
          <cell r="C228">
            <v>191</v>
          </cell>
          <cell r="D228">
            <v>10</v>
          </cell>
          <cell r="E228">
            <v>3</v>
          </cell>
        </row>
        <row r="229">
          <cell r="A229" t="str">
            <v>CISNEROS-ANTIOQUIA</v>
          </cell>
          <cell r="B229">
            <v>36</v>
          </cell>
          <cell r="C229">
            <v>101</v>
          </cell>
          <cell r="D229">
            <v>11</v>
          </cell>
          <cell r="E229">
            <v>1</v>
          </cell>
        </row>
        <row r="230">
          <cell r="A230" t="str">
            <v>CIUDAD BOLIVAR-ANTIOQUIA</v>
          </cell>
          <cell r="B230">
            <v>73</v>
          </cell>
          <cell r="C230">
            <v>197</v>
          </cell>
          <cell r="D230">
            <v>21</v>
          </cell>
          <cell r="E230">
            <v>8</v>
          </cell>
        </row>
        <row r="231">
          <cell r="A231" t="str">
            <v>CLEMENCIA-BOLIVAR</v>
          </cell>
          <cell r="B231">
            <v>25</v>
          </cell>
          <cell r="C231">
            <v>109</v>
          </cell>
          <cell r="D231">
            <v>1</v>
          </cell>
          <cell r="E231">
            <v>1</v>
          </cell>
        </row>
        <row r="232">
          <cell r="A232" t="str">
            <v>COCORNA-ANTIOQUIA</v>
          </cell>
          <cell r="B232">
            <v>42</v>
          </cell>
          <cell r="C232">
            <v>115</v>
          </cell>
          <cell r="D232">
            <v>13</v>
          </cell>
          <cell r="E232">
            <v>6</v>
          </cell>
        </row>
        <row r="233">
          <cell r="A233" t="str">
            <v>COELLO-TOLIMA</v>
          </cell>
          <cell r="B233">
            <v>20</v>
          </cell>
          <cell r="C233">
            <v>84</v>
          </cell>
          <cell r="D233">
            <v>1</v>
          </cell>
          <cell r="E233">
            <v>1</v>
          </cell>
        </row>
        <row r="234">
          <cell r="A234" t="str">
            <v>COGUA-CUNDINAMARCA</v>
          </cell>
          <cell r="B234">
            <v>75</v>
          </cell>
          <cell r="C234">
            <v>164</v>
          </cell>
          <cell r="D234">
            <v>34</v>
          </cell>
          <cell r="E234">
            <v>20</v>
          </cell>
        </row>
        <row r="235">
          <cell r="A235" t="str">
            <v>COLOMBIA-HUILA</v>
          </cell>
          <cell r="B235">
            <v>6</v>
          </cell>
          <cell r="C235">
            <v>44</v>
          </cell>
          <cell r="D235">
            <v>3</v>
          </cell>
          <cell r="E235">
            <v>0</v>
          </cell>
        </row>
        <row r="236">
          <cell r="A236" t="str">
            <v>COLON-NARINO</v>
          </cell>
          <cell r="B236">
            <v>46</v>
          </cell>
          <cell r="C236">
            <v>136</v>
          </cell>
          <cell r="D236">
            <v>2</v>
          </cell>
          <cell r="E236">
            <v>1</v>
          </cell>
        </row>
        <row r="237">
          <cell r="A237" t="str">
            <v>COLON-PUTUMAYO</v>
          </cell>
          <cell r="B237">
            <v>32</v>
          </cell>
          <cell r="C237">
            <v>54</v>
          </cell>
          <cell r="D237">
            <v>0</v>
          </cell>
          <cell r="E237">
            <v>0</v>
          </cell>
        </row>
        <row r="238">
          <cell r="A238" t="str">
            <v>COLOSO-SUCRE</v>
          </cell>
          <cell r="B238">
            <v>8</v>
          </cell>
          <cell r="C238">
            <v>58</v>
          </cell>
          <cell r="D238">
            <v>0</v>
          </cell>
          <cell r="E238">
            <v>1</v>
          </cell>
        </row>
        <row r="239">
          <cell r="A239" t="str">
            <v>COMBITA-BOYACA</v>
          </cell>
          <cell r="B239">
            <v>288</v>
          </cell>
          <cell r="C239">
            <v>91</v>
          </cell>
          <cell r="D239">
            <v>6</v>
          </cell>
          <cell r="E239">
            <v>2</v>
          </cell>
        </row>
        <row r="240">
          <cell r="A240" t="str">
            <v>CONCEPCION-ANTIOQUIA</v>
          </cell>
          <cell r="B240">
            <v>8</v>
          </cell>
          <cell r="C240">
            <v>45</v>
          </cell>
          <cell r="D240">
            <v>3</v>
          </cell>
          <cell r="E240">
            <v>5</v>
          </cell>
        </row>
        <row r="241">
          <cell r="A241" t="str">
            <v>CONCEPCION-SANTANDER</v>
          </cell>
          <cell r="B241">
            <v>19</v>
          </cell>
          <cell r="C241">
            <v>64</v>
          </cell>
          <cell r="D241">
            <v>0</v>
          </cell>
          <cell r="E241">
            <v>1</v>
          </cell>
        </row>
        <row r="242">
          <cell r="A242" t="str">
            <v>CONCORDIA-ANTIOQUIA</v>
          </cell>
          <cell r="B242">
            <v>40</v>
          </cell>
          <cell r="C242">
            <v>141</v>
          </cell>
          <cell r="D242">
            <v>9</v>
          </cell>
          <cell r="E242">
            <v>6</v>
          </cell>
        </row>
        <row r="243">
          <cell r="A243" t="str">
            <v>CONCORDIA-MAGDALENA</v>
          </cell>
          <cell r="B243">
            <v>18</v>
          </cell>
          <cell r="C243">
            <v>115</v>
          </cell>
          <cell r="D243">
            <v>0</v>
          </cell>
          <cell r="E243">
            <v>0</v>
          </cell>
        </row>
        <row r="244">
          <cell r="A244" t="str">
            <v>CONDOTO-CHOCO</v>
          </cell>
          <cell r="B244">
            <v>51</v>
          </cell>
          <cell r="C244">
            <v>147</v>
          </cell>
          <cell r="D244">
            <v>0</v>
          </cell>
          <cell r="E244">
            <v>5</v>
          </cell>
        </row>
        <row r="245">
          <cell r="A245" t="str">
            <v>CONFINES-SANTANDER</v>
          </cell>
          <cell r="B245">
            <v>8</v>
          </cell>
          <cell r="C245">
            <v>25</v>
          </cell>
          <cell r="D245">
            <v>0</v>
          </cell>
          <cell r="E245">
            <v>0</v>
          </cell>
        </row>
        <row r="246">
          <cell r="A246" t="str">
            <v>CONSACA-NARINO</v>
          </cell>
          <cell r="B246">
            <v>39</v>
          </cell>
          <cell r="C246">
            <v>129</v>
          </cell>
          <cell r="D246">
            <v>1</v>
          </cell>
          <cell r="E246">
            <v>0</v>
          </cell>
        </row>
        <row r="247">
          <cell r="A247" t="str">
            <v>CONTADERO-NARINO</v>
          </cell>
          <cell r="B247">
            <v>26</v>
          </cell>
          <cell r="C247">
            <v>93</v>
          </cell>
          <cell r="D247">
            <v>0</v>
          </cell>
          <cell r="E247">
            <v>0</v>
          </cell>
        </row>
        <row r="248">
          <cell r="A248" t="str">
            <v>CONTRATACION-SANTANDER</v>
          </cell>
          <cell r="B248">
            <v>8</v>
          </cell>
          <cell r="C248">
            <v>40</v>
          </cell>
          <cell r="D248">
            <v>4</v>
          </cell>
          <cell r="E248">
            <v>2</v>
          </cell>
        </row>
        <row r="249">
          <cell r="A249" t="str">
            <v>CONVENCION-NORTE DE SANTANDER</v>
          </cell>
          <cell r="B249">
            <v>51</v>
          </cell>
          <cell r="C249">
            <v>133</v>
          </cell>
          <cell r="D249">
            <v>1</v>
          </cell>
          <cell r="E249">
            <v>2</v>
          </cell>
        </row>
        <row r="250">
          <cell r="A250" t="str">
            <v>COPACABANA-ANTIOQUIA</v>
          </cell>
          <cell r="B250">
            <v>478</v>
          </cell>
          <cell r="C250">
            <v>320</v>
          </cell>
          <cell r="D250">
            <v>77</v>
          </cell>
          <cell r="E250">
            <v>42</v>
          </cell>
        </row>
        <row r="251">
          <cell r="A251" t="str">
            <v>COPER-BOYACA</v>
          </cell>
          <cell r="B251">
            <v>6</v>
          </cell>
          <cell r="C251">
            <v>38</v>
          </cell>
          <cell r="D251">
            <v>1</v>
          </cell>
          <cell r="E251">
            <v>0</v>
          </cell>
        </row>
        <row r="252">
          <cell r="A252" t="str">
            <v>CORDOBA-BOLIVAR</v>
          </cell>
          <cell r="B252">
            <v>45</v>
          </cell>
          <cell r="C252">
            <v>147</v>
          </cell>
          <cell r="D252">
            <v>1</v>
          </cell>
          <cell r="E252">
            <v>0</v>
          </cell>
        </row>
        <row r="253">
          <cell r="A253" t="str">
            <v>CORDOBA-NARINO</v>
          </cell>
          <cell r="B253">
            <v>66</v>
          </cell>
          <cell r="C253">
            <v>220</v>
          </cell>
          <cell r="D253">
            <v>4</v>
          </cell>
          <cell r="E253">
            <v>0</v>
          </cell>
        </row>
        <row r="254">
          <cell r="A254" t="str">
            <v>CORDOBA-QUINDIO</v>
          </cell>
          <cell r="B254">
            <v>26</v>
          </cell>
          <cell r="C254">
            <v>60</v>
          </cell>
          <cell r="D254">
            <v>2</v>
          </cell>
          <cell r="E254">
            <v>2</v>
          </cell>
        </row>
        <row r="255">
          <cell r="A255" t="str">
            <v>CORINTO-CAUCA</v>
          </cell>
          <cell r="B255">
            <v>167</v>
          </cell>
          <cell r="C255">
            <v>172</v>
          </cell>
          <cell r="D255">
            <v>12</v>
          </cell>
          <cell r="E255">
            <v>3</v>
          </cell>
        </row>
        <row r="256">
          <cell r="A256" t="str">
            <v>COROMORO-SANTANDER</v>
          </cell>
          <cell r="B256">
            <v>15</v>
          </cell>
          <cell r="C256">
            <v>40</v>
          </cell>
          <cell r="D256">
            <v>0</v>
          </cell>
          <cell r="E256">
            <v>1</v>
          </cell>
        </row>
        <row r="257">
          <cell r="A257" t="str">
            <v>COROZAL-SUCRE</v>
          </cell>
          <cell r="B257">
            <v>247</v>
          </cell>
          <cell r="C257">
            <v>805</v>
          </cell>
          <cell r="D257">
            <v>4</v>
          </cell>
          <cell r="E257">
            <v>0</v>
          </cell>
        </row>
        <row r="258">
          <cell r="A258" t="str">
            <v>CORRALES-BOYACA</v>
          </cell>
          <cell r="B258">
            <v>12</v>
          </cell>
          <cell r="C258">
            <v>23</v>
          </cell>
          <cell r="D258">
            <v>0</v>
          </cell>
          <cell r="E258">
            <v>0</v>
          </cell>
        </row>
        <row r="259">
          <cell r="A259" t="str">
            <v>COTA-CUNDINAMARCA</v>
          </cell>
          <cell r="B259">
            <v>268</v>
          </cell>
          <cell r="C259">
            <v>182</v>
          </cell>
          <cell r="D259">
            <v>53</v>
          </cell>
          <cell r="E259">
            <v>40</v>
          </cell>
        </row>
        <row r="260">
          <cell r="A260" t="str">
            <v>COTORRA-CORDOBA</v>
          </cell>
          <cell r="B260">
            <v>52</v>
          </cell>
          <cell r="C260">
            <v>172</v>
          </cell>
          <cell r="D260">
            <v>0</v>
          </cell>
          <cell r="E260">
            <v>1</v>
          </cell>
        </row>
        <row r="261">
          <cell r="A261" t="str">
            <v>COVARACHIA-BOYACA</v>
          </cell>
          <cell r="B261">
            <v>13</v>
          </cell>
          <cell r="C261">
            <v>40</v>
          </cell>
          <cell r="D261">
            <v>0</v>
          </cell>
          <cell r="E261">
            <v>0</v>
          </cell>
        </row>
        <row r="262">
          <cell r="A262" t="str">
            <v>COVENAS-SUCRE</v>
          </cell>
          <cell r="B262">
            <v>46</v>
          </cell>
          <cell r="C262">
            <v>165</v>
          </cell>
          <cell r="D262">
            <v>5</v>
          </cell>
          <cell r="E262">
            <v>1</v>
          </cell>
        </row>
        <row r="263">
          <cell r="A263" t="str">
            <v>COYAIMA-TOLIMA</v>
          </cell>
          <cell r="B263">
            <v>119</v>
          </cell>
          <cell r="C263">
            <v>190</v>
          </cell>
          <cell r="D263">
            <v>2</v>
          </cell>
          <cell r="E263">
            <v>0</v>
          </cell>
        </row>
        <row r="264">
          <cell r="A264" t="str">
            <v>CRAVO NORTE-ARAUCA</v>
          </cell>
          <cell r="B264">
            <v>16</v>
          </cell>
          <cell r="C264">
            <v>34</v>
          </cell>
          <cell r="D264">
            <v>0</v>
          </cell>
          <cell r="E264">
            <v>1</v>
          </cell>
        </row>
        <row r="265">
          <cell r="A265" t="str">
            <v>CUASPUD-NARINO</v>
          </cell>
          <cell r="B265">
            <v>37</v>
          </cell>
          <cell r="C265">
            <v>96</v>
          </cell>
          <cell r="D265">
            <v>0</v>
          </cell>
          <cell r="E265">
            <v>0</v>
          </cell>
        </row>
        <row r="266">
          <cell r="A266" t="str">
            <v>CUBARA-BOYACA</v>
          </cell>
          <cell r="B266">
            <v>21</v>
          </cell>
          <cell r="C266">
            <v>46</v>
          </cell>
          <cell r="D266">
            <v>0</v>
          </cell>
          <cell r="E266">
            <v>0</v>
          </cell>
        </row>
        <row r="267">
          <cell r="A267" t="str">
            <v>CUBARRAL-META</v>
          </cell>
          <cell r="B267">
            <v>27</v>
          </cell>
          <cell r="C267">
            <v>73</v>
          </cell>
          <cell r="D267">
            <v>2</v>
          </cell>
          <cell r="E267">
            <v>1</v>
          </cell>
        </row>
        <row r="268">
          <cell r="A268" t="str">
            <v>CUCAITA-BOYACA</v>
          </cell>
          <cell r="B268">
            <v>10</v>
          </cell>
          <cell r="C268">
            <v>35</v>
          </cell>
          <cell r="D268">
            <v>1</v>
          </cell>
          <cell r="E268">
            <v>1</v>
          </cell>
        </row>
        <row r="269">
          <cell r="A269" t="str">
            <v>CUCUNUBA-CUNDINAMARCA</v>
          </cell>
          <cell r="B269">
            <v>11</v>
          </cell>
          <cell r="C269">
            <v>49</v>
          </cell>
          <cell r="D269">
            <v>8</v>
          </cell>
          <cell r="E269">
            <v>2</v>
          </cell>
        </row>
        <row r="270">
          <cell r="A270" t="str">
            <v>CUCUTA-NORTE DE SANTANDER</v>
          </cell>
          <cell r="B270">
            <v>4352</v>
          </cell>
          <cell r="C270">
            <v>6095</v>
          </cell>
          <cell r="D270">
            <v>225</v>
          </cell>
          <cell r="E270">
            <v>91</v>
          </cell>
        </row>
        <row r="271">
          <cell r="A271" t="str">
            <v>CUCUTILLA-NORTE DE SANTANDER</v>
          </cell>
          <cell r="B271">
            <v>22</v>
          </cell>
          <cell r="C271">
            <v>81</v>
          </cell>
          <cell r="D271">
            <v>0</v>
          </cell>
          <cell r="E271">
            <v>3</v>
          </cell>
        </row>
        <row r="272">
          <cell r="A272" t="str">
            <v>CUITIIVA-BOYACA</v>
          </cell>
          <cell r="B272">
            <v>5</v>
          </cell>
          <cell r="C272">
            <v>29</v>
          </cell>
          <cell r="D272">
            <v>1</v>
          </cell>
          <cell r="E272">
            <v>0</v>
          </cell>
        </row>
        <row r="273">
          <cell r="A273" t="str">
            <v>CUMARAL-META</v>
          </cell>
          <cell r="B273">
            <v>140</v>
          </cell>
          <cell r="C273">
            <v>180</v>
          </cell>
          <cell r="D273">
            <v>6</v>
          </cell>
          <cell r="E273">
            <v>1</v>
          </cell>
        </row>
        <row r="274">
          <cell r="A274" t="str">
            <v>CUMARIBO-VICHADA</v>
          </cell>
          <cell r="B274">
            <v>195</v>
          </cell>
          <cell r="C274">
            <v>58</v>
          </cell>
          <cell r="D274">
            <v>0</v>
          </cell>
          <cell r="E274">
            <v>1</v>
          </cell>
        </row>
        <row r="275">
          <cell r="A275" t="str">
            <v>CUMBAL-NARINO</v>
          </cell>
          <cell r="B275">
            <v>571</v>
          </cell>
          <cell r="C275">
            <v>176</v>
          </cell>
          <cell r="D275">
            <v>4</v>
          </cell>
          <cell r="E275">
            <v>0</v>
          </cell>
        </row>
        <row r="276">
          <cell r="A276" t="str">
            <v>CUMBITARA-NARINO</v>
          </cell>
          <cell r="B276">
            <v>22</v>
          </cell>
          <cell r="C276">
            <v>69</v>
          </cell>
          <cell r="D276">
            <v>1</v>
          </cell>
          <cell r="E276">
            <v>3</v>
          </cell>
        </row>
        <row r="277">
          <cell r="A277" t="str">
            <v>CUNDAY-TOLIMA</v>
          </cell>
          <cell r="B277">
            <v>25</v>
          </cell>
          <cell r="C277">
            <v>100</v>
          </cell>
          <cell r="D277">
            <v>1</v>
          </cell>
          <cell r="E277">
            <v>0</v>
          </cell>
        </row>
        <row r="278">
          <cell r="A278" t="str">
            <v>CURITI-SANTANDER</v>
          </cell>
          <cell r="B278">
            <v>29</v>
          </cell>
          <cell r="C278">
            <v>141</v>
          </cell>
          <cell r="D278">
            <v>9</v>
          </cell>
          <cell r="E278">
            <v>3</v>
          </cell>
        </row>
        <row r="279">
          <cell r="A279" t="str">
            <v>CURRILLO-CAQUETA</v>
          </cell>
          <cell r="B279">
            <v>20</v>
          </cell>
          <cell r="C279">
            <v>75</v>
          </cell>
          <cell r="D279">
            <v>0</v>
          </cell>
          <cell r="E279">
            <v>2</v>
          </cell>
        </row>
        <row r="280">
          <cell r="A280" t="str">
            <v>CURUMANI-CESAR</v>
          </cell>
          <cell r="B280">
            <v>104</v>
          </cell>
          <cell r="C280">
            <v>388</v>
          </cell>
          <cell r="D280">
            <v>2</v>
          </cell>
          <cell r="E280">
            <v>2</v>
          </cell>
        </row>
        <row r="281">
          <cell r="A281" t="str">
            <v>DABEIBA-ANTIOQUIA</v>
          </cell>
          <cell r="B281">
            <v>85</v>
          </cell>
          <cell r="C281">
            <v>151</v>
          </cell>
          <cell r="D281">
            <v>4</v>
          </cell>
          <cell r="E281">
            <v>0</v>
          </cell>
        </row>
        <row r="282">
          <cell r="A282" t="str">
            <v>DAGUA-VALLE DEL CAUCA</v>
          </cell>
          <cell r="B282">
            <v>141</v>
          </cell>
          <cell r="C282">
            <v>281</v>
          </cell>
          <cell r="D282">
            <v>11</v>
          </cell>
          <cell r="E282">
            <v>7</v>
          </cell>
        </row>
        <row r="283">
          <cell r="A283" t="str">
            <v>DIBULLA-LA GUAJIRA</v>
          </cell>
          <cell r="B283">
            <v>131</v>
          </cell>
          <cell r="C283">
            <v>200</v>
          </cell>
          <cell r="D283">
            <v>1</v>
          </cell>
          <cell r="E283">
            <v>4</v>
          </cell>
        </row>
        <row r="284">
          <cell r="A284" t="str">
            <v>DISTRACCION-LA GUAJIRA</v>
          </cell>
          <cell r="B284">
            <v>71</v>
          </cell>
          <cell r="C284">
            <v>88</v>
          </cell>
          <cell r="D284">
            <v>1</v>
          </cell>
          <cell r="E284">
            <v>0</v>
          </cell>
        </row>
        <row r="285">
          <cell r="A285" t="str">
            <v>DOLORES-TOLIMA</v>
          </cell>
          <cell r="B285">
            <v>17</v>
          </cell>
          <cell r="C285">
            <v>108</v>
          </cell>
          <cell r="D285">
            <v>2</v>
          </cell>
          <cell r="E285">
            <v>1</v>
          </cell>
        </row>
        <row r="286">
          <cell r="A286" t="str">
            <v>DON MATIAS-ANTIOQUIA</v>
          </cell>
          <cell r="B286">
            <v>54</v>
          </cell>
          <cell r="C286">
            <v>67</v>
          </cell>
          <cell r="D286">
            <v>16</v>
          </cell>
          <cell r="E286">
            <v>12</v>
          </cell>
        </row>
        <row r="287">
          <cell r="A287" t="str">
            <v>DOS QUEBRADAS-RISARALDA</v>
          </cell>
          <cell r="B287">
            <v>1372</v>
          </cell>
          <cell r="C287">
            <v>966</v>
          </cell>
          <cell r="D287">
            <v>90</v>
          </cell>
          <cell r="E287">
            <v>21</v>
          </cell>
        </row>
        <row r="288">
          <cell r="A288" t="str">
            <v>DUITAMA-BOYACA</v>
          </cell>
          <cell r="B288">
            <v>1314</v>
          </cell>
          <cell r="C288">
            <v>1106</v>
          </cell>
          <cell r="D288">
            <v>130</v>
          </cell>
          <cell r="E288">
            <v>77</v>
          </cell>
        </row>
        <row r="289">
          <cell r="A289" t="str">
            <v>DURANIA-NORTE DE SANTANDER</v>
          </cell>
          <cell r="B289">
            <v>12</v>
          </cell>
          <cell r="C289">
            <v>38</v>
          </cell>
          <cell r="D289">
            <v>1</v>
          </cell>
          <cell r="E289">
            <v>1</v>
          </cell>
        </row>
        <row r="290">
          <cell r="A290" t="str">
            <v>EBEJICO-ANTIOQUIA</v>
          </cell>
          <cell r="B290">
            <v>34</v>
          </cell>
          <cell r="C290">
            <v>87</v>
          </cell>
          <cell r="D290">
            <v>3</v>
          </cell>
          <cell r="E290">
            <v>3</v>
          </cell>
        </row>
        <row r="291">
          <cell r="A291" t="str">
            <v>EL AGUILA-VALLE DEL CAUCA</v>
          </cell>
          <cell r="B291">
            <v>21</v>
          </cell>
          <cell r="C291">
            <v>76</v>
          </cell>
          <cell r="D291">
            <v>5</v>
          </cell>
          <cell r="E291">
            <v>4</v>
          </cell>
        </row>
        <row r="292">
          <cell r="A292" t="str">
            <v>EL BAGRE-ANTIOQUIA</v>
          </cell>
          <cell r="B292">
            <v>243</v>
          </cell>
          <cell r="C292">
            <v>509</v>
          </cell>
          <cell r="D292">
            <v>5</v>
          </cell>
          <cell r="E292">
            <v>3</v>
          </cell>
        </row>
        <row r="293">
          <cell r="A293" t="str">
            <v>EL BANCO-MAGDALENA</v>
          </cell>
          <cell r="B293">
            <v>170</v>
          </cell>
          <cell r="C293">
            <v>655</v>
          </cell>
          <cell r="D293">
            <v>9</v>
          </cell>
          <cell r="E293">
            <v>4</v>
          </cell>
        </row>
        <row r="294">
          <cell r="A294" t="str">
            <v>EL CAIRO-VALLE DEL CAUCA</v>
          </cell>
          <cell r="B294">
            <v>23</v>
          </cell>
          <cell r="C294">
            <v>50</v>
          </cell>
          <cell r="D294">
            <v>2</v>
          </cell>
          <cell r="E294">
            <v>2</v>
          </cell>
        </row>
        <row r="295">
          <cell r="A295" t="str">
            <v>EL CALVARIO-META</v>
          </cell>
          <cell r="B295">
            <v>6</v>
          </cell>
          <cell r="C295">
            <v>23</v>
          </cell>
          <cell r="D295">
            <v>0</v>
          </cell>
          <cell r="E295">
            <v>0</v>
          </cell>
        </row>
        <row r="296">
          <cell r="A296" t="str">
            <v>EL CARMEN DE ATRATO-CHOCO</v>
          </cell>
          <cell r="B296">
            <v>55</v>
          </cell>
          <cell r="C296">
            <v>44</v>
          </cell>
          <cell r="D296">
            <v>3</v>
          </cell>
          <cell r="E296">
            <v>3</v>
          </cell>
        </row>
        <row r="297">
          <cell r="A297" t="str">
            <v>EL CARMEN DE BOLIVAR-BOLIVAR</v>
          </cell>
          <cell r="B297">
            <v>205</v>
          </cell>
          <cell r="C297">
            <v>706</v>
          </cell>
          <cell r="D297">
            <v>3</v>
          </cell>
          <cell r="E297">
            <v>6</v>
          </cell>
        </row>
        <row r="298">
          <cell r="A298" t="str">
            <v>EL CARMEN DE CHUCURI-SANTANDER</v>
          </cell>
          <cell r="B298">
            <v>32</v>
          </cell>
          <cell r="C298">
            <v>124</v>
          </cell>
          <cell r="D298">
            <v>2</v>
          </cell>
          <cell r="E298">
            <v>2</v>
          </cell>
        </row>
        <row r="299">
          <cell r="A299" t="str">
            <v>EL CARMEN DE VIBORAL-ANTIOQUIA</v>
          </cell>
          <cell r="B299">
            <v>221</v>
          </cell>
          <cell r="C299">
            <v>348</v>
          </cell>
          <cell r="D299">
            <v>107</v>
          </cell>
          <cell r="E299">
            <v>73</v>
          </cell>
        </row>
        <row r="300">
          <cell r="A300" t="str">
            <v>EL CARMEN-NORTE DE SANTANDER</v>
          </cell>
          <cell r="B300">
            <v>13</v>
          </cell>
          <cell r="C300">
            <v>62</v>
          </cell>
          <cell r="D300">
            <v>0</v>
          </cell>
          <cell r="E300">
            <v>1</v>
          </cell>
        </row>
        <row r="301">
          <cell r="A301" t="str">
            <v>EL CASTILLO-META</v>
          </cell>
          <cell r="B301">
            <v>21</v>
          </cell>
          <cell r="C301">
            <v>107</v>
          </cell>
          <cell r="D301">
            <v>0</v>
          </cell>
          <cell r="E301">
            <v>0</v>
          </cell>
        </row>
        <row r="302">
          <cell r="A302" t="str">
            <v>EL CERRITO-VALLE DEL CAUCA</v>
          </cell>
          <cell r="B302">
            <v>224</v>
          </cell>
          <cell r="C302">
            <v>418</v>
          </cell>
          <cell r="D302">
            <v>55</v>
          </cell>
          <cell r="E302">
            <v>29</v>
          </cell>
        </row>
        <row r="303">
          <cell r="A303" t="str">
            <v>EL CHARCO-NARINO</v>
          </cell>
          <cell r="B303">
            <v>76</v>
          </cell>
          <cell r="C303">
            <v>194</v>
          </cell>
          <cell r="D303">
            <v>1</v>
          </cell>
          <cell r="E303">
            <v>0</v>
          </cell>
        </row>
        <row r="304">
          <cell r="A304" t="str">
            <v>EL COCUY-BOYACA</v>
          </cell>
          <cell r="B304">
            <v>9</v>
          </cell>
          <cell r="C304">
            <v>53</v>
          </cell>
          <cell r="D304">
            <v>0</v>
          </cell>
          <cell r="E304">
            <v>0</v>
          </cell>
        </row>
        <row r="305">
          <cell r="A305" t="str">
            <v>EL COLEGIO-CUNDINAMARCA</v>
          </cell>
          <cell r="B305">
            <v>97</v>
          </cell>
          <cell r="C305">
            <v>196</v>
          </cell>
          <cell r="D305">
            <v>17</v>
          </cell>
          <cell r="E305">
            <v>8</v>
          </cell>
        </row>
        <row r="306">
          <cell r="A306" t="str">
            <v>EL COPEY-CESAR</v>
          </cell>
          <cell r="B306">
            <v>90</v>
          </cell>
          <cell r="C306">
            <v>334</v>
          </cell>
          <cell r="D306">
            <v>1</v>
          </cell>
          <cell r="E306">
            <v>1</v>
          </cell>
        </row>
        <row r="307">
          <cell r="A307" t="str">
            <v>EL DONCELLO-CAQUETA</v>
          </cell>
          <cell r="B307">
            <v>84</v>
          </cell>
          <cell r="C307">
            <v>204</v>
          </cell>
          <cell r="D307">
            <v>2</v>
          </cell>
          <cell r="E307">
            <v>4</v>
          </cell>
        </row>
        <row r="308">
          <cell r="A308" t="str">
            <v>EL DORADO-META</v>
          </cell>
          <cell r="B308">
            <v>9</v>
          </cell>
          <cell r="C308">
            <v>64</v>
          </cell>
          <cell r="D308">
            <v>1</v>
          </cell>
          <cell r="E308">
            <v>1</v>
          </cell>
        </row>
        <row r="309">
          <cell r="A309" t="str">
            <v>EL DOVIO-VALLE DEL CAUCA</v>
          </cell>
          <cell r="B309">
            <v>13</v>
          </cell>
          <cell r="C309">
            <v>56</v>
          </cell>
          <cell r="D309">
            <v>3</v>
          </cell>
          <cell r="E309">
            <v>1</v>
          </cell>
        </row>
        <row r="310">
          <cell r="A310" t="str">
            <v>EL ENCANTO-AMAZONAS</v>
          </cell>
          <cell r="B310">
            <v>27</v>
          </cell>
          <cell r="C310">
            <v>1</v>
          </cell>
          <cell r="D310">
            <v>0</v>
          </cell>
          <cell r="E310">
            <v>0</v>
          </cell>
        </row>
        <row r="311">
          <cell r="A311" t="str">
            <v>EL ESPINO-BOYACA</v>
          </cell>
          <cell r="B311">
            <v>6</v>
          </cell>
          <cell r="C311">
            <v>41</v>
          </cell>
          <cell r="D311">
            <v>1</v>
          </cell>
          <cell r="E311">
            <v>1</v>
          </cell>
        </row>
        <row r="312">
          <cell r="A312" t="str">
            <v>EL FLORIAN-SANTANDER</v>
          </cell>
          <cell r="B312">
            <v>7</v>
          </cell>
          <cell r="C312">
            <v>59</v>
          </cell>
          <cell r="D312">
            <v>0</v>
          </cell>
          <cell r="E312">
            <v>0</v>
          </cell>
        </row>
        <row r="313">
          <cell r="A313" t="str">
            <v>EL GUACAMAYO-SANTANDER</v>
          </cell>
          <cell r="B313">
            <v>3</v>
          </cell>
          <cell r="C313">
            <v>26</v>
          </cell>
          <cell r="D313">
            <v>1</v>
          </cell>
          <cell r="E313">
            <v>0</v>
          </cell>
        </row>
        <row r="314">
          <cell r="A314" t="str">
            <v>EL GUAMO-BOLIVAR</v>
          </cell>
          <cell r="B314">
            <v>9</v>
          </cell>
          <cell r="C314">
            <v>86</v>
          </cell>
          <cell r="D314">
            <v>0</v>
          </cell>
          <cell r="E314">
            <v>0</v>
          </cell>
        </row>
        <row r="315">
          <cell r="A315" t="str">
            <v>EL MOLINO-LA GUAJIRA</v>
          </cell>
          <cell r="B315">
            <v>17</v>
          </cell>
          <cell r="C315">
            <v>71</v>
          </cell>
          <cell r="D315">
            <v>1</v>
          </cell>
          <cell r="E315">
            <v>0</v>
          </cell>
        </row>
        <row r="316">
          <cell r="A316" t="str">
            <v>EL PASO-CESAR</v>
          </cell>
          <cell r="B316">
            <v>124</v>
          </cell>
          <cell r="C316">
            <v>383</v>
          </cell>
          <cell r="D316">
            <v>1</v>
          </cell>
          <cell r="E316">
            <v>0</v>
          </cell>
        </row>
        <row r="317">
          <cell r="A317" t="str">
            <v>EL PAUJIL-CAQUETA</v>
          </cell>
          <cell r="B317">
            <v>34</v>
          </cell>
          <cell r="C317">
            <v>96</v>
          </cell>
          <cell r="D317">
            <v>5</v>
          </cell>
          <cell r="E317">
            <v>1</v>
          </cell>
        </row>
        <row r="318">
          <cell r="A318" t="str">
            <v>EL PENOL-NARINO</v>
          </cell>
          <cell r="B318">
            <v>19</v>
          </cell>
          <cell r="C318">
            <v>78</v>
          </cell>
          <cell r="D318">
            <v>4</v>
          </cell>
          <cell r="E318">
            <v>0</v>
          </cell>
        </row>
        <row r="319">
          <cell r="A319" t="str">
            <v>EL PENON-BOLIVAR</v>
          </cell>
          <cell r="B319">
            <v>20</v>
          </cell>
          <cell r="C319">
            <v>61</v>
          </cell>
          <cell r="D319">
            <v>0</v>
          </cell>
          <cell r="E319">
            <v>0</v>
          </cell>
        </row>
        <row r="320">
          <cell r="A320" t="str">
            <v>EL PENON-CUNDINAMARCA</v>
          </cell>
          <cell r="B320">
            <v>7</v>
          </cell>
          <cell r="C320">
            <v>34</v>
          </cell>
          <cell r="D320">
            <v>1</v>
          </cell>
          <cell r="E320">
            <v>2</v>
          </cell>
        </row>
        <row r="321">
          <cell r="A321" t="str">
            <v>EL PENON-SANTANDER</v>
          </cell>
          <cell r="B321">
            <v>7</v>
          </cell>
          <cell r="C321">
            <v>38</v>
          </cell>
          <cell r="D321">
            <v>0</v>
          </cell>
          <cell r="E321">
            <v>0</v>
          </cell>
        </row>
        <row r="322">
          <cell r="A322" t="str">
            <v>EL PINON-MAGDALENA</v>
          </cell>
          <cell r="B322">
            <v>42</v>
          </cell>
          <cell r="C322">
            <v>210</v>
          </cell>
          <cell r="D322">
            <v>1</v>
          </cell>
          <cell r="E322">
            <v>3</v>
          </cell>
        </row>
        <row r="323">
          <cell r="A323" t="str">
            <v>EL PLAYON-SANTANDER</v>
          </cell>
          <cell r="B323">
            <v>37</v>
          </cell>
          <cell r="C323">
            <v>120</v>
          </cell>
          <cell r="D323">
            <v>9</v>
          </cell>
          <cell r="E323">
            <v>4</v>
          </cell>
        </row>
        <row r="324">
          <cell r="A324" t="str">
            <v>EL RETEN-MAGDALENA</v>
          </cell>
          <cell r="B324">
            <v>81</v>
          </cell>
          <cell r="C324">
            <v>205</v>
          </cell>
          <cell r="D324">
            <v>3</v>
          </cell>
          <cell r="E324">
            <v>1</v>
          </cell>
        </row>
        <row r="325">
          <cell r="A325" t="str">
            <v>EL RETORNO-GUAVIARE</v>
          </cell>
          <cell r="B325">
            <v>49</v>
          </cell>
          <cell r="C325">
            <v>102</v>
          </cell>
          <cell r="D325">
            <v>5</v>
          </cell>
          <cell r="E325">
            <v>5</v>
          </cell>
        </row>
        <row r="326">
          <cell r="A326" t="str">
            <v>EL ROBLE-SUCRE</v>
          </cell>
          <cell r="B326">
            <v>31</v>
          </cell>
          <cell r="C326">
            <v>123</v>
          </cell>
          <cell r="D326">
            <v>2</v>
          </cell>
          <cell r="E326">
            <v>1</v>
          </cell>
        </row>
        <row r="327">
          <cell r="A327" t="str">
            <v>EL ROSAL-CUNDINAMARCA</v>
          </cell>
          <cell r="B327">
            <v>121</v>
          </cell>
          <cell r="C327">
            <v>89</v>
          </cell>
          <cell r="D327">
            <v>53</v>
          </cell>
          <cell r="E327">
            <v>26</v>
          </cell>
        </row>
        <row r="328">
          <cell r="A328" t="str">
            <v>EL ROSARIO-NARINO</v>
          </cell>
          <cell r="B328">
            <v>23</v>
          </cell>
          <cell r="C328">
            <v>72</v>
          </cell>
          <cell r="D328">
            <v>1</v>
          </cell>
          <cell r="E328">
            <v>0</v>
          </cell>
        </row>
        <row r="329">
          <cell r="A329" t="str">
            <v>EL SANTUARIO-ANTIOQUIA</v>
          </cell>
          <cell r="B329">
            <v>157</v>
          </cell>
          <cell r="C329">
            <v>259</v>
          </cell>
          <cell r="D329">
            <v>48</v>
          </cell>
          <cell r="E329">
            <v>20</v>
          </cell>
        </row>
        <row r="330">
          <cell r="A330" t="str">
            <v>EL TABLON-NARINO</v>
          </cell>
          <cell r="B330">
            <v>60</v>
          </cell>
          <cell r="C330">
            <v>180</v>
          </cell>
          <cell r="D330">
            <v>2</v>
          </cell>
          <cell r="E330">
            <v>2</v>
          </cell>
        </row>
        <row r="331">
          <cell r="A331" t="str">
            <v>EL TAMBO-CAUCA</v>
          </cell>
          <cell r="B331">
            <v>130</v>
          </cell>
          <cell r="C331">
            <v>307</v>
          </cell>
          <cell r="D331">
            <v>1</v>
          </cell>
          <cell r="E331">
            <v>1</v>
          </cell>
        </row>
        <row r="332">
          <cell r="A332" t="str">
            <v>EL TAMBO-NARINO</v>
          </cell>
          <cell r="B332">
            <v>56</v>
          </cell>
          <cell r="C332">
            <v>156</v>
          </cell>
          <cell r="D332">
            <v>0</v>
          </cell>
          <cell r="E332">
            <v>0</v>
          </cell>
        </row>
        <row r="333">
          <cell r="A333" t="str">
            <v>EL TARRA-NORTE DE SANTANDER</v>
          </cell>
          <cell r="B333">
            <v>44</v>
          </cell>
          <cell r="C333">
            <v>120</v>
          </cell>
          <cell r="D333">
            <v>4</v>
          </cell>
          <cell r="E333">
            <v>2</v>
          </cell>
        </row>
        <row r="334">
          <cell r="A334" t="str">
            <v>EL ZULIA-NORTE DE SANTANDER</v>
          </cell>
          <cell r="B334">
            <v>69</v>
          </cell>
          <cell r="C334">
            <v>258</v>
          </cell>
          <cell r="D334">
            <v>2</v>
          </cell>
          <cell r="E334">
            <v>0</v>
          </cell>
        </row>
        <row r="335">
          <cell r="A335" t="str">
            <v>ELIAS-HUILA</v>
          </cell>
          <cell r="B335">
            <v>13</v>
          </cell>
          <cell r="C335">
            <v>45</v>
          </cell>
          <cell r="D335">
            <v>0</v>
          </cell>
          <cell r="E335">
            <v>0</v>
          </cell>
        </row>
        <row r="336">
          <cell r="A336" t="str">
            <v>ENCINO-SANTANDER</v>
          </cell>
          <cell r="B336">
            <v>4</v>
          </cell>
          <cell r="C336">
            <v>13</v>
          </cell>
          <cell r="D336">
            <v>0</v>
          </cell>
          <cell r="E336">
            <v>0</v>
          </cell>
        </row>
        <row r="337">
          <cell r="A337" t="str">
            <v>ENCISO-SANTANDER</v>
          </cell>
          <cell r="B337">
            <v>7</v>
          </cell>
          <cell r="C337">
            <v>57</v>
          </cell>
          <cell r="D337">
            <v>0</v>
          </cell>
          <cell r="E337">
            <v>1</v>
          </cell>
        </row>
        <row r="338">
          <cell r="A338" t="str">
            <v>ENTRERRIOS-ANTIOQUIA</v>
          </cell>
          <cell r="B338">
            <v>53</v>
          </cell>
          <cell r="C338">
            <v>92</v>
          </cell>
          <cell r="D338">
            <v>43</v>
          </cell>
          <cell r="E338">
            <v>17</v>
          </cell>
        </row>
        <row r="339">
          <cell r="A339" t="str">
            <v>ENVIGADO-ANTIOQUIA</v>
          </cell>
          <cell r="B339">
            <v>1491</v>
          </cell>
          <cell r="C339">
            <v>409</v>
          </cell>
          <cell r="D339">
            <v>296</v>
          </cell>
          <cell r="E339">
            <v>329</v>
          </cell>
        </row>
        <row r="340">
          <cell r="A340" t="str">
            <v>ESPINAL-TOLIMA</v>
          </cell>
          <cell r="B340">
            <v>296</v>
          </cell>
          <cell r="C340">
            <v>800</v>
          </cell>
          <cell r="D340">
            <v>9</v>
          </cell>
          <cell r="E340">
            <v>7</v>
          </cell>
        </row>
        <row r="341">
          <cell r="A341" t="str">
            <v>EXTERIOR</v>
          </cell>
          <cell r="B341">
            <v>43</v>
          </cell>
          <cell r="C341">
            <v>16</v>
          </cell>
          <cell r="D341">
            <v>0</v>
          </cell>
          <cell r="E341">
            <v>0</v>
          </cell>
        </row>
        <row r="342">
          <cell r="A342" t="str">
            <v>FACATATIVA-CUNDINAMARCA</v>
          </cell>
          <cell r="B342">
            <v>938</v>
          </cell>
          <cell r="C342">
            <v>663</v>
          </cell>
          <cell r="D342">
            <v>313</v>
          </cell>
          <cell r="E342">
            <v>150</v>
          </cell>
        </row>
        <row r="343">
          <cell r="A343" t="str">
            <v>FALAN-TOLIMA</v>
          </cell>
          <cell r="B343">
            <v>27</v>
          </cell>
          <cell r="C343">
            <v>105</v>
          </cell>
          <cell r="D343">
            <v>2</v>
          </cell>
          <cell r="E343">
            <v>2</v>
          </cell>
        </row>
        <row r="344">
          <cell r="A344" t="str">
            <v>FILADELFIA-CALDAS</v>
          </cell>
          <cell r="B344">
            <v>27</v>
          </cell>
          <cell r="C344">
            <v>66</v>
          </cell>
          <cell r="D344">
            <v>6</v>
          </cell>
          <cell r="E344">
            <v>4</v>
          </cell>
        </row>
        <row r="345">
          <cell r="A345" t="str">
            <v>FILANDIA-QUINDIO</v>
          </cell>
          <cell r="B345">
            <v>32</v>
          </cell>
          <cell r="C345">
            <v>86</v>
          </cell>
          <cell r="D345">
            <v>11</v>
          </cell>
          <cell r="E345">
            <v>4</v>
          </cell>
        </row>
        <row r="346">
          <cell r="A346" t="str">
            <v>FIRAVITOBA-BOYACA</v>
          </cell>
          <cell r="B346">
            <v>15</v>
          </cell>
          <cell r="C346">
            <v>58</v>
          </cell>
          <cell r="D346">
            <v>2</v>
          </cell>
          <cell r="E346">
            <v>2</v>
          </cell>
        </row>
        <row r="347">
          <cell r="A347" t="str">
            <v>FLANDES-TOLIMA</v>
          </cell>
          <cell r="B347">
            <v>123</v>
          </cell>
          <cell r="C347">
            <v>247</v>
          </cell>
          <cell r="D347">
            <v>5</v>
          </cell>
          <cell r="E347">
            <v>3</v>
          </cell>
        </row>
        <row r="348">
          <cell r="A348" t="str">
            <v>FLORENCIA-CAQUETA</v>
          </cell>
          <cell r="B348">
            <v>1104</v>
          </cell>
          <cell r="C348">
            <v>1436</v>
          </cell>
          <cell r="D348">
            <v>57</v>
          </cell>
          <cell r="E348">
            <v>49</v>
          </cell>
        </row>
        <row r="349">
          <cell r="A349" t="str">
            <v>FLORENCIA-CAUCA</v>
          </cell>
          <cell r="B349">
            <v>18</v>
          </cell>
          <cell r="C349">
            <v>65</v>
          </cell>
          <cell r="D349">
            <v>4</v>
          </cell>
          <cell r="E349">
            <v>1</v>
          </cell>
        </row>
        <row r="350">
          <cell r="A350" t="str">
            <v>FLORESTA-BOYACA</v>
          </cell>
          <cell r="B350">
            <v>10</v>
          </cell>
          <cell r="C350">
            <v>40</v>
          </cell>
          <cell r="D350">
            <v>0</v>
          </cell>
          <cell r="E350">
            <v>0</v>
          </cell>
        </row>
        <row r="351">
          <cell r="A351" t="str">
            <v>FLORIDABLANCA-SANTANDER</v>
          </cell>
          <cell r="B351">
            <v>2080</v>
          </cell>
          <cell r="C351">
            <v>1801</v>
          </cell>
          <cell r="D351">
            <v>29</v>
          </cell>
          <cell r="E351">
            <v>7</v>
          </cell>
        </row>
        <row r="352">
          <cell r="A352" t="str">
            <v>FLORIDA-VALLE DEL CAUCA</v>
          </cell>
          <cell r="B352">
            <v>324</v>
          </cell>
          <cell r="C352">
            <v>407</v>
          </cell>
          <cell r="D352">
            <v>19</v>
          </cell>
          <cell r="E352">
            <v>3</v>
          </cell>
        </row>
        <row r="353">
          <cell r="A353" t="str">
            <v>FOMEQUE-CUNDINAMARCA</v>
          </cell>
          <cell r="B353">
            <v>15</v>
          </cell>
          <cell r="C353">
            <v>87</v>
          </cell>
          <cell r="D353">
            <v>7</v>
          </cell>
          <cell r="E353">
            <v>5</v>
          </cell>
        </row>
        <row r="354">
          <cell r="A354" t="str">
            <v>FONSECA-LA GUAJIRA</v>
          </cell>
          <cell r="B354">
            <v>210</v>
          </cell>
          <cell r="C354">
            <v>329</v>
          </cell>
          <cell r="D354">
            <v>8</v>
          </cell>
          <cell r="E354">
            <v>3</v>
          </cell>
        </row>
        <row r="355">
          <cell r="A355" t="str">
            <v>FORTUL-ARAUCA</v>
          </cell>
          <cell r="B355">
            <v>60</v>
          </cell>
          <cell r="C355">
            <v>183</v>
          </cell>
          <cell r="D355">
            <v>9</v>
          </cell>
          <cell r="E355">
            <v>1</v>
          </cell>
        </row>
        <row r="356">
          <cell r="A356" t="str">
            <v>FOSCA-CUNDINAMARCA</v>
          </cell>
          <cell r="B356">
            <v>19</v>
          </cell>
          <cell r="C356">
            <v>54</v>
          </cell>
          <cell r="D356">
            <v>6</v>
          </cell>
          <cell r="E356">
            <v>0</v>
          </cell>
        </row>
        <row r="357">
          <cell r="A357" t="str">
            <v>FRANCISCO PIZARRO-NARINO</v>
          </cell>
          <cell r="B357">
            <v>15</v>
          </cell>
          <cell r="C357">
            <v>74</v>
          </cell>
          <cell r="D357">
            <v>1</v>
          </cell>
          <cell r="E357">
            <v>0</v>
          </cell>
        </row>
        <row r="358">
          <cell r="A358" t="str">
            <v>FREDONIA-ANTIOQUIA</v>
          </cell>
          <cell r="B358">
            <v>53</v>
          </cell>
          <cell r="C358">
            <v>138</v>
          </cell>
          <cell r="D358">
            <v>14</v>
          </cell>
          <cell r="E358">
            <v>8</v>
          </cell>
        </row>
        <row r="359">
          <cell r="A359" t="str">
            <v>FRESNO-TOLIMA</v>
          </cell>
          <cell r="B359">
            <v>89</v>
          </cell>
          <cell r="C359">
            <v>305</v>
          </cell>
          <cell r="D359">
            <v>4</v>
          </cell>
          <cell r="E359">
            <v>7</v>
          </cell>
        </row>
        <row r="360">
          <cell r="A360" t="str">
            <v>FRONTINO-ANTIOQUIA</v>
          </cell>
          <cell r="B360">
            <v>68</v>
          </cell>
          <cell r="C360">
            <v>159</v>
          </cell>
          <cell r="D360">
            <v>8</v>
          </cell>
          <cell r="E360">
            <v>2</v>
          </cell>
        </row>
        <row r="361">
          <cell r="A361" t="str">
            <v>FUENTE DE ORO-META</v>
          </cell>
          <cell r="B361">
            <v>27</v>
          </cell>
          <cell r="C361">
            <v>90</v>
          </cell>
          <cell r="D361">
            <v>7</v>
          </cell>
          <cell r="E361">
            <v>0</v>
          </cell>
        </row>
        <row r="362">
          <cell r="A362" t="str">
            <v>FUNDACION-MAGDALENA</v>
          </cell>
          <cell r="B362">
            <v>279</v>
          </cell>
          <cell r="C362">
            <v>847</v>
          </cell>
          <cell r="D362">
            <v>7</v>
          </cell>
          <cell r="E362">
            <v>0</v>
          </cell>
        </row>
        <row r="363">
          <cell r="A363" t="str">
            <v>FUNES-NARINO</v>
          </cell>
          <cell r="B363">
            <v>29</v>
          </cell>
          <cell r="C363">
            <v>69</v>
          </cell>
          <cell r="D363">
            <v>0</v>
          </cell>
          <cell r="E363">
            <v>0</v>
          </cell>
        </row>
        <row r="364">
          <cell r="A364" t="str">
            <v>FUNZA-CUNDINAMARCA</v>
          </cell>
          <cell r="B364">
            <v>621</v>
          </cell>
          <cell r="C364">
            <v>462</v>
          </cell>
          <cell r="D364">
            <v>262</v>
          </cell>
          <cell r="E364">
            <v>194</v>
          </cell>
        </row>
        <row r="365">
          <cell r="A365" t="str">
            <v>FUQUENE-CUNDINAMARCA</v>
          </cell>
          <cell r="B365">
            <v>8</v>
          </cell>
          <cell r="C365">
            <v>29</v>
          </cell>
          <cell r="D365">
            <v>4</v>
          </cell>
          <cell r="E365">
            <v>0</v>
          </cell>
        </row>
        <row r="366">
          <cell r="A366" t="str">
            <v>FUSAGASUGA-CUNDINAMARCA</v>
          </cell>
          <cell r="B366">
            <v>997</v>
          </cell>
          <cell r="C366">
            <v>938</v>
          </cell>
          <cell r="D366">
            <v>129</v>
          </cell>
          <cell r="E366">
            <v>67</v>
          </cell>
        </row>
        <row r="367">
          <cell r="A367" t="str">
            <v>GACHALA-CUNDINAMARCA</v>
          </cell>
          <cell r="B367">
            <v>12</v>
          </cell>
          <cell r="C367">
            <v>55</v>
          </cell>
          <cell r="D367">
            <v>3</v>
          </cell>
          <cell r="E367">
            <v>2</v>
          </cell>
        </row>
        <row r="368">
          <cell r="A368" t="str">
            <v>GACHANCIPA-CUNDINAMARCA</v>
          </cell>
          <cell r="B368">
            <v>66</v>
          </cell>
          <cell r="C368">
            <v>74</v>
          </cell>
          <cell r="D368">
            <v>42</v>
          </cell>
          <cell r="E368">
            <v>19</v>
          </cell>
        </row>
        <row r="369">
          <cell r="A369" t="str">
            <v>GACHANTIVA-BOYACA</v>
          </cell>
          <cell r="B369">
            <v>7</v>
          </cell>
          <cell r="C369">
            <v>32</v>
          </cell>
          <cell r="D369">
            <v>2</v>
          </cell>
          <cell r="E369">
            <v>2</v>
          </cell>
        </row>
        <row r="370">
          <cell r="A370" t="str">
            <v>GACHETA-CUNDINAMARCA</v>
          </cell>
          <cell r="B370">
            <v>24</v>
          </cell>
          <cell r="C370">
            <v>75</v>
          </cell>
          <cell r="D370">
            <v>12</v>
          </cell>
          <cell r="E370">
            <v>15</v>
          </cell>
        </row>
        <row r="371">
          <cell r="A371" t="str">
            <v>GALAN-SANTANDER</v>
          </cell>
          <cell r="B371">
            <v>6</v>
          </cell>
          <cell r="C371">
            <v>35</v>
          </cell>
          <cell r="D371">
            <v>1</v>
          </cell>
          <cell r="E371">
            <v>5</v>
          </cell>
        </row>
        <row r="372">
          <cell r="A372" t="str">
            <v>GALAPA-ATLANTICO</v>
          </cell>
          <cell r="B372">
            <v>189</v>
          </cell>
          <cell r="C372">
            <v>541</v>
          </cell>
          <cell r="D372">
            <v>25</v>
          </cell>
          <cell r="E372">
            <v>4</v>
          </cell>
        </row>
        <row r="373">
          <cell r="A373" t="str">
            <v>GALERAS-SUCRE</v>
          </cell>
          <cell r="B373">
            <v>54</v>
          </cell>
          <cell r="C373">
            <v>237</v>
          </cell>
          <cell r="D373">
            <v>2</v>
          </cell>
          <cell r="E373">
            <v>1</v>
          </cell>
        </row>
        <row r="374">
          <cell r="A374" t="str">
            <v>GAMA-CUNDINAMARCA</v>
          </cell>
          <cell r="B374">
            <v>12</v>
          </cell>
          <cell r="C374">
            <v>45</v>
          </cell>
          <cell r="D374">
            <v>6</v>
          </cell>
          <cell r="E374">
            <v>2</v>
          </cell>
        </row>
        <row r="375">
          <cell r="A375" t="str">
            <v>GAMARRA-CESAR</v>
          </cell>
          <cell r="B375">
            <v>19</v>
          </cell>
          <cell r="C375">
            <v>118</v>
          </cell>
          <cell r="D375">
            <v>0</v>
          </cell>
          <cell r="E375">
            <v>0</v>
          </cell>
        </row>
        <row r="376">
          <cell r="A376" t="str">
            <v>GAMBITA-SANTANDER</v>
          </cell>
          <cell r="B376">
            <v>10</v>
          </cell>
          <cell r="C376">
            <v>39</v>
          </cell>
          <cell r="D376">
            <v>0</v>
          </cell>
          <cell r="E376">
            <v>1</v>
          </cell>
        </row>
        <row r="377">
          <cell r="A377" t="str">
            <v>GAMEZA-BOYACA</v>
          </cell>
          <cell r="B377">
            <v>10</v>
          </cell>
          <cell r="C377">
            <v>53</v>
          </cell>
          <cell r="D377">
            <v>0</v>
          </cell>
          <cell r="E377">
            <v>0</v>
          </cell>
        </row>
        <row r="378">
          <cell r="A378" t="str">
            <v>GARAGOA-BOYACA</v>
          </cell>
          <cell r="B378">
            <v>59</v>
          </cell>
          <cell r="C378">
            <v>137</v>
          </cell>
          <cell r="D378">
            <v>18</v>
          </cell>
          <cell r="E378">
            <v>13</v>
          </cell>
        </row>
        <row r="379">
          <cell r="A379" t="str">
            <v>GARZON-HUILA</v>
          </cell>
          <cell r="B379">
            <v>309</v>
          </cell>
          <cell r="C379">
            <v>844</v>
          </cell>
          <cell r="D379">
            <v>32</v>
          </cell>
          <cell r="E379">
            <v>11</v>
          </cell>
        </row>
        <row r="380">
          <cell r="A380" t="str">
            <v>GENOVA-QUINDIO</v>
          </cell>
          <cell r="B380">
            <v>28</v>
          </cell>
          <cell r="C380">
            <v>85</v>
          </cell>
          <cell r="D380">
            <v>2</v>
          </cell>
          <cell r="E380">
            <v>0</v>
          </cell>
        </row>
        <row r="381">
          <cell r="A381" t="str">
            <v>GIGANTE-HUILA</v>
          </cell>
          <cell r="B381">
            <v>77</v>
          </cell>
          <cell r="C381">
            <v>309</v>
          </cell>
          <cell r="D381">
            <v>13</v>
          </cell>
          <cell r="E381">
            <v>18</v>
          </cell>
        </row>
        <row r="382">
          <cell r="A382" t="str">
            <v>GINEBRA-VALLE DEL CAUCA</v>
          </cell>
          <cell r="B382">
            <v>86</v>
          </cell>
          <cell r="C382">
            <v>165</v>
          </cell>
          <cell r="D382">
            <v>8</v>
          </cell>
          <cell r="E382">
            <v>3</v>
          </cell>
        </row>
        <row r="383">
          <cell r="A383" t="str">
            <v>GIRALDO-ANTIOQUIA</v>
          </cell>
          <cell r="B383">
            <v>25</v>
          </cell>
          <cell r="C383">
            <v>55</v>
          </cell>
          <cell r="D383">
            <v>7</v>
          </cell>
          <cell r="E383">
            <v>0</v>
          </cell>
        </row>
        <row r="384">
          <cell r="A384" t="str">
            <v>GIRARDOTA-ANTIOQUIA</v>
          </cell>
          <cell r="B384">
            <v>259</v>
          </cell>
          <cell r="C384">
            <v>228</v>
          </cell>
          <cell r="D384">
            <v>69</v>
          </cell>
          <cell r="E384">
            <v>25</v>
          </cell>
        </row>
        <row r="385">
          <cell r="A385" t="str">
            <v>GIRARDOT-CUNDINAMARCA</v>
          </cell>
          <cell r="B385">
            <v>516</v>
          </cell>
          <cell r="C385">
            <v>791</v>
          </cell>
          <cell r="D385">
            <v>30</v>
          </cell>
          <cell r="E385">
            <v>13</v>
          </cell>
        </row>
        <row r="386">
          <cell r="A386" t="str">
            <v>GIRON-SANTANDER</v>
          </cell>
          <cell r="B386">
            <v>808</v>
          </cell>
          <cell r="C386">
            <v>1476</v>
          </cell>
          <cell r="D386">
            <v>44</v>
          </cell>
          <cell r="E386">
            <v>6</v>
          </cell>
        </row>
        <row r="387">
          <cell r="A387" t="str">
            <v>GOMEZ PLATA-ANTIOQUIA</v>
          </cell>
          <cell r="B387">
            <v>22</v>
          </cell>
          <cell r="C387">
            <v>64</v>
          </cell>
          <cell r="D387">
            <v>5</v>
          </cell>
          <cell r="E387">
            <v>4</v>
          </cell>
        </row>
        <row r="388">
          <cell r="A388" t="str">
            <v>GONZALEZ-CESAR</v>
          </cell>
          <cell r="B388">
            <v>6</v>
          </cell>
          <cell r="C388">
            <v>31</v>
          </cell>
          <cell r="D388">
            <v>1</v>
          </cell>
          <cell r="E388">
            <v>0</v>
          </cell>
        </row>
        <row r="389">
          <cell r="A389" t="str">
            <v>GRAMALOTE-NORTE DE SANTANDER</v>
          </cell>
          <cell r="B389">
            <v>15</v>
          </cell>
          <cell r="C389">
            <v>51</v>
          </cell>
          <cell r="D389">
            <v>0</v>
          </cell>
          <cell r="E389">
            <v>0</v>
          </cell>
        </row>
        <row r="390">
          <cell r="A390" t="str">
            <v>GRANADA-ANTIOQUIA</v>
          </cell>
          <cell r="B390">
            <v>27</v>
          </cell>
          <cell r="C390">
            <v>63</v>
          </cell>
          <cell r="D390">
            <v>6</v>
          </cell>
          <cell r="E390">
            <v>3</v>
          </cell>
        </row>
        <row r="391">
          <cell r="A391" t="str">
            <v>GRANADA-CUNDINAMARCA</v>
          </cell>
          <cell r="B391">
            <v>22</v>
          </cell>
          <cell r="C391">
            <v>66</v>
          </cell>
          <cell r="D391">
            <v>4</v>
          </cell>
          <cell r="E391">
            <v>1</v>
          </cell>
        </row>
        <row r="392">
          <cell r="A392" t="str">
            <v>GRANADA-META</v>
          </cell>
          <cell r="B392">
            <v>346</v>
          </cell>
          <cell r="C392">
            <v>779</v>
          </cell>
          <cell r="D392">
            <v>12</v>
          </cell>
          <cell r="E392">
            <v>7</v>
          </cell>
        </row>
        <row r="393">
          <cell r="A393" t="str">
            <v>GUACAMAYAS-BOYACA</v>
          </cell>
          <cell r="B393">
            <v>5</v>
          </cell>
          <cell r="C393">
            <v>16</v>
          </cell>
          <cell r="D393">
            <v>1</v>
          </cell>
          <cell r="E393">
            <v>0</v>
          </cell>
        </row>
        <row r="394">
          <cell r="A394" t="str">
            <v>GUACARI-VALLE DEL CAUCA</v>
          </cell>
          <cell r="B394">
            <v>149</v>
          </cell>
          <cell r="C394">
            <v>256</v>
          </cell>
          <cell r="D394">
            <v>27</v>
          </cell>
          <cell r="E394">
            <v>6</v>
          </cell>
        </row>
        <row r="395">
          <cell r="A395" t="str">
            <v>GUACA-SANTANDER</v>
          </cell>
          <cell r="B395">
            <v>16</v>
          </cell>
          <cell r="C395">
            <v>61</v>
          </cell>
          <cell r="D395">
            <v>1</v>
          </cell>
          <cell r="E395">
            <v>0</v>
          </cell>
        </row>
        <row r="396">
          <cell r="A396" t="str">
            <v>GUACHENE-CAUCA</v>
          </cell>
          <cell r="B396">
            <v>49</v>
          </cell>
          <cell r="C396">
            <v>170</v>
          </cell>
          <cell r="D396">
            <v>1</v>
          </cell>
          <cell r="E396">
            <v>0</v>
          </cell>
        </row>
        <row r="397">
          <cell r="A397" t="str">
            <v>GUACHETA-CUNDINAMARCA</v>
          </cell>
          <cell r="B397">
            <v>43</v>
          </cell>
          <cell r="C397">
            <v>86</v>
          </cell>
          <cell r="D397">
            <v>15</v>
          </cell>
          <cell r="E397">
            <v>7</v>
          </cell>
        </row>
        <row r="398">
          <cell r="A398" t="str">
            <v>GUACHUCAL-NARINO</v>
          </cell>
          <cell r="B398">
            <v>301</v>
          </cell>
          <cell r="C398">
            <v>51</v>
          </cell>
          <cell r="D398">
            <v>1</v>
          </cell>
          <cell r="E398">
            <v>2</v>
          </cell>
        </row>
        <row r="399">
          <cell r="A399" t="str">
            <v>GUADALUPE-ANTIOQUIA</v>
          </cell>
          <cell r="B399">
            <v>22</v>
          </cell>
          <cell r="C399">
            <v>64</v>
          </cell>
          <cell r="D399">
            <v>2</v>
          </cell>
          <cell r="E399">
            <v>2</v>
          </cell>
        </row>
        <row r="400">
          <cell r="A400" t="str">
            <v>GUADALUPE-HUILA</v>
          </cell>
          <cell r="B400">
            <v>56</v>
          </cell>
          <cell r="C400">
            <v>214</v>
          </cell>
          <cell r="D400">
            <v>1</v>
          </cell>
          <cell r="E400">
            <v>1</v>
          </cell>
        </row>
        <row r="401">
          <cell r="A401" t="str">
            <v>GUADALUPE-SANTANDER</v>
          </cell>
          <cell r="B401">
            <v>13</v>
          </cell>
          <cell r="C401">
            <v>57</v>
          </cell>
          <cell r="D401">
            <v>4</v>
          </cell>
          <cell r="E401">
            <v>5</v>
          </cell>
        </row>
        <row r="402">
          <cell r="A402" t="str">
            <v>GUADUAS-CUNDINAMARCA</v>
          </cell>
          <cell r="B402">
            <v>137</v>
          </cell>
          <cell r="C402">
            <v>242</v>
          </cell>
          <cell r="D402">
            <v>18</v>
          </cell>
          <cell r="E402">
            <v>5</v>
          </cell>
        </row>
        <row r="403">
          <cell r="A403" t="str">
            <v>GUAITARILLA-NARINO</v>
          </cell>
          <cell r="B403">
            <v>68</v>
          </cell>
          <cell r="C403">
            <v>159</v>
          </cell>
          <cell r="D403">
            <v>1</v>
          </cell>
          <cell r="E403">
            <v>0</v>
          </cell>
        </row>
        <row r="404">
          <cell r="A404" t="str">
            <v>GUALMATAN-NARINO</v>
          </cell>
          <cell r="B404">
            <v>52</v>
          </cell>
          <cell r="C404">
            <v>137</v>
          </cell>
          <cell r="D404">
            <v>1</v>
          </cell>
          <cell r="E404">
            <v>0</v>
          </cell>
        </row>
        <row r="405">
          <cell r="A405" t="str">
            <v>GUAMAL-MAGDALENA</v>
          </cell>
          <cell r="B405">
            <v>74</v>
          </cell>
          <cell r="C405">
            <v>277</v>
          </cell>
          <cell r="D405">
            <v>9</v>
          </cell>
          <cell r="E405">
            <v>5</v>
          </cell>
        </row>
        <row r="406">
          <cell r="A406" t="str">
            <v>GUAMAL-META</v>
          </cell>
          <cell r="B406">
            <v>61</v>
          </cell>
          <cell r="C406">
            <v>152</v>
          </cell>
          <cell r="D406">
            <v>10</v>
          </cell>
          <cell r="E406">
            <v>2</v>
          </cell>
        </row>
        <row r="407">
          <cell r="A407" t="str">
            <v>GUAMO-TOLIMA</v>
          </cell>
          <cell r="B407">
            <v>77</v>
          </cell>
          <cell r="C407">
            <v>381</v>
          </cell>
          <cell r="D407">
            <v>2</v>
          </cell>
          <cell r="E407">
            <v>1</v>
          </cell>
        </row>
        <row r="408">
          <cell r="A408" t="str">
            <v>GUAPI-CAUCA</v>
          </cell>
          <cell r="B408">
            <v>78</v>
          </cell>
          <cell r="C408">
            <v>228</v>
          </cell>
          <cell r="D408">
            <v>2</v>
          </cell>
          <cell r="E408">
            <v>5</v>
          </cell>
        </row>
        <row r="409">
          <cell r="A409" t="str">
            <v>GUAPOTA-SANTANDER</v>
          </cell>
          <cell r="B409">
            <v>6</v>
          </cell>
          <cell r="C409">
            <v>20</v>
          </cell>
          <cell r="D409">
            <v>0</v>
          </cell>
          <cell r="E409">
            <v>0</v>
          </cell>
        </row>
        <row r="410">
          <cell r="A410" t="str">
            <v>GUARANDA-SUCRE</v>
          </cell>
          <cell r="B410">
            <v>25</v>
          </cell>
          <cell r="C410">
            <v>110</v>
          </cell>
          <cell r="D410">
            <v>0</v>
          </cell>
          <cell r="E410">
            <v>0</v>
          </cell>
        </row>
        <row r="411">
          <cell r="A411" t="str">
            <v>GUARNE-ANTIOQUIA</v>
          </cell>
          <cell r="B411">
            <v>183</v>
          </cell>
          <cell r="C411">
            <v>226</v>
          </cell>
          <cell r="D411">
            <v>71</v>
          </cell>
          <cell r="E411">
            <v>40</v>
          </cell>
        </row>
        <row r="412">
          <cell r="A412" t="str">
            <v>GUASCA-CUNDINAMARCA</v>
          </cell>
          <cell r="B412">
            <v>65</v>
          </cell>
          <cell r="C412">
            <v>110</v>
          </cell>
          <cell r="D412">
            <v>35</v>
          </cell>
          <cell r="E412">
            <v>18</v>
          </cell>
        </row>
        <row r="413">
          <cell r="A413" t="str">
            <v>GUATAPE-ANTIOQUIA</v>
          </cell>
          <cell r="B413">
            <v>20</v>
          </cell>
          <cell r="C413">
            <v>58</v>
          </cell>
          <cell r="D413">
            <v>10</v>
          </cell>
          <cell r="E413">
            <v>8</v>
          </cell>
        </row>
        <row r="414">
          <cell r="A414" t="str">
            <v>GUATAQUI-CUNDINAMARCA</v>
          </cell>
          <cell r="B414">
            <v>6</v>
          </cell>
          <cell r="C414">
            <v>22</v>
          </cell>
          <cell r="D414">
            <v>0</v>
          </cell>
          <cell r="E414">
            <v>0</v>
          </cell>
        </row>
        <row r="415">
          <cell r="A415" t="str">
            <v>GUATAVITA-CUNDINAMARCA</v>
          </cell>
          <cell r="B415">
            <v>20</v>
          </cell>
          <cell r="C415">
            <v>48</v>
          </cell>
          <cell r="D415">
            <v>12</v>
          </cell>
          <cell r="E415">
            <v>12</v>
          </cell>
        </row>
        <row r="416">
          <cell r="A416" t="str">
            <v>GUATEQUE-BOYACA</v>
          </cell>
          <cell r="B416">
            <v>27</v>
          </cell>
          <cell r="C416">
            <v>89</v>
          </cell>
          <cell r="D416">
            <v>17</v>
          </cell>
          <cell r="E416">
            <v>6</v>
          </cell>
        </row>
        <row r="417">
          <cell r="A417" t="str">
            <v>GUATICA-RISARALDA</v>
          </cell>
          <cell r="B417">
            <v>56</v>
          </cell>
          <cell r="C417">
            <v>128</v>
          </cell>
          <cell r="D417">
            <v>4</v>
          </cell>
          <cell r="E417">
            <v>1</v>
          </cell>
        </row>
        <row r="418">
          <cell r="A418" t="str">
            <v>GUAVATA-SANTANDER</v>
          </cell>
          <cell r="B418">
            <v>13</v>
          </cell>
          <cell r="C418">
            <v>41</v>
          </cell>
          <cell r="D418">
            <v>0</v>
          </cell>
          <cell r="E418">
            <v>0</v>
          </cell>
        </row>
        <row r="419">
          <cell r="A419" t="str">
            <v>GUAYABAL DE SIQUIMA-CUNDINAMARCA</v>
          </cell>
          <cell r="B419">
            <v>9</v>
          </cell>
          <cell r="C419">
            <v>31</v>
          </cell>
          <cell r="D419">
            <v>1</v>
          </cell>
          <cell r="E419">
            <v>2</v>
          </cell>
        </row>
        <row r="420">
          <cell r="A420" t="str">
            <v>GUAYABETAL-CUNDINAMARCA</v>
          </cell>
          <cell r="B420">
            <v>13</v>
          </cell>
          <cell r="C420">
            <v>53</v>
          </cell>
          <cell r="D420">
            <v>3</v>
          </cell>
          <cell r="E420">
            <v>1</v>
          </cell>
        </row>
        <row r="421">
          <cell r="A421" t="str">
            <v>GUAYATA-BOYACA</v>
          </cell>
          <cell r="B421">
            <v>7</v>
          </cell>
          <cell r="C421">
            <v>20</v>
          </cell>
          <cell r="D421">
            <v>3</v>
          </cell>
          <cell r="E421">
            <v>0</v>
          </cell>
        </row>
        <row r="422">
          <cell r="A422" t="str">
            <v>GUEPSA-SANTANDER</v>
          </cell>
          <cell r="B422">
            <v>17</v>
          </cell>
          <cell r="C422">
            <v>51</v>
          </cell>
          <cell r="D422">
            <v>1</v>
          </cell>
          <cell r="E422">
            <v>1</v>
          </cell>
        </row>
        <row r="423">
          <cell r="A423" t="str">
            <v>GUICAN-BOYACA</v>
          </cell>
          <cell r="B423">
            <v>9</v>
          </cell>
          <cell r="C423">
            <v>30</v>
          </cell>
          <cell r="D423">
            <v>1</v>
          </cell>
          <cell r="E423">
            <v>2</v>
          </cell>
        </row>
        <row r="424">
          <cell r="A424" t="str">
            <v>GUTIERREZ-CUNDINAMARCA</v>
          </cell>
          <cell r="B424">
            <v>8</v>
          </cell>
          <cell r="C424">
            <v>27</v>
          </cell>
          <cell r="D424">
            <v>0</v>
          </cell>
          <cell r="E424">
            <v>0</v>
          </cell>
        </row>
        <row r="425">
          <cell r="A425" t="str">
            <v>HACARI-NORTE DE SANTANDER</v>
          </cell>
          <cell r="B425">
            <v>9</v>
          </cell>
          <cell r="C425">
            <v>40</v>
          </cell>
          <cell r="D425">
            <v>0</v>
          </cell>
          <cell r="E425">
            <v>0</v>
          </cell>
        </row>
        <row r="426">
          <cell r="A426" t="str">
            <v>HATILLO DE LOBA-BOLIVAR</v>
          </cell>
          <cell r="B426">
            <v>45</v>
          </cell>
          <cell r="C426">
            <v>93</v>
          </cell>
          <cell r="D426">
            <v>0</v>
          </cell>
          <cell r="E426">
            <v>0</v>
          </cell>
        </row>
        <row r="427">
          <cell r="A427" t="str">
            <v>HATO COROZAL-CASANARE</v>
          </cell>
          <cell r="B427">
            <v>52</v>
          </cell>
          <cell r="C427">
            <v>92</v>
          </cell>
          <cell r="D427">
            <v>2</v>
          </cell>
          <cell r="E427">
            <v>2</v>
          </cell>
        </row>
        <row r="428">
          <cell r="A428" t="str">
            <v>HATONUEVO-LA GUAJIRA</v>
          </cell>
          <cell r="B428">
            <v>164</v>
          </cell>
          <cell r="C428">
            <v>184</v>
          </cell>
          <cell r="D428">
            <v>5</v>
          </cell>
          <cell r="E428">
            <v>0</v>
          </cell>
        </row>
        <row r="429">
          <cell r="A429" t="str">
            <v>HATO-SANTANDER</v>
          </cell>
          <cell r="C429">
            <v>23</v>
          </cell>
          <cell r="D429">
            <v>0</v>
          </cell>
          <cell r="E429">
            <v>0</v>
          </cell>
        </row>
        <row r="430">
          <cell r="A430" t="str">
            <v>HELICONIA-ANTIOQUIA</v>
          </cell>
          <cell r="B430">
            <v>14</v>
          </cell>
          <cell r="C430">
            <v>38</v>
          </cell>
          <cell r="D430">
            <v>2</v>
          </cell>
          <cell r="E430">
            <v>0</v>
          </cell>
        </row>
        <row r="431">
          <cell r="A431" t="str">
            <v>HERRAN-NORTE DE SANTANDER</v>
          </cell>
          <cell r="B431">
            <v>6</v>
          </cell>
          <cell r="C431">
            <v>28</v>
          </cell>
          <cell r="D431">
            <v>0</v>
          </cell>
          <cell r="E431">
            <v>0</v>
          </cell>
        </row>
        <row r="432">
          <cell r="A432" t="str">
            <v>HERVEO-TOLIMA</v>
          </cell>
          <cell r="B432">
            <v>24</v>
          </cell>
          <cell r="C432">
            <v>73</v>
          </cell>
          <cell r="D432">
            <v>0</v>
          </cell>
          <cell r="E432">
            <v>1</v>
          </cell>
        </row>
        <row r="433">
          <cell r="A433" t="str">
            <v>HISPANIA-ANTIOQUIA</v>
          </cell>
          <cell r="B433">
            <v>12</v>
          </cell>
          <cell r="C433">
            <v>43</v>
          </cell>
          <cell r="D433">
            <v>4</v>
          </cell>
          <cell r="E433">
            <v>2</v>
          </cell>
        </row>
        <row r="434">
          <cell r="A434" t="str">
            <v>HOBO-HUILA</v>
          </cell>
          <cell r="B434">
            <v>16</v>
          </cell>
          <cell r="C434">
            <v>59</v>
          </cell>
          <cell r="D434">
            <v>7</v>
          </cell>
          <cell r="E434">
            <v>0</v>
          </cell>
        </row>
        <row r="435">
          <cell r="A435" t="str">
            <v>HONDA-TOLIMA</v>
          </cell>
          <cell r="B435">
            <v>132</v>
          </cell>
          <cell r="C435">
            <v>197</v>
          </cell>
          <cell r="D435">
            <v>7</v>
          </cell>
          <cell r="E435">
            <v>6</v>
          </cell>
        </row>
        <row r="436">
          <cell r="A436" t="str">
            <v>IBAGUE-TOLIMA</v>
          </cell>
          <cell r="B436">
            <v>4726</v>
          </cell>
          <cell r="C436">
            <v>4000</v>
          </cell>
          <cell r="D436">
            <v>147</v>
          </cell>
          <cell r="E436">
            <v>57</v>
          </cell>
        </row>
        <row r="437">
          <cell r="A437" t="str">
            <v>ICONONZO-TOLIMA</v>
          </cell>
          <cell r="B437">
            <v>34</v>
          </cell>
          <cell r="C437">
            <v>88</v>
          </cell>
          <cell r="D437">
            <v>3</v>
          </cell>
          <cell r="E437">
            <v>3</v>
          </cell>
        </row>
        <row r="438">
          <cell r="A438" t="str">
            <v>ILES-NARINO</v>
          </cell>
          <cell r="B438">
            <v>34</v>
          </cell>
          <cell r="C438">
            <v>105</v>
          </cell>
          <cell r="D438">
            <v>0</v>
          </cell>
          <cell r="E438">
            <v>1</v>
          </cell>
        </row>
        <row r="439">
          <cell r="A439" t="str">
            <v>IMUES-NARINO</v>
          </cell>
          <cell r="B439">
            <v>22</v>
          </cell>
          <cell r="C439">
            <v>84</v>
          </cell>
          <cell r="D439">
            <v>1</v>
          </cell>
          <cell r="E439">
            <v>0</v>
          </cell>
        </row>
        <row r="440">
          <cell r="A440" t="str">
            <v>INIRIDA-GUAINIA</v>
          </cell>
          <cell r="B440">
            <v>181</v>
          </cell>
          <cell r="C440">
            <v>81</v>
          </cell>
          <cell r="D440">
            <v>12</v>
          </cell>
          <cell r="E440">
            <v>16</v>
          </cell>
        </row>
        <row r="441">
          <cell r="A441" t="str">
            <v>INZA-CAUCA</v>
          </cell>
          <cell r="B441">
            <v>252</v>
          </cell>
          <cell r="C441">
            <v>131</v>
          </cell>
          <cell r="D441">
            <v>4</v>
          </cell>
          <cell r="E441">
            <v>2</v>
          </cell>
        </row>
        <row r="442">
          <cell r="A442" t="str">
            <v>IPIALES-NARINO</v>
          </cell>
          <cell r="B442">
            <v>1362</v>
          </cell>
          <cell r="C442">
            <v>1184</v>
          </cell>
          <cell r="D442">
            <v>33</v>
          </cell>
          <cell r="E442">
            <v>10</v>
          </cell>
        </row>
        <row r="443">
          <cell r="A443" t="str">
            <v>IQUIRA-HUILA</v>
          </cell>
          <cell r="B443">
            <v>36</v>
          </cell>
          <cell r="C443">
            <v>90</v>
          </cell>
          <cell r="D443">
            <v>2</v>
          </cell>
          <cell r="E443">
            <v>0</v>
          </cell>
        </row>
        <row r="444">
          <cell r="A444" t="str">
            <v>ISNOS-HUILA</v>
          </cell>
          <cell r="B444">
            <v>84</v>
          </cell>
          <cell r="C444">
            <v>357</v>
          </cell>
          <cell r="D444">
            <v>4</v>
          </cell>
          <cell r="E444">
            <v>1</v>
          </cell>
        </row>
        <row r="445">
          <cell r="A445" t="str">
            <v>ISTMINA-CHOCO</v>
          </cell>
          <cell r="B445">
            <v>192</v>
          </cell>
          <cell r="C445">
            <v>377</v>
          </cell>
          <cell r="D445">
            <v>18</v>
          </cell>
          <cell r="E445">
            <v>7</v>
          </cell>
        </row>
        <row r="446">
          <cell r="A446" t="str">
            <v>ITAGUI-ANTIOQUIA</v>
          </cell>
          <cell r="B446">
            <v>2146</v>
          </cell>
          <cell r="C446">
            <v>1043</v>
          </cell>
          <cell r="D446">
            <v>355</v>
          </cell>
          <cell r="E446">
            <v>179</v>
          </cell>
        </row>
        <row r="447">
          <cell r="A447" t="str">
            <v>ITUANGO-ANTIOQUIA</v>
          </cell>
          <cell r="B447">
            <v>70</v>
          </cell>
          <cell r="C447">
            <v>198</v>
          </cell>
          <cell r="D447">
            <v>10</v>
          </cell>
          <cell r="E447">
            <v>6</v>
          </cell>
        </row>
        <row r="448">
          <cell r="A448" t="str">
            <v>IZA-BOYACA</v>
          </cell>
          <cell r="B448">
            <v>7</v>
          </cell>
          <cell r="C448">
            <v>23</v>
          </cell>
          <cell r="D448">
            <v>0</v>
          </cell>
          <cell r="E448">
            <v>0</v>
          </cell>
        </row>
        <row r="449">
          <cell r="A449" t="str">
            <v>JAMBALO-CAUCA</v>
          </cell>
          <cell r="B449">
            <v>216</v>
          </cell>
          <cell r="C449">
            <v>3</v>
          </cell>
          <cell r="D449">
            <v>0</v>
          </cell>
          <cell r="E449">
            <v>0</v>
          </cell>
        </row>
        <row r="450">
          <cell r="A450" t="str">
            <v>JAMUNDI-VALLE DEL CAUCA</v>
          </cell>
          <cell r="B450">
            <v>1074</v>
          </cell>
          <cell r="C450">
            <v>796</v>
          </cell>
          <cell r="D450">
            <v>92</v>
          </cell>
          <cell r="E450">
            <v>27</v>
          </cell>
        </row>
        <row r="451">
          <cell r="A451" t="str">
            <v>JARDIN-ANTIOQUIA</v>
          </cell>
          <cell r="B451">
            <v>43</v>
          </cell>
          <cell r="C451">
            <v>108</v>
          </cell>
          <cell r="D451">
            <v>12</v>
          </cell>
          <cell r="E451">
            <v>6</v>
          </cell>
        </row>
        <row r="452">
          <cell r="A452" t="str">
            <v>JENESANO-BOYACA</v>
          </cell>
          <cell r="B452">
            <v>19</v>
          </cell>
          <cell r="C452">
            <v>68</v>
          </cell>
          <cell r="D452">
            <v>1</v>
          </cell>
          <cell r="E452">
            <v>1</v>
          </cell>
        </row>
        <row r="453">
          <cell r="A453" t="str">
            <v>JERICO-ANTIOQUIA</v>
          </cell>
          <cell r="B453">
            <v>55</v>
          </cell>
          <cell r="C453">
            <v>130</v>
          </cell>
          <cell r="D453">
            <v>10</v>
          </cell>
          <cell r="E453">
            <v>11</v>
          </cell>
        </row>
        <row r="454">
          <cell r="A454" t="str">
            <v>JERICO-BOYACA</v>
          </cell>
          <cell r="B454">
            <v>11</v>
          </cell>
          <cell r="C454">
            <v>36</v>
          </cell>
          <cell r="D454">
            <v>1</v>
          </cell>
          <cell r="E454">
            <v>1</v>
          </cell>
        </row>
        <row r="455">
          <cell r="A455" t="str">
            <v>JERUSALEN-CUNDINAMARCA</v>
          </cell>
          <cell r="B455">
            <v>3</v>
          </cell>
          <cell r="C455">
            <v>16</v>
          </cell>
          <cell r="D455">
            <v>1</v>
          </cell>
          <cell r="E455">
            <v>0</v>
          </cell>
        </row>
        <row r="456">
          <cell r="A456" t="str">
            <v>JESUS MARIA-SANTANDER</v>
          </cell>
          <cell r="B456">
            <v>2</v>
          </cell>
          <cell r="C456">
            <v>38</v>
          </cell>
          <cell r="D456">
            <v>1</v>
          </cell>
          <cell r="E456">
            <v>4</v>
          </cell>
        </row>
        <row r="457">
          <cell r="A457" t="str">
            <v>JORDAN-SANTANDER</v>
          </cell>
          <cell r="C457">
            <v>9</v>
          </cell>
          <cell r="D457">
            <v>0</v>
          </cell>
          <cell r="E457">
            <v>0</v>
          </cell>
        </row>
        <row r="458">
          <cell r="A458" t="str">
            <v>JUAN DE ACOSTA-ATLANTICO</v>
          </cell>
          <cell r="B458">
            <v>53</v>
          </cell>
          <cell r="C458">
            <v>176</v>
          </cell>
          <cell r="D458">
            <v>3</v>
          </cell>
          <cell r="E458">
            <v>4</v>
          </cell>
        </row>
        <row r="459">
          <cell r="A459" t="str">
            <v>JUNIN-CUNDINAMARCA</v>
          </cell>
          <cell r="B459">
            <v>12</v>
          </cell>
          <cell r="C459">
            <v>69</v>
          </cell>
          <cell r="D459">
            <v>3</v>
          </cell>
          <cell r="E459">
            <v>0</v>
          </cell>
        </row>
        <row r="460">
          <cell r="A460" t="str">
            <v>JURADO-CHOCO</v>
          </cell>
          <cell r="B460">
            <v>11</v>
          </cell>
          <cell r="C460">
            <v>48</v>
          </cell>
          <cell r="D460">
            <v>1</v>
          </cell>
          <cell r="E460">
            <v>0</v>
          </cell>
        </row>
        <row r="461">
          <cell r="A461" t="str">
            <v>LA APARTADA-CORDOBA</v>
          </cell>
          <cell r="B461">
            <v>32</v>
          </cell>
          <cell r="C461">
            <v>103</v>
          </cell>
          <cell r="D461">
            <v>3</v>
          </cell>
          <cell r="E461">
            <v>0</v>
          </cell>
        </row>
        <row r="462">
          <cell r="A462" t="str">
            <v>LA ARGENTINA-HUILA</v>
          </cell>
          <cell r="B462">
            <v>38</v>
          </cell>
          <cell r="C462">
            <v>156</v>
          </cell>
          <cell r="D462">
            <v>1</v>
          </cell>
          <cell r="E462">
            <v>2</v>
          </cell>
        </row>
        <row r="463">
          <cell r="A463" t="str">
            <v>LA BELLEZA-SANTANDER</v>
          </cell>
          <cell r="B463">
            <v>16</v>
          </cell>
          <cell r="C463">
            <v>60</v>
          </cell>
          <cell r="D463">
            <v>0</v>
          </cell>
          <cell r="E463">
            <v>1</v>
          </cell>
        </row>
        <row r="464">
          <cell r="A464" t="str">
            <v>LA CALERA-CUNDINAMARCA</v>
          </cell>
          <cell r="B464">
            <v>186</v>
          </cell>
          <cell r="C464">
            <v>142</v>
          </cell>
          <cell r="D464">
            <v>49</v>
          </cell>
          <cell r="E464">
            <v>35</v>
          </cell>
        </row>
        <row r="465">
          <cell r="A465" t="str">
            <v>LA CAPILLA-BOYACA</v>
          </cell>
          <cell r="B465">
            <v>1</v>
          </cell>
          <cell r="C465">
            <v>22</v>
          </cell>
          <cell r="D465">
            <v>1</v>
          </cell>
          <cell r="E465">
            <v>1</v>
          </cell>
        </row>
        <row r="466">
          <cell r="A466" t="str">
            <v>LA CEJA-ANTIOQUIA</v>
          </cell>
          <cell r="B466">
            <v>301</v>
          </cell>
          <cell r="C466">
            <v>314</v>
          </cell>
          <cell r="D466">
            <v>153</v>
          </cell>
          <cell r="E466">
            <v>85</v>
          </cell>
        </row>
        <row r="467">
          <cell r="A467" t="str">
            <v>LA CELIA-RISARALDA</v>
          </cell>
          <cell r="B467">
            <v>20</v>
          </cell>
          <cell r="C467">
            <v>55</v>
          </cell>
          <cell r="D467">
            <v>1</v>
          </cell>
          <cell r="E467">
            <v>0</v>
          </cell>
        </row>
        <row r="468">
          <cell r="A468" t="str">
            <v>LA CHORRERA-AMAZONAS</v>
          </cell>
          <cell r="B468">
            <v>35</v>
          </cell>
          <cell r="C468">
            <v>3</v>
          </cell>
          <cell r="D468">
            <v>0</v>
          </cell>
          <cell r="E468">
            <v>0</v>
          </cell>
        </row>
        <row r="469">
          <cell r="A469" t="str">
            <v>LA CRUZ-NARINO</v>
          </cell>
          <cell r="B469">
            <v>80</v>
          </cell>
          <cell r="C469">
            <v>329</v>
          </cell>
          <cell r="D469">
            <v>1</v>
          </cell>
          <cell r="E469">
            <v>3</v>
          </cell>
        </row>
        <row r="470">
          <cell r="A470" t="str">
            <v>LA CUMBRE-VALLE DEL CAUCA</v>
          </cell>
          <cell r="B470">
            <v>38</v>
          </cell>
          <cell r="C470">
            <v>106</v>
          </cell>
          <cell r="D470">
            <v>4</v>
          </cell>
          <cell r="E470">
            <v>3</v>
          </cell>
        </row>
        <row r="471">
          <cell r="A471" t="str">
            <v>LA DORADA-CALDAS</v>
          </cell>
          <cell r="B471">
            <v>338</v>
          </cell>
          <cell r="C471">
            <v>549</v>
          </cell>
          <cell r="D471">
            <v>57</v>
          </cell>
          <cell r="E471">
            <v>29</v>
          </cell>
        </row>
        <row r="472">
          <cell r="A472" t="str">
            <v>LA ESPERANZA-NORTE DE SANTANDER</v>
          </cell>
          <cell r="B472">
            <v>26</v>
          </cell>
          <cell r="C472">
            <v>120</v>
          </cell>
          <cell r="D472">
            <v>0</v>
          </cell>
          <cell r="E472">
            <v>1</v>
          </cell>
        </row>
        <row r="473">
          <cell r="A473" t="str">
            <v>LA ESTRELLA-ANTIOQUIA</v>
          </cell>
          <cell r="B473">
            <v>310</v>
          </cell>
          <cell r="C473">
            <v>193</v>
          </cell>
          <cell r="D473">
            <v>84</v>
          </cell>
          <cell r="E473">
            <v>91</v>
          </cell>
        </row>
        <row r="474">
          <cell r="A474" t="str">
            <v>LA FLORIDA-NARINO</v>
          </cell>
          <cell r="B474">
            <v>29</v>
          </cell>
          <cell r="C474">
            <v>116</v>
          </cell>
          <cell r="D474">
            <v>0</v>
          </cell>
          <cell r="E474">
            <v>0</v>
          </cell>
        </row>
        <row r="475">
          <cell r="A475" t="str">
            <v>LA GLORIA-CESAR</v>
          </cell>
          <cell r="B475">
            <v>41</v>
          </cell>
          <cell r="C475">
            <v>134</v>
          </cell>
          <cell r="D475">
            <v>1</v>
          </cell>
          <cell r="E475">
            <v>1</v>
          </cell>
        </row>
        <row r="476">
          <cell r="A476" t="str">
            <v>LA JAGUA DE IBIRICO-CESAR</v>
          </cell>
          <cell r="B476">
            <v>116</v>
          </cell>
          <cell r="C476">
            <v>473</v>
          </cell>
          <cell r="D476">
            <v>4</v>
          </cell>
          <cell r="E476">
            <v>1</v>
          </cell>
        </row>
        <row r="477">
          <cell r="A477" t="str">
            <v>LA JAGUA DEL PILAR-LA GUAJIRA</v>
          </cell>
          <cell r="B477">
            <v>6</v>
          </cell>
          <cell r="C477">
            <v>34</v>
          </cell>
          <cell r="D477">
            <v>0</v>
          </cell>
          <cell r="E477">
            <v>0</v>
          </cell>
        </row>
        <row r="478">
          <cell r="A478" t="str">
            <v>LA LLANADA-NARINO</v>
          </cell>
          <cell r="B478">
            <v>20</v>
          </cell>
          <cell r="C478">
            <v>85</v>
          </cell>
          <cell r="D478">
            <v>1</v>
          </cell>
          <cell r="E478">
            <v>3</v>
          </cell>
        </row>
        <row r="479">
          <cell r="A479" t="str">
            <v>LA MACARENA-META</v>
          </cell>
          <cell r="B479">
            <v>45</v>
          </cell>
          <cell r="C479">
            <v>124</v>
          </cell>
          <cell r="D479">
            <v>2</v>
          </cell>
          <cell r="E479">
            <v>1</v>
          </cell>
        </row>
        <row r="480">
          <cell r="A480" t="str">
            <v>LA MERCED-CALDAS</v>
          </cell>
          <cell r="B480">
            <v>32</v>
          </cell>
          <cell r="C480">
            <v>43</v>
          </cell>
          <cell r="D480">
            <v>1</v>
          </cell>
          <cell r="E480">
            <v>0</v>
          </cell>
        </row>
        <row r="481">
          <cell r="A481" t="str">
            <v>LA MESA-CUNDINAMARCA</v>
          </cell>
          <cell r="B481">
            <v>144</v>
          </cell>
          <cell r="C481">
            <v>197</v>
          </cell>
          <cell r="D481">
            <v>10</v>
          </cell>
          <cell r="E481">
            <v>9</v>
          </cell>
        </row>
        <row r="482">
          <cell r="A482" t="str">
            <v>LA MONTANITA-CAQUETA</v>
          </cell>
          <cell r="B482">
            <v>26</v>
          </cell>
          <cell r="C482">
            <v>63</v>
          </cell>
          <cell r="D482">
            <v>0</v>
          </cell>
          <cell r="E482">
            <v>2</v>
          </cell>
        </row>
        <row r="483">
          <cell r="A483" t="str">
            <v>LA PALMA-CUNDINAMARCA</v>
          </cell>
          <cell r="B483">
            <v>22</v>
          </cell>
          <cell r="C483">
            <v>89</v>
          </cell>
          <cell r="D483">
            <v>2</v>
          </cell>
          <cell r="E483">
            <v>2</v>
          </cell>
        </row>
        <row r="484">
          <cell r="A484" t="str">
            <v>LA PAZ-CESAR</v>
          </cell>
          <cell r="B484">
            <v>69</v>
          </cell>
          <cell r="C484">
            <v>288</v>
          </cell>
          <cell r="D484">
            <v>8</v>
          </cell>
          <cell r="E484">
            <v>2</v>
          </cell>
        </row>
        <row r="485">
          <cell r="A485" t="str">
            <v>LA PAZ-SANTANDER</v>
          </cell>
          <cell r="B485">
            <v>11</v>
          </cell>
          <cell r="C485">
            <v>49</v>
          </cell>
          <cell r="D485">
            <v>0</v>
          </cell>
          <cell r="E485">
            <v>3</v>
          </cell>
        </row>
        <row r="486">
          <cell r="A486" t="str">
            <v>LA PEDRERA-AMAZONAS</v>
          </cell>
          <cell r="B486">
            <v>27</v>
          </cell>
          <cell r="C486">
            <v>1</v>
          </cell>
          <cell r="D486">
            <v>0</v>
          </cell>
          <cell r="E486">
            <v>0</v>
          </cell>
        </row>
        <row r="487">
          <cell r="A487" t="str">
            <v>LA PENA-CUNDINAMARCA</v>
          </cell>
          <cell r="B487">
            <v>9</v>
          </cell>
          <cell r="C487">
            <v>43</v>
          </cell>
          <cell r="D487">
            <v>5</v>
          </cell>
          <cell r="E487">
            <v>2</v>
          </cell>
        </row>
        <row r="488">
          <cell r="A488" t="str">
            <v>LA PINTADA-ANTIOQUIA</v>
          </cell>
          <cell r="B488">
            <v>29</v>
          </cell>
          <cell r="C488">
            <v>52</v>
          </cell>
          <cell r="D488">
            <v>5</v>
          </cell>
          <cell r="E488">
            <v>4</v>
          </cell>
        </row>
        <row r="489">
          <cell r="A489" t="str">
            <v>LA PLATA-HUILA</v>
          </cell>
          <cell r="B489">
            <v>274</v>
          </cell>
          <cell r="C489">
            <v>674</v>
          </cell>
          <cell r="D489">
            <v>19</v>
          </cell>
          <cell r="E489">
            <v>10</v>
          </cell>
        </row>
        <row r="490">
          <cell r="A490" t="str">
            <v>LA PLAYA-NORTE DE SANTANDER</v>
          </cell>
          <cell r="B490">
            <v>19</v>
          </cell>
          <cell r="C490">
            <v>53</v>
          </cell>
          <cell r="D490">
            <v>1</v>
          </cell>
          <cell r="E490">
            <v>0</v>
          </cell>
        </row>
        <row r="491">
          <cell r="A491" t="str">
            <v>LA PRIMAVERA-VICHADA</v>
          </cell>
          <cell r="B491">
            <v>43</v>
          </cell>
          <cell r="C491">
            <v>84</v>
          </cell>
          <cell r="D491">
            <v>6</v>
          </cell>
          <cell r="E491">
            <v>3</v>
          </cell>
        </row>
        <row r="492">
          <cell r="A492" t="str">
            <v>LA SALINA-CASANARE</v>
          </cell>
          <cell r="B492">
            <v>12</v>
          </cell>
          <cell r="C492">
            <v>17</v>
          </cell>
          <cell r="D492">
            <v>0</v>
          </cell>
          <cell r="E492">
            <v>1</v>
          </cell>
        </row>
        <row r="493">
          <cell r="A493" t="str">
            <v>LA SIERRA-CAUCA</v>
          </cell>
          <cell r="B493">
            <v>51</v>
          </cell>
          <cell r="C493">
            <v>81</v>
          </cell>
          <cell r="D493">
            <v>0</v>
          </cell>
          <cell r="E493">
            <v>0</v>
          </cell>
        </row>
        <row r="494">
          <cell r="A494" t="str">
            <v>LA TEBAIDA-QUINDIO</v>
          </cell>
          <cell r="B494">
            <v>108</v>
          </cell>
          <cell r="C494">
            <v>340</v>
          </cell>
          <cell r="D494">
            <v>7</v>
          </cell>
          <cell r="E494">
            <v>2</v>
          </cell>
        </row>
        <row r="495">
          <cell r="A495" t="str">
            <v>LA TOLA-NARINO</v>
          </cell>
          <cell r="B495">
            <v>25</v>
          </cell>
          <cell r="C495">
            <v>71</v>
          </cell>
          <cell r="D495">
            <v>3</v>
          </cell>
          <cell r="E495">
            <v>1</v>
          </cell>
        </row>
        <row r="496">
          <cell r="A496" t="str">
            <v>LA UNION-ANTIOQUIA</v>
          </cell>
          <cell r="B496">
            <v>60</v>
          </cell>
          <cell r="C496">
            <v>176</v>
          </cell>
          <cell r="D496">
            <v>36</v>
          </cell>
          <cell r="E496">
            <v>21</v>
          </cell>
        </row>
        <row r="497">
          <cell r="A497" t="str">
            <v>LA UNION-NARINO</v>
          </cell>
          <cell r="B497">
            <v>195</v>
          </cell>
          <cell r="C497">
            <v>547</v>
          </cell>
          <cell r="D497">
            <v>8</v>
          </cell>
          <cell r="E497">
            <v>3</v>
          </cell>
        </row>
        <row r="498">
          <cell r="A498" t="str">
            <v>LA UNION-SUCRE</v>
          </cell>
          <cell r="B498">
            <v>27</v>
          </cell>
          <cell r="C498">
            <v>155</v>
          </cell>
          <cell r="D498">
            <v>1</v>
          </cell>
          <cell r="E498">
            <v>0</v>
          </cell>
        </row>
        <row r="499">
          <cell r="A499" t="str">
            <v>LA UNION-VALLE DEL CAUCA</v>
          </cell>
          <cell r="B499">
            <v>83</v>
          </cell>
          <cell r="C499">
            <v>260</v>
          </cell>
          <cell r="D499">
            <v>15</v>
          </cell>
          <cell r="E499">
            <v>9</v>
          </cell>
        </row>
        <row r="500">
          <cell r="A500" t="str">
            <v>LA UVITA-BOYACA</v>
          </cell>
          <cell r="B500">
            <v>12</v>
          </cell>
          <cell r="C500">
            <v>20</v>
          </cell>
          <cell r="D500">
            <v>0</v>
          </cell>
          <cell r="E500">
            <v>0</v>
          </cell>
        </row>
        <row r="501">
          <cell r="A501" t="str">
            <v>LA VEGA-CAUCA</v>
          </cell>
          <cell r="B501">
            <v>110</v>
          </cell>
          <cell r="C501">
            <v>116</v>
          </cell>
          <cell r="D501">
            <v>0</v>
          </cell>
          <cell r="E501">
            <v>1</v>
          </cell>
        </row>
        <row r="502">
          <cell r="A502" t="str">
            <v>LA VEGA-CUNDINAMARCA</v>
          </cell>
          <cell r="B502">
            <v>75</v>
          </cell>
          <cell r="C502">
            <v>108</v>
          </cell>
          <cell r="D502">
            <v>11</v>
          </cell>
          <cell r="E502">
            <v>8</v>
          </cell>
        </row>
        <row r="503">
          <cell r="A503" t="str">
            <v>LA VICTORIA-BOYACA</v>
          </cell>
          <cell r="B503">
            <v>3</v>
          </cell>
          <cell r="C503">
            <v>13</v>
          </cell>
          <cell r="D503">
            <v>0</v>
          </cell>
          <cell r="E503">
            <v>0</v>
          </cell>
        </row>
        <row r="504">
          <cell r="A504" t="str">
            <v>LA VICTORIA-VALLE DEL CAUCA</v>
          </cell>
          <cell r="B504">
            <v>36</v>
          </cell>
          <cell r="C504">
            <v>101</v>
          </cell>
          <cell r="D504">
            <v>4</v>
          </cell>
          <cell r="E504">
            <v>1</v>
          </cell>
        </row>
        <row r="505">
          <cell r="A505" t="str">
            <v>LA VIRGINIA-RISARALDA</v>
          </cell>
          <cell r="B505">
            <v>95</v>
          </cell>
          <cell r="C505">
            <v>297</v>
          </cell>
          <cell r="D505">
            <v>15</v>
          </cell>
          <cell r="E505">
            <v>4</v>
          </cell>
        </row>
        <row r="506">
          <cell r="A506" t="str">
            <v>LABATECA-NORTE DE SANTANDER</v>
          </cell>
          <cell r="B506">
            <v>21</v>
          </cell>
          <cell r="C506">
            <v>51</v>
          </cell>
          <cell r="D506">
            <v>1</v>
          </cell>
          <cell r="E506">
            <v>0</v>
          </cell>
        </row>
        <row r="507">
          <cell r="A507" t="str">
            <v>LABRANZAGRANDE-BOYACA</v>
          </cell>
          <cell r="B507">
            <v>5</v>
          </cell>
          <cell r="C507">
            <v>24</v>
          </cell>
          <cell r="D507">
            <v>0</v>
          </cell>
          <cell r="E507">
            <v>0</v>
          </cell>
        </row>
        <row r="508">
          <cell r="A508" t="str">
            <v>LANDAZURI-SANTANDER</v>
          </cell>
          <cell r="B508">
            <v>22</v>
          </cell>
          <cell r="C508">
            <v>144</v>
          </cell>
          <cell r="D508">
            <v>1</v>
          </cell>
          <cell r="E508">
            <v>1</v>
          </cell>
        </row>
        <row r="509">
          <cell r="A509" t="str">
            <v>LEBRIJA-SANTANDER</v>
          </cell>
          <cell r="B509">
            <v>148</v>
          </cell>
          <cell r="C509">
            <v>346</v>
          </cell>
          <cell r="D509">
            <v>27</v>
          </cell>
          <cell r="E509">
            <v>8</v>
          </cell>
        </row>
        <row r="510">
          <cell r="A510" t="str">
            <v>LEIVA-NARINO</v>
          </cell>
          <cell r="B510">
            <v>18</v>
          </cell>
          <cell r="C510">
            <v>96</v>
          </cell>
          <cell r="D510">
            <v>1</v>
          </cell>
          <cell r="E510">
            <v>1</v>
          </cell>
        </row>
        <row r="511">
          <cell r="A511" t="str">
            <v>LEJANIAS-META</v>
          </cell>
          <cell r="B511">
            <v>30</v>
          </cell>
          <cell r="C511">
            <v>103</v>
          </cell>
          <cell r="D511">
            <v>0</v>
          </cell>
          <cell r="E511">
            <v>1</v>
          </cell>
        </row>
        <row r="512">
          <cell r="A512" t="str">
            <v>LENGUAZAQUE-CUNDINAMARCA</v>
          </cell>
          <cell r="B512">
            <v>21</v>
          </cell>
          <cell r="C512">
            <v>79</v>
          </cell>
          <cell r="D512">
            <v>8</v>
          </cell>
          <cell r="E512">
            <v>2</v>
          </cell>
        </row>
        <row r="513">
          <cell r="A513" t="str">
            <v>LERIDA-TOLIMA</v>
          </cell>
          <cell r="B513">
            <v>88</v>
          </cell>
          <cell r="C513">
            <v>255</v>
          </cell>
          <cell r="D513">
            <v>15</v>
          </cell>
          <cell r="E513">
            <v>4</v>
          </cell>
        </row>
        <row r="514">
          <cell r="A514" t="str">
            <v>LETICIA-AMAZONAS</v>
          </cell>
          <cell r="B514">
            <v>357</v>
          </cell>
          <cell r="C514">
            <v>208</v>
          </cell>
          <cell r="D514">
            <v>24</v>
          </cell>
          <cell r="E514">
            <v>10</v>
          </cell>
        </row>
        <row r="515">
          <cell r="A515" t="str">
            <v>LIBANO-TOLIMA</v>
          </cell>
          <cell r="B515">
            <v>189</v>
          </cell>
          <cell r="C515">
            <v>297</v>
          </cell>
          <cell r="D515">
            <v>10</v>
          </cell>
          <cell r="E515">
            <v>5</v>
          </cell>
        </row>
        <row r="516">
          <cell r="A516" t="str">
            <v>LIBORINA-ANTIOQUIA</v>
          </cell>
          <cell r="B516">
            <v>20</v>
          </cell>
          <cell r="C516">
            <v>110</v>
          </cell>
          <cell r="D516">
            <v>1</v>
          </cell>
          <cell r="E516">
            <v>3</v>
          </cell>
        </row>
        <row r="517">
          <cell r="A517" t="str">
            <v>LINARES-NARINO</v>
          </cell>
          <cell r="B517">
            <v>35</v>
          </cell>
          <cell r="C517">
            <v>131</v>
          </cell>
          <cell r="D517">
            <v>2</v>
          </cell>
          <cell r="E517">
            <v>3</v>
          </cell>
        </row>
        <row r="518">
          <cell r="A518" t="str">
            <v>LITORAL DEL SAN JUAN-CHOCO</v>
          </cell>
          <cell r="B518">
            <v>106</v>
          </cell>
          <cell r="C518">
            <v>51</v>
          </cell>
          <cell r="D518">
            <v>2</v>
          </cell>
          <cell r="E518">
            <v>0</v>
          </cell>
        </row>
        <row r="519">
          <cell r="A519" t="str">
            <v>LLORO-CHOCO</v>
          </cell>
          <cell r="B519">
            <v>35</v>
          </cell>
          <cell r="C519">
            <v>47</v>
          </cell>
          <cell r="D519">
            <v>1</v>
          </cell>
          <cell r="E519">
            <v>0</v>
          </cell>
        </row>
        <row r="520">
          <cell r="A520" t="str">
            <v>LOPEZ-CAUCA</v>
          </cell>
          <cell r="B520">
            <v>59</v>
          </cell>
          <cell r="C520">
            <v>49</v>
          </cell>
          <cell r="D520">
            <v>3</v>
          </cell>
          <cell r="E520">
            <v>1</v>
          </cell>
        </row>
        <row r="521">
          <cell r="A521" t="str">
            <v>LORICA-CORDOBA</v>
          </cell>
          <cell r="B521">
            <v>336</v>
          </cell>
          <cell r="C521">
            <v>1286</v>
          </cell>
          <cell r="D521">
            <v>12</v>
          </cell>
          <cell r="E521">
            <v>8</v>
          </cell>
        </row>
        <row r="522">
          <cell r="A522" t="str">
            <v>LOS ANDES-NARINO</v>
          </cell>
          <cell r="B522">
            <v>45</v>
          </cell>
          <cell r="C522">
            <v>155</v>
          </cell>
          <cell r="D522">
            <v>2</v>
          </cell>
          <cell r="E522">
            <v>3</v>
          </cell>
        </row>
        <row r="523">
          <cell r="A523" t="str">
            <v>LOS CORDOBAS-CORDOBA</v>
          </cell>
          <cell r="B523">
            <v>43</v>
          </cell>
          <cell r="C523">
            <v>147</v>
          </cell>
          <cell r="D523">
            <v>2</v>
          </cell>
          <cell r="E523">
            <v>0</v>
          </cell>
        </row>
        <row r="524">
          <cell r="A524" t="str">
            <v>LOS PALMITOS-SUCRE</v>
          </cell>
          <cell r="B524">
            <v>49</v>
          </cell>
          <cell r="C524">
            <v>220</v>
          </cell>
          <cell r="D524">
            <v>2</v>
          </cell>
          <cell r="E524">
            <v>0</v>
          </cell>
        </row>
        <row r="525">
          <cell r="A525" t="str">
            <v>LOS PATIOS-NORTE DE SANTANDER</v>
          </cell>
          <cell r="B525">
            <v>362</v>
          </cell>
          <cell r="C525">
            <v>837</v>
          </cell>
          <cell r="D525">
            <v>21</v>
          </cell>
          <cell r="E525">
            <v>17</v>
          </cell>
        </row>
        <row r="526">
          <cell r="A526" t="str">
            <v>LOS SANTOS-SANTANDER</v>
          </cell>
          <cell r="B526">
            <v>24</v>
          </cell>
          <cell r="C526">
            <v>125</v>
          </cell>
          <cell r="D526">
            <v>1</v>
          </cell>
          <cell r="E526">
            <v>1</v>
          </cell>
        </row>
        <row r="527">
          <cell r="A527" t="str">
            <v>LOURDES-NORTE DE SANTANDER</v>
          </cell>
          <cell r="B527">
            <v>6</v>
          </cell>
          <cell r="C527">
            <v>40</v>
          </cell>
          <cell r="D527">
            <v>1</v>
          </cell>
          <cell r="E527">
            <v>2</v>
          </cell>
        </row>
        <row r="528">
          <cell r="A528" t="str">
            <v>LURUACO-ATLANTICO</v>
          </cell>
          <cell r="B528">
            <v>87</v>
          </cell>
          <cell r="C528">
            <v>295</v>
          </cell>
          <cell r="D528">
            <v>4</v>
          </cell>
          <cell r="E528">
            <v>3</v>
          </cell>
        </row>
        <row r="529">
          <cell r="A529" t="str">
            <v>MACANAL-BOYACA</v>
          </cell>
          <cell r="B529">
            <v>13</v>
          </cell>
          <cell r="C529">
            <v>43</v>
          </cell>
          <cell r="D529">
            <v>2</v>
          </cell>
          <cell r="E529">
            <v>1</v>
          </cell>
        </row>
        <row r="530">
          <cell r="A530" t="str">
            <v>MACARAVITA-SANTANDER</v>
          </cell>
          <cell r="B530">
            <v>5</v>
          </cell>
          <cell r="C530">
            <v>40</v>
          </cell>
          <cell r="D530">
            <v>0</v>
          </cell>
          <cell r="E530">
            <v>0</v>
          </cell>
        </row>
        <row r="531">
          <cell r="A531" t="str">
            <v>MACEO-ANTIOQUIA</v>
          </cell>
          <cell r="B531">
            <v>39</v>
          </cell>
          <cell r="C531">
            <v>77</v>
          </cell>
          <cell r="D531">
            <v>15</v>
          </cell>
          <cell r="E531">
            <v>4</v>
          </cell>
        </row>
        <row r="532">
          <cell r="A532" t="str">
            <v>MACHETA-CUNDINAMARCA</v>
          </cell>
          <cell r="B532">
            <v>21</v>
          </cell>
          <cell r="C532">
            <v>47</v>
          </cell>
          <cell r="D532">
            <v>4</v>
          </cell>
          <cell r="E532">
            <v>1</v>
          </cell>
        </row>
        <row r="533">
          <cell r="A533" t="str">
            <v>MADRID-CUNDINAMARCA</v>
          </cell>
          <cell r="B533">
            <v>744</v>
          </cell>
          <cell r="C533">
            <v>599</v>
          </cell>
          <cell r="D533">
            <v>187</v>
          </cell>
          <cell r="E533">
            <v>118</v>
          </cell>
        </row>
        <row r="534">
          <cell r="A534" t="str">
            <v>MAGANGUE-BOLIVAR</v>
          </cell>
          <cell r="B534">
            <v>524</v>
          </cell>
          <cell r="C534">
            <v>1412</v>
          </cell>
          <cell r="D534">
            <v>14</v>
          </cell>
          <cell r="E534">
            <v>4</v>
          </cell>
        </row>
        <row r="535">
          <cell r="A535" t="str">
            <v>MAGUI-NARINO</v>
          </cell>
          <cell r="B535">
            <v>17</v>
          </cell>
          <cell r="C535">
            <v>48</v>
          </cell>
          <cell r="D535">
            <v>1</v>
          </cell>
          <cell r="E535">
            <v>0</v>
          </cell>
        </row>
        <row r="536">
          <cell r="A536" t="str">
            <v>MAHATES-BOLIVAR</v>
          </cell>
          <cell r="B536">
            <v>103</v>
          </cell>
          <cell r="C536">
            <v>277</v>
          </cell>
          <cell r="D536">
            <v>0</v>
          </cell>
          <cell r="E536">
            <v>3</v>
          </cell>
        </row>
        <row r="537">
          <cell r="A537" t="str">
            <v>MAICAO-LA GUAJIRA</v>
          </cell>
          <cell r="B537">
            <v>1177</v>
          </cell>
          <cell r="C537">
            <v>1259</v>
          </cell>
          <cell r="D537">
            <v>31</v>
          </cell>
          <cell r="E537">
            <v>12</v>
          </cell>
        </row>
        <row r="538">
          <cell r="A538" t="str">
            <v>MAJAGUAL-SUCRE</v>
          </cell>
          <cell r="B538">
            <v>92</v>
          </cell>
          <cell r="C538">
            <v>329</v>
          </cell>
          <cell r="D538">
            <v>1</v>
          </cell>
          <cell r="E538">
            <v>0</v>
          </cell>
        </row>
        <row r="539">
          <cell r="A539" t="str">
            <v>MALAGA-SANTANDER</v>
          </cell>
          <cell r="B539">
            <v>92</v>
          </cell>
          <cell r="C539">
            <v>318</v>
          </cell>
          <cell r="D539">
            <v>4</v>
          </cell>
          <cell r="E539">
            <v>5</v>
          </cell>
        </row>
        <row r="540">
          <cell r="A540" t="str">
            <v>MALAMBO-ATLANTICO</v>
          </cell>
          <cell r="B540">
            <v>570</v>
          </cell>
          <cell r="C540">
            <v>1169</v>
          </cell>
          <cell r="D540">
            <v>30</v>
          </cell>
          <cell r="E540">
            <v>7</v>
          </cell>
        </row>
        <row r="541">
          <cell r="A541" t="str">
            <v>MALLAMA-NARINO</v>
          </cell>
          <cell r="B541">
            <v>55</v>
          </cell>
          <cell r="C541">
            <v>115</v>
          </cell>
          <cell r="D541">
            <v>4</v>
          </cell>
          <cell r="E541">
            <v>0</v>
          </cell>
        </row>
        <row r="542">
          <cell r="A542" t="str">
            <v>MANATI-ATLANTICO</v>
          </cell>
          <cell r="B542">
            <v>59</v>
          </cell>
          <cell r="C542">
            <v>200</v>
          </cell>
          <cell r="D542">
            <v>0</v>
          </cell>
          <cell r="E542">
            <v>2</v>
          </cell>
        </row>
        <row r="543">
          <cell r="A543" t="str">
            <v>MANAURE-CESAR</v>
          </cell>
          <cell r="B543">
            <v>24</v>
          </cell>
          <cell r="C543">
            <v>134</v>
          </cell>
          <cell r="D543">
            <v>0</v>
          </cell>
          <cell r="E543">
            <v>2</v>
          </cell>
        </row>
        <row r="544">
          <cell r="A544" t="str">
            <v>MANAURE-LA GUAJIRA</v>
          </cell>
          <cell r="B544">
            <v>464</v>
          </cell>
          <cell r="C544">
            <v>162</v>
          </cell>
          <cell r="D544">
            <v>7</v>
          </cell>
          <cell r="E544">
            <v>5</v>
          </cell>
        </row>
        <row r="545">
          <cell r="A545" t="str">
            <v>MANI-CASANARE</v>
          </cell>
          <cell r="B545">
            <v>33</v>
          </cell>
          <cell r="C545">
            <v>119</v>
          </cell>
          <cell r="D545">
            <v>5</v>
          </cell>
          <cell r="E545">
            <v>1</v>
          </cell>
        </row>
        <row r="546">
          <cell r="A546" t="str">
            <v>MANIZALES-CALDAS</v>
          </cell>
          <cell r="B546">
            <v>3948</v>
          </cell>
          <cell r="C546">
            <v>1509</v>
          </cell>
          <cell r="D546">
            <v>162</v>
          </cell>
          <cell r="E546">
            <v>36</v>
          </cell>
        </row>
        <row r="547">
          <cell r="A547" t="str">
            <v>MANTA-CUNDINAMARCA</v>
          </cell>
          <cell r="B547">
            <v>5</v>
          </cell>
          <cell r="C547">
            <v>28</v>
          </cell>
          <cell r="D547">
            <v>2</v>
          </cell>
          <cell r="E547">
            <v>0</v>
          </cell>
        </row>
        <row r="548">
          <cell r="A548" t="str">
            <v>MANZANARES-CALDAS</v>
          </cell>
          <cell r="B548">
            <v>43</v>
          </cell>
          <cell r="C548">
            <v>142</v>
          </cell>
          <cell r="D548">
            <v>11</v>
          </cell>
          <cell r="E548">
            <v>6</v>
          </cell>
        </row>
        <row r="549">
          <cell r="A549" t="str">
            <v>MAPIRIPANA-GUAINIA</v>
          </cell>
          <cell r="B549">
            <v>38</v>
          </cell>
          <cell r="C549">
            <v>0</v>
          </cell>
          <cell r="D549">
            <v>0</v>
          </cell>
          <cell r="E549">
            <v>0</v>
          </cell>
        </row>
        <row r="550">
          <cell r="A550" t="str">
            <v>MAPIRIPAN-META</v>
          </cell>
          <cell r="B550">
            <v>14</v>
          </cell>
          <cell r="C550">
            <v>42</v>
          </cell>
          <cell r="D550">
            <v>1</v>
          </cell>
          <cell r="E550">
            <v>0</v>
          </cell>
        </row>
        <row r="551">
          <cell r="A551" t="str">
            <v>MARGARITA-BOLIVAR</v>
          </cell>
          <cell r="B551">
            <v>27</v>
          </cell>
          <cell r="C551">
            <v>98</v>
          </cell>
          <cell r="D551">
            <v>0</v>
          </cell>
          <cell r="E551">
            <v>0</v>
          </cell>
        </row>
        <row r="552">
          <cell r="A552" t="str">
            <v>MARIA LA BAJA-BOLIVAR</v>
          </cell>
          <cell r="B552">
            <v>155</v>
          </cell>
          <cell r="C552">
            <v>445</v>
          </cell>
          <cell r="D552">
            <v>3</v>
          </cell>
          <cell r="E552">
            <v>0</v>
          </cell>
        </row>
        <row r="553">
          <cell r="A553" t="str">
            <v>MARINILLA-ANTIOQUIA</v>
          </cell>
          <cell r="B553">
            <v>368</v>
          </cell>
          <cell r="C553">
            <v>324</v>
          </cell>
          <cell r="D553">
            <v>87</v>
          </cell>
          <cell r="E553">
            <v>38</v>
          </cell>
        </row>
        <row r="554">
          <cell r="A554" t="str">
            <v>MARIPI-BOYACA</v>
          </cell>
          <cell r="B554">
            <v>10</v>
          </cell>
          <cell r="C554">
            <v>59</v>
          </cell>
          <cell r="D554">
            <v>2</v>
          </cell>
          <cell r="E554">
            <v>2</v>
          </cell>
        </row>
        <row r="555">
          <cell r="A555" t="str">
            <v>MARIQUITA-TOLIMA</v>
          </cell>
          <cell r="B555">
            <v>157</v>
          </cell>
          <cell r="C555">
            <v>301</v>
          </cell>
          <cell r="D555">
            <v>11</v>
          </cell>
          <cell r="E555">
            <v>13</v>
          </cell>
        </row>
        <row r="556">
          <cell r="A556" t="str">
            <v>MARMATO-CALDAS</v>
          </cell>
          <cell r="B556">
            <v>34</v>
          </cell>
          <cell r="C556">
            <v>60</v>
          </cell>
          <cell r="D556">
            <v>5</v>
          </cell>
          <cell r="E556">
            <v>1</v>
          </cell>
        </row>
        <row r="557">
          <cell r="A557" t="str">
            <v>MARQUETALIA-CALDAS</v>
          </cell>
          <cell r="B557">
            <v>30</v>
          </cell>
          <cell r="C557">
            <v>143</v>
          </cell>
          <cell r="D557">
            <v>3</v>
          </cell>
          <cell r="E557">
            <v>3</v>
          </cell>
        </row>
        <row r="558">
          <cell r="A558" t="str">
            <v>MARSELLA-RISARALDA</v>
          </cell>
          <cell r="B558">
            <v>68</v>
          </cell>
          <cell r="C558">
            <v>114</v>
          </cell>
          <cell r="D558">
            <v>2</v>
          </cell>
          <cell r="E558">
            <v>1</v>
          </cell>
        </row>
        <row r="559">
          <cell r="A559" t="str">
            <v>MARULANDA-CALDAS</v>
          </cell>
          <cell r="B559">
            <v>4</v>
          </cell>
          <cell r="C559">
            <v>30</v>
          </cell>
          <cell r="D559">
            <v>0</v>
          </cell>
          <cell r="E559">
            <v>0</v>
          </cell>
        </row>
        <row r="560">
          <cell r="A560" t="str">
            <v>MATANZA-SANTANDER</v>
          </cell>
          <cell r="B560">
            <v>6</v>
          </cell>
          <cell r="C560">
            <v>68</v>
          </cell>
          <cell r="D560">
            <v>0</v>
          </cell>
          <cell r="E560">
            <v>0</v>
          </cell>
        </row>
        <row r="561">
          <cell r="A561" t="str">
            <v>MEDELLIN-ANTIOQUIA</v>
          </cell>
          <cell r="B561">
            <v>15074</v>
          </cell>
          <cell r="C561">
            <v>10119</v>
          </cell>
          <cell r="D561">
            <v>3496</v>
          </cell>
          <cell r="E561">
            <v>1701</v>
          </cell>
        </row>
        <row r="562">
          <cell r="A562" t="str">
            <v>MEDINA-CUNDINAMARCA</v>
          </cell>
          <cell r="B562">
            <v>23</v>
          </cell>
          <cell r="C562">
            <v>74</v>
          </cell>
          <cell r="D562">
            <v>1</v>
          </cell>
          <cell r="E562">
            <v>2</v>
          </cell>
        </row>
        <row r="563">
          <cell r="A563" t="str">
            <v>MEDIO ATRATO-CHOCO</v>
          </cell>
          <cell r="B563">
            <v>5</v>
          </cell>
          <cell r="C563">
            <v>8</v>
          </cell>
          <cell r="D563">
            <v>0</v>
          </cell>
          <cell r="E563">
            <v>0</v>
          </cell>
        </row>
        <row r="564">
          <cell r="A564" t="str">
            <v>MEDIO BAUDO-CHOCO</v>
          </cell>
          <cell r="B564">
            <v>11</v>
          </cell>
          <cell r="C564">
            <v>36</v>
          </cell>
          <cell r="D564">
            <v>0</v>
          </cell>
          <cell r="E564">
            <v>0</v>
          </cell>
        </row>
        <row r="565">
          <cell r="A565" t="str">
            <v>MEDIO SAN JUAN-CHOCO</v>
          </cell>
          <cell r="B565">
            <v>38</v>
          </cell>
          <cell r="C565">
            <v>63</v>
          </cell>
          <cell r="D565">
            <v>2</v>
          </cell>
          <cell r="E565">
            <v>2</v>
          </cell>
        </row>
        <row r="566">
          <cell r="A566" t="str">
            <v>MELGAR-TOLIMA</v>
          </cell>
          <cell r="B566">
            <v>267</v>
          </cell>
          <cell r="C566">
            <v>374</v>
          </cell>
          <cell r="D566">
            <v>21</v>
          </cell>
          <cell r="E566">
            <v>9</v>
          </cell>
        </row>
        <row r="567">
          <cell r="A567" t="str">
            <v>MERCADERES-CAUCA</v>
          </cell>
          <cell r="B567">
            <v>68</v>
          </cell>
          <cell r="C567">
            <v>188</v>
          </cell>
          <cell r="D567">
            <v>3</v>
          </cell>
          <cell r="E567">
            <v>3</v>
          </cell>
        </row>
        <row r="568">
          <cell r="A568" t="str">
            <v>MESETAS-META</v>
          </cell>
          <cell r="B568">
            <v>34</v>
          </cell>
          <cell r="C568">
            <v>72</v>
          </cell>
          <cell r="D568">
            <v>4</v>
          </cell>
          <cell r="E568">
            <v>0</v>
          </cell>
        </row>
        <row r="569">
          <cell r="A569" t="str">
            <v>MILAN-CAQUETA</v>
          </cell>
          <cell r="B569">
            <v>16</v>
          </cell>
          <cell r="C569">
            <v>46</v>
          </cell>
          <cell r="D569">
            <v>1</v>
          </cell>
          <cell r="E569">
            <v>1</v>
          </cell>
        </row>
        <row r="570">
          <cell r="A570" t="str">
            <v>MIRAFLORES-BOYACA</v>
          </cell>
          <cell r="B570">
            <v>26</v>
          </cell>
          <cell r="C570">
            <v>100</v>
          </cell>
          <cell r="D570">
            <v>13</v>
          </cell>
          <cell r="E570">
            <v>6</v>
          </cell>
        </row>
        <row r="571">
          <cell r="A571" t="str">
            <v>MIRAFLORES-GUAVIARE</v>
          </cell>
          <cell r="B571">
            <v>8</v>
          </cell>
          <cell r="C571">
            <v>20</v>
          </cell>
          <cell r="D571">
            <v>3</v>
          </cell>
          <cell r="E571">
            <v>0</v>
          </cell>
        </row>
        <row r="572">
          <cell r="A572" t="str">
            <v>MIRANDA-CAUCA</v>
          </cell>
          <cell r="B572">
            <v>175</v>
          </cell>
          <cell r="C572">
            <v>257</v>
          </cell>
          <cell r="D572">
            <v>9</v>
          </cell>
          <cell r="E572">
            <v>2</v>
          </cell>
        </row>
        <row r="573">
          <cell r="A573" t="str">
            <v>MIRITI-PARANA-AMAZONAS</v>
          </cell>
          <cell r="B573">
            <v>12</v>
          </cell>
          <cell r="C573">
            <v>0</v>
          </cell>
          <cell r="D573">
            <v>0</v>
          </cell>
          <cell r="E573">
            <v>0</v>
          </cell>
        </row>
        <row r="574">
          <cell r="A574" t="str">
            <v>MISTRATO-RISARALDA</v>
          </cell>
          <cell r="B574">
            <v>78</v>
          </cell>
          <cell r="C574">
            <v>92</v>
          </cell>
          <cell r="D574">
            <v>3</v>
          </cell>
          <cell r="E574">
            <v>1</v>
          </cell>
        </row>
        <row r="575">
          <cell r="A575" t="str">
            <v>MITU-VAUPES</v>
          </cell>
          <cell r="B575">
            <v>210</v>
          </cell>
          <cell r="C575">
            <v>56</v>
          </cell>
          <cell r="D575">
            <v>6</v>
          </cell>
          <cell r="E575">
            <v>10</v>
          </cell>
        </row>
        <row r="576">
          <cell r="A576" t="str">
            <v>MOCOA-PUTUMAYO</v>
          </cell>
          <cell r="B576">
            <v>434</v>
          </cell>
          <cell r="C576">
            <v>583</v>
          </cell>
          <cell r="D576">
            <v>27</v>
          </cell>
          <cell r="E576">
            <v>18</v>
          </cell>
        </row>
        <row r="577">
          <cell r="A577" t="str">
            <v>MOGOTES-SANTANDER</v>
          </cell>
          <cell r="B577">
            <v>17</v>
          </cell>
          <cell r="C577">
            <v>120</v>
          </cell>
          <cell r="D577">
            <v>3</v>
          </cell>
          <cell r="E577">
            <v>4</v>
          </cell>
        </row>
        <row r="578">
          <cell r="A578" t="str">
            <v>MOLAGAVITA-SANTANDER</v>
          </cell>
          <cell r="B578">
            <v>10</v>
          </cell>
          <cell r="C578">
            <v>45</v>
          </cell>
          <cell r="D578">
            <v>0</v>
          </cell>
          <cell r="E578">
            <v>1</v>
          </cell>
        </row>
        <row r="579">
          <cell r="A579" t="str">
            <v>MOMIL-CORDOBA</v>
          </cell>
          <cell r="B579">
            <v>56</v>
          </cell>
          <cell r="C579">
            <v>197</v>
          </cell>
          <cell r="D579">
            <v>0</v>
          </cell>
          <cell r="E579">
            <v>4</v>
          </cell>
        </row>
        <row r="580">
          <cell r="A580" t="str">
            <v>MOMPOS-BOLIVAR</v>
          </cell>
          <cell r="B580">
            <v>176</v>
          </cell>
          <cell r="C580">
            <v>468</v>
          </cell>
          <cell r="D580">
            <v>2</v>
          </cell>
          <cell r="E580">
            <v>1</v>
          </cell>
        </row>
        <row r="581">
          <cell r="A581" t="str">
            <v>MONGUA-BOYACA</v>
          </cell>
          <cell r="B581">
            <v>8</v>
          </cell>
          <cell r="C581">
            <v>59</v>
          </cell>
          <cell r="D581">
            <v>0</v>
          </cell>
          <cell r="E581">
            <v>0</v>
          </cell>
        </row>
        <row r="582">
          <cell r="A582" t="str">
            <v>MONGUI-BOYACA</v>
          </cell>
          <cell r="B582">
            <v>24</v>
          </cell>
          <cell r="C582">
            <v>48</v>
          </cell>
          <cell r="D582">
            <v>1</v>
          </cell>
          <cell r="E582">
            <v>0</v>
          </cell>
        </row>
        <row r="583">
          <cell r="A583" t="str">
            <v>MONIQUIRA-BOYACA</v>
          </cell>
          <cell r="B583">
            <v>128</v>
          </cell>
          <cell r="C583">
            <v>227</v>
          </cell>
          <cell r="D583">
            <v>12</v>
          </cell>
          <cell r="E583">
            <v>14</v>
          </cell>
        </row>
        <row r="584">
          <cell r="A584" t="str">
            <v>MONITOS-CORDOBA</v>
          </cell>
          <cell r="B584">
            <v>82</v>
          </cell>
          <cell r="C584">
            <v>301</v>
          </cell>
          <cell r="D584">
            <v>1</v>
          </cell>
          <cell r="E584">
            <v>0</v>
          </cell>
        </row>
        <row r="585">
          <cell r="A585" t="str">
            <v>MONTEBELLO-ANTIOQUIA</v>
          </cell>
          <cell r="B585">
            <v>12</v>
          </cell>
          <cell r="C585">
            <v>45</v>
          </cell>
          <cell r="D585">
            <v>1</v>
          </cell>
          <cell r="E585">
            <v>1</v>
          </cell>
        </row>
        <row r="586">
          <cell r="A586" t="str">
            <v>MONTECRISTO-BOLIVAR</v>
          </cell>
          <cell r="B586">
            <v>10</v>
          </cell>
          <cell r="C586">
            <v>45</v>
          </cell>
          <cell r="D586">
            <v>0</v>
          </cell>
          <cell r="E586">
            <v>0</v>
          </cell>
        </row>
        <row r="587">
          <cell r="A587" t="str">
            <v>MONTELIBANO-CORDOBA</v>
          </cell>
          <cell r="B587">
            <v>291</v>
          </cell>
          <cell r="C587">
            <v>788</v>
          </cell>
          <cell r="D587">
            <v>14</v>
          </cell>
          <cell r="E587">
            <v>3</v>
          </cell>
        </row>
        <row r="588">
          <cell r="A588" t="str">
            <v>MONTENEGRO-QUINDIO</v>
          </cell>
          <cell r="B588">
            <v>138</v>
          </cell>
          <cell r="C588">
            <v>277</v>
          </cell>
          <cell r="D588">
            <v>6</v>
          </cell>
          <cell r="E588">
            <v>0</v>
          </cell>
        </row>
        <row r="589">
          <cell r="A589" t="str">
            <v>MONTERIA-CORDOBA</v>
          </cell>
          <cell r="B589">
            <v>2252</v>
          </cell>
          <cell r="C589">
            <v>4294</v>
          </cell>
          <cell r="D589">
            <v>91</v>
          </cell>
          <cell r="E589">
            <v>34</v>
          </cell>
        </row>
        <row r="590">
          <cell r="A590" t="str">
            <v>MONTERREY-CASANARE</v>
          </cell>
          <cell r="B590">
            <v>74</v>
          </cell>
          <cell r="C590">
            <v>182</v>
          </cell>
          <cell r="D590">
            <v>11</v>
          </cell>
          <cell r="E590">
            <v>9</v>
          </cell>
        </row>
        <row r="591">
          <cell r="A591" t="str">
            <v>MORALES-BOLIVAR</v>
          </cell>
          <cell r="B591">
            <v>49</v>
          </cell>
          <cell r="C591">
            <v>166</v>
          </cell>
          <cell r="D591">
            <v>3</v>
          </cell>
          <cell r="E591">
            <v>1</v>
          </cell>
        </row>
        <row r="592">
          <cell r="A592" t="str">
            <v>MORALES-CAUCA</v>
          </cell>
          <cell r="B592">
            <v>216</v>
          </cell>
          <cell r="C592">
            <v>157</v>
          </cell>
          <cell r="D592">
            <v>2</v>
          </cell>
          <cell r="E592">
            <v>2</v>
          </cell>
        </row>
        <row r="593">
          <cell r="A593" t="str">
            <v>MORELIA-CAQUETA</v>
          </cell>
          <cell r="B593">
            <v>7</v>
          </cell>
          <cell r="C593">
            <v>20</v>
          </cell>
          <cell r="D593">
            <v>0</v>
          </cell>
          <cell r="E593">
            <v>0</v>
          </cell>
        </row>
        <row r="594">
          <cell r="A594" t="str">
            <v>MORICHAL NUEVO-GUAINIA</v>
          </cell>
          <cell r="B594">
            <v>10</v>
          </cell>
          <cell r="C594">
            <v>1</v>
          </cell>
          <cell r="D594">
            <v>0</v>
          </cell>
          <cell r="E594">
            <v>0</v>
          </cell>
        </row>
        <row r="595">
          <cell r="A595" t="str">
            <v>MORROA-SUCRE</v>
          </cell>
          <cell r="B595">
            <v>19</v>
          </cell>
          <cell r="C595">
            <v>93</v>
          </cell>
          <cell r="D595">
            <v>2</v>
          </cell>
          <cell r="E595">
            <v>0</v>
          </cell>
        </row>
        <row r="596">
          <cell r="A596" t="str">
            <v>MOSQUERA-CUNDINAMARCA</v>
          </cell>
          <cell r="B596">
            <v>1255</v>
          </cell>
          <cell r="C596">
            <v>591</v>
          </cell>
          <cell r="D596">
            <v>211</v>
          </cell>
          <cell r="E596">
            <v>126</v>
          </cell>
        </row>
        <row r="597">
          <cell r="A597" t="str">
            <v>MOSQUERA-NARINO</v>
          </cell>
          <cell r="B597">
            <v>10</v>
          </cell>
          <cell r="C597">
            <v>24</v>
          </cell>
          <cell r="D597">
            <v>0</v>
          </cell>
          <cell r="E597">
            <v>0</v>
          </cell>
        </row>
        <row r="598">
          <cell r="A598" t="str">
            <v>MOTAVITA-BOYACA</v>
          </cell>
          <cell r="B598">
            <v>17</v>
          </cell>
          <cell r="C598">
            <v>42</v>
          </cell>
          <cell r="D598">
            <v>4</v>
          </cell>
          <cell r="E598">
            <v>1</v>
          </cell>
        </row>
        <row r="599">
          <cell r="A599" t="str">
            <v>MURILLO-TOLIMA</v>
          </cell>
          <cell r="B599">
            <v>10</v>
          </cell>
          <cell r="C599">
            <v>38</v>
          </cell>
          <cell r="D599">
            <v>0</v>
          </cell>
          <cell r="E599">
            <v>1</v>
          </cell>
        </row>
        <row r="600">
          <cell r="A600" t="str">
            <v>MURINDO-ANTIOQUIA</v>
          </cell>
          <cell r="B600">
            <v>7</v>
          </cell>
          <cell r="C600">
            <v>30</v>
          </cell>
          <cell r="D600">
            <v>1</v>
          </cell>
          <cell r="E600">
            <v>0</v>
          </cell>
        </row>
        <row r="601">
          <cell r="A601" t="str">
            <v>MUTATA-ANTIOQUIA</v>
          </cell>
          <cell r="B601">
            <v>49</v>
          </cell>
          <cell r="C601">
            <v>105</v>
          </cell>
          <cell r="D601">
            <v>4</v>
          </cell>
          <cell r="E601">
            <v>5</v>
          </cell>
        </row>
        <row r="602">
          <cell r="A602" t="str">
            <v>MUTISCUA-NORTE DE SANTANDER</v>
          </cell>
          <cell r="B602">
            <v>14</v>
          </cell>
          <cell r="C602">
            <v>34</v>
          </cell>
          <cell r="D602">
            <v>0</v>
          </cell>
          <cell r="E602">
            <v>0</v>
          </cell>
        </row>
        <row r="603">
          <cell r="A603" t="str">
            <v>MUZO-BOYACA</v>
          </cell>
          <cell r="B603">
            <v>16</v>
          </cell>
          <cell r="C603">
            <v>84</v>
          </cell>
          <cell r="D603">
            <v>3</v>
          </cell>
          <cell r="E603">
            <v>1</v>
          </cell>
        </row>
        <row r="604">
          <cell r="A604" t="str">
            <v>NARINO-ANTIOQUIA</v>
          </cell>
          <cell r="B604">
            <v>16</v>
          </cell>
          <cell r="C604">
            <v>72</v>
          </cell>
          <cell r="D604">
            <v>4</v>
          </cell>
          <cell r="E604">
            <v>0</v>
          </cell>
        </row>
        <row r="605">
          <cell r="A605" t="str">
            <v>NARINO-CUNDINAMARCA</v>
          </cell>
          <cell r="B605">
            <v>8</v>
          </cell>
          <cell r="C605">
            <v>15</v>
          </cell>
          <cell r="D605">
            <v>1</v>
          </cell>
          <cell r="E605">
            <v>0</v>
          </cell>
        </row>
        <row r="606">
          <cell r="A606" t="str">
            <v>NARINO-NARINO</v>
          </cell>
          <cell r="B606">
            <v>54</v>
          </cell>
          <cell r="C606">
            <v>122</v>
          </cell>
          <cell r="D606">
            <v>6</v>
          </cell>
          <cell r="E606">
            <v>0</v>
          </cell>
        </row>
        <row r="607">
          <cell r="A607" t="str">
            <v>NATAGA-HUILA</v>
          </cell>
          <cell r="B607">
            <v>33</v>
          </cell>
          <cell r="C607">
            <v>92</v>
          </cell>
          <cell r="D607">
            <v>0</v>
          </cell>
          <cell r="E607">
            <v>1</v>
          </cell>
        </row>
        <row r="608">
          <cell r="A608" t="str">
            <v>NATAGAIMA-TOLIMA</v>
          </cell>
          <cell r="B608">
            <v>92</v>
          </cell>
          <cell r="C608">
            <v>136</v>
          </cell>
          <cell r="D608">
            <v>1</v>
          </cell>
          <cell r="E608">
            <v>4</v>
          </cell>
        </row>
        <row r="609">
          <cell r="A609" t="str">
            <v>NECHI-ANTIOQUIA</v>
          </cell>
          <cell r="B609">
            <v>39</v>
          </cell>
          <cell r="C609">
            <v>163</v>
          </cell>
          <cell r="D609">
            <v>4</v>
          </cell>
          <cell r="E609">
            <v>2</v>
          </cell>
        </row>
        <row r="610">
          <cell r="A610" t="str">
            <v>NECOCLI-ANTIOQUIA</v>
          </cell>
          <cell r="B610">
            <v>235</v>
          </cell>
          <cell r="C610">
            <v>528</v>
          </cell>
          <cell r="D610">
            <v>4</v>
          </cell>
          <cell r="E610">
            <v>3</v>
          </cell>
        </row>
        <row r="611">
          <cell r="A611" t="str">
            <v>NEIRA-CALDAS</v>
          </cell>
          <cell r="B611">
            <v>70</v>
          </cell>
          <cell r="C611">
            <v>203</v>
          </cell>
          <cell r="D611">
            <v>11</v>
          </cell>
          <cell r="E611">
            <v>5</v>
          </cell>
        </row>
        <row r="612">
          <cell r="A612" t="str">
            <v>NEIVA-HUILA</v>
          </cell>
          <cell r="B612">
            <v>3034</v>
          </cell>
          <cell r="C612">
            <v>2921</v>
          </cell>
          <cell r="D612">
            <v>143</v>
          </cell>
          <cell r="E612">
            <v>56</v>
          </cell>
        </row>
        <row r="613">
          <cell r="A613" t="str">
            <v>NEMOCON-CUNDINAMARCA</v>
          </cell>
          <cell r="B613">
            <v>50</v>
          </cell>
          <cell r="C613">
            <v>97</v>
          </cell>
          <cell r="D613">
            <v>28</v>
          </cell>
          <cell r="E613">
            <v>12</v>
          </cell>
        </row>
        <row r="614">
          <cell r="A614" t="str">
            <v>NILO-CUNDINAMARCA</v>
          </cell>
          <cell r="B614">
            <v>27</v>
          </cell>
          <cell r="C614">
            <v>52</v>
          </cell>
          <cell r="D614">
            <v>8</v>
          </cell>
          <cell r="E614">
            <v>0</v>
          </cell>
        </row>
        <row r="615">
          <cell r="A615" t="str">
            <v>NIMAIMA-CUNDINAMARCA</v>
          </cell>
          <cell r="B615">
            <v>4</v>
          </cell>
          <cell r="C615">
            <v>43</v>
          </cell>
          <cell r="D615">
            <v>0</v>
          </cell>
          <cell r="E615">
            <v>2</v>
          </cell>
        </row>
        <row r="616">
          <cell r="A616" t="str">
            <v>NOBSA-BOYACA</v>
          </cell>
          <cell r="B616">
            <v>117</v>
          </cell>
          <cell r="C616">
            <v>157</v>
          </cell>
          <cell r="D616">
            <v>18</v>
          </cell>
          <cell r="E616">
            <v>22</v>
          </cell>
        </row>
        <row r="617">
          <cell r="A617" t="str">
            <v>NOCAIMA-CUNDINAMARCA</v>
          </cell>
          <cell r="B617">
            <v>13</v>
          </cell>
          <cell r="C617">
            <v>29</v>
          </cell>
          <cell r="D617">
            <v>5</v>
          </cell>
          <cell r="E617">
            <v>1</v>
          </cell>
        </row>
        <row r="618">
          <cell r="A618" t="str">
            <v>NORCASIA-CALDAS</v>
          </cell>
          <cell r="B618">
            <v>24</v>
          </cell>
          <cell r="C618">
            <v>82</v>
          </cell>
          <cell r="D618">
            <v>3</v>
          </cell>
          <cell r="E618">
            <v>1</v>
          </cell>
        </row>
        <row r="619">
          <cell r="A619" t="str">
            <v>NOROSI-BOLIVAR</v>
          </cell>
          <cell r="B619">
            <v>12</v>
          </cell>
          <cell r="C619">
            <v>31</v>
          </cell>
          <cell r="D619">
            <v>0</v>
          </cell>
          <cell r="E619">
            <v>2</v>
          </cell>
        </row>
        <row r="620">
          <cell r="A620" t="str">
            <v>NOVITA-CHOCO</v>
          </cell>
          <cell r="B620">
            <v>21</v>
          </cell>
          <cell r="C620">
            <v>58</v>
          </cell>
          <cell r="D620">
            <v>0</v>
          </cell>
          <cell r="E620">
            <v>2</v>
          </cell>
        </row>
        <row r="621">
          <cell r="A621" t="str">
            <v>NUEVA GRANADA-MAGDALENA</v>
          </cell>
          <cell r="B621">
            <v>48</v>
          </cell>
          <cell r="C621">
            <v>148</v>
          </cell>
          <cell r="D621">
            <v>0</v>
          </cell>
          <cell r="E621">
            <v>0</v>
          </cell>
        </row>
        <row r="622">
          <cell r="A622" t="str">
            <v>NUEVO COLON-BOYACA</v>
          </cell>
          <cell r="B622">
            <v>9</v>
          </cell>
          <cell r="C622">
            <v>68</v>
          </cell>
          <cell r="D622">
            <v>2</v>
          </cell>
          <cell r="E622">
            <v>1</v>
          </cell>
        </row>
        <row r="623">
          <cell r="A623" t="str">
            <v>NUNCHIA-CASANARE</v>
          </cell>
          <cell r="B623">
            <v>25</v>
          </cell>
          <cell r="C623">
            <v>95</v>
          </cell>
          <cell r="D623">
            <v>3</v>
          </cell>
          <cell r="E623">
            <v>0</v>
          </cell>
        </row>
        <row r="624">
          <cell r="A624" t="str">
            <v>NUQUI-CHOCO</v>
          </cell>
          <cell r="B624">
            <v>20</v>
          </cell>
          <cell r="C624">
            <v>65</v>
          </cell>
          <cell r="D624">
            <v>3</v>
          </cell>
          <cell r="E624">
            <v>0</v>
          </cell>
        </row>
        <row r="625">
          <cell r="A625" t="str">
            <v>OBANDO-VALLE DEL CAUCA</v>
          </cell>
          <cell r="B625">
            <v>20</v>
          </cell>
          <cell r="C625">
            <v>103</v>
          </cell>
          <cell r="D625">
            <v>5</v>
          </cell>
          <cell r="E625">
            <v>3</v>
          </cell>
        </row>
        <row r="626">
          <cell r="A626" t="str">
            <v>OCAMONTE-SANTANDER</v>
          </cell>
          <cell r="B626">
            <v>11</v>
          </cell>
          <cell r="C626">
            <v>57</v>
          </cell>
          <cell r="D626">
            <v>2</v>
          </cell>
          <cell r="E626">
            <v>1</v>
          </cell>
        </row>
        <row r="627">
          <cell r="A627" t="str">
            <v>OCANA-NORTE DE SANTANDER</v>
          </cell>
          <cell r="B627">
            <v>574</v>
          </cell>
          <cell r="C627">
            <v>1242</v>
          </cell>
          <cell r="D627">
            <v>36</v>
          </cell>
          <cell r="E627">
            <v>22</v>
          </cell>
        </row>
        <row r="628">
          <cell r="A628" t="str">
            <v>OIBA-SANTANDER</v>
          </cell>
          <cell r="B628">
            <v>37</v>
          </cell>
          <cell r="C628">
            <v>118</v>
          </cell>
          <cell r="D628">
            <v>4</v>
          </cell>
          <cell r="E628">
            <v>5</v>
          </cell>
        </row>
        <row r="629">
          <cell r="A629" t="str">
            <v>OICATA-BOYACA</v>
          </cell>
          <cell r="B629">
            <v>9</v>
          </cell>
          <cell r="C629">
            <v>39</v>
          </cell>
          <cell r="D629">
            <v>1</v>
          </cell>
          <cell r="E629">
            <v>1</v>
          </cell>
        </row>
        <row r="630">
          <cell r="A630" t="str">
            <v>OLAYA HERRERA-NARINO</v>
          </cell>
          <cell r="B630">
            <v>46</v>
          </cell>
          <cell r="C630">
            <v>131</v>
          </cell>
          <cell r="D630">
            <v>1</v>
          </cell>
          <cell r="E630">
            <v>0</v>
          </cell>
        </row>
        <row r="631">
          <cell r="A631" t="str">
            <v>OLAYA-ANTIOQUIA</v>
          </cell>
          <cell r="B631">
            <v>5</v>
          </cell>
          <cell r="C631">
            <v>34</v>
          </cell>
          <cell r="D631">
            <v>3</v>
          </cell>
          <cell r="E631">
            <v>1</v>
          </cell>
        </row>
        <row r="632">
          <cell r="A632" t="str">
            <v>ONZAGA-SANTANDER</v>
          </cell>
          <cell r="B632">
            <v>5</v>
          </cell>
          <cell r="C632">
            <v>31</v>
          </cell>
          <cell r="D632">
            <v>1</v>
          </cell>
          <cell r="E632">
            <v>0</v>
          </cell>
        </row>
        <row r="633">
          <cell r="A633" t="str">
            <v>OPORAPA-HUILA</v>
          </cell>
          <cell r="B633">
            <v>16</v>
          </cell>
          <cell r="C633">
            <v>137</v>
          </cell>
          <cell r="D633">
            <v>0</v>
          </cell>
          <cell r="E633">
            <v>1</v>
          </cell>
        </row>
        <row r="634">
          <cell r="A634" t="str">
            <v>ORITO-PUTUMAYO</v>
          </cell>
          <cell r="B634">
            <v>150</v>
          </cell>
          <cell r="C634">
            <v>427</v>
          </cell>
          <cell r="D634">
            <v>5</v>
          </cell>
          <cell r="E634">
            <v>4</v>
          </cell>
        </row>
        <row r="635">
          <cell r="A635" t="str">
            <v>OROCUE-CASANARE</v>
          </cell>
          <cell r="B635">
            <v>41</v>
          </cell>
          <cell r="C635">
            <v>103</v>
          </cell>
          <cell r="D635">
            <v>8</v>
          </cell>
          <cell r="E635">
            <v>3</v>
          </cell>
        </row>
        <row r="636">
          <cell r="A636" t="str">
            <v>ORTEGA-TOLIMA</v>
          </cell>
          <cell r="B636">
            <v>245</v>
          </cell>
          <cell r="C636">
            <v>200</v>
          </cell>
          <cell r="D636">
            <v>3</v>
          </cell>
          <cell r="E636">
            <v>3</v>
          </cell>
        </row>
        <row r="637">
          <cell r="A637" t="str">
            <v>OSPINA-NARINO</v>
          </cell>
          <cell r="B637">
            <v>33</v>
          </cell>
          <cell r="C637">
            <v>97</v>
          </cell>
          <cell r="D637">
            <v>1</v>
          </cell>
          <cell r="E637">
            <v>1</v>
          </cell>
        </row>
        <row r="638">
          <cell r="A638" t="str">
            <v>OTANCHE-BOYACA</v>
          </cell>
          <cell r="B638">
            <v>17</v>
          </cell>
          <cell r="C638">
            <v>85</v>
          </cell>
          <cell r="D638">
            <v>3</v>
          </cell>
          <cell r="E638">
            <v>0</v>
          </cell>
        </row>
        <row r="639">
          <cell r="A639" t="str">
            <v>OVEJAS-SUCRE</v>
          </cell>
          <cell r="B639">
            <v>62</v>
          </cell>
          <cell r="C639">
            <v>265</v>
          </cell>
          <cell r="D639">
            <v>0</v>
          </cell>
          <cell r="E639">
            <v>1</v>
          </cell>
        </row>
        <row r="640">
          <cell r="A640" t="str">
            <v>PACHAVITA-BOYACA</v>
          </cell>
          <cell r="B640">
            <v>10</v>
          </cell>
          <cell r="C640">
            <v>16</v>
          </cell>
          <cell r="D640">
            <v>1</v>
          </cell>
          <cell r="E640">
            <v>1</v>
          </cell>
        </row>
        <row r="641">
          <cell r="A641" t="str">
            <v>PACHO-CUNDINAMARCA</v>
          </cell>
          <cell r="B641">
            <v>87</v>
          </cell>
          <cell r="C641">
            <v>188</v>
          </cell>
          <cell r="D641">
            <v>20</v>
          </cell>
          <cell r="E641">
            <v>9</v>
          </cell>
        </row>
        <row r="642">
          <cell r="A642" t="str">
            <v>PACOA-VAUPES</v>
          </cell>
          <cell r="B642">
            <v>21</v>
          </cell>
          <cell r="C642">
            <v>0</v>
          </cell>
          <cell r="D642">
            <v>0</v>
          </cell>
          <cell r="E642">
            <v>0</v>
          </cell>
        </row>
        <row r="643">
          <cell r="A643" t="str">
            <v>PACORA-CALDAS</v>
          </cell>
          <cell r="B643">
            <v>47</v>
          </cell>
          <cell r="C643">
            <v>128</v>
          </cell>
          <cell r="D643">
            <v>10</v>
          </cell>
          <cell r="E643">
            <v>2</v>
          </cell>
        </row>
        <row r="644">
          <cell r="A644" t="str">
            <v>PADILLA-CAUCA</v>
          </cell>
          <cell r="B644">
            <v>31</v>
          </cell>
          <cell r="C644">
            <v>102</v>
          </cell>
          <cell r="D644">
            <v>3</v>
          </cell>
          <cell r="E644">
            <v>1</v>
          </cell>
        </row>
        <row r="645">
          <cell r="A645" t="str">
            <v>PAEZ-BOYACA</v>
          </cell>
          <cell r="B645">
            <v>4</v>
          </cell>
          <cell r="C645">
            <v>32</v>
          </cell>
          <cell r="D645">
            <v>4</v>
          </cell>
          <cell r="E645">
            <v>5</v>
          </cell>
        </row>
        <row r="646">
          <cell r="A646" t="str">
            <v>PAEZ-CAUCA</v>
          </cell>
          <cell r="B646">
            <v>283</v>
          </cell>
          <cell r="C646">
            <v>51</v>
          </cell>
          <cell r="D646">
            <v>2</v>
          </cell>
          <cell r="E646">
            <v>0</v>
          </cell>
        </row>
        <row r="647">
          <cell r="A647" t="str">
            <v>PAICOL-HUILA</v>
          </cell>
          <cell r="B647">
            <v>22</v>
          </cell>
          <cell r="C647">
            <v>113</v>
          </cell>
          <cell r="D647">
            <v>3</v>
          </cell>
          <cell r="E647">
            <v>3</v>
          </cell>
        </row>
        <row r="648">
          <cell r="A648" t="str">
            <v>PAILITAS-CESAR</v>
          </cell>
          <cell r="B648">
            <v>36</v>
          </cell>
          <cell r="C648">
            <v>227</v>
          </cell>
          <cell r="D648">
            <v>0</v>
          </cell>
          <cell r="E648">
            <v>1</v>
          </cell>
        </row>
        <row r="649">
          <cell r="A649" t="str">
            <v>PAIME-CUNDINAMARCA</v>
          </cell>
          <cell r="B649">
            <v>5</v>
          </cell>
          <cell r="C649">
            <v>35</v>
          </cell>
          <cell r="D649">
            <v>1</v>
          </cell>
          <cell r="E649">
            <v>0</v>
          </cell>
        </row>
        <row r="650">
          <cell r="A650" t="str">
            <v>PAIPA-BOYACA</v>
          </cell>
          <cell r="B650">
            <v>207</v>
          </cell>
          <cell r="C650">
            <v>346</v>
          </cell>
          <cell r="D650">
            <v>30</v>
          </cell>
          <cell r="E650">
            <v>21</v>
          </cell>
        </row>
        <row r="651">
          <cell r="A651" t="str">
            <v>PAJARITO-BOYACA</v>
          </cell>
          <cell r="B651">
            <v>4</v>
          </cell>
          <cell r="C651">
            <v>24</v>
          </cell>
          <cell r="D651">
            <v>0</v>
          </cell>
          <cell r="E651">
            <v>0</v>
          </cell>
        </row>
        <row r="652">
          <cell r="A652" t="str">
            <v>PALERMO-HUILA</v>
          </cell>
          <cell r="B652">
            <v>63</v>
          </cell>
          <cell r="C652">
            <v>208</v>
          </cell>
          <cell r="D652">
            <v>5</v>
          </cell>
          <cell r="E652">
            <v>5</v>
          </cell>
        </row>
        <row r="653">
          <cell r="A653" t="str">
            <v>PALESTINA-CALDAS</v>
          </cell>
          <cell r="B653">
            <v>69</v>
          </cell>
          <cell r="C653">
            <v>109</v>
          </cell>
          <cell r="D653">
            <v>5</v>
          </cell>
          <cell r="E653">
            <v>2</v>
          </cell>
        </row>
        <row r="654">
          <cell r="A654" t="str">
            <v>PALESTINA-HUILA</v>
          </cell>
          <cell r="B654">
            <v>29</v>
          </cell>
          <cell r="C654">
            <v>97</v>
          </cell>
          <cell r="D654">
            <v>1</v>
          </cell>
          <cell r="E654">
            <v>0</v>
          </cell>
        </row>
        <row r="655">
          <cell r="A655" t="str">
            <v>PALMAR DE VARELA-ATLANTICO</v>
          </cell>
          <cell r="B655">
            <v>84</v>
          </cell>
          <cell r="C655">
            <v>295</v>
          </cell>
          <cell r="D655">
            <v>12</v>
          </cell>
          <cell r="E655">
            <v>4</v>
          </cell>
        </row>
        <row r="656">
          <cell r="A656" t="str">
            <v>PALMAR-SANTANDER</v>
          </cell>
          <cell r="B656">
            <v>7</v>
          </cell>
          <cell r="C656">
            <v>23</v>
          </cell>
          <cell r="D656">
            <v>1</v>
          </cell>
          <cell r="E656">
            <v>0</v>
          </cell>
        </row>
        <row r="657">
          <cell r="A657" t="str">
            <v>PALMAS DEL SOCORRO-SANTANDER</v>
          </cell>
          <cell r="B657">
            <v>10</v>
          </cell>
          <cell r="C657">
            <v>28</v>
          </cell>
          <cell r="D657">
            <v>4</v>
          </cell>
          <cell r="E657">
            <v>1</v>
          </cell>
        </row>
        <row r="658">
          <cell r="A658" t="str">
            <v>PALMIRA-VALLE DEL CAUCA</v>
          </cell>
          <cell r="B658">
            <v>2193</v>
          </cell>
          <cell r="C658">
            <v>1835</v>
          </cell>
          <cell r="D658">
            <v>225</v>
          </cell>
          <cell r="E658">
            <v>84</v>
          </cell>
        </row>
        <row r="659">
          <cell r="A659" t="str">
            <v>PALMITO-SUCRE</v>
          </cell>
          <cell r="B659">
            <v>41</v>
          </cell>
          <cell r="C659">
            <v>143</v>
          </cell>
          <cell r="D659">
            <v>3</v>
          </cell>
          <cell r="E659">
            <v>0</v>
          </cell>
        </row>
        <row r="660">
          <cell r="A660" t="str">
            <v>PALO CABILDO-TOLIMA</v>
          </cell>
          <cell r="B660">
            <v>29</v>
          </cell>
          <cell r="C660">
            <v>85</v>
          </cell>
          <cell r="D660">
            <v>6</v>
          </cell>
          <cell r="E660">
            <v>1</v>
          </cell>
        </row>
        <row r="661">
          <cell r="A661" t="str">
            <v>PAMPLONA-NORTE DE SANTANDER</v>
          </cell>
          <cell r="B661">
            <v>214</v>
          </cell>
          <cell r="C661">
            <v>562</v>
          </cell>
          <cell r="D661">
            <v>13</v>
          </cell>
          <cell r="E661">
            <v>2</v>
          </cell>
        </row>
        <row r="662">
          <cell r="A662" t="str">
            <v>PAMPLONITA-NORTE DE SANTANDER</v>
          </cell>
          <cell r="B662">
            <v>11</v>
          </cell>
          <cell r="C662">
            <v>61</v>
          </cell>
          <cell r="D662">
            <v>1</v>
          </cell>
          <cell r="E662">
            <v>0</v>
          </cell>
        </row>
        <row r="663">
          <cell r="A663" t="str">
            <v>PANA PANA-GUAINIA</v>
          </cell>
          <cell r="B663">
            <v>8</v>
          </cell>
          <cell r="C663">
            <v>1</v>
          </cell>
          <cell r="D663">
            <v>0</v>
          </cell>
          <cell r="E663">
            <v>0</v>
          </cell>
        </row>
        <row r="664">
          <cell r="A664" t="str">
            <v>PANDI-CUNDINAMARCA</v>
          </cell>
          <cell r="B664">
            <v>5</v>
          </cell>
          <cell r="C664">
            <v>29</v>
          </cell>
          <cell r="D664">
            <v>3</v>
          </cell>
          <cell r="E664">
            <v>0</v>
          </cell>
        </row>
        <row r="665">
          <cell r="A665" t="str">
            <v>PANQUEBA-BOYACA</v>
          </cell>
          <cell r="B665">
            <v>3</v>
          </cell>
          <cell r="C665">
            <v>21</v>
          </cell>
          <cell r="D665">
            <v>0</v>
          </cell>
          <cell r="E665">
            <v>0</v>
          </cell>
        </row>
        <row r="666">
          <cell r="A666" t="str">
            <v>PARAMO-SANTANDER</v>
          </cell>
          <cell r="B666">
            <v>12</v>
          </cell>
          <cell r="C666">
            <v>32</v>
          </cell>
          <cell r="D666">
            <v>2</v>
          </cell>
          <cell r="E666">
            <v>0</v>
          </cell>
        </row>
        <row r="667">
          <cell r="A667" t="str">
            <v>PARATEBUENO-CUNDINAMARCA</v>
          </cell>
          <cell r="B667">
            <v>26</v>
          </cell>
          <cell r="C667">
            <v>73</v>
          </cell>
          <cell r="D667">
            <v>3</v>
          </cell>
          <cell r="E667">
            <v>1</v>
          </cell>
        </row>
        <row r="668">
          <cell r="A668" t="str">
            <v>PASCA-CUNDINAMARCA</v>
          </cell>
          <cell r="B668">
            <v>68</v>
          </cell>
          <cell r="C668">
            <v>107</v>
          </cell>
          <cell r="D668">
            <v>10</v>
          </cell>
          <cell r="E668">
            <v>2</v>
          </cell>
        </row>
        <row r="669">
          <cell r="A669" t="str">
            <v>PASTO-NARINO</v>
          </cell>
          <cell r="B669">
            <v>4299</v>
          </cell>
          <cell r="C669">
            <v>4324</v>
          </cell>
          <cell r="D669">
            <v>115</v>
          </cell>
          <cell r="E669">
            <v>46</v>
          </cell>
        </row>
        <row r="670">
          <cell r="A670" t="str">
            <v>PATIA-CAUCA</v>
          </cell>
          <cell r="B670">
            <v>131</v>
          </cell>
          <cell r="C670">
            <v>301</v>
          </cell>
          <cell r="D670">
            <v>8</v>
          </cell>
          <cell r="E670">
            <v>7</v>
          </cell>
        </row>
        <row r="671">
          <cell r="A671" t="str">
            <v>PAUNA-BOYACA</v>
          </cell>
          <cell r="B671">
            <v>19</v>
          </cell>
          <cell r="C671">
            <v>74</v>
          </cell>
          <cell r="D671">
            <v>1</v>
          </cell>
          <cell r="E671">
            <v>0</v>
          </cell>
        </row>
        <row r="672">
          <cell r="A672" t="str">
            <v>PAYA-BOYACA</v>
          </cell>
          <cell r="B672">
            <v>3</v>
          </cell>
          <cell r="C672">
            <v>19</v>
          </cell>
          <cell r="D672">
            <v>0</v>
          </cell>
          <cell r="E672">
            <v>0</v>
          </cell>
        </row>
        <row r="673">
          <cell r="A673" t="str">
            <v>PAZ DE ARIPORO-CASANARE</v>
          </cell>
          <cell r="B673">
            <v>150</v>
          </cell>
          <cell r="C673">
            <v>386</v>
          </cell>
          <cell r="D673">
            <v>9</v>
          </cell>
          <cell r="E673">
            <v>8</v>
          </cell>
        </row>
        <row r="674">
          <cell r="A674" t="str">
            <v>PAZ DE RIO-BOYACA</v>
          </cell>
          <cell r="B674">
            <v>16</v>
          </cell>
          <cell r="C674">
            <v>37</v>
          </cell>
          <cell r="D674">
            <v>6</v>
          </cell>
          <cell r="E674">
            <v>4</v>
          </cell>
        </row>
        <row r="675">
          <cell r="A675" t="str">
            <v>PEDRAZA-MAGDALENA</v>
          </cell>
          <cell r="B675">
            <v>28</v>
          </cell>
          <cell r="C675">
            <v>89</v>
          </cell>
          <cell r="D675">
            <v>0</v>
          </cell>
          <cell r="E675">
            <v>0</v>
          </cell>
        </row>
        <row r="676">
          <cell r="A676" t="str">
            <v>PELAYA-CESAR</v>
          </cell>
          <cell r="B676">
            <v>72</v>
          </cell>
          <cell r="C676">
            <v>196</v>
          </cell>
          <cell r="D676">
            <v>2</v>
          </cell>
          <cell r="E676">
            <v>1</v>
          </cell>
        </row>
        <row r="677">
          <cell r="A677" t="str">
            <v>PENOL-ANTIOQUIA</v>
          </cell>
          <cell r="B677">
            <v>72</v>
          </cell>
          <cell r="C677">
            <v>184</v>
          </cell>
          <cell r="D677">
            <v>9</v>
          </cell>
          <cell r="E677">
            <v>5</v>
          </cell>
        </row>
        <row r="678">
          <cell r="A678" t="str">
            <v>PENSILVANIA-CALDAS</v>
          </cell>
          <cell r="B678">
            <v>51</v>
          </cell>
          <cell r="C678">
            <v>179</v>
          </cell>
          <cell r="D678">
            <v>11</v>
          </cell>
          <cell r="E678">
            <v>7</v>
          </cell>
        </row>
        <row r="679">
          <cell r="A679" t="str">
            <v>PEQUE-ANTIOQUIA</v>
          </cell>
          <cell r="B679">
            <v>24</v>
          </cell>
          <cell r="C679">
            <v>80</v>
          </cell>
          <cell r="D679">
            <v>7</v>
          </cell>
          <cell r="E679">
            <v>1</v>
          </cell>
        </row>
        <row r="680">
          <cell r="A680" t="str">
            <v>PEREIRA-RISARALDA</v>
          </cell>
          <cell r="B680">
            <v>3638</v>
          </cell>
          <cell r="C680">
            <v>2073</v>
          </cell>
          <cell r="D680">
            <v>171</v>
          </cell>
          <cell r="E680">
            <v>44</v>
          </cell>
        </row>
        <row r="681">
          <cell r="A681" t="str">
            <v>PESCA-BOYACA</v>
          </cell>
          <cell r="B681">
            <v>12</v>
          </cell>
          <cell r="C681">
            <v>81</v>
          </cell>
          <cell r="D681">
            <v>3</v>
          </cell>
          <cell r="E681">
            <v>2</v>
          </cell>
        </row>
        <row r="682">
          <cell r="A682" t="str">
            <v>PIAMONTE-CAUCA</v>
          </cell>
          <cell r="B682">
            <v>22</v>
          </cell>
          <cell r="C682">
            <v>41</v>
          </cell>
          <cell r="D682">
            <v>1</v>
          </cell>
          <cell r="E682">
            <v>1</v>
          </cell>
        </row>
        <row r="683">
          <cell r="A683" t="str">
            <v>PIEDECUESTA-SANTANDER</v>
          </cell>
          <cell r="B683">
            <v>746</v>
          </cell>
          <cell r="C683">
            <v>1768</v>
          </cell>
          <cell r="D683">
            <v>74</v>
          </cell>
          <cell r="E683">
            <v>25</v>
          </cell>
        </row>
        <row r="684">
          <cell r="A684" t="str">
            <v>PIEDRAS-TOLIMA</v>
          </cell>
          <cell r="B684">
            <v>15</v>
          </cell>
          <cell r="C684">
            <v>45</v>
          </cell>
          <cell r="D684">
            <v>1</v>
          </cell>
          <cell r="E684">
            <v>0</v>
          </cell>
        </row>
        <row r="685">
          <cell r="A685" t="str">
            <v>PIENDAMO-CAUCA</v>
          </cell>
          <cell r="B685">
            <v>246</v>
          </cell>
          <cell r="C685">
            <v>320</v>
          </cell>
          <cell r="D685">
            <v>3</v>
          </cell>
          <cell r="E685">
            <v>5</v>
          </cell>
        </row>
        <row r="686">
          <cell r="A686" t="str">
            <v>PIJAO-QUINDIO</v>
          </cell>
          <cell r="B686">
            <v>9</v>
          </cell>
          <cell r="C686">
            <v>35</v>
          </cell>
          <cell r="D686">
            <v>1</v>
          </cell>
          <cell r="E686">
            <v>0</v>
          </cell>
        </row>
        <row r="687">
          <cell r="A687" t="str">
            <v>PIJINO DEL CARMEN-MAGDALENA</v>
          </cell>
          <cell r="B687">
            <v>29</v>
          </cell>
          <cell r="C687">
            <v>147</v>
          </cell>
          <cell r="D687">
            <v>0</v>
          </cell>
          <cell r="E687">
            <v>1</v>
          </cell>
        </row>
        <row r="688">
          <cell r="A688" t="str">
            <v>PINCHOTE-SANTANDER</v>
          </cell>
          <cell r="B688">
            <v>13</v>
          </cell>
          <cell r="C688">
            <v>53</v>
          </cell>
          <cell r="D688">
            <v>2</v>
          </cell>
          <cell r="E688">
            <v>1</v>
          </cell>
        </row>
        <row r="689">
          <cell r="A689" t="str">
            <v>PINILLOS-BOLIVAR</v>
          </cell>
          <cell r="B689">
            <v>81</v>
          </cell>
          <cell r="C689">
            <v>248</v>
          </cell>
          <cell r="D689">
            <v>1</v>
          </cell>
          <cell r="E689">
            <v>1</v>
          </cell>
        </row>
        <row r="690">
          <cell r="A690" t="str">
            <v>PIOJO-ATLANTICO</v>
          </cell>
          <cell r="B690">
            <v>8</v>
          </cell>
          <cell r="C690">
            <v>64</v>
          </cell>
          <cell r="D690">
            <v>2</v>
          </cell>
          <cell r="E690">
            <v>1</v>
          </cell>
        </row>
        <row r="691">
          <cell r="A691" t="str">
            <v>PISBA-BOYACA</v>
          </cell>
          <cell r="B691">
            <v>2</v>
          </cell>
          <cell r="C691">
            <v>22</v>
          </cell>
          <cell r="D691">
            <v>0</v>
          </cell>
          <cell r="E691">
            <v>0</v>
          </cell>
        </row>
        <row r="692">
          <cell r="A692" t="str">
            <v>PITAL-HUILA</v>
          </cell>
          <cell r="B692">
            <v>44</v>
          </cell>
          <cell r="C692">
            <v>157</v>
          </cell>
          <cell r="D692">
            <v>3</v>
          </cell>
          <cell r="E692">
            <v>0</v>
          </cell>
        </row>
        <row r="693">
          <cell r="A693" t="str">
            <v>PITALITO-HUILA</v>
          </cell>
          <cell r="B693">
            <v>764</v>
          </cell>
          <cell r="C693">
            <v>1355</v>
          </cell>
          <cell r="D693">
            <v>81</v>
          </cell>
          <cell r="E693">
            <v>31</v>
          </cell>
        </row>
        <row r="694">
          <cell r="A694" t="str">
            <v>PIVIJAY-MAGDALENA</v>
          </cell>
          <cell r="B694">
            <v>85</v>
          </cell>
          <cell r="C694">
            <v>334</v>
          </cell>
          <cell r="D694">
            <v>3</v>
          </cell>
          <cell r="E694">
            <v>1</v>
          </cell>
        </row>
        <row r="695">
          <cell r="A695" t="str">
            <v>PLANADAS-TOLIMA</v>
          </cell>
          <cell r="B695">
            <v>88</v>
          </cell>
          <cell r="C695">
            <v>207</v>
          </cell>
          <cell r="D695">
            <v>7</v>
          </cell>
          <cell r="E695">
            <v>5</v>
          </cell>
        </row>
        <row r="696">
          <cell r="A696" t="str">
            <v>PLANETA RICA-CORDOBA</v>
          </cell>
          <cell r="B696">
            <v>248</v>
          </cell>
          <cell r="C696">
            <v>792</v>
          </cell>
          <cell r="D696">
            <v>31</v>
          </cell>
          <cell r="E696">
            <v>7</v>
          </cell>
        </row>
        <row r="697">
          <cell r="A697" t="str">
            <v>PLATO-MAGDALENA</v>
          </cell>
          <cell r="B697">
            <v>167</v>
          </cell>
          <cell r="C697">
            <v>462</v>
          </cell>
          <cell r="D697">
            <v>13</v>
          </cell>
          <cell r="E697">
            <v>8</v>
          </cell>
        </row>
        <row r="698">
          <cell r="A698" t="str">
            <v>POLICARPA-NARINO</v>
          </cell>
          <cell r="B698">
            <v>44</v>
          </cell>
          <cell r="C698">
            <v>104</v>
          </cell>
          <cell r="D698">
            <v>1</v>
          </cell>
          <cell r="E698">
            <v>1</v>
          </cell>
        </row>
        <row r="699">
          <cell r="A699" t="str">
            <v>POLONUEVO-ATLANTICO</v>
          </cell>
          <cell r="B699">
            <v>48</v>
          </cell>
          <cell r="C699">
            <v>196</v>
          </cell>
          <cell r="D699">
            <v>3</v>
          </cell>
          <cell r="E699">
            <v>0</v>
          </cell>
        </row>
        <row r="700">
          <cell r="A700" t="str">
            <v>PONEDERA-ATLANTICO</v>
          </cell>
          <cell r="B700">
            <v>64</v>
          </cell>
          <cell r="C700">
            <v>236</v>
          </cell>
          <cell r="D700">
            <v>3</v>
          </cell>
          <cell r="E700">
            <v>1</v>
          </cell>
        </row>
        <row r="701">
          <cell r="A701" t="str">
            <v>POPAYAN-CAUCA</v>
          </cell>
          <cell r="B701">
            <v>3620</v>
          </cell>
          <cell r="C701">
            <v>3535</v>
          </cell>
          <cell r="D701">
            <v>51</v>
          </cell>
          <cell r="E701">
            <v>18</v>
          </cell>
        </row>
        <row r="702">
          <cell r="A702" t="str">
            <v>PORE-CASANARE</v>
          </cell>
          <cell r="B702">
            <v>30</v>
          </cell>
          <cell r="C702">
            <v>102</v>
          </cell>
          <cell r="D702">
            <v>3</v>
          </cell>
          <cell r="E702">
            <v>3</v>
          </cell>
        </row>
        <row r="703">
          <cell r="A703" t="str">
            <v>POTOSI-NARINO</v>
          </cell>
          <cell r="B703">
            <v>55</v>
          </cell>
          <cell r="C703">
            <v>144</v>
          </cell>
          <cell r="D703">
            <v>4</v>
          </cell>
          <cell r="E703">
            <v>3</v>
          </cell>
        </row>
        <row r="704">
          <cell r="A704" t="str">
            <v>PRADERA-VALLE DEL CAUCA</v>
          </cell>
          <cell r="B704">
            <v>200</v>
          </cell>
          <cell r="C704">
            <v>339</v>
          </cell>
          <cell r="D704">
            <v>23</v>
          </cell>
          <cell r="E704">
            <v>6</v>
          </cell>
        </row>
        <row r="705">
          <cell r="A705" t="str">
            <v>PRADO-TOLIMA</v>
          </cell>
          <cell r="B705">
            <v>19</v>
          </cell>
          <cell r="C705">
            <v>88</v>
          </cell>
          <cell r="D705">
            <v>1</v>
          </cell>
          <cell r="E705">
            <v>1</v>
          </cell>
        </row>
        <row r="706">
          <cell r="A706" t="str">
            <v>PROVIDENCIA-NARINO</v>
          </cell>
          <cell r="B706">
            <v>36</v>
          </cell>
          <cell r="C706">
            <v>66</v>
          </cell>
          <cell r="D706">
            <v>0</v>
          </cell>
          <cell r="E706">
            <v>3</v>
          </cell>
        </row>
        <row r="707">
          <cell r="A707" t="str">
            <v>PROVIDENCIA-SAN ANDRES</v>
          </cell>
          <cell r="B707">
            <v>14</v>
          </cell>
          <cell r="C707">
            <v>33</v>
          </cell>
          <cell r="D707">
            <v>11</v>
          </cell>
          <cell r="E707">
            <v>9</v>
          </cell>
        </row>
        <row r="708">
          <cell r="A708" t="str">
            <v>PUEBLO BELLO-CESAR</v>
          </cell>
          <cell r="B708">
            <v>91</v>
          </cell>
          <cell r="C708">
            <v>132</v>
          </cell>
          <cell r="D708">
            <v>2</v>
          </cell>
          <cell r="E708">
            <v>1</v>
          </cell>
        </row>
        <row r="709">
          <cell r="A709" t="str">
            <v>PUEBLO NUEVO-CORDOBA</v>
          </cell>
          <cell r="B709">
            <v>80</v>
          </cell>
          <cell r="C709">
            <v>348</v>
          </cell>
          <cell r="D709">
            <v>1</v>
          </cell>
          <cell r="E709">
            <v>4</v>
          </cell>
        </row>
        <row r="710">
          <cell r="A710" t="str">
            <v>PUEBLO RICO-RISARALDA</v>
          </cell>
          <cell r="B710">
            <v>64</v>
          </cell>
          <cell r="C710">
            <v>81</v>
          </cell>
          <cell r="D710">
            <v>3</v>
          </cell>
          <cell r="E710">
            <v>4</v>
          </cell>
        </row>
        <row r="711">
          <cell r="A711" t="str">
            <v>PUEBLORRICO-ANTIOQUIA</v>
          </cell>
          <cell r="B711">
            <v>26</v>
          </cell>
          <cell r="C711">
            <v>70</v>
          </cell>
          <cell r="D711">
            <v>10</v>
          </cell>
          <cell r="E711">
            <v>3</v>
          </cell>
        </row>
        <row r="712">
          <cell r="A712" t="str">
            <v>PUEBLOVIEJO-MAGDALENA</v>
          </cell>
          <cell r="B712">
            <v>46</v>
          </cell>
          <cell r="C712">
            <v>206</v>
          </cell>
          <cell r="D712">
            <v>0</v>
          </cell>
          <cell r="E712">
            <v>0</v>
          </cell>
        </row>
        <row r="713">
          <cell r="A713" t="str">
            <v>PUENTE NACIONAL-SANTANDER</v>
          </cell>
          <cell r="B713">
            <v>49</v>
          </cell>
          <cell r="C713">
            <v>156</v>
          </cell>
          <cell r="D713">
            <v>6</v>
          </cell>
          <cell r="E713">
            <v>5</v>
          </cell>
        </row>
        <row r="714">
          <cell r="A714" t="str">
            <v>PUERRES-NARINO</v>
          </cell>
          <cell r="B714">
            <v>40</v>
          </cell>
          <cell r="C714">
            <v>130</v>
          </cell>
          <cell r="D714">
            <v>0</v>
          </cell>
          <cell r="E714">
            <v>1</v>
          </cell>
        </row>
        <row r="715">
          <cell r="A715" t="str">
            <v>PUERTO ASIS-PUTUMAYO</v>
          </cell>
          <cell r="B715">
            <v>321</v>
          </cell>
          <cell r="C715">
            <v>547</v>
          </cell>
          <cell r="D715">
            <v>16</v>
          </cell>
          <cell r="E715">
            <v>11</v>
          </cell>
        </row>
        <row r="716">
          <cell r="A716" t="str">
            <v>PUERTO BERRIO-ANTIOQUIA</v>
          </cell>
          <cell r="B716">
            <v>106</v>
          </cell>
          <cell r="C716">
            <v>303</v>
          </cell>
          <cell r="D716">
            <v>42</v>
          </cell>
          <cell r="E716">
            <v>12</v>
          </cell>
        </row>
        <row r="717">
          <cell r="A717" t="str">
            <v>PUERTO BOYACA-BOYACA</v>
          </cell>
          <cell r="B717">
            <v>236</v>
          </cell>
          <cell r="C717">
            <v>416</v>
          </cell>
          <cell r="D717">
            <v>27</v>
          </cell>
          <cell r="E717">
            <v>13</v>
          </cell>
        </row>
        <row r="718">
          <cell r="A718" t="str">
            <v>PUERTO CAICEDO-PUTUMAYO</v>
          </cell>
          <cell r="B718">
            <v>36</v>
          </cell>
          <cell r="C718">
            <v>70</v>
          </cell>
          <cell r="D718">
            <v>1</v>
          </cell>
          <cell r="E718">
            <v>0</v>
          </cell>
        </row>
        <row r="719">
          <cell r="A719" t="str">
            <v>PUERTO CARRENO-VICHADA</v>
          </cell>
          <cell r="B719">
            <v>118</v>
          </cell>
          <cell r="C719">
            <v>144</v>
          </cell>
          <cell r="D719">
            <v>10</v>
          </cell>
          <cell r="E719">
            <v>5</v>
          </cell>
        </row>
        <row r="720">
          <cell r="A720" t="str">
            <v>PUERTO COLOMBIA-ATLANTICO</v>
          </cell>
          <cell r="B720">
            <v>228</v>
          </cell>
          <cell r="C720">
            <v>317</v>
          </cell>
          <cell r="D720">
            <v>27</v>
          </cell>
          <cell r="E720">
            <v>7</v>
          </cell>
        </row>
        <row r="721">
          <cell r="A721" t="str">
            <v>PUERTO COLOMBIA-GUAINIA</v>
          </cell>
          <cell r="B721">
            <v>4</v>
          </cell>
          <cell r="C721">
            <v>0</v>
          </cell>
          <cell r="D721">
            <v>0</v>
          </cell>
          <cell r="E721">
            <v>0</v>
          </cell>
        </row>
        <row r="722">
          <cell r="A722" t="str">
            <v>PUERTO CONCORDIA-META</v>
          </cell>
          <cell r="B722">
            <v>16</v>
          </cell>
          <cell r="C722">
            <v>84</v>
          </cell>
          <cell r="D722">
            <v>2</v>
          </cell>
          <cell r="E722">
            <v>0</v>
          </cell>
        </row>
        <row r="723">
          <cell r="A723" t="str">
            <v>PUERTO ESCONDIDO-CORDOBA</v>
          </cell>
          <cell r="B723">
            <v>57</v>
          </cell>
          <cell r="C723">
            <v>238</v>
          </cell>
          <cell r="D723">
            <v>0</v>
          </cell>
          <cell r="E723">
            <v>0</v>
          </cell>
        </row>
        <row r="724">
          <cell r="A724" t="str">
            <v>PUERTO GAITAN-META</v>
          </cell>
          <cell r="B724">
            <v>164</v>
          </cell>
          <cell r="C724">
            <v>213</v>
          </cell>
          <cell r="D724">
            <v>27</v>
          </cell>
          <cell r="E724">
            <v>22</v>
          </cell>
        </row>
        <row r="725">
          <cell r="A725" t="str">
            <v>PUERTO GUZMAN-PUTUMAYO</v>
          </cell>
          <cell r="B725">
            <v>58</v>
          </cell>
          <cell r="C725">
            <v>136</v>
          </cell>
          <cell r="D725">
            <v>0</v>
          </cell>
          <cell r="E725">
            <v>1</v>
          </cell>
        </row>
        <row r="726">
          <cell r="A726" t="str">
            <v>PUERTO LEGUIZAMO-PUTUMAYO</v>
          </cell>
          <cell r="B726">
            <v>83</v>
          </cell>
          <cell r="C726">
            <v>160</v>
          </cell>
          <cell r="D726">
            <v>1</v>
          </cell>
          <cell r="E726">
            <v>1</v>
          </cell>
        </row>
        <row r="727">
          <cell r="A727" t="str">
            <v>PUERTO LIBERTADOR-CORDOBA</v>
          </cell>
          <cell r="B727">
            <v>79</v>
          </cell>
          <cell r="C727">
            <v>389</v>
          </cell>
          <cell r="D727">
            <v>4</v>
          </cell>
          <cell r="E727">
            <v>4</v>
          </cell>
        </row>
        <row r="728">
          <cell r="A728" t="str">
            <v>PUERTO LLERAS-META</v>
          </cell>
          <cell r="B728">
            <v>15</v>
          </cell>
          <cell r="C728">
            <v>53</v>
          </cell>
          <cell r="D728">
            <v>1</v>
          </cell>
          <cell r="E728">
            <v>1</v>
          </cell>
        </row>
        <row r="729">
          <cell r="A729" t="str">
            <v>PUERTO LOPEZ-META</v>
          </cell>
          <cell r="B729">
            <v>128</v>
          </cell>
          <cell r="C729">
            <v>295</v>
          </cell>
          <cell r="D729">
            <v>11</v>
          </cell>
          <cell r="E729">
            <v>5</v>
          </cell>
        </row>
        <row r="730">
          <cell r="A730" t="str">
            <v>PUERTO NARE-ANTIOQUIA</v>
          </cell>
          <cell r="B730">
            <v>35</v>
          </cell>
          <cell r="C730">
            <v>113</v>
          </cell>
          <cell r="D730">
            <v>10</v>
          </cell>
          <cell r="E730">
            <v>5</v>
          </cell>
        </row>
        <row r="731">
          <cell r="A731" t="str">
            <v>PUERTO NARINO-AMAZONAS</v>
          </cell>
          <cell r="B731">
            <v>46</v>
          </cell>
          <cell r="C731">
            <v>1</v>
          </cell>
          <cell r="D731">
            <v>0</v>
          </cell>
          <cell r="E731">
            <v>0</v>
          </cell>
        </row>
        <row r="732">
          <cell r="A732" t="str">
            <v>PUERTO PARRA-SANTANDER</v>
          </cell>
          <cell r="B732">
            <v>16</v>
          </cell>
          <cell r="C732">
            <v>54</v>
          </cell>
          <cell r="D732">
            <v>0</v>
          </cell>
          <cell r="E732">
            <v>1</v>
          </cell>
        </row>
        <row r="733">
          <cell r="A733" t="str">
            <v>PUERTO RICO-CAQUETA</v>
          </cell>
          <cell r="B733">
            <v>47</v>
          </cell>
          <cell r="C733">
            <v>163</v>
          </cell>
          <cell r="D733">
            <v>2</v>
          </cell>
          <cell r="E733">
            <v>2</v>
          </cell>
        </row>
        <row r="734">
          <cell r="A734" t="str">
            <v>PUERTO RICO-META</v>
          </cell>
          <cell r="B734">
            <v>23</v>
          </cell>
          <cell r="C734">
            <v>75</v>
          </cell>
          <cell r="D734">
            <v>4</v>
          </cell>
          <cell r="E734">
            <v>0</v>
          </cell>
        </row>
        <row r="735">
          <cell r="A735" t="str">
            <v>PUERTO RONDON-ARAUCA</v>
          </cell>
          <cell r="B735">
            <v>11</v>
          </cell>
          <cell r="C735">
            <v>46</v>
          </cell>
          <cell r="D735">
            <v>0</v>
          </cell>
          <cell r="E735">
            <v>0</v>
          </cell>
        </row>
        <row r="736">
          <cell r="A736" t="str">
            <v>PUERTO SALGAR-CUNDINAMARCA</v>
          </cell>
          <cell r="B736">
            <v>63</v>
          </cell>
          <cell r="C736">
            <v>119</v>
          </cell>
          <cell r="D736">
            <v>8</v>
          </cell>
          <cell r="E736">
            <v>6</v>
          </cell>
        </row>
        <row r="737">
          <cell r="A737" t="str">
            <v>PUERTO SANTANDER-AMAZONAS</v>
          </cell>
          <cell r="B737">
            <v>19</v>
          </cell>
          <cell r="C737">
            <v>1</v>
          </cell>
          <cell r="D737">
            <v>0</v>
          </cell>
          <cell r="E737">
            <v>0</v>
          </cell>
        </row>
        <row r="738">
          <cell r="A738" t="str">
            <v>PUERTO SANTANDER-NORTE DE SANTANDER</v>
          </cell>
          <cell r="B738">
            <v>42</v>
          </cell>
          <cell r="C738">
            <v>86</v>
          </cell>
          <cell r="D738">
            <v>0</v>
          </cell>
          <cell r="E738">
            <v>0</v>
          </cell>
        </row>
        <row r="739">
          <cell r="A739" t="str">
            <v>PUERTO TEJADA-CAUCA</v>
          </cell>
          <cell r="B739">
            <v>201</v>
          </cell>
          <cell r="C739">
            <v>395</v>
          </cell>
          <cell r="D739">
            <v>22</v>
          </cell>
          <cell r="E739">
            <v>2</v>
          </cell>
        </row>
        <row r="740">
          <cell r="A740" t="str">
            <v>PUERTO TRIUNFO-ANTIOQUIA</v>
          </cell>
          <cell r="B740">
            <v>59</v>
          </cell>
          <cell r="C740">
            <v>127</v>
          </cell>
          <cell r="D740">
            <v>3</v>
          </cell>
          <cell r="E740">
            <v>1</v>
          </cell>
        </row>
        <row r="741">
          <cell r="A741" t="str">
            <v>PUERTO WILCHES-SANTANDER</v>
          </cell>
          <cell r="B741">
            <v>94</v>
          </cell>
          <cell r="C741">
            <v>264</v>
          </cell>
          <cell r="D741">
            <v>13</v>
          </cell>
          <cell r="E741">
            <v>7</v>
          </cell>
        </row>
        <row r="742">
          <cell r="A742" t="str">
            <v>PULI-CUNDINAMARCA</v>
          </cell>
          <cell r="B742">
            <v>6</v>
          </cell>
          <cell r="C742">
            <v>23</v>
          </cell>
          <cell r="D742">
            <v>2</v>
          </cell>
          <cell r="E742">
            <v>0</v>
          </cell>
        </row>
        <row r="743">
          <cell r="A743" t="str">
            <v>PUPIALES-NARINO</v>
          </cell>
          <cell r="B743">
            <v>96</v>
          </cell>
          <cell r="C743">
            <v>284</v>
          </cell>
          <cell r="D743">
            <v>3</v>
          </cell>
          <cell r="E743">
            <v>0</v>
          </cell>
        </row>
        <row r="744">
          <cell r="A744" t="str">
            <v>PURACE-CAUCA</v>
          </cell>
          <cell r="B744">
            <v>110</v>
          </cell>
          <cell r="C744">
            <v>40</v>
          </cell>
          <cell r="D744">
            <v>0</v>
          </cell>
          <cell r="E744">
            <v>0</v>
          </cell>
        </row>
        <row r="745">
          <cell r="A745" t="str">
            <v>PURIFICACION-TOLIMA</v>
          </cell>
          <cell r="B745">
            <v>82</v>
          </cell>
          <cell r="C745">
            <v>277</v>
          </cell>
          <cell r="D745">
            <v>2</v>
          </cell>
          <cell r="E745">
            <v>2</v>
          </cell>
        </row>
        <row r="746">
          <cell r="A746" t="str">
            <v>PURISIMA-CORDOBA</v>
          </cell>
          <cell r="B746">
            <v>67</v>
          </cell>
          <cell r="C746">
            <v>189</v>
          </cell>
          <cell r="D746">
            <v>0</v>
          </cell>
          <cell r="E746">
            <v>0</v>
          </cell>
        </row>
        <row r="747">
          <cell r="A747" t="str">
            <v>QUEBRADANEGRA-CUNDINAMARCA</v>
          </cell>
          <cell r="B747">
            <v>9</v>
          </cell>
          <cell r="C747">
            <v>36</v>
          </cell>
          <cell r="D747">
            <v>7</v>
          </cell>
          <cell r="E747">
            <v>0</v>
          </cell>
        </row>
        <row r="748">
          <cell r="A748" t="str">
            <v>QUETAME-CUNDINAMARCA</v>
          </cell>
          <cell r="B748">
            <v>17</v>
          </cell>
          <cell r="C748">
            <v>97</v>
          </cell>
          <cell r="D748">
            <v>3</v>
          </cell>
          <cell r="E748">
            <v>2</v>
          </cell>
        </row>
        <row r="749">
          <cell r="A749" t="str">
            <v>QUIBDO-CHOCO</v>
          </cell>
          <cell r="B749">
            <v>930</v>
          </cell>
          <cell r="C749">
            <v>1246</v>
          </cell>
          <cell r="D749">
            <v>31</v>
          </cell>
          <cell r="E749">
            <v>16</v>
          </cell>
        </row>
        <row r="750">
          <cell r="A750" t="str">
            <v>QUIMBAYA-QUINDIO</v>
          </cell>
          <cell r="B750">
            <v>128</v>
          </cell>
          <cell r="C750">
            <v>193</v>
          </cell>
          <cell r="D750">
            <v>17</v>
          </cell>
          <cell r="E750">
            <v>6</v>
          </cell>
        </row>
        <row r="751">
          <cell r="A751" t="str">
            <v>QUINCHIA-RISARALDA</v>
          </cell>
          <cell r="B751">
            <v>136</v>
          </cell>
          <cell r="C751">
            <v>219</v>
          </cell>
          <cell r="D751">
            <v>10</v>
          </cell>
          <cell r="E751">
            <v>8</v>
          </cell>
        </row>
        <row r="752">
          <cell r="A752" t="str">
            <v>QUIPAMA-BOYACA</v>
          </cell>
          <cell r="B752">
            <v>6</v>
          </cell>
          <cell r="C752">
            <v>41</v>
          </cell>
          <cell r="D752">
            <v>1</v>
          </cell>
          <cell r="E752">
            <v>0</v>
          </cell>
        </row>
        <row r="753">
          <cell r="A753" t="str">
            <v>QUIPILE-CUNDINAMARCA</v>
          </cell>
          <cell r="B753">
            <v>19</v>
          </cell>
          <cell r="C753">
            <v>45</v>
          </cell>
          <cell r="D753">
            <v>1</v>
          </cell>
          <cell r="E753">
            <v>1</v>
          </cell>
        </row>
        <row r="754">
          <cell r="A754" t="str">
            <v>RAGONVALIA-NORTE DE SANTANDER</v>
          </cell>
          <cell r="B754">
            <v>14</v>
          </cell>
          <cell r="C754">
            <v>45</v>
          </cell>
          <cell r="D754">
            <v>0</v>
          </cell>
          <cell r="E754">
            <v>1</v>
          </cell>
        </row>
        <row r="755">
          <cell r="A755" t="str">
            <v>RAMIRIQUI-BOYACA</v>
          </cell>
          <cell r="B755">
            <v>31</v>
          </cell>
          <cell r="C755">
            <v>159</v>
          </cell>
          <cell r="D755">
            <v>3</v>
          </cell>
          <cell r="E755">
            <v>3</v>
          </cell>
        </row>
        <row r="756">
          <cell r="A756" t="str">
            <v>RAQUIRA-BOYACA</v>
          </cell>
          <cell r="B756">
            <v>16</v>
          </cell>
          <cell r="C756">
            <v>54</v>
          </cell>
          <cell r="D756">
            <v>3</v>
          </cell>
          <cell r="E756">
            <v>1</v>
          </cell>
        </row>
        <row r="757">
          <cell r="A757" t="str">
            <v>RECETOR-CASANARE</v>
          </cell>
          <cell r="B757">
            <v>1</v>
          </cell>
          <cell r="C757">
            <v>12</v>
          </cell>
          <cell r="D757">
            <v>0</v>
          </cell>
          <cell r="E757">
            <v>0</v>
          </cell>
        </row>
        <row r="758">
          <cell r="A758" t="str">
            <v>REGIDOR-BOLIVAR</v>
          </cell>
          <cell r="B758">
            <v>17</v>
          </cell>
          <cell r="C758">
            <v>36</v>
          </cell>
          <cell r="D758">
            <v>1</v>
          </cell>
          <cell r="E758">
            <v>1</v>
          </cell>
        </row>
        <row r="759">
          <cell r="A759" t="str">
            <v>REMEDIOS-ANTIOQUIA</v>
          </cell>
          <cell r="B759">
            <v>78</v>
          </cell>
          <cell r="C759">
            <v>228</v>
          </cell>
          <cell r="D759">
            <v>18</v>
          </cell>
          <cell r="E759">
            <v>6</v>
          </cell>
        </row>
        <row r="760">
          <cell r="A760" t="str">
            <v>REMOLINO-MAGDALENA</v>
          </cell>
          <cell r="B760">
            <v>17</v>
          </cell>
          <cell r="C760">
            <v>79</v>
          </cell>
          <cell r="D760">
            <v>0</v>
          </cell>
          <cell r="E760">
            <v>0</v>
          </cell>
        </row>
        <row r="761">
          <cell r="A761" t="str">
            <v>REPELON-ATLANTICO</v>
          </cell>
          <cell r="B761">
            <v>55</v>
          </cell>
          <cell r="C761">
            <v>251</v>
          </cell>
          <cell r="D761">
            <v>2</v>
          </cell>
          <cell r="E761">
            <v>0</v>
          </cell>
        </row>
        <row r="762">
          <cell r="A762" t="str">
            <v>RESTREPO-META</v>
          </cell>
          <cell r="B762">
            <v>95</v>
          </cell>
          <cell r="C762">
            <v>169</v>
          </cell>
          <cell r="D762">
            <v>14</v>
          </cell>
          <cell r="E762">
            <v>5</v>
          </cell>
        </row>
        <row r="763">
          <cell r="A763" t="str">
            <v>RESTREPO-VALLE DEL CAUCA</v>
          </cell>
          <cell r="B763">
            <v>75</v>
          </cell>
          <cell r="C763">
            <v>138</v>
          </cell>
          <cell r="D763">
            <v>11</v>
          </cell>
          <cell r="E763">
            <v>4</v>
          </cell>
        </row>
        <row r="764">
          <cell r="A764" t="str">
            <v>RETIRO-ANTIOQUIA</v>
          </cell>
          <cell r="B764">
            <v>92</v>
          </cell>
          <cell r="C764">
            <v>112</v>
          </cell>
          <cell r="D764">
            <v>35</v>
          </cell>
          <cell r="E764">
            <v>38</v>
          </cell>
        </row>
        <row r="765">
          <cell r="A765" t="str">
            <v>RICAURTE-CUNDINAMARCA</v>
          </cell>
          <cell r="B765">
            <v>32</v>
          </cell>
          <cell r="C765">
            <v>72</v>
          </cell>
          <cell r="D765">
            <v>18</v>
          </cell>
          <cell r="E765">
            <v>3</v>
          </cell>
        </row>
        <row r="766">
          <cell r="A766" t="str">
            <v>RICAURTE-NARINO</v>
          </cell>
          <cell r="B766">
            <v>89</v>
          </cell>
          <cell r="C766">
            <v>124</v>
          </cell>
          <cell r="D766">
            <v>2</v>
          </cell>
          <cell r="E766">
            <v>3</v>
          </cell>
        </row>
        <row r="767">
          <cell r="A767" t="str">
            <v>RIO DE ORO-CESAR</v>
          </cell>
          <cell r="B767">
            <v>24</v>
          </cell>
          <cell r="C767">
            <v>118</v>
          </cell>
          <cell r="D767">
            <v>2</v>
          </cell>
          <cell r="E767">
            <v>2</v>
          </cell>
        </row>
        <row r="768">
          <cell r="A768" t="str">
            <v>RIO IRO-CHOCO</v>
          </cell>
          <cell r="B768">
            <v>15</v>
          </cell>
          <cell r="C768">
            <v>46</v>
          </cell>
          <cell r="D768">
            <v>0</v>
          </cell>
          <cell r="E768">
            <v>0</v>
          </cell>
        </row>
        <row r="769">
          <cell r="A769" t="str">
            <v>RIO QUITO-CHOCO</v>
          </cell>
          <cell r="B769">
            <v>9</v>
          </cell>
          <cell r="C769">
            <v>17</v>
          </cell>
          <cell r="D769">
            <v>1</v>
          </cell>
          <cell r="E769">
            <v>0</v>
          </cell>
        </row>
        <row r="770">
          <cell r="A770" t="str">
            <v>RIO VIEJO-BOLIVAR</v>
          </cell>
          <cell r="B770">
            <v>23</v>
          </cell>
          <cell r="C770">
            <v>53</v>
          </cell>
          <cell r="D770">
            <v>1</v>
          </cell>
          <cell r="E770">
            <v>2</v>
          </cell>
        </row>
        <row r="771">
          <cell r="A771" t="str">
            <v>RIOBLANCO-TOLIMA</v>
          </cell>
          <cell r="B771">
            <v>78</v>
          </cell>
          <cell r="C771">
            <v>175</v>
          </cell>
          <cell r="D771">
            <v>1</v>
          </cell>
          <cell r="E771">
            <v>2</v>
          </cell>
        </row>
        <row r="772">
          <cell r="A772" t="str">
            <v>RIOFRIO-VALLE DEL CAUCA</v>
          </cell>
          <cell r="B772">
            <v>54</v>
          </cell>
          <cell r="C772">
            <v>109</v>
          </cell>
          <cell r="D772">
            <v>7</v>
          </cell>
          <cell r="E772">
            <v>3</v>
          </cell>
        </row>
        <row r="773">
          <cell r="A773" t="str">
            <v>RIOHACHA-LA GUAJIRA</v>
          </cell>
          <cell r="B773">
            <v>1337</v>
          </cell>
          <cell r="C773">
            <v>2273</v>
          </cell>
          <cell r="D773">
            <v>67</v>
          </cell>
          <cell r="E773">
            <v>23</v>
          </cell>
        </row>
        <row r="774">
          <cell r="A774" t="str">
            <v>RIONEGRO-ANTIOQUIA</v>
          </cell>
          <cell r="B774">
            <v>952</v>
          </cell>
          <cell r="C774">
            <v>603</v>
          </cell>
          <cell r="D774">
            <v>208</v>
          </cell>
          <cell r="E774">
            <v>149</v>
          </cell>
        </row>
        <row r="775">
          <cell r="A775" t="str">
            <v>RIONEGRO-SANTANDER</v>
          </cell>
          <cell r="B775">
            <v>80</v>
          </cell>
          <cell r="C775">
            <v>267</v>
          </cell>
          <cell r="D775">
            <v>7</v>
          </cell>
          <cell r="E775">
            <v>3</v>
          </cell>
        </row>
        <row r="776">
          <cell r="A776" t="str">
            <v>RIOSUCIO-CALDAS</v>
          </cell>
          <cell r="B776">
            <v>545</v>
          </cell>
          <cell r="C776">
            <v>51</v>
          </cell>
          <cell r="D776">
            <v>4</v>
          </cell>
          <cell r="E776">
            <v>3</v>
          </cell>
        </row>
        <row r="777">
          <cell r="A777" t="str">
            <v>RIOSUCIO-CHOCO</v>
          </cell>
          <cell r="B777">
            <v>145</v>
          </cell>
          <cell r="C777">
            <v>207</v>
          </cell>
          <cell r="D777">
            <v>7</v>
          </cell>
          <cell r="E777">
            <v>6</v>
          </cell>
        </row>
        <row r="778">
          <cell r="A778" t="str">
            <v>RISARALDA-CALDAS</v>
          </cell>
          <cell r="B778">
            <v>38</v>
          </cell>
          <cell r="C778">
            <v>84</v>
          </cell>
          <cell r="D778">
            <v>1</v>
          </cell>
          <cell r="E778">
            <v>0</v>
          </cell>
        </row>
        <row r="779">
          <cell r="A779" t="str">
            <v>RIVERA-HUILA</v>
          </cell>
          <cell r="B779">
            <v>95</v>
          </cell>
          <cell r="C779">
            <v>284</v>
          </cell>
          <cell r="D779">
            <v>3</v>
          </cell>
          <cell r="E779">
            <v>0</v>
          </cell>
        </row>
        <row r="780">
          <cell r="A780" t="str">
            <v>ROBERTO PAYAN-NARINO</v>
          </cell>
          <cell r="B780">
            <v>29</v>
          </cell>
          <cell r="C780">
            <v>49</v>
          </cell>
          <cell r="D780">
            <v>1</v>
          </cell>
          <cell r="E780">
            <v>1</v>
          </cell>
        </row>
        <row r="781">
          <cell r="A781" t="str">
            <v>ROLDANILLO-VALLE DEL CAUCA</v>
          </cell>
          <cell r="B781">
            <v>147</v>
          </cell>
          <cell r="C781">
            <v>396</v>
          </cell>
          <cell r="D781">
            <v>16</v>
          </cell>
          <cell r="E781">
            <v>18</v>
          </cell>
        </row>
        <row r="782">
          <cell r="A782" t="str">
            <v>RONCESVALLES-TOLIMA</v>
          </cell>
          <cell r="B782">
            <v>6</v>
          </cell>
          <cell r="C782">
            <v>42</v>
          </cell>
          <cell r="D782">
            <v>1</v>
          </cell>
          <cell r="E782">
            <v>0</v>
          </cell>
        </row>
        <row r="783">
          <cell r="A783" t="str">
            <v>RONDON-BOYACA</v>
          </cell>
          <cell r="B783">
            <v>11</v>
          </cell>
          <cell r="C783">
            <v>21</v>
          </cell>
          <cell r="D783">
            <v>0</v>
          </cell>
          <cell r="E783">
            <v>0</v>
          </cell>
        </row>
        <row r="784">
          <cell r="A784" t="str">
            <v>ROSAS-CAUCA</v>
          </cell>
          <cell r="B784">
            <v>25</v>
          </cell>
          <cell r="C784">
            <v>104</v>
          </cell>
          <cell r="D784">
            <v>1</v>
          </cell>
          <cell r="E784">
            <v>0</v>
          </cell>
        </row>
        <row r="785">
          <cell r="A785" t="str">
            <v>ROVIRA-TOLIMA</v>
          </cell>
          <cell r="B785">
            <v>55</v>
          </cell>
          <cell r="C785">
            <v>271</v>
          </cell>
          <cell r="D785">
            <v>0</v>
          </cell>
          <cell r="E785">
            <v>2</v>
          </cell>
        </row>
        <row r="786">
          <cell r="A786" t="str">
            <v>SABANA DE TORRES-SANTANDER</v>
          </cell>
          <cell r="B786">
            <v>118</v>
          </cell>
          <cell r="C786">
            <v>219</v>
          </cell>
          <cell r="D786">
            <v>8</v>
          </cell>
          <cell r="E786">
            <v>5</v>
          </cell>
        </row>
        <row r="787">
          <cell r="A787" t="str">
            <v>SABANAGRANDE-ATLANTICO</v>
          </cell>
          <cell r="B787">
            <v>113</v>
          </cell>
          <cell r="C787">
            <v>356</v>
          </cell>
          <cell r="D787">
            <v>11</v>
          </cell>
          <cell r="E787">
            <v>9</v>
          </cell>
        </row>
        <row r="788">
          <cell r="A788" t="str">
            <v>SABANALARGA-ANTIOQUIA</v>
          </cell>
          <cell r="B788">
            <v>16</v>
          </cell>
          <cell r="C788">
            <v>84</v>
          </cell>
          <cell r="D788">
            <v>3</v>
          </cell>
          <cell r="E788">
            <v>4</v>
          </cell>
        </row>
        <row r="789">
          <cell r="A789" t="str">
            <v>SABANALARGA-ATLANTICO</v>
          </cell>
          <cell r="B789">
            <v>313</v>
          </cell>
          <cell r="C789">
            <v>999</v>
          </cell>
          <cell r="D789">
            <v>46</v>
          </cell>
          <cell r="E789">
            <v>12</v>
          </cell>
        </row>
        <row r="790">
          <cell r="A790" t="str">
            <v>SABANALARGA-CASANARE</v>
          </cell>
          <cell r="B790">
            <v>13</v>
          </cell>
          <cell r="C790">
            <v>32</v>
          </cell>
          <cell r="D790">
            <v>1</v>
          </cell>
          <cell r="E790">
            <v>0</v>
          </cell>
        </row>
        <row r="791">
          <cell r="A791" t="str">
            <v>SABANAS DE SAN ANGEL-MAGDALENA</v>
          </cell>
          <cell r="B791">
            <v>45</v>
          </cell>
          <cell r="C791">
            <v>149</v>
          </cell>
          <cell r="D791">
            <v>2</v>
          </cell>
          <cell r="E791">
            <v>1</v>
          </cell>
        </row>
        <row r="792">
          <cell r="A792" t="str">
            <v>SABANETA-ANTIOQUIA</v>
          </cell>
          <cell r="B792">
            <v>418</v>
          </cell>
          <cell r="C792">
            <v>207</v>
          </cell>
          <cell r="D792">
            <v>138</v>
          </cell>
          <cell r="E792">
            <v>140</v>
          </cell>
        </row>
        <row r="793">
          <cell r="A793" t="str">
            <v>SABOYA-BOYACA</v>
          </cell>
          <cell r="B793">
            <v>31</v>
          </cell>
          <cell r="C793">
            <v>128</v>
          </cell>
          <cell r="D793">
            <v>1</v>
          </cell>
          <cell r="E793">
            <v>1</v>
          </cell>
        </row>
        <row r="794">
          <cell r="A794" t="str">
            <v>SACAMA-CASANARE</v>
          </cell>
          <cell r="B794">
            <v>7</v>
          </cell>
          <cell r="C794">
            <v>19</v>
          </cell>
          <cell r="D794">
            <v>1</v>
          </cell>
          <cell r="E794">
            <v>0</v>
          </cell>
        </row>
        <row r="795">
          <cell r="A795" t="str">
            <v>SACHICA-BOYACA</v>
          </cell>
          <cell r="B795">
            <v>9</v>
          </cell>
          <cell r="C795">
            <v>44</v>
          </cell>
          <cell r="D795">
            <v>0</v>
          </cell>
          <cell r="E795">
            <v>0</v>
          </cell>
        </row>
        <row r="796">
          <cell r="A796" t="str">
            <v>SAHAGUN-CORDOBA</v>
          </cell>
          <cell r="B796">
            <v>366</v>
          </cell>
          <cell r="C796">
            <v>1169</v>
          </cell>
          <cell r="D796">
            <v>15</v>
          </cell>
          <cell r="E796">
            <v>8</v>
          </cell>
        </row>
        <row r="797">
          <cell r="A797" t="str">
            <v>SALADOBLANCO-HUILA</v>
          </cell>
          <cell r="B797">
            <v>24</v>
          </cell>
          <cell r="C797">
            <v>129</v>
          </cell>
          <cell r="D797">
            <v>1</v>
          </cell>
          <cell r="E797">
            <v>2</v>
          </cell>
        </row>
        <row r="798">
          <cell r="A798" t="str">
            <v>SALAMINA-CALDAS</v>
          </cell>
          <cell r="B798">
            <v>64</v>
          </cell>
          <cell r="C798">
            <v>102</v>
          </cell>
          <cell r="D798">
            <v>5</v>
          </cell>
          <cell r="E798">
            <v>2</v>
          </cell>
        </row>
        <row r="799">
          <cell r="A799" t="str">
            <v>SALAMINA-MAGDALENA</v>
          </cell>
          <cell r="B799">
            <v>33</v>
          </cell>
          <cell r="C799">
            <v>94</v>
          </cell>
          <cell r="D799">
            <v>2</v>
          </cell>
          <cell r="E799">
            <v>0</v>
          </cell>
        </row>
        <row r="800">
          <cell r="A800" t="str">
            <v>SALAZAR-NORTE DE SANTANDER</v>
          </cell>
          <cell r="B800">
            <v>25</v>
          </cell>
          <cell r="C800">
            <v>103</v>
          </cell>
          <cell r="D800">
            <v>0</v>
          </cell>
          <cell r="E800">
            <v>1</v>
          </cell>
        </row>
        <row r="801">
          <cell r="A801" t="str">
            <v>SALDANA-TOLIMA</v>
          </cell>
          <cell r="B801">
            <v>40</v>
          </cell>
          <cell r="C801">
            <v>170</v>
          </cell>
          <cell r="D801">
            <v>2</v>
          </cell>
          <cell r="E801">
            <v>1</v>
          </cell>
        </row>
        <row r="802">
          <cell r="A802" t="str">
            <v>SALENTO-QUINDIO</v>
          </cell>
          <cell r="B802">
            <v>33</v>
          </cell>
          <cell r="C802">
            <v>36</v>
          </cell>
          <cell r="D802">
            <v>9</v>
          </cell>
          <cell r="E802">
            <v>1</v>
          </cell>
        </row>
        <row r="803">
          <cell r="A803" t="str">
            <v>SALGAR-ANTIOQUIA</v>
          </cell>
          <cell r="B803">
            <v>22</v>
          </cell>
          <cell r="C803">
            <v>70</v>
          </cell>
          <cell r="D803">
            <v>11</v>
          </cell>
          <cell r="E803">
            <v>1</v>
          </cell>
        </row>
        <row r="804">
          <cell r="A804" t="str">
            <v>SAMACA-BOYACA</v>
          </cell>
          <cell r="B804">
            <v>61</v>
          </cell>
          <cell r="C804">
            <v>211</v>
          </cell>
          <cell r="D804">
            <v>37</v>
          </cell>
          <cell r="E804">
            <v>12</v>
          </cell>
        </row>
        <row r="805">
          <cell r="A805" t="str">
            <v>SAMANA-CALDAS</v>
          </cell>
          <cell r="B805">
            <v>57</v>
          </cell>
          <cell r="C805">
            <v>179</v>
          </cell>
          <cell r="D805">
            <v>4</v>
          </cell>
          <cell r="E805">
            <v>1</v>
          </cell>
        </row>
        <row r="806">
          <cell r="A806" t="str">
            <v>SAMANIEGO-NARINO</v>
          </cell>
          <cell r="B806">
            <v>125</v>
          </cell>
          <cell r="C806">
            <v>331</v>
          </cell>
          <cell r="D806">
            <v>3</v>
          </cell>
          <cell r="E806">
            <v>1</v>
          </cell>
        </row>
        <row r="807">
          <cell r="A807" t="str">
            <v>SAMPUES-SUCRE</v>
          </cell>
          <cell r="B807">
            <v>243</v>
          </cell>
          <cell r="C807">
            <v>453</v>
          </cell>
          <cell r="D807">
            <v>1</v>
          </cell>
          <cell r="E807">
            <v>0</v>
          </cell>
        </row>
        <row r="808">
          <cell r="A808" t="str">
            <v>SAN AGUSTIN-HUILA</v>
          </cell>
          <cell r="B808">
            <v>106</v>
          </cell>
          <cell r="C808">
            <v>368</v>
          </cell>
          <cell r="D808">
            <v>9</v>
          </cell>
          <cell r="E808">
            <v>7</v>
          </cell>
        </row>
        <row r="809">
          <cell r="A809" t="str">
            <v>SAN ALBERTO-CESAR</v>
          </cell>
          <cell r="B809">
            <v>71</v>
          </cell>
          <cell r="C809">
            <v>222</v>
          </cell>
          <cell r="D809">
            <v>5</v>
          </cell>
          <cell r="E809">
            <v>3</v>
          </cell>
        </row>
        <row r="810">
          <cell r="A810" t="str">
            <v>SAN ANDRES DE SOTAVETO-CORDOBA</v>
          </cell>
          <cell r="B810">
            <v>149</v>
          </cell>
          <cell r="C810">
            <v>587</v>
          </cell>
          <cell r="D810">
            <v>5</v>
          </cell>
          <cell r="E810">
            <v>6</v>
          </cell>
        </row>
        <row r="811">
          <cell r="A811" t="str">
            <v>SAN ANDRES-ANTIOQUIA</v>
          </cell>
          <cell r="B811">
            <v>15</v>
          </cell>
          <cell r="C811">
            <v>63</v>
          </cell>
          <cell r="D811">
            <v>3</v>
          </cell>
          <cell r="E811">
            <v>0</v>
          </cell>
        </row>
        <row r="812">
          <cell r="A812" t="str">
            <v>SAN ANDRES-SAN ANDRES</v>
          </cell>
          <cell r="B812">
            <v>294</v>
          </cell>
          <cell r="C812">
            <v>256</v>
          </cell>
          <cell r="D812">
            <v>84</v>
          </cell>
          <cell r="E812">
            <v>31</v>
          </cell>
        </row>
        <row r="813">
          <cell r="A813" t="str">
            <v>SAN ANDRES-SANTANDER</v>
          </cell>
          <cell r="B813">
            <v>20</v>
          </cell>
          <cell r="C813">
            <v>125</v>
          </cell>
          <cell r="D813">
            <v>1</v>
          </cell>
          <cell r="E813">
            <v>1</v>
          </cell>
        </row>
        <row r="814">
          <cell r="A814" t="str">
            <v>SAN ANTERO-CORDOBA</v>
          </cell>
          <cell r="B814">
            <v>94</v>
          </cell>
          <cell r="C814">
            <v>339</v>
          </cell>
          <cell r="D814">
            <v>4</v>
          </cell>
          <cell r="E814">
            <v>2</v>
          </cell>
        </row>
        <row r="815">
          <cell r="A815" t="str">
            <v>SAN ANTONIO DE TEQUENDAMA-CUNDINAMARCA</v>
          </cell>
          <cell r="B815">
            <v>41</v>
          </cell>
          <cell r="C815">
            <v>68</v>
          </cell>
          <cell r="D815">
            <v>10</v>
          </cell>
          <cell r="E815">
            <v>5</v>
          </cell>
        </row>
        <row r="816">
          <cell r="A816" t="str">
            <v>SAN ANTONIO-TOLIMA</v>
          </cell>
          <cell r="B816">
            <v>71</v>
          </cell>
          <cell r="C816">
            <v>131</v>
          </cell>
          <cell r="D816">
            <v>3</v>
          </cell>
          <cell r="E816">
            <v>1</v>
          </cell>
        </row>
        <row r="817">
          <cell r="A817" t="str">
            <v>SAN BENITO ABADIA-SUCRE</v>
          </cell>
          <cell r="B817">
            <v>56</v>
          </cell>
          <cell r="C817">
            <v>224</v>
          </cell>
          <cell r="D817">
            <v>3</v>
          </cell>
          <cell r="E817">
            <v>1</v>
          </cell>
        </row>
        <row r="818">
          <cell r="A818" t="str">
            <v>SAN BENITO-SANTANDER</v>
          </cell>
          <cell r="B818">
            <v>3</v>
          </cell>
          <cell r="C818">
            <v>19</v>
          </cell>
          <cell r="D818">
            <v>0</v>
          </cell>
          <cell r="E818">
            <v>1</v>
          </cell>
        </row>
        <row r="819">
          <cell r="A819" t="str">
            <v>SAN BERNARDO DEL VIENTO-CORDOBA</v>
          </cell>
          <cell r="B819">
            <v>109</v>
          </cell>
          <cell r="C819">
            <v>334</v>
          </cell>
          <cell r="D819">
            <v>3</v>
          </cell>
          <cell r="E819">
            <v>1</v>
          </cell>
        </row>
        <row r="820">
          <cell r="A820" t="str">
            <v>SAN BERNARDO-CUNDINAMARCA</v>
          </cell>
          <cell r="B820">
            <v>30</v>
          </cell>
          <cell r="C820">
            <v>90</v>
          </cell>
          <cell r="D820">
            <v>4</v>
          </cell>
          <cell r="E820">
            <v>3</v>
          </cell>
        </row>
        <row r="821">
          <cell r="A821" t="str">
            <v>SAN BERNARDO-NARINO</v>
          </cell>
          <cell r="B821">
            <v>25</v>
          </cell>
          <cell r="C821">
            <v>85</v>
          </cell>
          <cell r="D821">
            <v>0</v>
          </cell>
          <cell r="E821">
            <v>0</v>
          </cell>
        </row>
        <row r="822">
          <cell r="A822" t="str">
            <v>SAN CALIXTO-NORTE DE SANTANDER</v>
          </cell>
          <cell r="B822">
            <v>9</v>
          </cell>
          <cell r="C822">
            <v>48</v>
          </cell>
          <cell r="D822">
            <v>0</v>
          </cell>
          <cell r="E822">
            <v>0</v>
          </cell>
        </row>
        <row r="823">
          <cell r="A823" t="str">
            <v>SAN CARLOS DE GUAROA-META</v>
          </cell>
          <cell r="B823">
            <v>33</v>
          </cell>
          <cell r="C823">
            <v>99</v>
          </cell>
          <cell r="D823">
            <v>3</v>
          </cell>
          <cell r="E823">
            <v>2</v>
          </cell>
        </row>
        <row r="824">
          <cell r="A824" t="str">
            <v>SAN CARLOS-ANTIOQUIA</v>
          </cell>
          <cell r="B824">
            <v>53</v>
          </cell>
          <cell r="C824">
            <v>153</v>
          </cell>
          <cell r="D824">
            <v>12</v>
          </cell>
          <cell r="E824">
            <v>5</v>
          </cell>
        </row>
        <row r="825">
          <cell r="A825" t="str">
            <v>SAN CARLOS-CORDOBA</v>
          </cell>
          <cell r="B825">
            <v>65</v>
          </cell>
          <cell r="C825">
            <v>257</v>
          </cell>
          <cell r="D825">
            <v>1</v>
          </cell>
          <cell r="E825">
            <v>0</v>
          </cell>
        </row>
        <row r="826">
          <cell r="A826" t="str">
            <v>SAN CAYETANO-CUNDINAMARCA</v>
          </cell>
          <cell r="B826">
            <v>14</v>
          </cell>
          <cell r="C826">
            <v>70</v>
          </cell>
          <cell r="D826">
            <v>3</v>
          </cell>
          <cell r="E826">
            <v>3</v>
          </cell>
        </row>
        <row r="827">
          <cell r="A827" t="str">
            <v>SAN CAYETANO-NORTE DE SANTANDER</v>
          </cell>
          <cell r="B827">
            <v>23</v>
          </cell>
          <cell r="C827">
            <v>75</v>
          </cell>
          <cell r="D827">
            <v>1</v>
          </cell>
          <cell r="E827">
            <v>2</v>
          </cell>
        </row>
        <row r="828">
          <cell r="A828" t="str">
            <v>SAN CRISTOBAL-BOLIVAR</v>
          </cell>
          <cell r="B828">
            <v>32</v>
          </cell>
          <cell r="C828">
            <v>108</v>
          </cell>
          <cell r="D828">
            <v>0</v>
          </cell>
          <cell r="E828">
            <v>0</v>
          </cell>
        </row>
        <row r="829">
          <cell r="A829" t="str">
            <v>SAN DIEGO-CESAR</v>
          </cell>
          <cell r="B829">
            <v>39</v>
          </cell>
          <cell r="C829">
            <v>169</v>
          </cell>
          <cell r="D829">
            <v>0</v>
          </cell>
          <cell r="E829">
            <v>1</v>
          </cell>
        </row>
        <row r="830">
          <cell r="A830" t="str">
            <v>SAN EDUARDO-BOYACA</v>
          </cell>
          <cell r="B830">
            <v>3</v>
          </cell>
          <cell r="C830">
            <v>21</v>
          </cell>
          <cell r="D830">
            <v>0</v>
          </cell>
          <cell r="E830">
            <v>0</v>
          </cell>
        </row>
        <row r="831">
          <cell r="A831" t="str">
            <v>SAN ESTANISLAO-BOLIVAR</v>
          </cell>
          <cell r="B831">
            <v>70</v>
          </cell>
          <cell r="C831">
            <v>210</v>
          </cell>
          <cell r="D831">
            <v>3</v>
          </cell>
          <cell r="E831">
            <v>3</v>
          </cell>
        </row>
        <row r="832">
          <cell r="A832" t="str">
            <v>SAN FELIPE-GUAINIA</v>
          </cell>
          <cell r="B832">
            <v>12</v>
          </cell>
          <cell r="C832">
            <v>0</v>
          </cell>
          <cell r="D832">
            <v>0</v>
          </cell>
          <cell r="E832">
            <v>0</v>
          </cell>
        </row>
        <row r="833">
          <cell r="A833" t="str">
            <v>SAN FERNANDO-BOLIVAR</v>
          </cell>
          <cell r="B833">
            <v>19</v>
          </cell>
          <cell r="C833">
            <v>58</v>
          </cell>
          <cell r="D833">
            <v>1</v>
          </cell>
          <cell r="E833">
            <v>0</v>
          </cell>
        </row>
        <row r="834">
          <cell r="A834" t="str">
            <v>SAN FRANCISCO-ANTIOQUIA</v>
          </cell>
          <cell r="B834">
            <v>14</v>
          </cell>
          <cell r="C834">
            <v>31</v>
          </cell>
          <cell r="D834">
            <v>1</v>
          </cell>
          <cell r="E834">
            <v>2</v>
          </cell>
        </row>
        <row r="835">
          <cell r="A835" t="str">
            <v>SAN FRANCISCO-CUNDINAMARCA</v>
          </cell>
          <cell r="B835">
            <v>34</v>
          </cell>
          <cell r="C835">
            <v>55</v>
          </cell>
          <cell r="D835">
            <v>7</v>
          </cell>
          <cell r="E835">
            <v>0</v>
          </cell>
        </row>
        <row r="836">
          <cell r="A836" t="str">
            <v>SAN FRANCISCO-PUTUMAYO</v>
          </cell>
          <cell r="B836">
            <v>25</v>
          </cell>
          <cell r="C836">
            <v>66</v>
          </cell>
          <cell r="D836">
            <v>2</v>
          </cell>
          <cell r="E836">
            <v>2</v>
          </cell>
        </row>
        <row r="837">
          <cell r="A837" t="str">
            <v>SAN GIL-SANTANDER</v>
          </cell>
          <cell r="B837">
            <v>311</v>
          </cell>
          <cell r="C837">
            <v>587</v>
          </cell>
          <cell r="D837">
            <v>30</v>
          </cell>
          <cell r="E837">
            <v>14</v>
          </cell>
        </row>
        <row r="838">
          <cell r="A838" t="str">
            <v>SAN JACINTO DEL CAUCA-BOLIVAR</v>
          </cell>
          <cell r="B838">
            <v>19</v>
          </cell>
          <cell r="C838">
            <v>75</v>
          </cell>
          <cell r="D838">
            <v>2</v>
          </cell>
          <cell r="E838">
            <v>0</v>
          </cell>
        </row>
        <row r="839">
          <cell r="A839" t="str">
            <v>SAN JACINTO-BOLIVAR</v>
          </cell>
          <cell r="B839">
            <v>45</v>
          </cell>
          <cell r="C839">
            <v>267</v>
          </cell>
          <cell r="D839">
            <v>0</v>
          </cell>
          <cell r="E839">
            <v>1</v>
          </cell>
        </row>
        <row r="840">
          <cell r="A840" t="str">
            <v>SAN JERONIMO-ANTIOQUIA</v>
          </cell>
          <cell r="B840">
            <v>39</v>
          </cell>
          <cell r="C840">
            <v>113</v>
          </cell>
          <cell r="D840">
            <v>12</v>
          </cell>
          <cell r="E840">
            <v>3</v>
          </cell>
        </row>
        <row r="841">
          <cell r="A841" t="str">
            <v>SAN JOAQUIN-SANTANDER</v>
          </cell>
          <cell r="B841">
            <v>4</v>
          </cell>
          <cell r="C841">
            <v>38</v>
          </cell>
          <cell r="D841">
            <v>0</v>
          </cell>
          <cell r="E841">
            <v>0</v>
          </cell>
        </row>
        <row r="842">
          <cell r="A842" t="str">
            <v>SAN JOSE DE LA FRAGUA-CAQUETA</v>
          </cell>
          <cell r="B842">
            <v>31</v>
          </cell>
          <cell r="C842">
            <v>92</v>
          </cell>
          <cell r="D842">
            <v>3</v>
          </cell>
          <cell r="E842">
            <v>3</v>
          </cell>
        </row>
        <row r="843">
          <cell r="A843" t="str">
            <v>SAN JOSE DE LA MONTANA-ANTIOQUIA</v>
          </cell>
          <cell r="B843">
            <v>14</v>
          </cell>
          <cell r="C843">
            <v>29</v>
          </cell>
          <cell r="D843">
            <v>3</v>
          </cell>
          <cell r="E843">
            <v>0</v>
          </cell>
        </row>
        <row r="844">
          <cell r="A844" t="str">
            <v>SAN JOSE DE MIRANDA-SANTANDER</v>
          </cell>
          <cell r="B844">
            <v>10</v>
          </cell>
          <cell r="C844">
            <v>54</v>
          </cell>
          <cell r="D844">
            <v>0</v>
          </cell>
          <cell r="E844">
            <v>0</v>
          </cell>
        </row>
        <row r="845">
          <cell r="A845" t="str">
            <v>SAN JOSE DE PARE-BOYACA</v>
          </cell>
          <cell r="B845">
            <v>8</v>
          </cell>
          <cell r="C845">
            <v>28</v>
          </cell>
          <cell r="D845">
            <v>2</v>
          </cell>
          <cell r="E845">
            <v>0</v>
          </cell>
        </row>
        <row r="846">
          <cell r="A846" t="str">
            <v>SAN JOSE DE URE-CORDOBA</v>
          </cell>
          <cell r="B846">
            <v>25</v>
          </cell>
          <cell r="C846">
            <v>104</v>
          </cell>
          <cell r="D846">
            <v>0</v>
          </cell>
          <cell r="E846">
            <v>0</v>
          </cell>
        </row>
        <row r="847">
          <cell r="A847" t="str">
            <v>SAN JOSE DEL GUAVIARE-GUAVIARE</v>
          </cell>
          <cell r="B847">
            <v>284</v>
          </cell>
          <cell r="C847">
            <v>555</v>
          </cell>
          <cell r="D847">
            <v>37</v>
          </cell>
          <cell r="E847">
            <v>34</v>
          </cell>
        </row>
        <row r="848">
          <cell r="A848" t="str">
            <v>SAN JOSE DEL PALMAR-CHOCO</v>
          </cell>
          <cell r="B848">
            <v>9</v>
          </cell>
          <cell r="C848">
            <v>33</v>
          </cell>
          <cell r="D848">
            <v>0</v>
          </cell>
          <cell r="E848">
            <v>2</v>
          </cell>
        </row>
        <row r="849">
          <cell r="A849" t="str">
            <v>SAN JOSE-CALDAS</v>
          </cell>
          <cell r="B849">
            <v>18</v>
          </cell>
          <cell r="C849">
            <v>72</v>
          </cell>
          <cell r="D849">
            <v>0</v>
          </cell>
          <cell r="E849">
            <v>0</v>
          </cell>
        </row>
        <row r="850">
          <cell r="A850" t="str">
            <v>SAN JUAN BETULIA-SUCRE</v>
          </cell>
          <cell r="B850">
            <v>32</v>
          </cell>
          <cell r="C850">
            <v>156</v>
          </cell>
          <cell r="D850">
            <v>2</v>
          </cell>
          <cell r="E850">
            <v>0</v>
          </cell>
        </row>
        <row r="851">
          <cell r="A851" t="str">
            <v>SAN JUAN DE ARAMA-META</v>
          </cell>
          <cell r="B851">
            <v>19</v>
          </cell>
          <cell r="C851">
            <v>90</v>
          </cell>
          <cell r="D851">
            <v>1</v>
          </cell>
          <cell r="E851">
            <v>1</v>
          </cell>
        </row>
        <row r="852">
          <cell r="A852" t="str">
            <v>SAN JUAN DE RIOSECO-CUNDINAMARCA</v>
          </cell>
          <cell r="B852">
            <v>22</v>
          </cell>
          <cell r="C852">
            <v>90</v>
          </cell>
          <cell r="D852">
            <v>4</v>
          </cell>
          <cell r="E852">
            <v>0</v>
          </cell>
        </row>
        <row r="853">
          <cell r="A853" t="str">
            <v>SAN JUAN DE URABA-ANTIOQUIA</v>
          </cell>
          <cell r="B853">
            <v>67</v>
          </cell>
          <cell r="C853">
            <v>203</v>
          </cell>
          <cell r="D853">
            <v>7</v>
          </cell>
          <cell r="E853">
            <v>10</v>
          </cell>
        </row>
        <row r="854">
          <cell r="A854" t="str">
            <v>SAN JUAN DEL CESAR-LA GUAJIRA</v>
          </cell>
          <cell r="B854">
            <v>223</v>
          </cell>
          <cell r="C854">
            <v>494</v>
          </cell>
          <cell r="D854">
            <v>10</v>
          </cell>
          <cell r="E854">
            <v>2</v>
          </cell>
        </row>
        <row r="855">
          <cell r="A855" t="str">
            <v>SAN JUAN NEPOMUCENO-BOLIVAR</v>
          </cell>
          <cell r="B855">
            <v>107</v>
          </cell>
          <cell r="C855">
            <v>408</v>
          </cell>
          <cell r="D855">
            <v>1</v>
          </cell>
          <cell r="E855">
            <v>3</v>
          </cell>
        </row>
        <row r="856">
          <cell r="A856" t="str">
            <v>SAN JUANITO-META</v>
          </cell>
          <cell r="B856">
            <v>7</v>
          </cell>
          <cell r="C856">
            <v>15</v>
          </cell>
          <cell r="D856">
            <v>0</v>
          </cell>
          <cell r="E856">
            <v>0</v>
          </cell>
        </row>
        <row r="857">
          <cell r="A857" t="str">
            <v>SAN LORENZO-NARINO</v>
          </cell>
          <cell r="B857">
            <v>47</v>
          </cell>
          <cell r="C857">
            <v>221</v>
          </cell>
          <cell r="D857">
            <v>5</v>
          </cell>
          <cell r="E857">
            <v>1</v>
          </cell>
        </row>
        <row r="858">
          <cell r="A858" t="str">
            <v>SAN LUIS DE GACENO-BOYACA</v>
          </cell>
          <cell r="B858">
            <v>17</v>
          </cell>
          <cell r="C858">
            <v>53</v>
          </cell>
          <cell r="D858">
            <v>0</v>
          </cell>
          <cell r="E858">
            <v>1</v>
          </cell>
        </row>
        <row r="859">
          <cell r="A859" t="str">
            <v>SAN LUIS DE PALENQUE-CASANARE</v>
          </cell>
          <cell r="B859">
            <v>18</v>
          </cell>
          <cell r="C859">
            <v>63</v>
          </cell>
          <cell r="D859">
            <v>2</v>
          </cell>
          <cell r="E859">
            <v>0</v>
          </cell>
        </row>
        <row r="860">
          <cell r="A860" t="str">
            <v>SAN LUIS-ANTIOQUIA</v>
          </cell>
          <cell r="B860">
            <v>38</v>
          </cell>
          <cell r="C860">
            <v>113</v>
          </cell>
          <cell r="D860">
            <v>8</v>
          </cell>
          <cell r="E860">
            <v>5</v>
          </cell>
        </row>
        <row r="861">
          <cell r="A861" t="str">
            <v>SAN LUIS-TOLIMA</v>
          </cell>
          <cell r="B861">
            <v>31</v>
          </cell>
          <cell r="C861">
            <v>131</v>
          </cell>
          <cell r="D861">
            <v>2</v>
          </cell>
          <cell r="E861">
            <v>0</v>
          </cell>
        </row>
        <row r="862">
          <cell r="A862" t="str">
            <v>SAN MARCOS-SUCRE</v>
          </cell>
          <cell r="B862">
            <v>177</v>
          </cell>
          <cell r="C862">
            <v>586</v>
          </cell>
          <cell r="D862">
            <v>5</v>
          </cell>
          <cell r="E862">
            <v>6</v>
          </cell>
        </row>
        <row r="863">
          <cell r="A863" t="str">
            <v>SAN MARTIN DE LOBA-BOLIVAR</v>
          </cell>
          <cell r="B863">
            <v>65</v>
          </cell>
          <cell r="C863">
            <v>172</v>
          </cell>
          <cell r="D863">
            <v>1</v>
          </cell>
          <cell r="E863">
            <v>1</v>
          </cell>
        </row>
        <row r="864">
          <cell r="A864" t="str">
            <v>SAN MARTIN-CESAR</v>
          </cell>
          <cell r="B864">
            <v>68</v>
          </cell>
          <cell r="C864">
            <v>166</v>
          </cell>
          <cell r="D864">
            <v>9</v>
          </cell>
          <cell r="E864">
            <v>3</v>
          </cell>
        </row>
        <row r="865">
          <cell r="A865" t="str">
            <v>SAN MARTIN-META</v>
          </cell>
          <cell r="B865">
            <v>84</v>
          </cell>
          <cell r="C865">
            <v>179</v>
          </cell>
          <cell r="D865">
            <v>6</v>
          </cell>
          <cell r="E865">
            <v>3</v>
          </cell>
        </row>
        <row r="866">
          <cell r="A866" t="str">
            <v>SAN MATEO-BOYACA</v>
          </cell>
          <cell r="B866">
            <v>14</v>
          </cell>
          <cell r="C866">
            <v>35</v>
          </cell>
          <cell r="D866">
            <v>2</v>
          </cell>
          <cell r="E866">
            <v>1</v>
          </cell>
        </row>
        <row r="867">
          <cell r="A867" t="str">
            <v>SAN MIGUEL DE SEMA-BOYACA</v>
          </cell>
          <cell r="B867">
            <v>14</v>
          </cell>
          <cell r="C867">
            <v>34</v>
          </cell>
          <cell r="D867">
            <v>1</v>
          </cell>
          <cell r="E867">
            <v>0</v>
          </cell>
        </row>
        <row r="868">
          <cell r="A868" t="str">
            <v>SAN MIGUEL-PUTUMAYO</v>
          </cell>
          <cell r="B868">
            <v>75</v>
          </cell>
          <cell r="C868">
            <v>136</v>
          </cell>
          <cell r="D868">
            <v>4</v>
          </cell>
          <cell r="E868">
            <v>5</v>
          </cell>
        </row>
        <row r="869">
          <cell r="A869" t="str">
            <v>SAN MIGUEL-SANTANDER</v>
          </cell>
          <cell r="B869">
            <v>11</v>
          </cell>
          <cell r="C869">
            <v>43</v>
          </cell>
          <cell r="D869">
            <v>0</v>
          </cell>
          <cell r="E869">
            <v>0</v>
          </cell>
        </row>
        <row r="870">
          <cell r="A870" t="str">
            <v>SAN ONOFRE-SUCRE</v>
          </cell>
          <cell r="B870">
            <v>167</v>
          </cell>
          <cell r="C870">
            <v>469</v>
          </cell>
          <cell r="D870">
            <v>9</v>
          </cell>
          <cell r="E870">
            <v>4</v>
          </cell>
        </row>
        <row r="871">
          <cell r="A871" t="str">
            <v>SAN PABLO BORBUR-BOYACA</v>
          </cell>
          <cell r="B871">
            <v>15</v>
          </cell>
          <cell r="C871">
            <v>85</v>
          </cell>
          <cell r="D871">
            <v>1</v>
          </cell>
          <cell r="E871">
            <v>0</v>
          </cell>
        </row>
        <row r="872">
          <cell r="A872" t="str">
            <v>SAN PABLO-BOLIVAR</v>
          </cell>
          <cell r="B872">
            <v>88</v>
          </cell>
          <cell r="C872">
            <v>286</v>
          </cell>
          <cell r="D872">
            <v>3</v>
          </cell>
          <cell r="E872">
            <v>3</v>
          </cell>
        </row>
        <row r="873">
          <cell r="A873" t="str">
            <v>SAN PABLO-NARINO</v>
          </cell>
          <cell r="B873">
            <v>74</v>
          </cell>
          <cell r="C873">
            <v>212</v>
          </cell>
          <cell r="D873">
            <v>3</v>
          </cell>
          <cell r="E873">
            <v>0</v>
          </cell>
        </row>
        <row r="874">
          <cell r="A874" t="str">
            <v>SAN PEDRO DE CARTAGO-NARINO</v>
          </cell>
          <cell r="B874">
            <v>32</v>
          </cell>
          <cell r="C874">
            <v>94</v>
          </cell>
          <cell r="D874">
            <v>0</v>
          </cell>
          <cell r="E874">
            <v>1</v>
          </cell>
        </row>
        <row r="875">
          <cell r="A875" t="str">
            <v>SAN PEDRO DE URABA-ANTIOQUIA</v>
          </cell>
          <cell r="B875">
            <v>129</v>
          </cell>
          <cell r="C875">
            <v>325</v>
          </cell>
          <cell r="D875">
            <v>9</v>
          </cell>
          <cell r="E875">
            <v>1</v>
          </cell>
        </row>
        <row r="876">
          <cell r="A876" t="str">
            <v>SAN PEDRO-ANTIOQUIA</v>
          </cell>
          <cell r="B876">
            <v>91</v>
          </cell>
          <cell r="C876">
            <v>227</v>
          </cell>
          <cell r="D876">
            <v>62</v>
          </cell>
          <cell r="E876">
            <v>21</v>
          </cell>
        </row>
        <row r="877">
          <cell r="A877" t="str">
            <v>SAN PEDRO-SUCRE</v>
          </cell>
          <cell r="B877">
            <v>34</v>
          </cell>
          <cell r="C877">
            <v>166</v>
          </cell>
          <cell r="D877">
            <v>4</v>
          </cell>
          <cell r="E877">
            <v>1</v>
          </cell>
        </row>
        <row r="878">
          <cell r="A878" t="str">
            <v>SAN PEDRO-VALLE DEL CAUCA</v>
          </cell>
          <cell r="B878">
            <v>60</v>
          </cell>
          <cell r="C878">
            <v>87</v>
          </cell>
          <cell r="D878">
            <v>11</v>
          </cell>
          <cell r="E878">
            <v>1</v>
          </cell>
        </row>
        <row r="879">
          <cell r="A879" t="str">
            <v>SAN PELAYO-CORDOBA</v>
          </cell>
          <cell r="B879">
            <v>105</v>
          </cell>
          <cell r="C879">
            <v>409</v>
          </cell>
          <cell r="D879">
            <v>1</v>
          </cell>
          <cell r="E879">
            <v>1</v>
          </cell>
        </row>
        <row r="880">
          <cell r="A880" t="str">
            <v>SAN RAFAEL-ANTIOQUIA</v>
          </cell>
          <cell r="B880">
            <v>29</v>
          </cell>
          <cell r="C880">
            <v>89</v>
          </cell>
          <cell r="D880">
            <v>11</v>
          </cell>
          <cell r="E880">
            <v>11</v>
          </cell>
        </row>
        <row r="881">
          <cell r="A881" t="str">
            <v>SAN ROQUE-ANTIOQUIA</v>
          </cell>
          <cell r="B881">
            <v>82</v>
          </cell>
          <cell r="C881">
            <v>206</v>
          </cell>
          <cell r="D881">
            <v>17</v>
          </cell>
          <cell r="E881">
            <v>10</v>
          </cell>
        </row>
        <row r="882">
          <cell r="A882" t="str">
            <v>SAN SEBASTIAN DE BUENAVISTA-MAGDALENA</v>
          </cell>
          <cell r="B882">
            <v>72</v>
          </cell>
          <cell r="C882">
            <v>277</v>
          </cell>
          <cell r="D882">
            <v>6</v>
          </cell>
          <cell r="E882">
            <v>4</v>
          </cell>
        </row>
        <row r="883">
          <cell r="A883" t="str">
            <v>SAN SEBASTIAN-CAUCA</v>
          </cell>
          <cell r="B883">
            <v>50</v>
          </cell>
          <cell r="C883">
            <v>50</v>
          </cell>
          <cell r="D883">
            <v>1</v>
          </cell>
          <cell r="E883">
            <v>0</v>
          </cell>
        </row>
        <row r="884">
          <cell r="A884" t="str">
            <v>SAN VICENTE DE CHUCURI-SANTANDER</v>
          </cell>
          <cell r="B884">
            <v>97</v>
          </cell>
          <cell r="C884">
            <v>301</v>
          </cell>
          <cell r="D884">
            <v>15</v>
          </cell>
          <cell r="E884">
            <v>8</v>
          </cell>
        </row>
        <row r="885">
          <cell r="A885" t="str">
            <v>SAN VICENTE DEL CAGUAN-CAQUETA</v>
          </cell>
          <cell r="B885">
            <v>153</v>
          </cell>
          <cell r="C885">
            <v>375</v>
          </cell>
          <cell r="D885">
            <v>4</v>
          </cell>
          <cell r="E885">
            <v>2</v>
          </cell>
        </row>
        <row r="886">
          <cell r="A886" t="str">
            <v>SAN VICENTE-ANTIOQUIA</v>
          </cell>
          <cell r="B886">
            <v>54</v>
          </cell>
          <cell r="C886">
            <v>174</v>
          </cell>
          <cell r="D886">
            <v>8</v>
          </cell>
          <cell r="E886">
            <v>6</v>
          </cell>
        </row>
        <row r="887">
          <cell r="A887" t="str">
            <v>SAN ZENON-MAGDALENA</v>
          </cell>
          <cell r="B887">
            <v>34</v>
          </cell>
          <cell r="C887">
            <v>101</v>
          </cell>
          <cell r="D887">
            <v>0</v>
          </cell>
          <cell r="E887">
            <v>1</v>
          </cell>
        </row>
        <row r="888">
          <cell r="A888" t="str">
            <v>SANDONA-NARINO</v>
          </cell>
          <cell r="B888">
            <v>66</v>
          </cell>
          <cell r="C888">
            <v>318</v>
          </cell>
          <cell r="D888">
            <v>0</v>
          </cell>
          <cell r="E888">
            <v>1</v>
          </cell>
        </row>
        <row r="889">
          <cell r="A889" t="str">
            <v>SANTA ANA-MAGDALENA</v>
          </cell>
          <cell r="B889">
            <v>64</v>
          </cell>
          <cell r="C889">
            <v>274</v>
          </cell>
          <cell r="D889">
            <v>3</v>
          </cell>
          <cell r="E889">
            <v>4</v>
          </cell>
        </row>
        <row r="890">
          <cell r="A890" t="str">
            <v>SANTA BARBARA DE PINTO-MAGDALENA</v>
          </cell>
          <cell r="B890">
            <v>29</v>
          </cell>
          <cell r="C890">
            <v>113</v>
          </cell>
          <cell r="D890">
            <v>0</v>
          </cell>
          <cell r="E890">
            <v>0</v>
          </cell>
        </row>
        <row r="891">
          <cell r="A891" t="str">
            <v>SANTA BARBARA-ANTIOQUIA</v>
          </cell>
          <cell r="B891">
            <v>104</v>
          </cell>
          <cell r="C891">
            <v>238</v>
          </cell>
          <cell r="D891">
            <v>9</v>
          </cell>
          <cell r="E891">
            <v>4</v>
          </cell>
        </row>
        <row r="892">
          <cell r="A892" t="str">
            <v>SANTA BARBARA-NARINO</v>
          </cell>
          <cell r="B892">
            <v>6</v>
          </cell>
          <cell r="C892">
            <v>28</v>
          </cell>
          <cell r="D892">
            <v>0</v>
          </cell>
          <cell r="E892">
            <v>0</v>
          </cell>
        </row>
        <row r="893">
          <cell r="A893" t="str">
            <v>SANTA BARBARA-SANTANDER</v>
          </cell>
          <cell r="B893">
            <v>3</v>
          </cell>
          <cell r="C893">
            <v>16</v>
          </cell>
          <cell r="D893">
            <v>2</v>
          </cell>
          <cell r="E893">
            <v>0</v>
          </cell>
        </row>
        <row r="894">
          <cell r="A894" t="str">
            <v>SANTA CATALINA-BOLIVAR</v>
          </cell>
          <cell r="B894">
            <v>36</v>
          </cell>
          <cell r="C894">
            <v>129</v>
          </cell>
          <cell r="D894">
            <v>3</v>
          </cell>
          <cell r="E894">
            <v>1</v>
          </cell>
        </row>
        <row r="895">
          <cell r="A895" t="str">
            <v>SANTA CRUZ-NARINO</v>
          </cell>
          <cell r="B895">
            <v>21</v>
          </cell>
          <cell r="C895">
            <v>107</v>
          </cell>
          <cell r="D895">
            <v>0</v>
          </cell>
          <cell r="E895">
            <v>0</v>
          </cell>
        </row>
        <row r="896">
          <cell r="A896" t="str">
            <v>SANTA HELENA DEL OPON-SANTANDER</v>
          </cell>
          <cell r="B896">
            <v>6</v>
          </cell>
          <cell r="C896">
            <v>45</v>
          </cell>
          <cell r="D896">
            <v>0</v>
          </cell>
          <cell r="E896">
            <v>2</v>
          </cell>
        </row>
        <row r="897">
          <cell r="A897" t="str">
            <v>SANTA ISABEL-TOLIMA</v>
          </cell>
          <cell r="B897">
            <v>9</v>
          </cell>
          <cell r="C897">
            <v>53</v>
          </cell>
          <cell r="D897">
            <v>1</v>
          </cell>
          <cell r="E897">
            <v>0</v>
          </cell>
        </row>
        <row r="898">
          <cell r="A898" t="str">
            <v>SANTA LUCIA-ATLANTICO</v>
          </cell>
          <cell r="B898">
            <v>35</v>
          </cell>
          <cell r="C898">
            <v>103</v>
          </cell>
          <cell r="D898">
            <v>0</v>
          </cell>
          <cell r="E898">
            <v>0</v>
          </cell>
        </row>
        <row r="899">
          <cell r="A899" t="str">
            <v>SANTA MARIA-BOYACA</v>
          </cell>
          <cell r="B899">
            <v>8</v>
          </cell>
          <cell r="C899">
            <v>30</v>
          </cell>
          <cell r="D899">
            <v>0</v>
          </cell>
          <cell r="E899">
            <v>0</v>
          </cell>
        </row>
        <row r="900">
          <cell r="A900" t="str">
            <v>SANTA MARIA-HUILA</v>
          </cell>
          <cell r="B900">
            <v>42</v>
          </cell>
          <cell r="C900">
            <v>91</v>
          </cell>
          <cell r="D900">
            <v>4</v>
          </cell>
          <cell r="E900">
            <v>3</v>
          </cell>
        </row>
        <row r="901">
          <cell r="A901" t="str">
            <v>SANTA MARTA-MAGDALENA</v>
          </cell>
          <cell r="B901">
            <v>4878</v>
          </cell>
          <cell r="C901">
            <v>3460</v>
          </cell>
          <cell r="D901">
            <v>54</v>
          </cell>
          <cell r="E901">
            <v>24</v>
          </cell>
        </row>
        <row r="902">
          <cell r="A902" t="str">
            <v>SANTA ROSA DE CABAL-RISARALDA</v>
          </cell>
          <cell r="B902">
            <v>305</v>
          </cell>
          <cell r="C902">
            <v>514</v>
          </cell>
          <cell r="D902">
            <v>38</v>
          </cell>
          <cell r="E902">
            <v>17</v>
          </cell>
        </row>
        <row r="903">
          <cell r="A903" t="str">
            <v>SANTA ROSA DE OSOS-ANTIOQUIA</v>
          </cell>
          <cell r="B903">
            <v>136</v>
          </cell>
          <cell r="C903">
            <v>249</v>
          </cell>
          <cell r="D903">
            <v>35</v>
          </cell>
          <cell r="E903">
            <v>21</v>
          </cell>
        </row>
        <row r="904">
          <cell r="A904" t="str">
            <v>SANTA ROSA DE VITERBO-BOYACA</v>
          </cell>
          <cell r="B904">
            <v>53</v>
          </cell>
          <cell r="C904">
            <v>100</v>
          </cell>
          <cell r="D904">
            <v>13</v>
          </cell>
          <cell r="E904">
            <v>5</v>
          </cell>
        </row>
        <row r="905">
          <cell r="A905" t="str">
            <v>SANTA ROSA DEL SUR-BOLIVAR</v>
          </cell>
          <cell r="B905">
            <v>73</v>
          </cell>
          <cell r="C905">
            <v>300</v>
          </cell>
          <cell r="D905">
            <v>4</v>
          </cell>
          <cell r="E905">
            <v>3</v>
          </cell>
        </row>
        <row r="906">
          <cell r="A906" t="str">
            <v>SANTA ROSA-BOLIVAR</v>
          </cell>
          <cell r="B906">
            <v>54</v>
          </cell>
          <cell r="C906">
            <v>187</v>
          </cell>
          <cell r="D906">
            <v>2</v>
          </cell>
          <cell r="E906">
            <v>0</v>
          </cell>
        </row>
        <row r="907">
          <cell r="A907" t="str">
            <v>SANTA ROSA-CAUCA</v>
          </cell>
          <cell r="B907">
            <v>22</v>
          </cell>
          <cell r="C907">
            <v>36</v>
          </cell>
          <cell r="D907">
            <v>0</v>
          </cell>
          <cell r="E907">
            <v>1</v>
          </cell>
        </row>
        <row r="908">
          <cell r="A908" t="str">
            <v>SANTA ROSALIA-VICHADA</v>
          </cell>
          <cell r="B908">
            <v>10</v>
          </cell>
          <cell r="C908">
            <v>23</v>
          </cell>
          <cell r="D908">
            <v>1</v>
          </cell>
          <cell r="E908">
            <v>0</v>
          </cell>
        </row>
        <row r="909">
          <cell r="A909" t="str">
            <v>SANTA SOFIA-BOYACA</v>
          </cell>
          <cell r="B909">
            <v>9</v>
          </cell>
          <cell r="C909">
            <v>24</v>
          </cell>
          <cell r="D909">
            <v>4</v>
          </cell>
          <cell r="E909">
            <v>0</v>
          </cell>
        </row>
        <row r="910">
          <cell r="A910" t="str">
            <v>SANTAFE DE ANTIOQUIA-ANTIOQUIA</v>
          </cell>
          <cell r="B910">
            <v>130</v>
          </cell>
          <cell r="C910">
            <v>215</v>
          </cell>
          <cell r="D910">
            <v>21</v>
          </cell>
          <cell r="E910">
            <v>8</v>
          </cell>
        </row>
        <row r="911">
          <cell r="A911" t="str">
            <v>SANTANA-BOYACA</v>
          </cell>
          <cell r="B911">
            <v>30</v>
          </cell>
          <cell r="C911">
            <v>64</v>
          </cell>
          <cell r="D911">
            <v>1</v>
          </cell>
          <cell r="E911">
            <v>0</v>
          </cell>
        </row>
        <row r="912">
          <cell r="A912" t="str">
            <v>SANTANDER DE QUILICHAO-CAUCA</v>
          </cell>
          <cell r="B912">
            <v>657</v>
          </cell>
          <cell r="C912">
            <v>780</v>
          </cell>
          <cell r="D912">
            <v>16</v>
          </cell>
          <cell r="E912">
            <v>7</v>
          </cell>
        </row>
        <row r="913">
          <cell r="A913" t="str">
            <v>SANTIAGO-NORTE DE SANTANDER</v>
          </cell>
          <cell r="B913">
            <v>8</v>
          </cell>
          <cell r="C913">
            <v>37</v>
          </cell>
          <cell r="D913">
            <v>0</v>
          </cell>
          <cell r="E913">
            <v>1</v>
          </cell>
        </row>
        <row r="914">
          <cell r="A914" t="str">
            <v>SANTIAGO-PUTUMAYO</v>
          </cell>
          <cell r="B914">
            <v>83</v>
          </cell>
          <cell r="C914">
            <v>53</v>
          </cell>
          <cell r="D914">
            <v>0</v>
          </cell>
          <cell r="E914">
            <v>0</v>
          </cell>
        </row>
        <row r="915">
          <cell r="A915" t="str">
            <v>SANTO DOMINGO-ANTIOQUIA</v>
          </cell>
          <cell r="B915">
            <v>37</v>
          </cell>
          <cell r="C915">
            <v>117</v>
          </cell>
          <cell r="D915">
            <v>8</v>
          </cell>
          <cell r="E915">
            <v>4</v>
          </cell>
        </row>
        <row r="916">
          <cell r="A916" t="str">
            <v>SANTO TOMAS-ATLANTICO</v>
          </cell>
          <cell r="B916">
            <v>90</v>
          </cell>
          <cell r="C916">
            <v>221</v>
          </cell>
          <cell r="D916">
            <v>7</v>
          </cell>
          <cell r="E916">
            <v>1</v>
          </cell>
        </row>
        <row r="917">
          <cell r="A917" t="str">
            <v>SANTUARIO-RISARALDA</v>
          </cell>
          <cell r="B917">
            <v>40</v>
          </cell>
          <cell r="C917">
            <v>86</v>
          </cell>
          <cell r="D917">
            <v>5</v>
          </cell>
          <cell r="E917">
            <v>4</v>
          </cell>
        </row>
        <row r="918">
          <cell r="A918" t="str">
            <v>SAPUYES-NARINO</v>
          </cell>
          <cell r="B918">
            <v>33</v>
          </cell>
          <cell r="C918">
            <v>118</v>
          </cell>
          <cell r="D918">
            <v>1</v>
          </cell>
          <cell r="E918">
            <v>0</v>
          </cell>
        </row>
        <row r="919">
          <cell r="A919" t="str">
            <v>SARAVENA-ARAUCA</v>
          </cell>
          <cell r="B919">
            <v>214</v>
          </cell>
          <cell r="C919">
            <v>504</v>
          </cell>
          <cell r="D919">
            <v>8</v>
          </cell>
          <cell r="E919">
            <v>15</v>
          </cell>
        </row>
        <row r="920">
          <cell r="A920" t="str">
            <v>SARDINATA-NORTE DE SANTANDER</v>
          </cell>
          <cell r="B920">
            <v>40</v>
          </cell>
          <cell r="C920">
            <v>191</v>
          </cell>
          <cell r="D920">
            <v>2</v>
          </cell>
          <cell r="E920">
            <v>0</v>
          </cell>
        </row>
        <row r="921">
          <cell r="A921" t="str">
            <v>SASAIMA-CUNDINAMARCA</v>
          </cell>
          <cell r="B921">
            <v>33</v>
          </cell>
          <cell r="C921">
            <v>104</v>
          </cell>
          <cell r="D921">
            <v>7</v>
          </cell>
          <cell r="E921">
            <v>5</v>
          </cell>
        </row>
        <row r="922">
          <cell r="A922" t="str">
            <v>SATIVANORTE-BOYACA</v>
          </cell>
          <cell r="B922">
            <v>8</v>
          </cell>
          <cell r="C922">
            <v>23</v>
          </cell>
          <cell r="D922">
            <v>0</v>
          </cell>
          <cell r="E922">
            <v>0</v>
          </cell>
        </row>
        <row r="923">
          <cell r="A923" t="str">
            <v>SATIVASUR-BOYACA</v>
          </cell>
          <cell r="B923">
            <v>5</v>
          </cell>
          <cell r="C923">
            <v>12</v>
          </cell>
          <cell r="D923">
            <v>1</v>
          </cell>
          <cell r="E923">
            <v>0</v>
          </cell>
        </row>
        <row r="924">
          <cell r="A924" t="str">
            <v>SEGOVIA-ANTIOQUIA</v>
          </cell>
          <cell r="B924">
            <v>58</v>
          </cell>
          <cell r="C924">
            <v>303</v>
          </cell>
          <cell r="D924">
            <v>19</v>
          </cell>
          <cell r="E924">
            <v>8</v>
          </cell>
        </row>
        <row r="925">
          <cell r="A925" t="str">
            <v>SESQUILE-CUNDINAMARCA</v>
          </cell>
          <cell r="B925">
            <v>56</v>
          </cell>
          <cell r="C925">
            <v>70</v>
          </cell>
          <cell r="D925">
            <v>11</v>
          </cell>
          <cell r="E925">
            <v>1</v>
          </cell>
        </row>
        <row r="926">
          <cell r="A926" t="str">
            <v>SEVILLA-VALLE DEL CAUCA</v>
          </cell>
          <cell r="B926">
            <v>121</v>
          </cell>
          <cell r="C926">
            <v>325</v>
          </cell>
          <cell r="D926">
            <v>22</v>
          </cell>
          <cell r="E926">
            <v>4</v>
          </cell>
        </row>
        <row r="927">
          <cell r="A927" t="str">
            <v>SIACHOQUE-BOYACA</v>
          </cell>
          <cell r="B927">
            <v>16</v>
          </cell>
          <cell r="C927">
            <v>85</v>
          </cell>
          <cell r="D927">
            <v>0</v>
          </cell>
          <cell r="E927">
            <v>3</v>
          </cell>
        </row>
        <row r="928">
          <cell r="A928" t="str">
            <v>SIBATE-CUNDINAMARCA</v>
          </cell>
          <cell r="B928">
            <v>177</v>
          </cell>
          <cell r="C928">
            <v>211</v>
          </cell>
          <cell r="D928">
            <v>62</v>
          </cell>
          <cell r="E928">
            <v>35</v>
          </cell>
        </row>
        <row r="929">
          <cell r="A929" t="str">
            <v>SIBUNDOY-PUTUMAYO</v>
          </cell>
          <cell r="B929">
            <v>195</v>
          </cell>
          <cell r="C929">
            <v>217</v>
          </cell>
          <cell r="D929">
            <v>0</v>
          </cell>
          <cell r="E929">
            <v>1</v>
          </cell>
        </row>
        <row r="930">
          <cell r="A930" t="str">
            <v>SILOS-NORTE DE SANTANDER</v>
          </cell>
          <cell r="B930">
            <v>8</v>
          </cell>
          <cell r="C930">
            <v>49</v>
          </cell>
          <cell r="D930">
            <v>0</v>
          </cell>
          <cell r="E930">
            <v>0</v>
          </cell>
        </row>
        <row r="931">
          <cell r="A931" t="str">
            <v>SILVANIA-CUNDINAMARCA</v>
          </cell>
          <cell r="B931">
            <v>84</v>
          </cell>
          <cell r="C931">
            <v>210</v>
          </cell>
          <cell r="D931">
            <v>10</v>
          </cell>
          <cell r="E931">
            <v>1</v>
          </cell>
        </row>
        <row r="932">
          <cell r="A932" t="str">
            <v>SILVIA-CAUCA</v>
          </cell>
          <cell r="B932">
            <v>363</v>
          </cell>
          <cell r="C932">
            <v>56</v>
          </cell>
          <cell r="D932">
            <v>1</v>
          </cell>
          <cell r="E932">
            <v>4</v>
          </cell>
        </row>
        <row r="933">
          <cell r="A933" t="str">
            <v>SIMACOTA-SANTANDER</v>
          </cell>
          <cell r="B933">
            <v>17</v>
          </cell>
          <cell r="C933">
            <v>78</v>
          </cell>
          <cell r="D933">
            <v>4</v>
          </cell>
          <cell r="E933">
            <v>1</v>
          </cell>
        </row>
        <row r="934">
          <cell r="A934" t="str">
            <v>SIMIJACA-CUNDINAMARCA</v>
          </cell>
          <cell r="B934">
            <v>58</v>
          </cell>
          <cell r="C934">
            <v>135</v>
          </cell>
          <cell r="D934">
            <v>29</v>
          </cell>
          <cell r="E934">
            <v>13</v>
          </cell>
        </row>
        <row r="935">
          <cell r="A935" t="str">
            <v>SIMITI-BOLIVAR</v>
          </cell>
          <cell r="B935">
            <v>26</v>
          </cell>
          <cell r="C935">
            <v>109</v>
          </cell>
          <cell r="D935">
            <v>1</v>
          </cell>
          <cell r="E935">
            <v>4</v>
          </cell>
        </row>
        <row r="936">
          <cell r="A936" t="str">
            <v>SIN INFORMACION</v>
          </cell>
          <cell r="B936">
            <v>158</v>
          </cell>
          <cell r="C936">
            <v>89</v>
          </cell>
          <cell r="D936">
            <v>10</v>
          </cell>
          <cell r="E936">
            <v>2</v>
          </cell>
        </row>
        <row r="937">
          <cell r="A937" t="str">
            <v>SINCELEJO-SUCRE</v>
          </cell>
          <cell r="B937">
            <v>1112</v>
          </cell>
          <cell r="C937">
            <v>3088</v>
          </cell>
          <cell r="D937">
            <v>40</v>
          </cell>
          <cell r="E937">
            <v>12</v>
          </cell>
        </row>
        <row r="938">
          <cell r="A938" t="str">
            <v>SINCE-SUCRE</v>
          </cell>
          <cell r="B938">
            <v>61</v>
          </cell>
          <cell r="C938">
            <v>290</v>
          </cell>
          <cell r="D938">
            <v>3</v>
          </cell>
          <cell r="E938">
            <v>0</v>
          </cell>
        </row>
        <row r="939">
          <cell r="A939" t="str">
            <v>SIPI-CHOCO</v>
          </cell>
          <cell r="B939">
            <v>7</v>
          </cell>
          <cell r="C939">
            <v>14</v>
          </cell>
          <cell r="D939">
            <v>0</v>
          </cell>
          <cell r="E939">
            <v>0</v>
          </cell>
        </row>
        <row r="940">
          <cell r="A940" t="str">
            <v>SITIONUEVO-MAGDALENA</v>
          </cell>
          <cell r="B940">
            <v>53</v>
          </cell>
          <cell r="C940">
            <v>180</v>
          </cell>
          <cell r="D940">
            <v>0</v>
          </cell>
          <cell r="E940">
            <v>0</v>
          </cell>
        </row>
        <row r="941">
          <cell r="A941" t="str">
            <v>SOACHA-CUNDINAMARCA</v>
          </cell>
          <cell r="B941">
            <v>5154</v>
          </cell>
          <cell r="C941">
            <v>3503</v>
          </cell>
          <cell r="D941">
            <v>547</v>
          </cell>
          <cell r="E941">
            <v>166</v>
          </cell>
        </row>
        <row r="942">
          <cell r="A942" t="str">
            <v>SOATA-BOYACA</v>
          </cell>
          <cell r="B942">
            <v>39</v>
          </cell>
          <cell r="C942">
            <v>104</v>
          </cell>
          <cell r="D942">
            <v>3</v>
          </cell>
          <cell r="E942">
            <v>9</v>
          </cell>
        </row>
        <row r="943">
          <cell r="A943" t="str">
            <v>SOCHA-BOYACA</v>
          </cell>
          <cell r="B943">
            <v>34</v>
          </cell>
          <cell r="C943">
            <v>103</v>
          </cell>
          <cell r="D943">
            <v>4</v>
          </cell>
          <cell r="E943">
            <v>4</v>
          </cell>
        </row>
        <row r="944">
          <cell r="A944" t="str">
            <v>SOCORRO-SANTANDER</v>
          </cell>
          <cell r="B944">
            <v>132</v>
          </cell>
          <cell r="C944">
            <v>282</v>
          </cell>
          <cell r="D944">
            <v>42</v>
          </cell>
          <cell r="E944">
            <v>30</v>
          </cell>
        </row>
        <row r="945">
          <cell r="A945" t="str">
            <v>SOCOTA-BOYACA</v>
          </cell>
          <cell r="B945">
            <v>16</v>
          </cell>
          <cell r="C945">
            <v>62</v>
          </cell>
          <cell r="D945">
            <v>4</v>
          </cell>
          <cell r="E945">
            <v>1</v>
          </cell>
        </row>
        <row r="946">
          <cell r="A946" t="str">
            <v>SOGAMOSO-BOYACA</v>
          </cell>
          <cell r="B946">
            <v>1195</v>
          </cell>
          <cell r="C946">
            <v>1427</v>
          </cell>
          <cell r="D946">
            <v>214</v>
          </cell>
          <cell r="E946">
            <v>130</v>
          </cell>
        </row>
        <row r="947">
          <cell r="A947" t="str">
            <v>SOLANO-CAQUETA</v>
          </cell>
          <cell r="B947">
            <v>17</v>
          </cell>
          <cell r="C947">
            <v>35</v>
          </cell>
          <cell r="D947">
            <v>0</v>
          </cell>
          <cell r="E947">
            <v>1</v>
          </cell>
        </row>
        <row r="948">
          <cell r="A948" t="str">
            <v>SOLEDAD-ATLANTICO</v>
          </cell>
          <cell r="B948">
            <v>4001</v>
          </cell>
          <cell r="C948">
            <v>4327</v>
          </cell>
          <cell r="D948">
            <v>98</v>
          </cell>
          <cell r="E948">
            <v>21</v>
          </cell>
        </row>
        <row r="949">
          <cell r="A949" t="str">
            <v>SOLITA-CAQUETA</v>
          </cell>
          <cell r="B949">
            <v>15</v>
          </cell>
          <cell r="C949">
            <v>38</v>
          </cell>
          <cell r="D949">
            <v>2</v>
          </cell>
          <cell r="E949">
            <v>0</v>
          </cell>
        </row>
        <row r="950">
          <cell r="A950" t="str">
            <v>SOMONDOCO-BOYACA</v>
          </cell>
          <cell r="B950">
            <v>7</v>
          </cell>
          <cell r="C950">
            <v>25</v>
          </cell>
          <cell r="D950">
            <v>0</v>
          </cell>
          <cell r="E950">
            <v>1</v>
          </cell>
        </row>
        <row r="951">
          <cell r="A951" t="str">
            <v>SONSON-ANTIOQUIA</v>
          </cell>
          <cell r="B951">
            <v>85</v>
          </cell>
          <cell r="C951">
            <v>255</v>
          </cell>
          <cell r="D951">
            <v>20</v>
          </cell>
          <cell r="E951">
            <v>11</v>
          </cell>
        </row>
        <row r="952">
          <cell r="A952" t="str">
            <v>SOPETRAN-ANTIOQUIA</v>
          </cell>
          <cell r="B952">
            <v>44</v>
          </cell>
          <cell r="C952">
            <v>128</v>
          </cell>
          <cell r="D952">
            <v>4</v>
          </cell>
          <cell r="E952">
            <v>8</v>
          </cell>
        </row>
        <row r="953">
          <cell r="A953" t="str">
            <v>SOPLAVIENTO-BOLIVAR</v>
          </cell>
          <cell r="B953">
            <v>27</v>
          </cell>
          <cell r="C953">
            <v>95</v>
          </cell>
          <cell r="D953">
            <v>2</v>
          </cell>
          <cell r="E953">
            <v>0</v>
          </cell>
        </row>
        <row r="954">
          <cell r="A954" t="str">
            <v>SOPO-CUNDINAMARCA</v>
          </cell>
          <cell r="B954">
            <v>120</v>
          </cell>
          <cell r="C954">
            <v>97</v>
          </cell>
          <cell r="D954">
            <v>72</v>
          </cell>
          <cell r="E954">
            <v>55</v>
          </cell>
        </row>
        <row r="955">
          <cell r="A955" t="str">
            <v>SORA-BOYACA</v>
          </cell>
          <cell r="B955">
            <v>8</v>
          </cell>
          <cell r="C955">
            <v>38</v>
          </cell>
          <cell r="D955">
            <v>0</v>
          </cell>
          <cell r="E955">
            <v>0</v>
          </cell>
        </row>
        <row r="956">
          <cell r="A956" t="str">
            <v>SORACA-BOYACA</v>
          </cell>
          <cell r="B956">
            <v>27</v>
          </cell>
          <cell r="C956">
            <v>71</v>
          </cell>
          <cell r="D956">
            <v>1</v>
          </cell>
          <cell r="E956">
            <v>1</v>
          </cell>
        </row>
        <row r="957">
          <cell r="A957" t="str">
            <v>SOTAQUIRA-BOYACA</v>
          </cell>
          <cell r="B957">
            <v>19</v>
          </cell>
          <cell r="C957">
            <v>62</v>
          </cell>
          <cell r="D957">
            <v>2</v>
          </cell>
          <cell r="E957">
            <v>0</v>
          </cell>
        </row>
        <row r="958">
          <cell r="A958" t="str">
            <v>SOTARA-CAUCA</v>
          </cell>
          <cell r="B958">
            <v>41</v>
          </cell>
          <cell r="C958">
            <v>52</v>
          </cell>
          <cell r="D958">
            <v>1</v>
          </cell>
          <cell r="E958">
            <v>0</v>
          </cell>
        </row>
        <row r="959">
          <cell r="A959" t="str">
            <v>SUAITA-SANTANDER</v>
          </cell>
          <cell r="B959">
            <v>37</v>
          </cell>
          <cell r="C959">
            <v>96</v>
          </cell>
          <cell r="D959">
            <v>2</v>
          </cell>
          <cell r="E959">
            <v>2</v>
          </cell>
        </row>
        <row r="960">
          <cell r="A960" t="str">
            <v>SUAN-ATLANTICO</v>
          </cell>
          <cell r="B960">
            <v>33</v>
          </cell>
          <cell r="C960">
            <v>149</v>
          </cell>
          <cell r="D960">
            <v>1</v>
          </cell>
          <cell r="E960">
            <v>2</v>
          </cell>
        </row>
        <row r="961">
          <cell r="A961" t="str">
            <v>SUAREZ-CAUCA</v>
          </cell>
          <cell r="B961">
            <v>84</v>
          </cell>
          <cell r="C961">
            <v>152</v>
          </cell>
          <cell r="D961">
            <v>0</v>
          </cell>
          <cell r="E961">
            <v>1</v>
          </cell>
        </row>
        <row r="962">
          <cell r="A962" t="str">
            <v>SUAREZ-TOLIMA</v>
          </cell>
          <cell r="B962">
            <v>7</v>
          </cell>
          <cell r="C962">
            <v>28</v>
          </cell>
          <cell r="D962">
            <v>2</v>
          </cell>
          <cell r="E962">
            <v>0</v>
          </cell>
        </row>
        <row r="963">
          <cell r="A963" t="str">
            <v>SUAZA-HUILA</v>
          </cell>
          <cell r="B963">
            <v>66</v>
          </cell>
          <cell r="C963">
            <v>201</v>
          </cell>
          <cell r="D963">
            <v>3</v>
          </cell>
          <cell r="E963">
            <v>2</v>
          </cell>
        </row>
        <row r="964">
          <cell r="A964" t="str">
            <v>SUBACHOQUE-CUNDINAMARCA</v>
          </cell>
          <cell r="B964">
            <v>76</v>
          </cell>
          <cell r="C964">
            <v>105</v>
          </cell>
          <cell r="D964">
            <v>34</v>
          </cell>
          <cell r="E964">
            <v>11</v>
          </cell>
        </row>
        <row r="965">
          <cell r="A965" t="str">
            <v>SUCRE-CAUCA</v>
          </cell>
          <cell r="B965">
            <v>24</v>
          </cell>
          <cell r="C965">
            <v>67</v>
          </cell>
          <cell r="D965">
            <v>1</v>
          </cell>
          <cell r="E965">
            <v>0</v>
          </cell>
        </row>
        <row r="966">
          <cell r="A966" t="str">
            <v>SUCRE-SANTANDER</v>
          </cell>
          <cell r="B966">
            <v>14</v>
          </cell>
          <cell r="C966">
            <v>73</v>
          </cell>
          <cell r="D966">
            <v>1</v>
          </cell>
          <cell r="E966">
            <v>0</v>
          </cell>
        </row>
        <row r="967">
          <cell r="A967" t="str">
            <v>SUCRE-SUCRE</v>
          </cell>
          <cell r="B967">
            <v>66</v>
          </cell>
          <cell r="C967">
            <v>217</v>
          </cell>
          <cell r="D967">
            <v>1</v>
          </cell>
          <cell r="E967">
            <v>4</v>
          </cell>
        </row>
        <row r="968">
          <cell r="A968" t="str">
            <v>SUESCA-CUNDINAMARCA</v>
          </cell>
          <cell r="B968">
            <v>58</v>
          </cell>
          <cell r="C968">
            <v>108</v>
          </cell>
          <cell r="D968">
            <v>47</v>
          </cell>
          <cell r="E968">
            <v>23</v>
          </cell>
        </row>
        <row r="969">
          <cell r="A969" t="str">
            <v>SUPATA-CUNDINAMARCA</v>
          </cell>
          <cell r="B969">
            <v>19</v>
          </cell>
          <cell r="C969">
            <v>55</v>
          </cell>
          <cell r="D969">
            <v>2</v>
          </cell>
          <cell r="E969">
            <v>2</v>
          </cell>
        </row>
        <row r="970">
          <cell r="A970" t="str">
            <v>SUPIA-CALDAS</v>
          </cell>
          <cell r="B970">
            <v>206</v>
          </cell>
          <cell r="C970">
            <v>179</v>
          </cell>
          <cell r="D970">
            <v>9</v>
          </cell>
          <cell r="E970">
            <v>3</v>
          </cell>
        </row>
        <row r="971">
          <cell r="A971" t="str">
            <v>SURATA-SANTANDER</v>
          </cell>
          <cell r="B971">
            <v>6</v>
          </cell>
          <cell r="C971">
            <v>26</v>
          </cell>
          <cell r="D971">
            <v>0</v>
          </cell>
          <cell r="E971">
            <v>1</v>
          </cell>
        </row>
        <row r="972">
          <cell r="A972" t="str">
            <v>SUSACON-BOYACA</v>
          </cell>
          <cell r="B972">
            <v>3</v>
          </cell>
          <cell r="C972">
            <v>19</v>
          </cell>
          <cell r="D972">
            <v>0</v>
          </cell>
          <cell r="E972">
            <v>0</v>
          </cell>
        </row>
        <row r="973">
          <cell r="A973" t="str">
            <v>SUSA-CUNDINAMARCA</v>
          </cell>
          <cell r="B973">
            <v>17</v>
          </cell>
          <cell r="C973">
            <v>64</v>
          </cell>
          <cell r="D973">
            <v>11</v>
          </cell>
          <cell r="E973">
            <v>2</v>
          </cell>
        </row>
        <row r="974">
          <cell r="A974" t="str">
            <v>SUTAMARCHAN-BOYACA</v>
          </cell>
          <cell r="B974">
            <v>10</v>
          </cell>
          <cell r="C974">
            <v>80</v>
          </cell>
          <cell r="D974">
            <v>2</v>
          </cell>
          <cell r="E974">
            <v>0</v>
          </cell>
        </row>
        <row r="975">
          <cell r="A975" t="str">
            <v>SUTATAUSA-CUNDINAMARCA</v>
          </cell>
          <cell r="B975">
            <v>26</v>
          </cell>
          <cell r="C975">
            <v>67</v>
          </cell>
          <cell r="D975">
            <v>8</v>
          </cell>
          <cell r="E975">
            <v>2</v>
          </cell>
        </row>
        <row r="976">
          <cell r="A976" t="str">
            <v>SUTATENZA-BOYACA</v>
          </cell>
          <cell r="B976">
            <v>9</v>
          </cell>
          <cell r="C976">
            <v>40</v>
          </cell>
          <cell r="D976">
            <v>0</v>
          </cell>
          <cell r="E976">
            <v>2</v>
          </cell>
        </row>
        <row r="977">
          <cell r="A977" t="str">
            <v>TABIO-CUNDINAMARCA</v>
          </cell>
          <cell r="B977">
            <v>120</v>
          </cell>
          <cell r="C977">
            <v>112</v>
          </cell>
          <cell r="D977">
            <v>59</v>
          </cell>
          <cell r="E977">
            <v>27</v>
          </cell>
        </row>
        <row r="978">
          <cell r="A978" t="str">
            <v>TADO-CHOCO</v>
          </cell>
          <cell r="B978">
            <v>76</v>
          </cell>
          <cell r="C978">
            <v>200</v>
          </cell>
          <cell r="D978">
            <v>6</v>
          </cell>
          <cell r="E978">
            <v>6</v>
          </cell>
        </row>
        <row r="979">
          <cell r="A979" t="str">
            <v>TALAIGUA NUEVO-BOLIVAR</v>
          </cell>
          <cell r="B979">
            <v>33</v>
          </cell>
          <cell r="C979">
            <v>136</v>
          </cell>
          <cell r="D979">
            <v>0</v>
          </cell>
          <cell r="E979">
            <v>1</v>
          </cell>
        </row>
        <row r="980">
          <cell r="A980" t="str">
            <v>TAMALAMEQUE-CESAR</v>
          </cell>
          <cell r="B980">
            <v>33</v>
          </cell>
          <cell r="C980">
            <v>162</v>
          </cell>
          <cell r="D980">
            <v>0</v>
          </cell>
          <cell r="E980">
            <v>0</v>
          </cell>
        </row>
        <row r="981">
          <cell r="A981" t="str">
            <v>TAMARA-CASANARE</v>
          </cell>
          <cell r="B981">
            <v>22</v>
          </cell>
          <cell r="C981">
            <v>72</v>
          </cell>
          <cell r="D981">
            <v>0</v>
          </cell>
          <cell r="E981">
            <v>0</v>
          </cell>
        </row>
        <row r="982">
          <cell r="A982" t="str">
            <v>TAME-ARAUCA</v>
          </cell>
          <cell r="B982">
            <v>202</v>
          </cell>
          <cell r="C982">
            <v>521</v>
          </cell>
          <cell r="D982">
            <v>7</v>
          </cell>
          <cell r="E982">
            <v>5</v>
          </cell>
        </row>
        <row r="983">
          <cell r="A983" t="str">
            <v>TAMESIS-ANTIOQUIA</v>
          </cell>
          <cell r="B983">
            <v>43</v>
          </cell>
          <cell r="C983">
            <v>127</v>
          </cell>
          <cell r="D983">
            <v>18</v>
          </cell>
          <cell r="E983">
            <v>12</v>
          </cell>
        </row>
        <row r="984">
          <cell r="A984" t="str">
            <v>TAMINANGO-NARINO</v>
          </cell>
          <cell r="B984">
            <v>69</v>
          </cell>
          <cell r="C984">
            <v>250</v>
          </cell>
          <cell r="D984">
            <v>5</v>
          </cell>
          <cell r="E984">
            <v>0</v>
          </cell>
        </row>
        <row r="985">
          <cell r="A985" t="str">
            <v>TANGUA-NARINO</v>
          </cell>
          <cell r="B985">
            <v>33</v>
          </cell>
          <cell r="C985">
            <v>121</v>
          </cell>
          <cell r="D985">
            <v>1</v>
          </cell>
          <cell r="E985">
            <v>2</v>
          </cell>
        </row>
        <row r="986">
          <cell r="A986" t="str">
            <v>TARAIRA-VAUPES</v>
          </cell>
          <cell r="B986">
            <v>12</v>
          </cell>
          <cell r="C986">
            <v>12</v>
          </cell>
          <cell r="D986">
            <v>0</v>
          </cell>
          <cell r="E986">
            <v>0</v>
          </cell>
        </row>
        <row r="987">
          <cell r="A987" t="str">
            <v>TARAPACA-AMAZONAS</v>
          </cell>
          <cell r="B987">
            <v>18</v>
          </cell>
          <cell r="C987">
            <v>3</v>
          </cell>
          <cell r="D987">
            <v>0</v>
          </cell>
          <cell r="E987">
            <v>0</v>
          </cell>
        </row>
        <row r="988">
          <cell r="A988" t="str">
            <v>TARAZA-ANTIOQUIA</v>
          </cell>
          <cell r="B988">
            <v>67</v>
          </cell>
          <cell r="C988">
            <v>226</v>
          </cell>
          <cell r="D988">
            <v>5</v>
          </cell>
          <cell r="E988">
            <v>0</v>
          </cell>
        </row>
        <row r="989">
          <cell r="A989" t="str">
            <v>TARQUI-HUILA</v>
          </cell>
          <cell r="B989">
            <v>54</v>
          </cell>
          <cell r="C989">
            <v>268</v>
          </cell>
          <cell r="D989">
            <v>9</v>
          </cell>
          <cell r="E989">
            <v>7</v>
          </cell>
        </row>
        <row r="990">
          <cell r="A990" t="str">
            <v>TARSO-ANTIOQUIA</v>
          </cell>
          <cell r="B990">
            <v>18</v>
          </cell>
          <cell r="C990">
            <v>46</v>
          </cell>
          <cell r="D990">
            <v>5</v>
          </cell>
          <cell r="E990">
            <v>2</v>
          </cell>
        </row>
        <row r="991">
          <cell r="A991" t="str">
            <v>TASCO-BOYACA</v>
          </cell>
          <cell r="B991">
            <v>15</v>
          </cell>
          <cell r="C991">
            <v>57</v>
          </cell>
          <cell r="D991">
            <v>0</v>
          </cell>
          <cell r="E991">
            <v>1</v>
          </cell>
        </row>
        <row r="992">
          <cell r="A992" t="str">
            <v>TAURAMENA-CASANARE</v>
          </cell>
          <cell r="B992">
            <v>98</v>
          </cell>
          <cell r="C992">
            <v>287</v>
          </cell>
          <cell r="D992">
            <v>32</v>
          </cell>
          <cell r="E992">
            <v>16</v>
          </cell>
        </row>
        <row r="993">
          <cell r="A993" t="str">
            <v>TAUSA-CUNDINAMARCA</v>
          </cell>
          <cell r="B993">
            <v>12</v>
          </cell>
          <cell r="C993">
            <v>68</v>
          </cell>
          <cell r="D993">
            <v>9</v>
          </cell>
          <cell r="E993">
            <v>1</v>
          </cell>
        </row>
        <row r="994">
          <cell r="A994" t="str">
            <v>TELLO-HUILA</v>
          </cell>
          <cell r="B994">
            <v>31</v>
          </cell>
          <cell r="C994">
            <v>108</v>
          </cell>
          <cell r="D994">
            <v>1</v>
          </cell>
          <cell r="E994">
            <v>0</v>
          </cell>
        </row>
        <row r="995">
          <cell r="A995" t="str">
            <v>TENA-CUNDINAMARCA</v>
          </cell>
          <cell r="B995">
            <v>20</v>
          </cell>
          <cell r="C995">
            <v>49</v>
          </cell>
          <cell r="D995">
            <v>10</v>
          </cell>
          <cell r="E995">
            <v>1</v>
          </cell>
        </row>
        <row r="996">
          <cell r="A996" t="str">
            <v>TENERIFE-MAGDALENA</v>
          </cell>
          <cell r="B996">
            <v>38</v>
          </cell>
          <cell r="C996">
            <v>154</v>
          </cell>
          <cell r="D996">
            <v>0</v>
          </cell>
          <cell r="E996">
            <v>0</v>
          </cell>
        </row>
        <row r="997">
          <cell r="A997" t="str">
            <v>TENJO-CUNDINAMARCA</v>
          </cell>
          <cell r="B997">
            <v>80</v>
          </cell>
          <cell r="C997">
            <v>84</v>
          </cell>
          <cell r="D997">
            <v>54</v>
          </cell>
          <cell r="E997">
            <v>31</v>
          </cell>
        </row>
        <row r="998">
          <cell r="A998" t="str">
            <v>TENZA-BOYACA</v>
          </cell>
          <cell r="B998">
            <v>4</v>
          </cell>
          <cell r="C998">
            <v>32</v>
          </cell>
          <cell r="D998">
            <v>1</v>
          </cell>
          <cell r="E998">
            <v>1</v>
          </cell>
        </row>
        <row r="999">
          <cell r="A999" t="str">
            <v>TEORAMA-NORTE DE SANTANDER</v>
          </cell>
          <cell r="B999">
            <v>27</v>
          </cell>
          <cell r="C999">
            <v>100</v>
          </cell>
          <cell r="D999">
            <v>1</v>
          </cell>
          <cell r="E999">
            <v>1</v>
          </cell>
        </row>
        <row r="1000">
          <cell r="A1000" t="str">
            <v>TERUEL-HUILA</v>
          </cell>
          <cell r="B1000">
            <v>10</v>
          </cell>
          <cell r="C1000">
            <v>62</v>
          </cell>
          <cell r="D1000">
            <v>1</v>
          </cell>
          <cell r="E1000">
            <v>1</v>
          </cell>
        </row>
        <row r="1001">
          <cell r="A1001" t="str">
            <v>TESALIA-HUILA</v>
          </cell>
          <cell r="B1001">
            <v>25</v>
          </cell>
          <cell r="C1001">
            <v>129</v>
          </cell>
          <cell r="D1001">
            <v>3</v>
          </cell>
          <cell r="E1001">
            <v>0</v>
          </cell>
        </row>
        <row r="1002">
          <cell r="A1002" t="str">
            <v>TIBACUY-CUNDINAMARCA</v>
          </cell>
          <cell r="B1002">
            <v>17</v>
          </cell>
          <cell r="C1002">
            <v>29</v>
          </cell>
          <cell r="D1002">
            <v>0</v>
          </cell>
          <cell r="E1002">
            <v>1</v>
          </cell>
        </row>
        <row r="1003">
          <cell r="A1003" t="str">
            <v>TIBANA-BOYACA</v>
          </cell>
          <cell r="B1003">
            <v>22</v>
          </cell>
          <cell r="C1003">
            <v>85</v>
          </cell>
          <cell r="D1003">
            <v>9</v>
          </cell>
          <cell r="E1003">
            <v>1</v>
          </cell>
        </row>
        <row r="1004">
          <cell r="A1004" t="str">
            <v>TIBASOSA-BOYACA</v>
          </cell>
          <cell r="B1004">
            <v>54</v>
          </cell>
          <cell r="C1004">
            <v>112</v>
          </cell>
          <cell r="D1004">
            <v>3</v>
          </cell>
          <cell r="E1004">
            <v>2</v>
          </cell>
        </row>
        <row r="1005">
          <cell r="A1005" t="str">
            <v>TIBIRITA-CUNDINAMARCA</v>
          </cell>
          <cell r="B1005">
            <v>5</v>
          </cell>
          <cell r="C1005">
            <v>22</v>
          </cell>
          <cell r="D1005">
            <v>0</v>
          </cell>
          <cell r="E1005">
            <v>0</v>
          </cell>
        </row>
        <row r="1006">
          <cell r="A1006" t="str">
            <v>TIBU-NORTE DE SANTANDER</v>
          </cell>
          <cell r="B1006">
            <v>177</v>
          </cell>
          <cell r="C1006">
            <v>326</v>
          </cell>
          <cell r="D1006">
            <v>6</v>
          </cell>
          <cell r="E1006">
            <v>3</v>
          </cell>
        </row>
        <row r="1007">
          <cell r="A1007" t="str">
            <v>TIERRALTA-CORDOBA</v>
          </cell>
          <cell r="B1007">
            <v>387</v>
          </cell>
          <cell r="C1007">
            <v>829</v>
          </cell>
          <cell r="D1007">
            <v>7</v>
          </cell>
          <cell r="E1007">
            <v>4</v>
          </cell>
        </row>
        <row r="1008">
          <cell r="A1008" t="str">
            <v>TIMANA-HUILA</v>
          </cell>
          <cell r="B1008">
            <v>57</v>
          </cell>
          <cell r="C1008">
            <v>265</v>
          </cell>
          <cell r="D1008">
            <v>11</v>
          </cell>
          <cell r="E1008">
            <v>3</v>
          </cell>
        </row>
        <row r="1009">
          <cell r="A1009" t="str">
            <v>TIMBIO-CAUCA</v>
          </cell>
          <cell r="B1009">
            <v>148</v>
          </cell>
          <cell r="C1009">
            <v>371</v>
          </cell>
          <cell r="D1009">
            <v>13</v>
          </cell>
          <cell r="E1009">
            <v>10</v>
          </cell>
        </row>
        <row r="1010">
          <cell r="A1010" t="str">
            <v>TIMBIQUI-CAUCA</v>
          </cell>
          <cell r="B1010">
            <v>68</v>
          </cell>
          <cell r="C1010">
            <v>136</v>
          </cell>
          <cell r="D1010">
            <v>1</v>
          </cell>
          <cell r="E1010">
            <v>0</v>
          </cell>
        </row>
        <row r="1011">
          <cell r="A1011" t="str">
            <v>TINJACA-BOYACA</v>
          </cell>
          <cell r="B1011">
            <v>14</v>
          </cell>
          <cell r="C1011">
            <v>25</v>
          </cell>
          <cell r="D1011">
            <v>9</v>
          </cell>
          <cell r="E1011">
            <v>0</v>
          </cell>
        </row>
        <row r="1012">
          <cell r="A1012" t="str">
            <v>TIPACOQUE-BOYACA</v>
          </cell>
          <cell r="B1012">
            <v>8</v>
          </cell>
          <cell r="C1012">
            <v>24</v>
          </cell>
          <cell r="D1012">
            <v>1</v>
          </cell>
          <cell r="E1012">
            <v>0</v>
          </cell>
        </row>
        <row r="1013">
          <cell r="A1013" t="str">
            <v>TIQUISIO-BOLIVAR</v>
          </cell>
          <cell r="B1013">
            <v>36</v>
          </cell>
          <cell r="C1013">
            <v>126</v>
          </cell>
          <cell r="D1013">
            <v>3</v>
          </cell>
          <cell r="E1013">
            <v>0</v>
          </cell>
        </row>
        <row r="1014">
          <cell r="A1014" t="str">
            <v>TITIRIBI-ANTIOQUIA</v>
          </cell>
          <cell r="B1014">
            <v>18</v>
          </cell>
          <cell r="C1014">
            <v>34</v>
          </cell>
          <cell r="D1014">
            <v>6</v>
          </cell>
          <cell r="E1014">
            <v>4</v>
          </cell>
        </row>
        <row r="1015">
          <cell r="A1015" t="str">
            <v>TOCA-BOYACA</v>
          </cell>
          <cell r="B1015">
            <v>24</v>
          </cell>
          <cell r="C1015">
            <v>100</v>
          </cell>
          <cell r="D1015">
            <v>4</v>
          </cell>
          <cell r="E1015">
            <v>0</v>
          </cell>
        </row>
        <row r="1016">
          <cell r="A1016" t="str">
            <v>TOCAIMA-CUNDINAMARCA</v>
          </cell>
          <cell r="B1016">
            <v>58</v>
          </cell>
          <cell r="C1016">
            <v>109</v>
          </cell>
          <cell r="D1016">
            <v>4</v>
          </cell>
          <cell r="E1016">
            <v>2</v>
          </cell>
        </row>
        <row r="1017">
          <cell r="A1017" t="str">
            <v>TOCANCIPA-CUNDINAMARCA</v>
          </cell>
          <cell r="B1017">
            <v>231</v>
          </cell>
          <cell r="C1017">
            <v>260</v>
          </cell>
          <cell r="D1017">
            <v>155</v>
          </cell>
          <cell r="E1017">
            <v>114</v>
          </cell>
        </row>
        <row r="1018">
          <cell r="A1018" t="str">
            <v>TOGUI-BOYACA</v>
          </cell>
          <cell r="B1018">
            <v>18</v>
          </cell>
          <cell r="C1018">
            <v>42</v>
          </cell>
          <cell r="D1018">
            <v>3</v>
          </cell>
          <cell r="E1018">
            <v>0</v>
          </cell>
        </row>
        <row r="1019">
          <cell r="A1019" t="str">
            <v>TOLEDO-ANTIOQUIA</v>
          </cell>
          <cell r="B1019">
            <v>10</v>
          </cell>
          <cell r="C1019">
            <v>30</v>
          </cell>
          <cell r="D1019">
            <v>1</v>
          </cell>
          <cell r="E1019">
            <v>2</v>
          </cell>
        </row>
        <row r="1020">
          <cell r="A1020" t="str">
            <v>TOLEDO-NORTE DE SANTANDER</v>
          </cell>
          <cell r="B1020">
            <v>43</v>
          </cell>
          <cell r="C1020">
            <v>169</v>
          </cell>
          <cell r="D1020">
            <v>1</v>
          </cell>
          <cell r="E1020">
            <v>2</v>
          </cell>
        </row>
        <row r="1021">
          <cell r="A1021" t="str">
            <v>TOLU-SUCRE</v>
          </cell>
          <cell r="B1021">
            <v>104</v>
          </cell>
          <cell r="C1021">
            <v>280</v>
          </cell>
          <cell r="D1021">
            <v>5</v>
          </cell>
          <cell r="E1021">
            <v>1</v>
          </cell>
        </row>
        <row r="1022">
          <cell r="A1022" t="str">
            <v>TOLUVIEJO-SUCRE</v>
          </cell>
          <cell r="B1022">
            <v>46</v>
          </cell>
          <cell r="C1022">
            <v>202</v>
          </cell>
          <cell r="D1022">
            <v>3</v>
          </cell>
          <cell r="E1022">
            <v>4</v>
          </cell>
        </row>
        <row r="1023">
          <cell r="A1023" t="str">
            <v>TONA-SANTANDER</v>
          </cell>
          <cell r="B1023">
            <v>11</v>
          </cell>
          <cell r="C1023">
            <v>56</v>
          </cell>
          <cell r="D1023">
            <v>3</v>
          </cell>
          <cell r="E1023">
            <v>0</v>
          </cell>
        </row>
        <row r="1024">
          <cell r="A1024" t="str">
            <v>TOPAGA-BOYACA</v>
          </cell>
          <cell r="B1024">
            <v>11</v>
          </cell>
          <cell r="C1024">
            <v>39</v>
          </cell>
          <cell r="D1024">
            <v>2</v>
          </cell>
          <cell r="E1024">
            <v>2</v>
          </cell>
        </row>
        <row r="1025">
          <cell r="A1025" t="str">
            <v>TOPAIPI-CUNDINAMARCA</v>
          </cell>
          <cell r="B1025">
            <v>16</v>
          </cell>
          <cell r="C1025">
            <v>35</v>
          </cell>
          <cell r="D1025">
            <v>0</v>
          </cell>
          <cell r="E1025">
            <v>2</v>
          </cell>
        </row>
        <row r="1026">
          <cell r="A1026" t="str">
            <v>TORIBIO-CAUCA</v>
          </cell>
          <cell r="B1026">
            <v>393</v>
          </cell>
          <cell r="C1026">
            <v>10</v>
          </cell>
          <cell r="D1026">
            <v>0</v>
          </cell>
          <cell r="E1026">
            <v>0</v>
          </cell>
        </row>
        <row r="1027">
          <cell r="A1027" t="str">
            <v>TORO-VALLE DEL CAUCA</v>
          </cell>
          <cell r="B1027">
            <v>38</v>
          </cell>
          <cell r="C1027">
            <v>129</v>
          </cell>
          <cell r="D1027">
            <v>2</v>
          </cell>
          <cell r="E1027">
            <v>3</v>
          </cell>
        </row>
        <row r="1028">
          <cell r="A1028" t="str">
            <v>TOTA-BOYACA</v>
          </cell>
          <cell r="B1028">
            <v>19</v>
          </cell>
          <cell r="C1028">
            <v>62</v>
          </cell>
          <cell r="D1028">
            <v>0</v>
          </cell>
          <cell r="E1028">
            <v>0</v>
          </cell>
        </row>
        <row r="1029">
          <cell r="A1029" t="str">
            <v>TOTORO-CAUCA</v>
          </cell>
          <cell r="B1029">
            <v>160</v>
          </cell>
          <cell r="C1029">
            <v>27</v>
          </cell>
          <cell r="D1029">
            <v>0</v>
          </cell>
          <cell r="E1029">
            <v>0</v>
          </cell>
        </row>
        <row r="1030">
          <cell r="A1030" t="str">
            <v>TRINIDAD-CASANARE</v>
          </cell>
          <cell r="B1030">
            <v>42</v>
          </cell>
          <cell r="C1030">
            <v>146</v>
          </cell>
          <cell r="D1030">
            <v>5</v>
          </cell>
          <cell r="E1030">
            <v>3</v>
          </cell>
        </row>
        <row r="1031">
          <cell r="A1031" t="str">
            <v>TRUJILLO-VALLE DEL CAUCA</v>
          </cell>
          <cell r="B1031">
            <v>53</v>
          </cell>
          <cell r="C1031">
            <v>172</v>
          </cell>
          <cell r="D1031">
            <v>9</v>
          </cell>
          <cell r="E1031">
            <v>1</v>
          </cell>
        </row>
        <row r="1032">
          <cell r="A1032" t="str">
            <v>TUBARA-ATLANTICO</v>
          </cell>
          <cell r="B1032">
            <v>26</v>
          </cell>
          <cell r="C1032">
            <v>93</v>
          </cell>
          <cell r="D1032">
            <v>5</v>
          </cell>
          <cell r="E1032">
            <v>1</v>
          </cell>
        </row>
        <row r="1033">
          <cell r="A1033" t="str">
            <v>TUCHIN-CORDOBA</v>
          </cell>
          <cell r="B1033">
            <v>109</v>
          </cell>
          <cell r="C1033">
            <v>443</v>
          </cell>
          <cell r="D1033">
            <v>10</v>
          </cell>
          <cell r="E1033">
            <v>2</v>
          </cell>
        </row>
        <row r="1034">
          <cell r="A1034" t="str">
            <v>TULUA-VALLE DEL CAUCA</v>
          </cell>
          <cell r="B1034">
            <v>980</v>
          </cell>
          <cell r="C1034">
            <v>1530</v>
          </cell>
          <cell r="D1034">
            <v>127</v>
          </cell>
          <cell r="E1034">
            <v>65</v>
          </cell>
        </row>
        <row r="1035">
          <cell r="A1035" t="str">
            <v>TUMACO-NARINO</v>
          </cell>
          <cell r="B1035">
            <v>723</v>
          </cell>
          <cell r="C1035">
            <v>1492</v>
          </cell>
          <cell r="D1035">
            <v>21</v>
          </cell>
          <cell r="E1035">
            <v>9</v>
          </cell>
        </row>
        <row r="1036">
          <cell r="A1036" t="str">
            <v>TUNJA-BOYACA</v>
          </cell>
          <cell r="B1036">
            <v>2016</v>
          </cell>
          <cell r="C1036">
            <v>1784</v>
          </cell>
          <cell r="D1036">
            <v>181</v>
          </cell>
          <cell r="E1036">
            <v>118</v>
          </cell>
        </row>
        <row r="1037">
          <cell r="A1037" t="str">
            <v>TUNUNGUA-BOYACA</v>
          </cell>
          <cell r="B1037">
            <v>8</v>
          </cell>
          <cell r="C1037">
            <v>34</v>
          </cell>
          <cell r="D1037">
            <v>0</v>
          </cell>
          <cell r="E1037">
            <v>0</v>
          </cell>
        </row>
        <row r="1038">
          <cell r="A1038" t="str">
            <v>TUQUERRES-NARINO</v>
          </cell>
          <cell r="B1038">
            <v>264</v>
          </cell>
          <cell r="C1038">
            <v>635</v>
          </cell>
          <cell r="D1038">
            <v>20</v>
          </cell>
          <cell r="E1038">
            <v>14</v>
          </cell>
        </row>
        <row r="1039">
          <cell r="A1039" t="str">
            <v>TURBACO-BOLIVAR</v>
          </cell>
          <cell r="B1039">
            <v>323</v>
          </cell>
          <cell r="C1039">
            <v>840</v>
          </cell>
          <cell r="D1039">
            <v>30</v>
          </cell>
          <cell r="E1039">
            <v>15</v>
          </cell>
        </row>
        <row r="1040">
          <cell r="A1040" t="str">
            <v>TURBANA-BOLIVAR</v>
          </cell>
          <cell r="B1040">
            <v>44</v>
          </cell>
          <cell r="C1040">
            <v>154</v>
          </cell>
          <cell r="D1040">
            <v>0</v>
          </cell>
          <cell r="E1040">
            <v>0</v>
          </cell>
        </row>
        <row r="1041">
          <cell r="A1041" t="str">
            <v>TURBO-ANTIOQUIA</v>
          </cell>
          <cell r="B1041">
            <v>534</v>
          </cell>
          <cell r="C1041">
            <v>1113</v>
          </cell>
          <cell r="D1041">
            <v>90</v>
          </cell>
          <cell r="E1041">
            <v>52</v>
          </cell>
        </row>
        <row r="1042">
          <cell r="A1042" t="str">
            <v>TURMEQUE-BOYACA</v>
          </cell>
          <cell r="B1042">
            <v>24</v>
          </cell>
          <cell r="C1042">
            <v>99</v>
          </cell>
          <cell r="D1042">
            <v>4</v>
          </cell>
          <cell r="E1042">
            <v>3</v>
          </cell>
        </row>
        <row r="1043">
          <cell r="A1043" t="str">
            <v>TUTA-BOYACA</v>
          </cell>
          <cell r="B1043">
            <v>41</v>
          </cell>
          <cell r="C1043">
            <v>102</v>
          </cell>
          <cell r="D1043">
            <v>8</v>
          </cell>
          <cell r="E1043">
            <v>8</v>
          </cell>
        </row>
        <row r="1044">
          <cell r="A1044" t="str">
            <v>TUTASA-BOYACA</v>
          </cell>
          <cell r="B1044">
            <v>4</v>
          </cell>
          <cell r="C1044">
            <v>22</v>
          </cell>
          <cell r="D1044">
            <v>1</v>
          </cell>
          <cell r="E1044">
            <v>0</v>
          </cell>
        </row>
        <row r="1045">
          <cell r="A1045" t="str">
            <v>UBALA-CUNDINAMARCA</v>
          </cell>
          <cell r="B1045">
            <v>27</v>
          </cell>
          <cell r="C1045">
            <v>83</v>
          </cell>
          <cell r="D1045">
            <v>3</v>
          </cell>
          <cell r="E1045">
            <v>2</v>
          </cell>
        </row>
        <row r="1046">
          <cell r="A1046" t="str">
            <v>UBAQUE-CUNDINAMARCA</v>
          </cell>
          <cell r="B1046">
            <v>15</v>
          </cell>
          <cell r="C1046">
            <v>67</v>
          </cell>
          <cell r="D1046">
            <v>3</v>
          </cell>
          <cell r="E1046">
            <v>3</v>
          </cell>
        </row>
        <row r="1047">
          <cell r="A1047" t="str">
            <v>UBATE-CUNDINAMARCA</v>
          </cell>
          <cell r="B1047">
            <v>233</v>
          </cell>
          <cell r="C1047">
            <v>363</v>
          </cell>
          <cell r="D1047">
            <v>62</v>
          </cell>
          <cell r="E1047">
            <v>34</v>
          </cell>
        </row>
        <row r="1048">
          <cell r="A1048" t="str">
            <v>ULLOA-VALLE DEL CAUCA</v>
          </cell>
          <cell r="B1048">
            <v>11</v>
          </cell>
          <cell r="C1048">
            <v>51</v>
          </cell>
          <cell r="D1048">
            <v>1</v>
          </cell>
          <cell r="E1048">
            <v>4</v>
          </cell>
        </row>
        <row r="1049">
          <cell r="A1049" t="str">
            <v>UMBITA-BOYACA</v>
          </cell>
          <cell r="B1049">
            <v>15</v>
          </cell>
          <cell r="C1049">
            <v>77</v>
          </cell>
          <cell r="D1049">
            <v>2</v>
          </cell>
          <cell r="E1049">
            <v>2</v>
          </cell>
        </row>
        <row r="1050">
          <cell r="A1050" t="str">
            <v>UNE-CUNDINAMARCA</v>
          </cell>
          <cell r="B1050">
            <v>16</v>
          </cell>
          <cell r="C1050">
            <v>61</v>
          </cell>
          <cell r="D1050">
            <v>2</v>
          </cell>
          <cell r="E1050">
            <v>2</v>
          </cell>
        </row>
        <row r="1051">
          <cell r="A1051" t="str">
            <v>UNGUIA-CHOCO</v>
          </cell>
          <cell r="B1051">
            <v>34</v>
          </cell>
          <cell r="C1051">
            <v>76</v>
          </cell>
          <cell r="D1051">
            <v>1</v>
          </cell>
          <cell r="E1051">
            <v>1</v>
          </cell>
        </row>
        <row r="1052">
          <cell r="A1052" t="str">
            <v>UNION PANAMERICANA-CHOCO</v>
          </cell>
          <cell r="B1052">
            <v>20</v>
          </cell>
          <cell r="C1052">
            <v>50</v>
          </cell>
          <cell r="D1052">
            <v>1</v>
          </cell>
          <cell r="E1052">
            <v>0</v>
          </cell>
        </row>
        <row r="1053">
          <cell r="A1053" t="str">
            <v>URAMITA-ANTIOQUIA</v>
          </cell>
          <cell r="B1053">
            <v>28</v>
          </cell>
          <cell r="C1053">
            <v>51</v>
          </cell>
          <cell r="D1053">
            <v>1</v>
          </cell>
          <cell r="E1053">
            <v>0</v>
          </cell>
        </row>
        <row r="1054">
          <cell r="A1054" t="str">
            <v>URIBE-META</v>
          </cell>
          <cell r="B1054">
            <v>21</v>
          </cell>
          <cell r="C1054">
            <v>96</v>
          </cell>
          <cell r="D1054">
            <v>1</v>
          </cell>
          <cell r="E1054">
            <v>2</v>
          </cell>
        </row>
        <row r="1055">
          <cell r="A1055" t="str">
            <v>URIBIA-LA GUAJIRA</v>
          </cell>
          <cell r="B1055">
            <v>806</v>
          </cell>
          <cell r="C1055">
            <v>216</v>
          </cell>
          <cell r="D1055">
            <v>8</v>
          </cell>
          <cell r="E1055">
            <v>2</v>
          </cell>
        </row>
        <row r="1056">
          <cell r="A1056" t="str">
            <v>URRAO-ANTIOQUIA</v>
          </cell>
          <cell r="B1056">
            <v>106</v>
          </cell>
          <cell r="C1056">
            <v>303</v>
          </cell>
          <cell r="D1056">
            <v>16</v>
          </cell>
          <cell r="E1056">
            <v>15</v>
          </cell>
        </row>
        <row r="1057">
          <cell r="A1057" t="str">
            <v>URUMITA-LA GUAJIRA</v>
          </cell>
          <cell r="B1057">
            <v>43</v>
          </cell>
          <cell r="C1057">
            <v>129</v>
          </cell>
          <cell r="D1057">
            <v>2</v>
          </cell>
          <cell r="E1057">
            <v>0</v>
          </cell>
        </row>
        <row r="1058">
          <cell r="A1058" t="str">
            <v>USIACURI-ATLANTICO</v>
          </cell>
          <cell r="B1058">
            <v>21</v>
          </cell>
          <cell r="C1058">
            <v>85</v>
          </cell>
          <cell r="D1058">
            <v>5</v>
          </cell>
          <cell r="E1058">
            <v>5</v>
          </cell>
        </row>
        <row r="1059">
          <cell r="A1059" t="str">
            <v>UTICA-CUNDINAMARCA</v>
          </cell>
          <cell r="B1059">
            <v>12</v>
          </cell>
          <cell r="C1059">
            <v>40</v>
          </cell>
          <cell r="D1059">
            <v>4</v>
          </cell>
          <cell r="E1059">
            <v>1</v>
          </cell>
        </row>
        <row r="1060">
          <cell r="A1060" t="str">
            <v>VALDIVIA-ANTIOQUIA</v>
          </cell>
          <cell r="B1060">
            <v>26</v>
          </cell>
          <cell r="C1060">
            <v>82</v>
          </cell>
          <cell r="D1060">
            <v>1</v>
          </cell>
          <cell r="E1060">
            <v>0</v>
          </cell>
        </row>
        <row r="1061">
          <cell r="A1061" t="str">
            <v>VALENCIA-CORDOBA</v>
          </cell>
          <cell r="B1061">
            <v>111</v>
          </cell>
          <cell r="C1061">
            <v>405</v>
          </cell>
          <cell r="D1061">
            <v>4</v>
          </cell>
          <cell r="E1061">
            <v>1</v>
          </cell>
        </row>
        <row r="1062">
          <cell r="A1062" t="str">
            <v>VALLE DE SAN JOSE-SANTANDER</v>
          </cell>
          <cell r="B1062">
            <v>9</v>
          </cell>
          <cell r="C1062">
            <v>74</v>
          </cell>
          <cell r="D1062">
            <v>2</v>
          </cell>
          <cell r="E1062">
            <v>5</v>
          </cell>
        </row>
        <row r="1063">
          <cell r="A1063" t="str">
            <v>VALLE DE SAN JUAN-TOLIMA</v>
          </cell>
          <cell r="B1063">
            <v>17</v>
          </cell>
          <cell r="C1063">
            <v>60</v>
          </cell>
          <cell r="D1063">
            <v>0</v>
          </cell>
          <cell r="E1063">
            <v>0</v>
          </cell>
        </row>
        <row r="1064">
          <cell r="A1064" t="str">
            <v>VALLE DEL GUAMUEZ-PUTUMAYO</v>
          </cell>
          <cell r="B1064">
            <v>136</v>
          </cell>
          <cell r="C1064">
            <v>352</v>
          </cell>
          <cell r="D1064">
            <v>11</v>
          </cell>
          <cell r="E1064">
            <v>7</v>
          </cell>
        </row>
        <row r="1065">
          <cell r="A1065" t="str">
            <v>VALLEDUPAR-CESAR</v>
          </cell>
          <cell r="B1065">
            <v>2736</v>
          </cell>
          <cell r="C1065">
            <v>4466</v>
          </cell>
          <cell r="D1065">
            <v>143</v>
          </cell>
          <cell r="E1065">
            <v>54</v>
          </cell>
        </row>
        <row r="1066">
          <cell r="A1066" t="str">
            <v>VALPARAISO-ANTIOQUIA</v>
          </cell>
          <cell r="B1066">
            <v>15</v>
          </cell>
          <cell r="C1066">
            <v>28</v>
          </cell>
          <cell r="D1066">
            <v>4</v>
          </cell>
          <cell r="E1066">
            <v>0</v>
          </cell>
        </row>
        <row r="1067">
          <cell r="A1067" t="str">
            <v>VALPARAISO-CAQUETA</v>
          </cell>
          <cell r="B1067">
            <v>11</v>
          </cell>
          <cell r="C1067">
            <v>38</v>
          </cell>
          <cell r="D1067">
            <v>0</v>
          </cell>
          <cell r="E1067">
            <v>1</v>
          </cell>
        </row>
        <row r="1068">
          <cell r="A1068" t="str">
            <v>VEGACHI-ANTIOQUIA</v>
          </cell>
          <cell r="B1068">
            <v>48</v>
          </cell>
          <cell r="C1068">
            <v>177</v>
          </cell>
          <cell r="D1068">
            <v>3</v>
          </cell>
          <cell r="E1068">
            <v>4</v>
          </cell>
        </row>
        <row r="1069">
          <cell r="A1069" t="str">
            <v>VELEZ-SANTANDER</v>
          </cell>
          <cell r="B1069">
            <v>90</v>
          </cell>
          <cell r="C1069">
            <v>239</v>
          </cell>
          <cell r="D1069">
            <v>5</v>
          </cell>
          <cell r="E1069">
            <v>3</v>
          </cell>
        </row>
        <row r="1070">
          <cell r="A1070" t="str">
            <v>VENADILLO-TOLIMA</v>
          </cell>
          <cell r="B1070">
            <v>33</v>
          </cell>
          <cell r="C1070">
            <v>139</v>
          </cell>
          <cell r="D1070">
            <v>4</v>
          </cell>
          <cell r="E1070">
            <v>3</v>
          </cell>
        </row>
        <row r="1071">
          <cell r="A1071" t="str">
            <v>VENECIA-ANTIOQUIA</v>
          </cell>
          <cell r="B1071">
            <v>31</v>
          </cell>
          <cell r="C1071">
            <v>68</v>
          </cell>
          <cell r="D1071">
            <v>17</v>
          </cell>
          <cell r="E1071">
            <v>8</v>
          </cell>
        </row>
        <row r="1072">
          <cell r="A1072" t="str">
            <v>VENECIA-CUNDINAMARCA</v>
          </cell>
          <cell r="B1072">
            <v>14</v>
          </cell>
          <cell r="C1072">
            <v>42</v>
          </cell>
          <cell r="D1072">
            <v>2</v>
          </cell>
          <cell r="E1072">
            <v>2</v>
          </cell>
        </row>
        <row r="1073">
          <cell r="A1073" t="str">
            <v>VENTAQUEMADA-BOYACA</v>
          </cell>
          <cell r="B1073">
            <v>59</v>
          </cell>
          <cell r="C1073">
            <v>224</v>
          </cell>
          <cell r="D1073">
            <v>16</v>
          </cell>
          <cell r="E1073">
            <v>1</v>
          </cell>
        </row>
        <row r="1074">
          <cell r="A1074" t="str">
            <v>VERGARA-CUNDINAMARCA</v>
          </cell>
          <cell r="B1074">
            <v>15</v>
          </cell>
          <cell r="C1074">
            <v>59</v>
          </cell>
          <cell r="D1074">
            <v>5</v>
          </cell>
          <cell r="E1074">
            <v>1</v>
          </cell>
        </row>
        <row r="1075">
          <cell r="A1075" t="str">
            <v>VERSALLES-VALLE DEL CAUCA</v>
          </cell>
          <cell r="B1075">
            <v>22</v>
          </cell>
          <cell r="C1075">
            <v>53</v>
          </cell>
          <cell r="D1075">
            <v>1</v>
          </cell>
          <cell r="E1075">
            <v>2</v>
          </cell>
        </row>
        <row r="1076">
          <cell r="A1076" t="str">
            <v>VETAS-SANTANDER</v>
          </cell>
          <cell r="B1076">
            <v>3</v>
          </cell>
          <cell r="C1076">
            <v>22</v>
          </cell>
          <cell r="D1076">
            <v>2</v>
          </cell>
          <cell r="E1076">
            <v>0</v>
          </cell>
        </row>
        <row r="1077">
          <cell r="A1077" t="str">
            <v>VIANI-CUNDINAMARCA</v>
          </cell>
          <cell r="B1077">
            <v>10</v>
          </cell>
          <cell r="C1077">
            <v>31</v>
          </cell>
          <cell r="D1077">
            <v>0</v>
          </cell>
          <cell r="E1077">
            <v>0</v>
          </cell>
        </row>
        <row r="1078">
          <cell r="A1078" t="str">
            <v>VICTORIA-CALDAS</v>
          </cell>
          <cell r="B1078">
            <v>53</v>
          </cell>
          <cell r="C1078">
            <v>63</v>
          </cell>
          <cell r="D1078">
            <v>5</v>
          </cell>
          <cell r="E1078">
            <v>2</v>
          </cell>
        </row>
        <row r="1079">
          <cell r="A1079" t="str">
            <v>VIGIA DEL FUERTE-ANTIOQUIA</v>
          </cell>
          <cell r="B1079">
            <v>21</v>
          </cell>
          <cell r="C1079">
            <v>97</v>
          </cell>
          <cell r="D1079">
            <v>1</v>
          </cell>
          <cell r="E1079">
            <v>1</v>
          </cell>
        </row>
        <row r="1080">
          <cell r="A1080" t="str">
            <v>VIJES-VALLE DEL CAUCA</v>
          </cell>
          <cell r="B1080">
            <v>33</v>
          </cell>
          <cell r="C1080">
            <v>88</v>
          </cell>
          <cell r="D1080">
            <v>5</v>
          </cell>
          <cell r="E1080">
            <v>2</v>
          </cell>
        </row>
        <row r="1081">
          <cell r="A1081" t="str">
            <v>VILLA CARO-NORTE DE SANTANDER</v>
          </cell>
          <cell r="B1081">
            <v>9</v>
          </cell>
          <cell r="C1081">
            <v>50</v>
          </cell>
          <cell r="D1081">
            <v>1</v>
          </cell>
          <cell r="E1081">
            <v>0</v>
          </cell>
        </row>
        <row r="1082">
          <cell r="A1082" t="str">
            <v>VILLA DE LEYVA-BOYACA</v>
          </cell>
          <cell r="B1082">
            <v>89</v>
          </cell>
          <cell r="C1082">
            <v>136</v>
          </cell>
          <cell r="D1082">
            <v>22</v>
          </cell>
          <cell r="E1082">
            <v>4</v>
          </cell>
        </row>
        <row r="1083">
          <cell r="A1083" t="str">
            <v>VILLA DEL ROSARIO-NORTE DE SANTANDER</v>
          </cell>
          <cell r="B1083">
            <v>466</v>
          </cell>
          <cell r="C1083">
            <v>967</v>
          </cell>
          <cell r="D1083">
            <v>7</v>
          </cell>
          <cell r="E1083">
            <v>3</v>
          </cell>
        </row>
        <row r="1084">
          <cell r="A1084" t="str">
            <v>VILLA RICA-CAUCA</v>
          </cell>
          <cell r="B1084">
            <v>46</v>
          </cell>
          <cell r="C1084">
            <v>162</v>
          </cell>
          <cell r="D1084">
            <v>3</v>
          </cell>
          <cell r="E1084">
            <v>0</v>
          </cell>
        </row>
        <row r="1085">
          <cell r="A1085" t="str">
            <v>VILLAGARZON-PUTUMAYO</v>
          </cell>
          <cell r="B1085">
            <v>140</v>
          </cell>
          <cell r="C1085">
            <v>264</v>
          </cell>
          <cell r="D1085">
            <v>4</v>
          </cell>
          <cell r="E1085">
            <v>1</v>
          </cell>
        </row>
        <row r="1086">
          <cell r="A1086" t="str">
            <v>VILLAGOMEZ-CUNDINAMARCA</v>
          </cell>
          <cell r="B1086">
            <v>4</v>
          </cell>
          <cell r="C1086">
            <v>29</v>
          </cell>
          <cell r="D1086">
            <v>1</v>
          </cell>
          <cell r="E1086">
            <v>1</v>
          </cell>
        </row>
        <row r="1087">
          <cell r="A1087" t="str">
            <v>VILLAHERMOSA-TOLIMA</v>
          </cell>
          <cell r="B1087">
            <v>19</v>
          </cell>
          <cell r="C1087">
            <v>87</v>
          </cell>
          <cell r="D1087">
            <v>0</v>
          </cell>
          <cell r="E1087">
            <v>1</v>
          </cell>
        </row>
        <row r="1088">
          <cell r="A1088" t="str">
            <v>VILLAMARIA-CALDAS</v>
          </cell>
          <cell r="B1088">
            <v>389</v>
          </cell>
          <cell r="C1088">
            <v>320</v>
          </cell>
          <cell r="D1088">
            <v>23</v>
          </cell>
          <cell r="E1088">
            <v>11</v>
          </cell>
        </row>
        <row r="1089">
          <cell r="A1089" t="str">
            <v>VILLANUEVA-BOLIVAR</v>
          </cell>
          <cell r="B1089">
            <v>40</v>
          </cell>
          <cell r="C1089">
            <v>185</v>
          </cell>
          <cell r="D1089">
            <v>1</v>
          </cell>
          <cell r="E1089">
            <v>0</v>
          </cell>
        </row>
        <row r="1090">
          <cell r="A1090" t="str">
            <v>VILLANUEVA-CASANARE</v>
          </cell>
          <cell r="B1090">
            <v>122</v>
          </cell>
          <cell r="C1090">
            <v>308</v>
          </cell>
          <cell r="D1090">
            <v>21</v>
          </cell>
          <cell r="E1090">
            <v>10</v>
          </cell>
        </row>
        <row r="1091">
          <cell r="A1091" t="str">
            <v>VILLANUEVA-LA GUAJIRA</v>
          </cell>
          <cell r="B1091">
            <v>94</v>
          </cell>
          <cell r="C1091">
            <v>350</v>
          </cell>
          <cell r="D1091">
            <v>5</v>
          </cell>
          <cell r="E1091">
            <v>2</v>
          </cell>
        </row>
        <row r="1092">
          <cell r="A1092" t="str">
            <v>VILLANUEVA-SANTANDER</v>
          </cell>
          <cell r="B1092">
            <v>21</v>
          </cell>
          <cell r="C1092">
            <v>105</v>
          </cell>
          <cell r="D1092">
            <v>4</v>
          </cell>
          <cell r="E1092">
            <v>4</v>
          </cell>
        </row>
        <row r="1093">
          <cell r="A1093" t="str">
            <v>VILLAPINZON-CUNDINAMARCA</v>
          </cell>
          <cell r="B1093">
            <v>104</v>
          </cell>
          <cell r="C1093">
            <v>207</v>
          </cell>
          <cell r="D1093">
            <v>27</v>
          </cell>
          <cell r="E1093">
            <v>7</v>
          </cell>
        </row>
        <row r="1094">
          <cell r="A1094" t="str">
            <v>VILLARRICA-TOLIMA</v>
          </cell>
          <cell r="B1094">
            <v>9</v>
          </cell>
          <cell r="C1094">
            <v>50</v>
          </cell>
          <cell r="D1094">
            <v>1</v>
          </cell>
          <cell r="E1094">
            <v>0</v>
          </cell>
        </row>
        <row r="1095">
          <cell r="A1095" t="str">
            <v>VILLAVICENCIO-META</v>
          </cell>
          <cell r="B1095">
            <v>3954</v>
          </cell>
          <cell r="C1095">
            <v>3412</v>
          </cell>
          <cell r="D1095">
            <v>299</v>
          </cell>
          <cell r="E1095">
            <v>109</v>
          </cell>
        </row>
        <row r="1096">
          <cell r="A1096" t="str">
            <v>VILLAVIEJA-HUILA</v>
          </cell>
          <cell r="B1096">
            <v>14</v>
          </cell>
          <cell r="C1096">
            <v>53</v>
          </cell>
          <cell r="D1096">
            <v>2</v>
          </cell>
          <cell r="E1096">
            <v>1</v>
          </cell>
        </row>
        <row r="1097">
          <cell r="A1097" t="str">
            <v>VILLETA-CUNDINAMARCA</v>
          </cell>
          <cell r="B1097">
            <v>158</v>
          </cell>
          <cell r="C1097">
            <v>189</v>
          </cell>
          <cell r="D1097">
            <v>37</v>
          </cell>
          <cell r="E1097">
            <v>15</v>
          </cell>
        </row>
        <row r="1098">
          <cell r="A1098" t="str">
            <v>VIOTA-CUNDINAMARCA</v>
          </cell>
          <cell r="B1098">
            <v>39</v>
          </cell>
          <cell r="C1098">
            <v>97</v>
          </cell>
          <cell r="D1098">
            <v>5</v>
          </cell>
          <cell r="E1098">
            <v>1</v>
          </cell>
        </row>
        <row r="1099">
          <cell r="A1099" t="str">
            <v>VIRACACHA-BOYACA</v>
          </cell>
          <cell r="B1099">
            <v>7</v>
          </cell>
          <cell r="C1099">
            <v>21</v>
          </cell>
          <cell r="D1099">
            <v>0</v>
          </cell>
          <cell r="E1099">
            <v>0</v>
          </cell>
        </row>
        <row r="1100">
          <cell r="A1100" t="str">
            <v>VISTA HERMOSA-META</v>
          </cell>
          <cell r="B1100">
            <v>63</v>
          </cell>
          <cell r="C1100">
            <v>156</v>
          </cell>
          <cell r="D1100">
            <v>6</v>
          </cell>
          <cell r="E1100">
            <v>0</v>
          </cell>
        </row>
        <row r="1101">
          <cell r="A1101" t="str">
            <v>VITERBO-CALDAS</v>
          </cell>
          <cell r="B1101">
            <v>55</v>
          </cell>
          <cell r="C1101">
            <v>88</v>
          </cell>
          <cell r="D1101">
            <v>12</v>
          </cell>
          <cell r="E1101">
            <v>1</v>
          </cell>
        </row>
        <row r="1102">
          <cell r="A1102" t="str">
            <v>YACOPI-CUNDINAMARCA</v>
          </cell>
          <cell r="B1102">
            <v>28</v>
          </cell>
          <cell r="C1102">
            <v>96</v>
          </cell>
          <cell r="D1102">
            <v>4</v>
          </cell>
          <cell r="E1102">
            <v>3</v>
          </cell>
        </row>
        <row r="1103">
          <cell r="A1103" t="str">
            <v>YACUANQUER-NARINO</v>
          </cell>
          <cell r="B1103">
            <v>41</v>
          </cell>
          <cell r="C1103">
            <v>149</v>
          </cell>
          <cell r="D1103">
            <v>1</v>
          </cell>
          <cell r="E1103">
            <v>0</v>
          </cell>
        </row>
        <row r="1104">
          <cell r="A1104" t="str">
            <v>YAGUARA-HUILA</v>
          </cell>
          <cell r="B1104">
            <v>15</v>
          </cell>
          <cell r="C1104">
            <v>74</v>
          </cell>
          <cell r="D1104">
            <v>8</v>
          </cell>
          <cell r="E1104">
            <v>3</v>
          </cell>
        </row>
        <row r="1105">
          <cell r="A1105" t="str">
            <v>YALI-ANTIOQUIA</v>
          </cell>
          <cell r="B1105">
            <v>18</v>
          </cell>
          <cell r="C1105">
            <v>60</v>
          </cell>
          <cell r="D1105">
            <v>3</v>
          </cell>
          <cell r="E1105">
            <v>2</v>
          </cell>
        </row>
        <row r="1106">
          <cell r="A1106" t="str">
            <v>YARUMAL-ANTIOQUIA</v>
          </cell>
          <cell r="B1106">
            <v>111</v>
          </cell>
          <cell r="C1106">
            <v>343</v>
          </cell>
          <cell r="D1106">
            <v>59</v>
          </cell>
          <cell r="E1106">
            <v>28</v>
          </cell>
        </row>
        <row r="1107">
          <cell r="A1107" t="str">
            <v>YAVARATE-VAUPES</v>
          </cell>
          <cell r="B1107">
            <v>14</v>
          </cell>
          <cell r="C1107">
            <v>0</v>
          </cell>
          <cell r="D1107">
            <v>0</v>
          </cell>
          <cell r="E1107">
            <v>0</v>
          </cell>
        </row>
        <row r="1108">
          <cell r="A1108" t="str">
            <v>YOLOMBO-ANTIOQUIA</v>
          </cell>
          <cell r="B1108">
            <v>65</v>
          </cell>
          <cell r="C1108">
            <v>218</v>
          </cell>
          <cell r="D1108">
            <v>18</v>
          </cell>
          <cell r="E1108">
            <v>15</v>
          </cell>
        </row>
        <row r="1109">
          <cell r="A1109" t="str">
            <v>YONDO-ANTIOQUIA</v>
          </cell>
          <cell r="B1109">
            <v>43</v>
          </cell>
          <cell r="C1109">
            <v>136</v>
          </cell>
          <cell r="D1109">
            <v>10</v>
          </cell>
          <cell r="E1109">
            <v>5</v>
          </cell>
        </row>
        <row r="1110">
          <cell r="A1110" t="str">
            <v>YOPAL-CASANARE</v>
          </cell>
          <cell r="B1110">
            <v>1262</v>
          </cell>
          <cell r="C1110">
            <v>1790</v>
          </cell>
          <cell r="D1110">
            <v>97</v>
          </cell>
          <cell r="E1110">
            <v>40</v>
          </cell>
        </row>
        <row r="1111">
          <cell r="A1111" t="str">
            <v>YOTOCO-VALLE DEL CAUCA</v>
          </cell>
          <cell r="B1111">
            <v>57</v>
          </cell>
          <cell r="C1111">
            <v>111</v>
          </cell>
          <cell r="D1111">
            <v>14</v>
          </cell>
          <cell r="E1111">
            <v>4</v>
          </cell>
        </row>
        <row r="1112">
          <cell r="A1112" t="str">
            <v>YUMBO-VALLE DEL CAUCA</v>
          </cell>
          <cell r="B1112">
            <v>688</v>
          </cell>
          <cell r="C1112">
            <v>682</v>
          </cell>
          <cell r="D1112">
            <v>71</v>
          </cell>
          <cell r="E1112">
            <v>21</v>
          </cell>
        </row>
        <row r="1113">
          <cell r="A1113" t="str">
            <v>ZAMBRANO-BOLIVAR</v>
          </cell>
          <cell r="B1113">
            <v>28</v>
          </cell>
          <cell r="C1113">
            <v>112</v>
          </cell>
          <cell r="D1113">
            <v>0</v>
          </cell>
          <cell r="E1113">
            <v>0</v>
          </cell>
        </row>
        <row r="1114">
          <cell r="A1114" t="str">
            <v>ZAPATOCA-SANTANDER</v>
          </cell>
          <cell r="B1114">
            <v>24</v>
          </cell>
          <cell r="C1114">
            <v>81</v>
          </cell>
          <cell r="D1114">
            <v>3</v>
          </cell>
          <cell r="E1114">
            <v>2</v>
          </cell>
        </row>
        <row r="1115">
          <cell r="A1115" t="str">
            <v>ZAPAYAN-MAGDALENA</v>
          </cell>
          <cell r="B1115">
            <v>17</v>
          </cell>
          <cell r="C1115">
            <v>89</v>
          </cell>
          <cell r="D1115">
            <v>0</v>
          </cell>
          <cell r="E1115">
            <v>0</v>
          </cell>
        </row>
        <row r="1116">
          <cell r="A1116" t="str">
            <v>ZARAGOZA-ANTIOQUIA</v>
          </cell>
          <cell r="B1116">
            <v>60</v>
          </cell>
          <cell r="C1116">
            <v>221</v>
          </cell>
          <cell r="D1116">
            <v>8</v>
          </cell>
          <cell r="E1116">
            <v>4</v>
          </cell>
        </row>
        <row r="1117">
          <cell r="A1117" t="str">
            <v>ZARZAL-VALLE DEL CAUCA</v>
          </cell>
          <cell r="B1117">
            <v>159</v>
          </cell>
          <cell r="C1117">
            <v>430</v>
          </cell>
          <cell r="D1117">
            <v>5</v>
          </cell>
          <cell r="E1117">
            <v>6</v>
          </cell>
        </row>
        <row r="1118">
          <cell r="A1118" t="str">
            <v>ZETAQUIRA-BOYACA</v>
          </cell>
          <cell r="B1118">
            <v>16</v>
          </cell>
          <cell r="C1118">
            <v>75</v>
          </cell>
          <cell r="D1118">
            <v>2</v>
          </cell>
          <cell r="E1118">
            <v>2</v>
          </cell>
        </row>
        <row r="1119">
          <cell r="A1119" t="str">
            <v>ZIPACON-CUNDINAMARCA</v>
          </cell>
          <cell r="B1119">
            <v>17</v>
          </cell>
          <cell r="C1119">
            <v>39</v>
          </cell>
          <cell r="D1119">
            <v>12</v>
          </cell>
          <cell r="E1119">
            <v>0</v>
          </cell>
        </row>
        <row r="1120">
          <cell r="A1120" t="str">
            <v>ZIPAQUIRA-CUNDINAMARCA</v>
          </cell>
          <cell r="B1120">
            <v>814</v>
          </cell>
          <cell r="C1120">
            <v>752</v>
          </cell>
          <cell r="D1120">
            <v>237</v>
          </cell>
          <cell r="E1120">
            <v>154</v>
          </cell>
        </row>
        <row r="1121">
          <cell r="A1121" t="str">
            <v>ZONA BANANERA-MAGDALENA</v>
          </cell>
          <cell r="B1121">
            <v>255</v>
          </cell>
          <cell r="C1121">
            <v>650</v>
          </cell>
          <cell r="D1121">
            <v>4</v>
          </cell>
          <cell r="E1121">
            <v>3</v>
          </cell>
        </row>
        <row r="1122">
          <cell r="A1122" t="str">
            <v>Total general</v>
          </cell>
          <cell r="B1122">
            <v>281840</v>
          </cell>
          <cell r="C1122">
            <v>339574</v>
          </cell>
          <cell r="D1122">
            <v>29328</v>
          </cell>
          <cell r="E1122">
            <v>13741</v>
          </cell>
        </row>
      </sheetData>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Juliana Aragon Acevedo" id="{2B4BE044-7832-484D-944B-5CA0243E5DA1}" userId="504383afe4ed0ca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 dT="2023-02-06T15:28:17.88" personId="{2B4BE044-7832-484D-944B-5CA0243E5DA1}" id="{3106CE17-2270-4363-897C-D0C5B30C0DF9}">
    <text xml:space="preserve">186 municipios que tenían demanda potencial (5 q demanda potencial era ND)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A099-E064-4B3C-9F4F-186D15C9F4F8}">
  <sheetPr filterMode="1">
    <tabColor rgb="FFFF0000"/>
  </sheetPr>
  <dimension ref="A1:V1120"/>
  <sheetViews>
    <sheetView topLeftCell="A352" zoomScale="70" zoomScaleNormal="70" workbookViewId="0">
      <selection activeCell="A352" sqref="A1:K1048576"/>
    </sheetView>
  </sheetViews>
  <sheetFormatPr baseColWidth="10" defaultRowHeight="14.3" x14ac:dyDescent="0.25"/>
  <cols>
    <col min="1" max="1" width="29.375" customWidth="1"/>
    <col min="2" max="2" width="27.125" bestFit="1" customWidth="1"/>
    <col min="3" max="4" width="19.625" customWidth="1"/>
    <col min="5" max="5" width="43.375" customWidth="1"/>
    <col min="6" max="6" width="13.875" hidden="1" customWidth="1"/>
    <col min="7" max="7" width="14.125" hidden="1" customWidth="1"/>
    <col min="8" max="8" width="15.875" hidden="1" customWidth="1"/>
    <col min="9" max="9" width="16.375" hidden="1" customWidth="1"/>
    <col min="10" max="10" width="13.375" hidden="1" customWidth="1"/>
    <col min="11" max="11" width="13.375" customWidth="1"/>
    <col min="12" max="12" width="13.375" style="5" hidden="1" customWidth="1"/>
    <col min="13" max="17" width="13.375" hidden="1" customWidth="1"/>
    <col min="18" max="18" width="20.125" hidden="1" customWidth="1"/>
    <col min="19" max="19" width="13.375" hidden="1" customWidth="1"/>
    <col min="20" max="21" width="13.375" customWidth="1"/>
    <col min="22" max="22" width="17.625" customWidth="1"/>
  </cols>
  <sheetData>
    <row r="1" spans="1:22" s="13" customFormat="1" ht="42.8" x14ac:dyDescent="0.25">
      <c r="A1" s="12" t="s">
        <v>0</v>
      </c>
      <c r="B1" s="12" t="s">
        <v>1159</v>
      </c>
      <c r="C1" s="12" t="s">
        <v>1160</v>
      </c>
      <c r="D1" s="12" t="s">
        <v>1160</v>
      </c>
      <c r="E1" s="12" t="s">
        <v>1161</v>
      </c>
      <c r="F1" s="11" t="s">
        <v>1128</v>
      </c>
      <c r="G1" s="11" t="s">
        <v>1140</v>
      </c>
      <c r="H1" s="8" t="s">
        <v>1132</v>
      </c>
      <c r="I1" s="8" t="s">
        <v>1133</v>
      </c>
      <c r="J1" s="8" t="s">
        <v>1130</v>
      </c>
      <c r="K1" s="9" t="s">
        <v>1134</v>
      </c>
      <c r="L1" s="9" t="s">
        <v>1131</v>
      </c>
      <c r="M1" s="9" t="s">
        <v>1135</v>
      </c>
      <c r="N1" s="9" t="s">
        <v>1136</v>
      </c>
      <c r="O1" s="9" t="s">
        <v>1137</v>
      </c>
      <c r="P1" s="9" t="s">
        <v>1138</v>
      </c>
      <c r="Q1" s="9" t="s">
        <v>1139</v>
      </c>
      <c r="R1" s="16" t="s">
        <v>2313</v>
      </c>
      <c r="S1" s="16" t="s">
        <v>2312</v>
      </c>
      <c r="T1" s="17"/>
      <c r="U1" s="51" t="s">
        <v>2312</v>
      </c>
      <c r="V1" s="51"/>
    </row>
    <row r="2" spans="1:22" x14ac:dyDescent="0.25">
      <c r="A2" t="s">
        <v>24</v>
      </c>
      <c r="B2" t="s">
        <v>1162</v>
      </c>
      <c r="C2" t="s">
        <v>1163</v>
      </c>
      <c r="D2">
        <v>97511</v>
      </c>
      <c r="E2" t="str">
        <f>VLOOKUP(A2,[1]Hoja3!$B$2:$E$1125,4,FALSE)</f>
        <v>PACOA</v>
      </c>
      <c r="F2" s="3" t="s">
        <v>1123</v>
      </c>
      <c r="G2" s="3" t="s">
        <v>1122</v>
      </c>
      <c r="H2">
        <f>VLOOKUP(A2,'[2]PROMEDIO SABER 11 MUNICIPIOS'!$A$2:$D$1122,4,0)</f>
        <v>21</v>
      </c>
      <c r="I2">
        <f>VLOOKUP(A2,'[2]PROMEDIO SABER 11 MUNICIPIOS'!$A$2:$E$1122,5,0)</f>
        <v>0</v>
      </c>
      <c r="J2" s="4">
        <f>VLOOKUP(A2,'[2]PROMEDIO SABER 11 MUNICIPIOS'!$A$2:$B$1122,2,0)</f>
        <v>175.33333333333334</v>
      </c>
      <c r="K2" s="6">
        <v>170</v>
      </c>
      <c r="L2" s="5" t="str">
        <f>VLOOKUP(A2,'[2]PROMEDIO SABER 11 MUNICIPIOS'!$A$2:$F$1122,6,FALSE)</f>
        <v>NO</v>
      </c>
      <c r="M2">
        <f>VLOOKUP(A2,'[2]SISBEN-GRUPOS'!$A$2:$E$1121,2,FALSE)</f>
        <v>21</v>
      </c>
      <c r="N2">
        <f>VLOOKUP(A2,'[2]SISBEN-GRUPOS'!$A$2:$E$1122,3,0)</f>
        <v>0</v>
      </c>
      <c r="O2">
        <f>VLOOKUP(A2,'[2]SISBEN-GRUPOS'!$A$2:$E$1122,4,0)</f>
        <v>0</v>
      </c>
      <c r="P2">
        <f>VLOOKUP(A2,'[2]SISBEN-GRUPOS'!$A$2:$E$1122,5,0)</f>
        <v>0</v>
      </c>
      <c r="Q2" s="15">
        <v>0</v>
      </c>
      <c r="R2">
        <v>0</v>
      </c>
      <c r="S2" t="str">
        <f t="shared" ref="S2:S65" si="0">IF(R2&lt;=$V$2,"P25",IF(AND(R2&gt;$V$2,R2&lt;=$V$3),"P50",IF(AND(R2&gt;$V$3,R2&lt;=$V$4),"P75",IF(R2&gt;$V$4,"P100",0))))</f>
        <v>P25</v>
      </c>
      <c r="U2" s="18" t="s">
        <v>2309</v>
      </c>
      <c r="V2" s="18">
        <f>QUARTILE($R$2:$R$1119,1)</f>
        <v>5</v>
      </c>
    </row>
    <row r="3" spans="1:22" x14ac:dyDescent="0.25">
      <c r="A3" t="s">
        <v>424</v>
      </c>
      <c r="B3" t="s">
        <v>1176</v>
      </c>
      <c r="C3" t="s">
        <v>1177</v>
      </c>
      <c r="D3">
        <v>19418</v>
      </c>
      <c r="E3" t="str">
        <f>VLOOKUP(A3,[1]Hoja3!$B$2:$E$1125,4,FALSE)</f>
        <v>LOPEZ</v>
      </c>
      <c r="F3" s="3" t="s">
        <v>1123</v>
      </c>
      <c r="G3" s="3" t="s">
        <v>1122</v>
      </c>
      <c r="H3">
        <f>VLOOKUP(A3,'[2]PROMEDIO SABER 11 MUNICIPIOS'!$A$2:$D$1122,4,0)</f>
        <v>112</v>
      </c>
      <c r="I3">
        <f>VLOOKUP(A3,'[2]PROMEDIO SABER 11 MUNICIPIOS'!$A$2:$E$1122,5,0)</f>
        <v>1</v>
      </c>
      <c r="J3" s="4">
        <f>VLOOKUP(A3,'[2]PROMEDIO SABER 11 MUNICIPIOS'!$A$2:$B$1122,2,0)</f>
        <v>174.79464285714286</v>
      </c>
      <c r="K3" s="6">
        <v>170</v>
      </c>
      <c r="L3" s="5" t="str">
        <f>VLOOKUP(A3,'[2]PROMEDIO SABER 11 MUNICIPIOS'!$A$2:$F$1122,6,FALSE)</f>
        <v>NO</v>
      </c>
      <c r="M3">
        <f>VLOOKUP(A3,'[2]SISBEN-GRUPOS'!$A$2:$E$1121,2,FALSE)</f>
        <v>59</v>
      </c>
      <c r="N3">
        <f>VLOOKUP(A3,'[2]SISBEN-GRUPOS'!$A$2:$E$1122,3,0)</f>
        <v>49</v>
      </c>
      <c r="O3">
        <f>VLOOKUP(A3,'[2]SISBEN-GRUPOS'!$A$2:$E$1122,4,0)</f>
        <v>3</v>
      </c>
      <c r="P3">
        <f>VLOOKUP(A3,'[2]SISBEN-GRUPOS'!$A$2:$E$1122,5,0)</f>
        <v>1</v>
      </c>
      <c r="Q3" s="15">
        <v>3.9473684199999998E-2</v>
      </c>
      <c r="R3">
        <v>0</v>
      </c>
      <c r="S3" t="str">
        <f t="shared" si="0"/>
        <v>P25</v>
      </c>
      <c r="U3" s="18" t="s">
        <v>2310</v>
      </c>
      <c r="V3" s="18">
        <f>QUARTILE($R$2:$R$1119,2)</f>
        <v>15</v>
      </c>
    </row>
    <row r="4" spans="1:22" x14ac:dyDescent="0.25">
      <c r="A4" t="s">
        <v>527</v>
      </c>
      <c r="B4" t="s">
        <v>1193</v>
      </c>
      <c r="C4" t="s">
        <v>1194</v>
      </c>
      <c r="D4">
        <v>27025</v>
      </c>
      <c r="E4" t="str">
        <f>VLOOKUP(A4,[1]Hoja3!$B$2:$E$1125,4,FALSE)</f>
        <v>ALTO BAUDO</v>
      </c>
      <c r="F4" s="3" t="s">
        <v>1123</v>
      </c>
      <c r="G4" s="3" t="s">
        <v>1122</v>
      </c>
      <c r="H4">
        <f>VLOOKUP(A4,'[2]PROMEDIO SABER 11 MUNICIPIOS'!$A$2:$D$1122,4,0)</f>
        <v>141</v>
      </c>
      <c r="I4">
        <f>VLOOKUP(A4,'[2]PROMEDIO SABER 11 MUNICIPIOS'!$A$2:$E$1122,5,0)</f>
        <v>0</v>
      </c>
      <c r="J4" s="4">
        <f>VLOOKUP(A4,'[2]PROMEDIO SABER 11 MUNICIPIOS'!$A$2:$B$1122,2,0)</f>
        <v>160.41134751773049</v>
      </c>
      <c r="K4" s="6">
        <v>170</v>
      </c>
      <c r="L4" s="5" t="str">
        <f>VLOOKUP(A4,'[2]PROMEDIO SABER 11 MUNICIPIOS'!$A$2:$F$1122,6,FALSE)</f>
        <v>NO</v>
      </c>
      <c r="M4">
        <f>VLOOKUP(A4,'[2]SISBEN-GRUPOS'!$A$2:$E$1121,2,FALSE)</f>
        <v>52</v>
      </c>
      <c r="N4">
        <f>VLOOKUP(A4,'[2]SISBEN-GRUPOS'!$A$2:$E$1122,3,0)</f>
        <v>89</v>
      </c>
      <c r="O4">
        <f>VLOOKUP(A4,'[2]SISBEN-GRUPOS'!$A$2:$E$1122,4,0)</f>
        <v>0</v>
      </c>
      <c r="P4">
        <f>VLOOKUP(A4,'[2]SISBEN-GRUPOS'!$A$2:$E$1122,5,0)</f>
        <v>0</v>
      </c>
      <c r="Q4" s="15">
        <v>9.3896713600000001E-2</v>
      </c>
      <c r="R4">
        <v>0</v>
      </c>
      <c r="S4" t="str">
        <f t="shared" si="0"/>
        <v>P25</v>
      </c>
      <c r="U4" s="18" t="s">
        <v>2311</v>
      </c>
      <c r="V4" s="18">
        <f>QUARTILE($R$2:$R$1119,3)</f>
        <v>52</v>
      </c>
    </row>
    <row r="5" spans="1:22" x14ac:dyDescent="0.25">
      <c r="A5" t="s">
        <v>571</v>
      </c>
      <c r="B5" t="s">
        <v>1193</v>
      </c>
      <c r="C5" t="s">
        <v>1195</v>
      </c>
      <c r="D5">
        <v>27250</v>
      </c>
      <c r="E5" t="str">
        <f>VLOOKUP(A5,[1]Hoja3!$B$2:$E$1125,4,FALSE)</f>
        <v>LITORAL DEL BAJO SAN JUAN</v>
      </c>
      <c r="F5" s="3" t="s">
        <v>1123</v>
      </c>
      <c r="G5" s="3" t="s">
        <v>1122</v>
      </c>
      <c r="H5">
        <f>VLOOKUP(A5,'[2]PROMEDIO SABER 11 MUNICIPIOS'!$A$2:$D$1122,4,0)</f>
        <v>159</v>
      </c>
      <c r="I5">
        <f>VLOOKUP(A5,'[2]PROMEDIO SABER 11 MUNICIPIOS'!$A$2:$E$1122,5,0)</f>
        <v>0</v>
      </c>
      <c r="J5" s="4">
        <f>VLOOKUP(A5,'[2]PROMEDIO SABER 11 MUNICIPIOS'!$A$2:$B$1122,2,0)</f>
        <v>171.1320754716981</v>
      </c>
      <c r="K5" s="6">
        <v>170</v>
      </c>
      <c r="L5" s="5" t="str">
        <f>VLOOKUP(A5,'[2]PROMEDIO SABER 11 MUNICIPIOS'!$A$2:$F$1122,6,FALSE)</f>
        <v>NO</v>
      </c>
      <c r="M5" t="e">
        <f>VLOOKUP(A5,'[2]SISBEN-GRUPOS'!$A$2:$E$1121,2,FALSE)</f>
        <v>#N/A</v>
      </c>
      <c r="N5" t="e">
        <f>VLOOKUP(A5,'[2]SISBEN-GRUPOS'!$A$2:$E$1122,3,0)</f>
        <v>#N/A</v>
      </c>
      <c r="O5" t="e">
        <f>VLOOKUP(A5,'[2]SISBEN-GRUPOS'!$A$2:$E$1122,4,0)</f>
        <v>#N/A</v>
      </c>
      <c r="P5" t="e">
        <f>VLOOKUP(A5,'[2]SISBEN-GRUPOS'!$A$2:$E$1122,5,0)</f>
        <v>#N/A</v>
      </c>
      <c r="Q5" s="15">
        <v>9.5238095199999998E-2</v>
      </c>
      <c r="R5">
        <v>0</v>
      </c>
      <c r="S5" t="str">
        <f t="shared" si="0"/>
        <v>P25</v>
      </c>
    </row>
    <row r="6" spans="1:22" x14ac:dyDescent="0.25">
      <c r="A6" t="s">
        <v>26</v>
      </c>
      <c r="B6" t="s">
        <v>1193</v>
      </c>
      <c r="C6" t="s">
        <v>1591</v>
      </c>
      <c r="D6">
        <v>27745</v>
      </c>
      <c r="E6" t="str">
        <f>VLOOKUP(A6,[1]Hoja3!$B$2:$E$1125,4,FALSE)</f>
        <v>SIPI</v>
      </c>
      <c r="F6" s="3" t="s">
        <v>1123</v>
      </c>
      <c r="G6" s="3" t="s">
        <v>1122</v>
      </c>
      <c r="H6">
        <f>VLOOKUP(A6,'[2]PROMEDIO SABER 11 MUNICIPIOS'!$A$2:$D$1122,4,0)</f>
        <v>21</v>
      </c>
      <c r="I6">
        <f>VLOOKUP(A6,'[2]PROMEDIO SABER 11 MUNICIPIOS'!$A$2:$E$1122,5,0)</f>
        <v>1</v>
      </c>
      <c r="J6" s="4">
        <f>VLOOKUP(A6,'[2]PROMEDIO SABER 11 MUNICIPIOS'!$A$2:$B$1122,2,0)</f>
        <v>179.14285714285714</v>
      </c>
      <c r="K6" s="6">
        <v>170</v>
      </c>
      <c r="L6" s="5" t="str">
        <f>VLOOKUP(A6,'[2]PROMEDIO SABER 11 MUNICIPIOS'!$A$2:$F$1122,6,FALSE)</f>
        <v>SIPI-CHOCO</v>
      </c>
      <c r="M6">
        <f>VLOOKUP(A6,'[2]SISBEN-GRUPOS'!$A$2:$E$1121,2,FALSE)</f>
        <v>7</v>
      </c>
      <c r="N6">
        <f>VLOOKUP(A6,'[2]SISBEN-GRUPOS'!$A$2:$E$1122,3,0)</f>
        <v>14</v>
      </c>
      <c r="O6">
        <f>VLOOKUP(A6,'[2]SISBEN-GRUPOS'!$A$2:$E$1122,4,0)</f>
        <v>0</v>
      </c>
      <c r="P6">
        <f>VLOOKUP(A6,'[2]SISBEN-GRUPOS'!$A$2:$E$1122,5,0)</f>
        <v>0</v>
      </c>
      <c r="Q6" s="15">
        <v>0.2307692308</v>
      </c>
      <c r="R6">
        <v>0</v>
      </c>
      <c r="S6" t="str">
        <f t="shared" si="0"/>
        <v>P25</v>
      </c>
    </row>
    <row r="7" spans="1:22" x14ac:dyDescent="0.25">
      <c r="A7" t="s">
        <v>49</v>
      </c>
      <c r="B7" t="s">
        <v>1193</v>
      </c>
      <c r="C7" t="s">
        <v>1616</v>
      </c>
      <c r="D7">
        <v>27600</v>
      </c>
      <c r="E7" t="str">
        <f>VLOOKUP(A7,[1]Hoja3!$B$2:$E$1125,4,FALSE)</f>
        <v>RIO QUITO</v>
      </c>
      <c r="F7" s="3" t="s">
        <v>1123</v>
      </c>
      <c r="G7" s="3" t="s">
        <v>1122</v>
      </c>
      <c r="H7">
        <f>VLOOKUP(A7,'[2]PROMEDIO SABER 11 MUNICIPIOS'!$A$2:$D$1122,4,0)</f>
        <v>27</v>
      </c>
      <c r="I7">
        <f>VLOOKUP(A7,'[2]PROMEDIO SABER 11 MUNICIPIOS'!$A$2:$E$1122,5,0)</f>
        <v>0</v>
      </c>
      <c r="J7" s="4">
        <f>VLOOKUP(A7,'[2]PROMEDIO SABER 11 MUNICIPIOS'!$A$2:$B$1122,2,0)</f>
        <v>178.77777777777777</v>
      </c>
      <c r="K7" s="6">
        <v>170</v>
      </c>
      <c r="L7" s="5" t="str">
        <f>VLOOKUP(A7,'[2]PROMEDIO SABER 11 MUNICIPIOS'!$A$2:$F$1122,6,FALSE)</f>
        <v>NO</v>
      </c>
      <c r="M7">
        <f>VLOOKUP(A7,'[2]SISBEN-GRUPOS'!$A$2:$E$1121,2,FALSE)</f>
        <v>9</v>
      </c>
      <c r="N7">
        <f>VLOOKUP(A7,'[2]SISBEN-GRUPOS'!$A$2:$E$1122,3,0)</f>
        <v>17</v>
      </c>
      <c r="O7">
        <f>VLOOKUP(A7,'[2]SISBEN-GRUPOS'!$A$2:$E$1122,4,0)</f>
        <v>1</v>
      </c>
      <c r="P7">
        <f>VLOOKUP(A7,'[2]SISBEN-GRUPOS'!$A$2:$E$1122,5,0)</f>
        <v>0</v>
      </c>
      <c r="Q7" s="15">
        <v>0.2333333333</v>
      </c>
      <c r="R7">
        <v>0</v>
      </c>
      <c r="S7" t="str">
        <f t="shared" si="0"/>
        <v>P25</v>
      </c>
    </row>
    <row r="8" spans="1:22" x14ac:dyDescent="0.25">
      <c r="A8" t="s">
        <v>1150</v>
      </c>
      <c r="B8" t="s">
        <v>1167</v>
      </c>
      <c r="C8" t="s">
        <v>1862</v>
      </c>
      <c r="D8">
        <v>91460</v>
      </c>
      <c r="E8" t="str">
        <f>VLOOKUP(A8,[1]Hoja3!$B$2:$E$1125,4,FALSE)</f>
        <v>MIRITI - PARANA</v>
      </c>
      <c r="F8" s="3" t="s">
        <v>1123</v>
      </c>
      <c r="G8" s="3" t="s">
        <v>1122</v>
      </c>
      <c r="H8">
        <v>12</v>
      </c>
      <c r="I8">
        <v>0</v>
      </c>
      <c r="J8" s="4">
        <v>173</v>
      </c>
      <c r="K8" s="6">
        <v>170</v>
      </c>
      <c r="L8" s="5" t="s">
        <v>1122</v>
      </c>
      <c r="M8">
        <v>12</v>
      </c>
      <c r="N8">
        <v>0</v>
      </c>
      <c r="O8">
        <v>0</v>
      </c>
      <c r="P8">
        <v>0</v>
      </c>
      <c r="Q8" s="15">
        <v>0.27272727272727199</v>
      </c>
      <c r="R8">
        <v>0</v>
      </c>
      <c r="S8" t="str">
        <f t="shared" si="0"/>
        <v>P25</v>
      </c>
    </row>
    <row r="9" spans="1:22" ht="42.8" x14ac:dyDescent="0.25">
      <c r="A9" t="s">
        <v>9</v>
      </c>
      <c r="B9" t="s">
        <v>1193</v>
      </c>
      <c r="C9" t="s">
        <v>1905</v>
      </c>
      <c r="D9">
        <v>27425</v>
      </c>
      <c r="E9" t="str">
        <f>VLOOKUP(A9,[1]Hoja3!$B$2:$E$1125,4,FALSE)</f>
        <v>MEDIO ATRATO</v>
      </c>
      <c r="F9" s="3" t="s">
        <v>1123</v>
      </c>
      <c r="G9" s="3" t="s">
        <v>1122</v>
      </c>
      <c r="H9">
        <f>VLOOKUP(A9,'[2]PROMEDIO SABER 11 MUNICIPIOS'!$A$2:$D$1122,4,0)</f>
        <v>13</v>
      </c>
      <c r="I9">
        <f>VLOOKUP(A9,'[2]PROMEDIO SABER 11 MUNICIPIOS'!$A$2:$E$1122,5,0)</f>
        <v>0</v>
      </c>
      <c r="J9" s="4">
        <f>VLOOKUP(A9,'[2]PROMEDIO SABER 11 MUNICIPIOS'!$A$2:$B$1122,2,0)</f>
        <v>172.23076923076923</v>
      </c>
      <c r="K9" s="6">
        <v>170</v>
      </c>
      <c r="L9" s="5" t="str">
        <f>VLOOKUP(A9,'[2]PROMEDIO SABER 11 MUNICIPIOS'!$A$2:$F$1122,6,FALSE)</f>
        <v>MEDIO ATRATO-CHOCO</v>
      </c>
      <c r="M9">
        <f>VLOOKUP(A9,'[2]SISBEN-GRUPOS'!$A$2:$E$1121,2,FALSE)</f>
        <v>5</v>
      </c>
      <c r="N9">
        <f>VLOOKUP(A9,'[2]SISBEN-GRUPOS'!$A$2:$E$1122,3,0)</f>
        <v>8</v>
      </c>
      <c r="O9">
        <f>VLOOKUP(A9,'[2]SISBEN-GRUPOS'!$A$2:$E$1122,4,0)</f>
        <v>0</v>
      </c>
      <c r="P9">
        <f>VLOOKUP(A9,'[2]SISBEN-GRUPOS'!$A$2:$E$1122,5,0)</f>
        <v>0</v>
      </c>
      <c r="Q9" s="15">
        <v>0.28571428570000001</v>
      </c>
      <c r="R9">
        <v>0</v>
      </c>
      <c r="S9" t="str">
        <f t="shared" si="0"/>
        <v>P25</v>
      </c>
    </row>
    <row r="10" spans="1:22" x14ac:dyDescent="0.25">
      <c r="A10" t="s">
        <v>101</v>
      </c>
      <c r="B10" t="s">
        <v>1165</v>
      </c>
      <c r="C10" t="s">
        <v>2232</v>
      </c>
      <c r="D10">
        <v>94663</v>
      </c>
      <c r="E10" t="e">
        <f>VLOOKUP(A10,[1]Hoja3!$B$2:$E$1125,4,FALSE)</f>
        <v>#N/A</v>
      </c>
      <c r="F10" s="3" t="s">
        <v>1123</v>
      </c>
      <c r="G10" s="3" t="s">
        <v>1122</v>
      </c>
      <c r="H10">
        <f>VLOOKUP(A10,'[2]PROMEDIO SABER 11 MUNICIPIOS'!$A$2:$D$1122,4,0)</f>
        <v>38</v>
      </c>
      <c r="I10">
        <f>VLOOKUP(A10,'[2]PROMEDIO SABER 11 MUNICIPIOS'!$A$2:$E$1122,5,0)</f>
        <v>0</v>
      </c>
      <c r="J10" s="4">
        <f>VLOOKUP(A10,'[2]PROMEDIO SABER 11 MUNICIPIOS'!$A$2:$B$1122,2,0)</f>
        <v>171.13157894736841</v>
      </c>
      <c r="K10" s="6">
        <v>170</v>
      </c>
      <c r="L10" s="5" t="str">
        <f>VLOOKUP(A10,'[2]PROMEDIO SABER 11 MUNICIPIOS'!$A$2:$F$1122,6,FALSE)</f>
        <v>NO</v>
      </c>
      <c r="M10">
        <f>VLOOKUP(A10,'[2]SISBEN-GRUPOS'!$A$2:$E$1121,2,FALSE)</f>
        <v>38</v>
      </c>
      <c r="N10">
        <f>VLOOKUP(A10,'[2]SISBEN-GRUPOS'!$A$2:$E$1122,3,0)</f>
        <v>0</v>
      </c>
      <c r="O10">
        <f>VLOOKUP(A10,'[2]SISBEN-GRUPOS'!$A$2:$E$1122,4,0)</f>
        <v>0</v>
      </c>
      <c r="P10">
        <f>VLOOKUP(A10,'[2]SISBEN-GRUPOS'!$A$2:$E$1122,5,0)</f>
        <v>0</v>
      </c>
      <c r="Q10" s="15" t="s">
        <v>2308</v>
      </c>
      <c r="R10">
        <v>0</v>
      </c>
      <c r="S10" t="str">
        <f t="shared" si="0"/>
        <v>P25</v>
      </c>
    </row>
    <row r="11" spans="1:22" hidden="1" x14ac:dyDescent="0.25">
      <c r="A11" t="s">
        <v>212</v>
      </c>
      <c r="B11" t="s">
        <v>1172</v>
      </c>
      <c r="C11" t="s">
        <v>1184</v>
      </c>
      <c r="D11">
        <v>5353</v>
      </c>
      <c r="E11" t="str">
        <f>VLOOKUP(A11,[1]Hoja3!$B$2:$E$1125,4,FALSE)</f>
        <v>HISPANIA</v>
      </c>
      <c r="F11" s="3" t="s">
        <v>1122</v>
      </c>
      <c r="G11" s="3" t="s">
        <v>1123</v>
      </c>
      <c r="H11">
        <f>VLOOKUP(A11,'[2]PROMEDIO SABER 11 MUNICIPIOS'!$A$2:$D$1122,4,0)</f>
        <v>61</v>
      </c>
      <c r="I11">
        <f>VLOOKUP(A11,'[2]PROMEDIO SABER 11 MUNICIPIOS'!$A$2:$E$1122,5,0)</f>
        <v>0</v>
      </c>
      <c r="J11" s="4">
        <f>VLOOKUP(A11,'[2]PROMEDIO SABER 11 MUNICIPIOS'!$A$2:$B$1122,2,0)</f>
        <v>249.57377049180329</v>
      </c>
      <c r="K11" s="6">
        <v>250</v>
      </c>
      <c r="L11" s="5" t="str">
        <f>VLOOKUP(A11,'[2]PROMEDIO SABER 11 MUNICIPIOS'!$A$2:$F$1122,6,FALSE)</f>
        <v>NO</v>
      </c>
      <c r="M11">
        <f>VLOOKUP(A11,'[2]SISBEN-GRUPOS'!$A$2:$E$1121,2,FALSE)</f>
        <v>12</v>
      </c>
      <c r="N11">
        <f>VLOOKUP(A11,'[2]SISBEN-GRUPOS'!$A$2:$E$1122,3,0)</f>
        <v>43</v>
      </c>
      <c r="O11">
        <f>VLOOKUP(A11,'[2]SISBEN-GRUPOS'!$A$2:$E$1122,4,0)</f>
        <v>4</v>
      </c>
      <c r="P11">
        <f>VLOOKUP(A11,'[2]SISBEN-GRUPOS'!$A$2:$E$1122,5,0)</f>
        <v>2</v>
      </c>
      <c r="Q11" s="15">
        <v>0.17073170730000001</v>
      </c>
      <c r="R11">
        <v>0</v>
      </c>
      <c r="S11" t="str">
        <f t="shared" si="0"/>
        <v>P25</v>
      </c>
    </row>
    <row r="12" spans="1:22" hidden="1" x14ac:dyDescent="0.25">
      <c r="A12" t="s">
        <v>15</v>
      </c>
      <c r="B12" t="s">
        <v>1185</v>
      </c>
      <c r="C12" t="s">
        <v>1186</v>
      </c>
      <c r="D12">
        <v>15401</v>
      </c>
      <c r="E12" t="str">
        <f>VLOOKUP(A12,[1]Hoja3!$B$2:$E$1125,4,FALSE)</f>
        <v>LA VICTORIA</v>
      </c>
      <c r="F12" s="3" t="s">
        <v>1122</v>
      </c>
      <c r="G12" s="3" t="s">
        <v>1123</v>
      </c>
      <c r="H12">
        <f>VLOOKUP(A12,'[2]PROMEDIO SABER 11 MUNICIPIOS'!$A$2:$D$1122,4,0)</f>
        <v>16</v>
      </c>
      <c r="I12">
        <f>VLOOKUP(A12,'[2]PROMEDIO SABER 11 MUNICIPIOS'!$A$2:$E$1122,5,0)</f>
        <v>0</v>
      </c>
      <c r="J12" s="4">
        <f>VLOOKUP(A12,'[2]PROMEDIO SABER 11 MUNICIPIOS'!$A$2:$B$1122,2,0)</f>
        <v>254.125</v>
      </c>
      <c r="K12" s="6">
        <v>250</v>
      </c>
      <c r="L12" s="5" t="str">
        <f>VLOOKUP(A12,'[2]PROMEDIO SABER 11 MUNICIPIOS'!$A$2:$F$1122,6,FALSE)</f>
        <v>NO</v>
      </c>
      <c r="M12">
        <f>VLOOKUP(A12,'[2]SISBEN-GRUPOS'!$A$2:$E$1121,2,FALSE)</f>
        <v>3</v>
      </c>
      <c r="N12">
        <f>VLOOKUP(A12,'[2]SISBEN-GRUPOS'!$A$2:$E$1122,3,0)</f>
        <v>13</v>
      </c>
      <c r="O12">
        <f>VLOOKUP(A12,'[2]SISBEN-GRUPOS'!$A$2:$E$1122,4,0)</f>
        <v>0</v>
      </c>
      <c r="P12">
        <f>VLOOKUP(A12,'[2]SISBEN-GRUPOS'!$A$2:$E$1122,5,0)</f>
        <v>0</v>
      </c>
      <c r="Q12" s="15">
        <v>0.63636363640000004</v>
      </c>
      <c r="R12">
        <v>0</v>
      </c>
      <c r="S12" t="str">
        <f t="shared" si="0"/>
        <v>P25</v>
      </c>
    </row>
    <row r="13" spans="1:22" x14ac:dyDescent="0.25">
      <c r="A13" t="s">
        <v>1</v>
      </c>
      <c r="B13" t="s">
        <v>1165</v>
      </c>
      <c r="C13" t="s">
        <v>2265</v>
      </c>
      <c r="D13">
        <v>94886</v>
      </c>
      <c r="E13" t="str">
        <f>VLOOKUP(A13,[1]Hoja3!$B$2:$E$1125,4,FALSE)</f>
        <v>CACAHUAL</v>
      </c>
      <c r="F13" s="3" t="s">
        <v>1123</v>
      </c>
      <c r="G13" s="3" t="s">
        <v>1122</v>
      </c>
      <c r="H13">
        <f>VLOOKUP(A13,'[2]PROMEDIO SABER 11 MUNICIPIOS'!$A$2:$D$1122,4,0)</f>
        <v>1</v>
      </c>
      <c r="I13">
        <f>VLOOKUP(A13,'[2]PROMEDIO SABER 11 MUNICIPIOS'!$A$2:$E$1122,5,0)</f>
        <v>0</v>
      </c>
      <c r="J13" s="4">
        <f>VLOOKUP(A13,'[2]PROMEDIO SABER 11 MUNICIPIOS'!$A$2:$B$1122,2,0)</f>
        <v>171</v>
      </c>
      <c r="K13" s="6">
        <v>170</v>
      </c>
      <c r="L13" s="5" t="str">
        <f>VLOOKUP(A13,'[2]PROMEDIO SABER 11 MUNICIPIOS'!$A$2:$F$1122,6,FALSE)</f>
        <v>NO</v>
      </c>
      <c r="M13">
        <f>VLOOKUP(A13,'[2]SISBEN-GRUPOS'!$A$2:$E$1121,2,FALSE)</f>
        <v>1</v>
      </c>
      <c r="N13">
        <f>VLOOKUP(A13,'[2]SISBEN-GRUPOS'!$A$2:$E$1122,3,0)</f>
        <v>0</v>
      </c>
      <c r="O13">
        <f>VLOOKUP(A13,'[2]SISBEN-GRUPOS'!$A$2:$E$1122,4,0)</f>
        <v>0</v>
      </c>
      <c r="P13">
        <f>VLOOKUP(A13,'[2]SISBEN-GRUPOS'!$A$2:$E$1122,5,0)</f>
        <v>0</v>
      </c>
      <c r="Q13" s="15" t="s">
        <v>2308</v>
      </c>
      <c r="R13">
        <v>0</v>
      </c>
      <c r="S13" t="str">
        <f t="shared" si="0"/>
        <v>P25</v>
      </c>
    </row>
    <row r="14" spans="1:22" x14ac:dyDescent="0.25">
      <c r="A14" t="s">
        <v>489</v>
      </c>
      <c r="B14" t="s">
        <v>1193</v>
      </c>
      <c r="C14" t="s">
        <v>1942</v>
      </c>
      <c r="D14">
        <v>27073</v>
      </c>
      <c r="E14" t="str">
        <f>VLOOKUP(A14,[1]Hoja3!$B$2:$E$1125,4,FALSE)</f>
        <v>BAGADO</v>
      </c>
      <c r="F14" s="3" t="s">
        <v>1123</v>
      </c>
      <c r="G14" s="3" t="s">
        <v>1122</v>
      </c>
      <c r="H14">
        <f>VLOOKUP(A14,'[2]PROMEDIO SABER 11 MUNICIPIOS'!$A$2:$D$1122,4,0)</f>
        <v>132</v>
      </c>
      <c r="I14">
        <f>VLOOKUP(A14,'[2]PROMEDIO SABER 11 MUNICIPIOS'!$A$2:$E$1122,5,0)</f>
        <v>5</v>
      </c>
      <c r="J14" s="4">
        <f>VLOOKUP(A14,'[2]PROMEDIO SABER 11 MUNICIPIOS'!$A$2:$B$1122,2,0)</f>
        <v>178.88636363636363</v>
      </c>
      <c r="K14" s="6">
        <v>170</v>
      </c>
      <c r="L14" s="5" t="str">
        <f>VLOOKUP(A14,'[2]PROMEDIO SABER 11 MUNICIPIOS'!$A$2:$F$1122,6,FALSE)</f>
        <v>NO</v>
      </c>
      <c r="M14">
        <f>VLOOKUP(A14,'[2]SISBEN-GRUPOS'!$A$2:$E$1121,2,FALSE)</f>
        <v>79</v>
      </c>
      <c r="N14">
        <f>VLOOKUP(A14,'[2]SISBEN-GRUPOS'!$A$2:$E$1122,3,0)</f>
        <v>52</v>
      </c>
      <c r="O14">
        <f>VLOOKUP(A14,'[2]SISBEN-GRUPOS'!$A$2:$E$1122,4,0)</f>
        <v>1</v>
      </c>
      <c r="P14">
        <f>VLOOKUP(A14,'[2]SISBEN-GRUPOS'!$A$2:$E$1122,5,0)</f>
        <v>0</v>
      </c>
      <c r="Q14" s="15">
        <v>0.29702970299999998</v>
      </c>
      <c r="R14">
        <v>0</v>
      </c>
      <c r="S14" t="str">
        <f t="shared" si="0"/>
        <v>P25</v>
      </c>
    </row>
    <row r="15" spans="1:22" ht="42.8" x14ac:dyDescent="0.25">
      <c r="A15" t="s">
        <v>296</v>
      </c>
      <c r="B15" t="s">
        <v>1266</v>
      </c>
      <c r="C15" t="s">
        <v>1284</v>
      </c>
      <c r="D15">
        <v>52621</v>
      </c>
      <c r="E15" t="str">
        <f>VLOOKUP(A15,[1]Hoja3!$B$2:$E$1125,4,FALSE)</f>
        <v>ROBERTO PAYAN</v>
      </c>
      <c r="F15" s="3" t="s">
        <v>1123</v>
      </c>
      <c r="G15" s="3" t="s">
        <v>1122</v>
      </c>
      <c r="H15">
        <f>VLOOKUP(A15,'[2]PROMEDIO SABER 11 MUNICIPIOS'!$A$2:$D$1122,4,0)</f>
        <v>80</v>
      </c>
      <c r="I15">
        <f>VLOOKUP(A15,'[2]PROMEDIO SABER 11 MUNICIPIOS'!$A$2:$E$1122,5,0)</f>
        <v>4</v>
      </c>
      <c r="J15" s="4">
        <f>VLOOKUP(A15,'[2]PROMEDIO SABER 11 MUNICIPIOS'!$A$2:$B$1122,2,0)</f>
        <v>178.07499999999999</v>
      </c>
      <c r="K15" s="6">
        <v>170</v>
      </c>
      <c r="L15" s="5" t="str">
        <f>VLOOKUP(A15,'[2]PROMEDIO SABER 11 MUNICIPIOS'!$A$2:$F$1122,6,FALSE)</f>
        <v>ROBERTO PAYAN-NARINO</v>
      </c>
      <c r="M15">
        <f>VLOOKUP(A15,'[2]SISBEN-GRUPOS'!$A$2:$E$1121,2,FALSE)</f>
        <v>29</v>
      </c>
      <c r="N15">
        <f>VLOOKUP(A15,'[2]SISBEN-GRUPOS'!$A$2:$E$1122,3,0)</f>
        <v>49</v>
      </c>
      <c r="O15">
        <f>VLOOKUP(A15,'[2]SISBEN-GRUPOS'!$A$2:$E$1122,4,0)</f>
        <v>1</v>
      </c>
      <c r="P15">
        <f>VLOOKUP(A15,'[2]SISBEN-GRUPOS'!$A$2:$E$1122,5,0)</f>
        <v>1</v>
      </c>
      <c r="Q15" s="15">
        <v>0.1538461538</v>
      </c>
      <c r="R15">
        <v>1</v>
      </c>
      <c r="S15" t="str">
        <f t="shared" si="0"/>
        <v>P25</v>
      </c>
    </row>
    <row r="16" spans="1:22" ht="28.55" x14ac:dyDescent="0.25">
      <c r="A16" t="s">
        <v>484</v>
      </c>
      <c r="B16" t="s">
        <v>1193</v>
      </c>
      <c r="C16" t="s">
        <v>1380</v>
      </c>
      <c r="D16">
        <v>27099</v>
      </c>
      <c r="E16" t="str">
        <f>VLOOKUP(A16,[1]Hoja3!$B$2:$E$1125,4,FALSE)</f>
        <v>BOJAYA</v>
      </c>
      <c r="F16" s="3" t="s">
        <v>1123</v>
      </c>
      <c r="G16" s="3" t="s">
        <v>1122</v>
      </c>
      <c r="H16">
        <f>VLOOKUP(A16,'[2]PROMEDIO SABER 11 MUNICIPIOS'!$A$2:$D$1122,4,0)</f>
        <v>130</v>
      </c>
      <c r="I16">
        <f>VLOOKUP(A16,'[2]PROMEDIO SABER 11 MUNICIPIOS'!$A$2:$E$1122,5,0)</f>
        <v>2</v>
      </c>
      <c r="J16" s="4">
        <f>VLOOKUP(A16,'[2]PROMEDIO SABER 11 MUNICIPIOS'!$A$2:$B$1122,2,0)</f>
        <v>171.96153846153845</v>
      </c>
      <c r="K16" s="6">
        <v>170</v>
      </c>
      <c r="L16" s="5" t="str">
        <f>VLOOKUP(A16,'[2]PROMEDIO SABER 11 MUNICIPIOS'!$A$2:$F$1122,6,FALSE)</f>
        <v>BOJAYA-CHOCO</v>
      </c>
      <c r="M16">
        <f>VLOOKUP(A16,'[2]SISBEN-GRUPOS'!$A$2:$E$1121,2,FALSE)</f>
        <v>25</v>
      </c>
      <c r="N16">
        <f>VLOOKUP(A16,'[2]SISBEN-GRUPOS'!$A$2:$E$1122,3,0)</f>
        <v>104</v>
      </c>
      <c r="O16">
        <f>VLOOKUP(A16,'[2]SISBEN-GRUPOS'!$A$2:$E$1122,4,0)</f>
        <v>0</v>
      </c>
      <c r="P16">
        <f>VLOOKUP(A16,'[2]SISBEN-GRUPOS'!$A$2:$E$1122,5,0)</f>
        <v>1</v>
      </c>
      <c r="Q16" s="15">
        <v>0.1789473684</v>
      </c>
      <c r="R16">
        <v>1</v>
      </c>
      <c r="S16" t="str">
        <f t="shared" si="0"/>
        <v>P25</v>
      </c>
    </row>
    <row r="17" spans="1:19" hidden="1" x14ac:dyDescent="0.25">
      <c r="A17" t="s">
        <v>120</v>
      </c>
      <c r="B17" t="s">
        <v>1172</v>
      </c>
      <c r="C17" t="s">
        <v>1206</v>
      </c>
      <c r="D17">
        <v>5819</v>
      </c>
      <c r="E17" t="str">
        <f>VLOOKUP(A17,[1]Hoja3!$B$2:$E$1125,4,FALSE)</f>
        <v>TOLEDO</v>
      </c>
      <c r="F17" s="3" t="s">
        <v>1122</v>
      </c>
      <c r="G17" s="3" t="s">
        <v>1123</v>
      </c>
      <c r="H17">
        <f>VLOOKUP(A17,'[2]PROMEDIO SABER 11 MUNICIPIOS'!$A$2:$D$1122,4,0)</f>
        <v>43</v>
      </c>
      <c r="I17">
        <f>VLOOKUP(A17,'[2]PROMEDIO SABER 11 MUNICIPIOS'!$A$2:$E$1122,5,0)</f>
        <v>1</v>
      </c>
      <c r="J17" s="4">
        <f>VLOOKUP(A17,'[2]PROMEDIO SABER 11 MUNICIPIOS'!$A$2:$B$1122,2,0)</f>
        <v>233.74418604651163</v>
      </c>
      <c r="K17" s="6">
        <v>230</v>
      </c>
      <c r="L17" s="5" t="str">
        <f>VLOOKUP(A17,'[2]PROMEDIO SABER 11 MUNICIPIOS'!$A$2:$F$1122,6,FALSE)</f>
        <v>NO</v>
      </c>
      <c r="M17">
        <f>VLOOKUP(A17,'[2]SISBEN-GRUPOS'!$A$2:$E$1121,2,FALSE)</f>
        <v>10</v>
      </c>
      <c r="N17">
        <f>VLOOKUP(A17,'[2]SISBEN-GRUPOS'!$A$2:$E$1122,3,0)</f>
        <v>30</v>
      </c>
      <c r="O17">
        <f>VLOOKUP(A17,'[2]SISBEN-GRUPOS'!$A$2:$E$1122,4,0)</f>
        <v>1</v>
      </c>
      <c r="P17">
        <f>VLOOKUP(A17,'[2]SISBEN-GRUPOS'!$A$2:$E$1122,5,0)</f>
        <v>2</v>
      </c>
      <c r="Q17" s="15">
        <v>0.51282051279999996</v>
      </c>
      <c r="R17">
        <v>0</v>
      </c>
      <c r="S17" t="str">
        <f t="shared" si="0"/>
        <v>P25</v>
      </c>
    </row>
    <row r="18" spans="1:19" hidden="1" x14ac:dyDescent="0.25">
      <c r="A18" t="s">
        <v>20</v>
      </c>
      <c r="B18" t="s">
        <v>1185</v>
      </c>
      <c r="C18" t="s">
        <v>1207</v>
      </c>
      <c r="D18">
        <v>15092</v>
      </c>
      <c r="E18" t="str">
        <f>VLOOKUP(A18,[1]Hoja3!$B$2:$E$1125,4,FALSE)</f>
        <v>BETEITIVA</v>
      </c>
      <c r="F18" s="3" t="s">
        <v>1122</v>
      </c>
      <c r="G18" s="3" t="s">
        <v>1123</v>
      </c>
      <c r="H18">
        <f>VLOOKUP(A18,'[2]PROMEDIO SABER 11 MUNICIPIOS'!$A$2:$D$1122,4,0)</f>
        <v>20</v>
      </c>
      <c r="I18">
        <f>VLOOKUP(A18,'[2]PROMEDIO SABER 11 MUNICIPIOS'!$A$2:$E$1122,5,0)</f>
        <v>1</v>
      </c>
      <c r="J18" s="4">
        <f>VLOOKUP(A18,'[2]PROMEDIO SABER 11 MUNICIPIOS'!$A$2:$B$1122,2,0)</f>
        <v>263.95</v>
      </c>
      <c r="K18" s="6">
        <v>260</v>
      </c>
      <c r="L18" s="5" t="str">
        <f>VLOOKUP(A18,'[2]PROMEDIO SABER 11 MUNICIPIOS'!$A$2:$F$1122,6,FALSE)</f>
        <v>NO</v>
      </c>
      <c r="M18">
        <f>VLOOKUP(A18,'[2]SISBEN-GRUPOS'!$A$2:$E$1121,2,FALSE)</f>
        <v>1</v>
      </c>
      <c r="N18">
        <f>VLOOKUP(A18,'[2]SISBEN-GRUPOS'!$A$2:$E$1122,3,0)</f>
        <v>19</v>
      </c>
      <c r="O18">
        <f>VLOOKUP(A18,'[2]SISBEN-GRUPOS'!$A$2:$E$1122,4,0)</f>
        <v>0</v>
      </c>
      <c r="P18">
        <f>VLOOKUP(A18,'[2]SISBEN-GRUPOS'!$A$2:$E$1122,5,0)</f>
        <v>0</v>
      </c>
      <c r="Q18" s="15">
        <v>0.25</v>
      </c>
      <c r="R18">
        <v>0</v>
      </c>
      <c r="S18" t="str">
        <f t="shared" si="0"/>
        <v>P25</v>
      </c>
    </row>
    <row r="19" spans="1:19" hidden="1" x14ac:dyDescent="0.25">
      <c r="A19" t="s">
        <v>192</v>
      </c>
      <c r="B19" t="s">
        <v>1208</v>
      </c>
      <c r="C19" t="s">
        <v>1209</v>
      </c>
      <c r="D19">
        <v>54743</v>
      </c>
      <c r="E19" t="str">
        <f>VLOOKUP(A19,[1]Hoja3!$B$2:$E$1125,4,FALSE)</f>
        <v>SILOS</v>
      </c>
      <c r="F19" s="3" t="s">
        <v>1123</v>
      </c>
      <c r="G19" s="3" t="s">
        <v>1123</v>
      </c>
      <c r="H19">
        <f>VLOOKUP(A19,'[2]PROMEDIO SABER 11 MUNICIPIOS'!$A$2:$D$1122,4,0)</f>
        <v>57</v>
      </c>
      <c r="I19">
        <f>VLOOKUP(A19,'[2]PROMEDIO SABER 11 MUNICIPIOS'!$A$2:$E$1122,5,0)</f>
        <v>1</v>
      </c>
      <c r="J19" s="4">
        <f>VLOOKUP(A19,'[2]PROMEDIO SABER 11 MUNICIPIOS'!$A$2:$B$1122,2,0)</f>
        <v>264</v>
      </c>
      <c r="K19" s="6">
        <v>260</v>
      </c>
      <c r="L19" s="5" t="str">
        <f>VLOOKUP(A19,'[2]PROMEDIO SABER 11 MUNICIPIOS'!$A$2:$F$1122,6,FALSE)</f>
        <v>NO</v>
      </c>
      <c r="M19">
        <f>VLOOKUP(A19,'[2]SISBEN-GRUPOS'!$A$2:$E$1121,2,FALSE)</f>
        <v>8</v>
      </c>
      <c r="N19">
        <f>VLOOKUP(A19,'[2]SISBEN-GRUPOS'!$A$2:$E$1122,3,0)</f>
        <v>49</v>
      </c>
      <c r="O19">
        <f>VLOOKUP(A19,'[2]SISBEN-GRUPOS'!$A$2:$E$1122,4,0)</f>
        <v>0</v>
      </c>
      <c r="P19">
        <f>VLOOKUP(A19,'[2]SISBEN-GRUPOS'!$A$2:$E$1122,5,0)</f>
        <v>0</v>
      </c>
      <c r="Q19" s="15">
        <v>0.40425531910000001</v>
      </c>
      <c r="R19">
        <v>0</v>
      </c>
      <c r="S19" t="str">
        <f t="shared" si="0"/>
        <v>P25</v>
      </c>
    </row>
    <row r="20" spans="1:19" hidden="1" x14ac:dyDescent="0.25">
      <c r="A20" t="s">
        <v>19</v>
      </c>
      <c r="B20" t="s">
        <v>1185</v>
      </c>
      <c r="C20" t="s">
        <v>1224</v>
      </c>
      <c r="D20">
        <v>15723</v>
      </c>
      <c r="E20" t="str">
        <f>VLOOKUP(A20,[1]Hoja3!$B$2:$E$1125,4,FALSE)</f>
        <v>SATIVASUR</v>
      </c>
      <c r="F20" s="3" t="s">
        <v>1122</v>
      </c>
      <c r="G20" s="3" t="s">
        <v>1123</v>
      </c>
      <c r="H20">
        <f>VLOOKUP(A20,'[2]PROMEDIO SABER 11 MUNICIPIOS'!$A$2:$D$1122,4,0)</f>
        <v>18</v>
      </c>
      <c r="I20">
        <f>VLOOKUP(A20,'[2]PROMEDIO SABER 11 MUNICIPIOS'!$A$2:$E$1122,5,0)</f>
        <v>2</v>
      </c>
      <c r="J20" s="4">
        <f>VLOOKUP(A20,'[2]PROMEDIO SABER 11 MUNICIPIOS'!$A$2:$B$1122,2,0)</f>
        <v>241.5</v>
      </c>
      <c r="K20" s="6">
        <v>240</v>
      </c>
      <c r="L20" s="5" t="str">
        <f>VLOOKUP(A20,'[2]PROMEDIO SABER 11 MUNICIPIOS'!$A$2:$F$1122,6,FALSE)</f>
        <v>NO</v>
      </c>
      <c r="M20">
        <f>VLOOKUP(A20,'[2]SISBEN-GRUPOS'!$A$2:$E$1121,2,FALSE)</f>
        <v>5</v>
      </c>
      <c r="N20">
        <f>VLOOKUP(A20,'[2]SISBEN-GRUPOS'!$A$2:$E$1122,3,0)</f>
        <v>12</v>
      </c>
      <c r="O20">
        <f>VLOOKUP(A20,'[2]SISBEN-GRUPOS'!$A$2:$E$1122,4,0)</f>
        <v>1</v>
      </c>
      <c r="P20">
        <f>VLOOKUP(A20,'[2]SISBEN-GRUPOS'!$A$2:$E$1122,5,0)</f>
        <v>0</v>
      </c>
      <c r="Q20" s="15">
        <v>0.35</v>
      </c>
      <c r="R20">
        <v>0</v>
      </c>
      <c r="S20" t="str">
        <f t="shared" si="0"/>
        <v>P25</v>
      </c>
    </row>
    <row r="21" spans="1:19" hidden="1" x14ac:dyDescent="0.25">
      <c r="A21" t="s">
        <v>167</v>
      </c>
      <c r="B21" t="s">
        <v>1185</v>
      </c>
      <c r="C21" t="s">
        <v>1228</v>
      </c>
      <c r="D21">
        <v>15218</v>
      </c>
      <c r="E21" t="str">
        <f>VLOOKUP(A21,[1]Hoja3!$B$2:$E$1125,4,FALSE)</f>
        <v>COVARACHIA</v>
      </c>
      <c r="F21" s="3" t="s">
        <v>1122</v>
      </c>
      <c r="G21" s="3" t="s">
        <v>1123</v>
      </c>
      <c r="H21">
        <f>VLOOKUP(A21,'[2]PROMEDIO SABER 11 MUNICIPIOS'!$A$2:$D$1122,4,0)</f>
        <v>53</v>
      </c>
      <c r="I21">
        <f>VLOOKUP(A21,'[2]PROMEDIO SABER 11 MUNICIPIOS'!$A$2:$E$1122,5,0)</f>
        <v>2</v>
      </c>
      <c r="J21" s="4">
        <f>VLOOKUP(A21,'[2]PROMEDIO SABER 11 MUNICIPIOS'!$A$2:$B$1122,2,0)</f>
        <v>258.37735849056605</v>
      </c>
      <c r="K21" s="6">
        <v>250</v>
      </c>
      <c r="L21" s="5" t="str">
        <f>VLOOKUP(A21,'[2]PROMEDIO SABER 11 MUNICIPIOS'!$A$2:$F$1122,6,FALSE)</f>
        <v>NO</v>
      </c>
      <c r="M21">
        <f>VLOOKUP(A21,'[2]SISBEN-GRUPOS'!$A$2:$E$1121,2,FALSE)</f>
        <v>13</v>
      </c>
      <c r="N21">
        <f>VLOOKUP(A21,'[2]SISBEN-GRUPOS'!$A$2:$E$1122,3,0)</f>
        <v>40</v>
      </c>
      <c r="O21">
        <f>VLOOKUP(A21,'[2]SISBEN-GRUPOS'!$A$2:$E$1122,4,0)</f>
        <v>0</v>
      </c>
      <c r="P21">
        <f>VLOOKUP(A21,'[2]SISBEN-GRUPOS'!$A$2:$E$1122,5,0)</f>
        <v>0</v>
      </c>
      <c r="Q21" s="15">
        <v>0.3</v>
      </c>
      <c r="R21">
        <v>0</v>
      </c>
      <c r="S21" t="str">
        <f t="shared" si="0"/>
        <v>P25</v>
      </c>
    </row>
    <row r="22" spans="1:19" hidden="1" x14ac:dyDescent="0.25">
      <c r="A22" t="s">
        <v>1141</v>
      </c>
      <c r="B22" t="s">
        <v>1185</v>
      </c>
      <c r="C22" t="s">
        <v>1246</v>
      </c>
      <c r="D22">
        <v>15839</v>
      </c>
      <c r="E22" t="str">
        <f>VLOOKUP(A22,[1]Hoja3!$B$2:$E$1125,4,FALSE)</f>
        <v>TUTAZA</v>
      </c>
      <c r="F22" s="3" t="s">
        <v>1122</v>
      </c>
      <c r="G22" s="3" t="s">
        <v>1123</v>
      </c>
      <c r="H22" t="e">
        <f>VLOOKUP(A22,'[2]PROMEDIO SABER 11 MUNICIPIOS'!$A$2:$D$1122,4,0)</f>
        <v>#N/A</v>
      </c>
      <c r="I22" t="e">
        <f>VLOOKUP(A22,'[2]PROMEDIO SABER 11 MUNICIPIOS'!$A$2:$E$1122,5,0)</f>
        <v>#N/A</v>
      </c>
      <c r="J22" s="4" t="e">
        <f>VLOOKUP(A22,'[2]PROMEDIO SABER 11 MUNICIPIOS'!$A$2:$B$1122,2,0)</f>
        <v>#N/A</v>
      </c>
      <c r="K22" s="6">
        <v>240</v>
      </c>
      <c r="L22" s="5" t="e">
        <f>VLOOKUP(A22,'[2]PROMEDIO SABER 11 MUNICIPIOS'!$A$2:$F$1122,6,FALSE)</f>
        <v>#N/A</v>
      </c>
      <c r="M22" t="e">
        <f>VLOOKUP(A22,'[2]SISBEN-GRUPOS'!$A$2:$E$1121,2,FALSE)</f>
        <v>#N/A</v>
      </c>
      <c r="N22" t="e">
        <f>VLOOKUP(A22,'[2]SISBEN-GRUPOS'!$A$2:$E$1122,3,0)</f>
        <v>#N/A</v>
      </c>
      <c r="O22" t="e">
        <f>VLOOKUP(A22,'[2]SISBEN-GRUPOS'!$A$2:$E$1122,4,0)</f>
        <v>#N/A</v>
      </c>
      <c r="P22" t="e">
        <f>VLOOKUP(A22,'[2]SISBEN-GRUPOS'!$A$2:$E$1122,5,0)</f>
        <v>#N/A</v>
      </c>
      <c r="Q22" s="15">
        <v>0.38095238100000001</v>
      </c>
      <c r="R22">
        <v>0</v>
      </c>
      <c r="S22" t="str">
        <f t="shared" si="0"/>
        <v>P25</v>
      </c>
    </row>
    <row r="23" spans="1:19" hidden="1" x14ac:dyDescent="0.25">
      <c r="A23" t="s">
        <v>198</v>
      </c>
      <c r="B23" t="s">
        <v>1172</v>
      </c>
      <c r="C23" t="s">
        <v>1269</v>
      </c>
      <c r="D23">
        <v>5142</v>
      </c>
      <c r="E23" t="str">
        <f>VLOOKUP(A23,[1]Hoja3!$B$2:$E$1125,4,FALSE)</f>
        <v>CARACOLI</v>
      </c>
      <c r="F23" s="3" t="s">
        <v>1122</v>
      </c>
      <c r="G23" s="3" t="s">
        <v>1123</v>
      </c>
      <c r="H23">
        <f>VLOOKUP(A23,'[2]PROMEDIO SABER 11 MUNICIPIOS'!$A$2:$D$1122,4,0)</f>
        <v>59</v>
      </c>
      <c r="I23">
        <f>VLOOKUP(A23,'[2]PROMEDIO SABER 11 MUNICIPIOS'!$A$2:$E$1122,5,0)</f>
        <v>4</v>
      </c>
      <c r="J23" s="4">
        <f>VLOOKUP(A23,'[2]PROMEDIO SABER 11 MUNICIPIOS'!$A$2:$B$1122,2,0)</f>
        <v>232.06779661016949</v>
      </c>
      <c r="K23" s="6">
        <v>230</v>
      </c>
      <c r="L23" s="5" t="str">
        <f>VLOOKUP(A23,'[2]PROMEDIO SABER 11 MUNICIPIOS'!$A$2:$F$1122,6,FALSE)</f>
        <v>NO</v>
      </c>
      <c r="M23">
        <f>VLOOKUP(A23,'[2]SISBEN-GRUPOS'!$A$2:$E$1121,2,FALSE)</f>
        <v>20</v>
      </c>
      <c r="N23">
        <f>VLOOKUP(A23,'[2]SISBEN-GRUPOS'!$A$2:$E$1122,3,0)</f>
        <v>34</v>
      </c>
      <c r="O23">
        <f>VLOOKUP(A23,'[2]SISBEN-GRUPOS'!$A$2:$E$1122,4,0)</f>
        <v>5</v>
      </c>
      <c r="P23">
        <f>VLOOKUP(A23,'[2]SISBEN-GRUPOS'!$A$2:$E$1122,5,0)</f>
        <v>0</v>
      </c>
      <c r="Q23" s="15">
        <v>0.1162790698</v>
      </c>
      <c r="R23">
        <v>0</v>
      </c>
      <c r="S23" t="str">
        <f t="shared" si="0"/>
        <v>P25</v>
      </c>
    </row>
    <row r="24" spans="1:19" hidden="1" x14ac:dyDescent="0.25">
      <c r="A24" t="s">
        <v>372</v>
      </c>
      <c r="B24" t="s">
        <v>1270</v>
      </c>
      <c r="C24" t="s">
        <v>1271</v>
      </c>
      <c r="D24">
        <v>73043</v>
      </c>
      <c r="E24" t="str">
        <f>VLOOKUP(A24,[1]Hoja3!$B$2:$E$1125,4,FALSE)</f>
        <v>ANZOATEGUI</v>
      </c>
      <c r="F24" s="3" t="s">
        <v>1122</v>
      </c>
      <c r="G24" s="3" t="s">
        <v>1123</v>
      </c>
      <c r="H24">
        <f>VLOOKUP(A24,'[2]PROMEDIO SABER 11 MUNICIPIOS'!$A$2:$D$1122,4,0)</f>
        <v>99</v>
      </c>
      <c r="I24">
        <f>VLOOKUP(A24,'[2]PROMEDIO SABER 11 MUNICIPIOS'!$A$2:$E$1122,5,0)</f>
        <v>4</v>
      </c>
      <c r="J24" s="4">
        <f>VLOOKUP(A24,'[2]PROMEDIO SABER 11 MUNICIPIOS'!$A$2:$B$1122,2,0)</f>
        <v>233.20202020202021</v>
      </c>
      <c r="K24" s="6">
        <v>230</v>
      </c>
      <c r="L24" s="5" t="str">
        <f>VLOOKUP(A24,'[2]PROMEDIO SABER 11 MUNICIPIOS'!$A$2:$F$1122,6,FALSE)</f>
        <v>NO</v>
      </c>
      <c r="M24">
        <f>VLOOKUP(A24,'[2]SISBEN-GRUPOS'!$A$2:$E$1121,2,FALSE)</f>
        <v>26</v>
      </c>
      <c r="N24">
        <f>VLOOKUP(A24,'[2]SISBEN-GRUPOS'!$A$2:$E$1122,3,0)</f>
        <v>73</v>
      </c>
      <c r="O24">
        <f>VLOOKUP(A24,'[2]SISBEN-GRUPOS'!$A$2:$E$1122,4,0)</f>
        <v>0</v>
      </c>
      <c r="P24">
        <f>VLOOKUP(A24,'[2]SISBEN-GRUPOS'!$A$2:$E$1122,5,0)</f>
        <v>0</v>
      </c>
      <c r="Q24" s="15">
        <v>0.33962264149999999</v>
      </c>
      <c r="R24">
        <v>0</v>
      </c>
      <c r="S24" t="str">
        <f t="shared" si="0"/>
        <v>P25</v>
      </c>
    </row>
    <row r="25" spans="1:19" hidden="1" x14ac:dyDescent="0.25">
      <c r="A25" t="s">
        <v>208</v>
      </c>
      <c r="B25" t="s">
        <v>1208</v>
      </c>
      <c r="C25" t="s">
        <v>1272</v>
      </c>
      <c r="D25">
        <v>54871</v>
      </c>
      <c r="E25" t="str">
        <f>VLOOKUP(A25,[1]Hoja3!$B$2:$E$1125,4,FALSE)</f>
        <v>VILLA CARO</v>
      </c>
      <c r="F25" s="3" t="s">
        <v>1123</v>
      </c>
      <c r="G25" s="3" t="s">
        <v>1123</v>
      </c>
      <c r="H25">
        <f>VLOOKUP(A25,'[2]PROMEDIO SABER 11 MUNICIPIOS'!$A$2:$D$1122,4,0)</f>
        <v>60</v>
      </c>
      <c r="I25">
        <f>VLOOKUP(A25,'[2]PROMEDIO SABER 11 MUNICIPIOS'!$A$2:$E$1122,5,0)</f>
        <v>4</v>
      </c>
      <c r="J25" s="4">
        <f>VLOOKUP(A25,'[2]PROMEDIO SABER 11 MUNICIPIOS'!$A$2:$B$1122,2,0)</f>
        <v>233.48333333333332</v>
      </c>
      <c r="K25" s="6">
        <v>230</v>
      </c>
      <c r="L25" s="5" t="str">
        <f>VLOOKUP(A25,'[2]PROMEDIO SABER 11 MUNICIPIOS'!$A$2:$F$1122,6,FALSE)</f>
        <v>NO</v>
      </c>
      <c r="M25">
        <f>VLOOKUP(A25,'[2]SISBEN-GRUPOS'!$A$2:$E$1121,2,FALSE)</f>
        <v>9</v>
      </c>
      <c r="N25">
        <f>VLOOKUP(A25,'[2]SISBEN-GRUPOS'!$A$2:$E$1122,3,0)</f>
        <v>50</v>
      </c>
      <c r="O25">
        <f>VLOOKUP(A25,'[2]SISBEN-GRUPOS'!$A$2:$E$1122,4,0)</f>
        <v>1</v>
      </c>
      <c r="P25">
        <f>VLOOKUP(A25,'[2]SISBEN-GRUPOS'!$A$2:$E$1122,5,0)</f>
        <v>0</v>
      </c>
      <c r="Q25" s="15">
        <v>0.20512820509999999</v>
      </c>
      <c r="R25">
        <v>0</v>
      </c>
      <c r="S25" t="str">
        <f t="shared" si="0"/>
        <v>P25</v>
      </c>
    </row>
    <row r="26" spans="1:19" hidden="1" x14ac:dyDescent="0.25">
      <c r="A26" t="s">
        <v>152</v>
      </c>
      <c r="B26" t="s">
        <v>1270</v>
      </c>
      <c r="C26" t="s">
        <v>1281</v>
      </c>
      <c r="D26">
        <v>73461</v>
      </c>
      <c r="E26" t="str">
        <f>VLOOKUP(A26,[1]Hoja3!$B$2:$E$1125,4,FALSE)</f>
        <v>MURILLO</v>
      </c>
      <c r="F26" s="3" t="s">
        <v>1122</v>
      </c>
      <c r="G26" s="3" t="s">
        <v>1123</v>
      </c>
      <c r="H26">
        <f>VLOOKUP(A26,'[2]PROMEDIO SABER 11 MUNICIPIOS'!$A$2:$D$1122,4,0)</f>
        <v>49</v>
      </c>
      <c r="I26">
        <f>VLOOKUP(A26,'[2]PROMEDIO SABER 11 MUNICIPIOS'!$A$2:$E$1122,5,0)</f>
        <v>4</v>
      </c>
      <c r="J26" s="4">
        <f>VLOOKUP(A26,'[2]PROMEDIO SABER 11 MUNICIPIOS'!$A$2:$B$1122,2,0)</f>
        <v>254.0204081632653</v>
      </c>
      <c r="K26" s="6">
        <v>250</v>
      </c>
      <c r="L26" s="5" t="str">
        <f>VLOOKUP(A26,'[2]PROMEDIO SABER 11 MUNICIPIOS'!$A$2:$F$1122,6,FALSE)</f>
        <v>NO</v>
      </c>
      <c r="M26">
        <f>VLOOKUP(A26,'[2]SISBEN-GRUPOS'!$A$2:$E$1121,2,FALSE)</f>
        <v>10</v>
      </c>
      <c r="N26">
        <f>VLOOKUP(A26,'[2]SISBEN-GRUPOS'!$A$2:$E$1122,3,0)</f>
        <v>38</v>
      </c>
      <c r="O26">
        <f>VLOOKUP(A26,'[2]SISBEN-GRUPOS'!$A$2:$E$1122,4,0)</f>
        <v>0</v>
      </c>
      <c r="P26">
        <f>VLOOKUP(A26,'[2]SISBEN-GRUPOS'!$A$2:$E$1122,5,0)</f>
        <v>1</v>
      </c>
      <c r="Q26" s="15">
        <v>0.28571428570000001</v>
      </c>
      <c r="R26">
        <v>0</v>
      </c>
      <c r="S26" t="str">
        <f t="shared" si="0"/>
        <v>P25</v>
      </c>
    </row>
    <row r="27" spans="1:19" x14ac:dyDescent="0.25">
      <c r="A27" t="s">
        <v>309</v>
      </c>
      <c r="B27" t="s">
        <v>1193</v>
      </c>
      <c r="C27" t="s">
        <v>1770</v>
      </c>
      <c r="D27">
        <v>27413</v>
      </c>
      <c r="E27" t="str">
        <f>VLOOKUP(A27,[1]Hoja3!$B$2:$E$1125,4,FALSE)</f>
        <v>LLORO</v>
      </c>
      <c r="F27" s="3" t="s">
        <v>1123</v>
      </c>
      <c r="G27" s="3" t="s">
        <v>1122</v>
      </c>
      <c r="H27">
        <f>VLOOKUP(A27,'[2]PROMEDIO SABER 11 MUNICIPIOS'!$A$2:$D$1122,4,0)</f>
        <v>83</v>
      </c>
      <c r="I27">
        <f>VLOOKUP(A27,'[2]PROMEDIO SABER 11 MUNICIPIOS'!$A$2:$E$1122,5,0)</f>
        <v>1</v>
      </c>
      <c r="J27" s="4">
        <f>VLOOKUP(A27,'[2]PROMEDIO SABER 11 MUNICIPIOS'!$A$2:$B$1122,2,0)</f>
        <v>177.56626506024097</v>
      </c>
      <c r="K27" s="6">
        <v>170</v>
      </c>
      <c r="L27" s="5" t="str">
        <f>VLOOKUP(A27,'[2]PROMEDIO SABER 11 MUNICIPIOS'!$A$2:$F$1122,6,FALSE)</f>
        <v>NO</v>
      </c>
      <c r="M27">
        <f>VLOOKUP(A27,'[2]SISBEN-GRUPOS'!$A$2:$E$1121,2,FALSE)</f>
        <v>35</v>
      </c>
      <c r="N27">
        <f>VLOOKUP(A27,'[2]SISBEN-GRUPOS'!$A$2:$E$1122,3,0)</f>
        <v>47</v>
      </c>
      <c r="O27">
        <f>VLOOKUP(A27,'[2]SISBEN-GRUPOS'!$A$2:$E$1122,4,0)</f>
        <v>1</v>
      </c>
      <c r="P27">
        <f>VLOOKUP(A27,'[2]SISBEN-GRUPOS'!$A$2:$E$1122,5,0)</f>
        <v>0</v>
      </c>
      <c r="Q27" s="15">
        <v>0.25609756099999997</v>
      </c>
      <c r="R27">
        <v>1</v>
      </c>
      <c r="S27" t="str">
        <f t="shared" si="0"/>
        <v>P25</v>
      </c>
    </row>
    <row r="28" spans="1:19" x14ac:dyDescent="0.25">
      <c r="A28" t="s">
        <v>2</v>
      </c>
      <c r="B28" t="s">
        <v>1165</v>
      </c>
      <c r="C28" t="s">
        <v>1170</v>
      </c>
      <c r="D28">
        <v>94884</v>
      </c>
      <c r="E28" t="str">
        <f>VLOOKUP(A28,[1]Hoja3!$B$2:$E$1125,4,FALSE)</f>
        <v>PUERTO COLOMBIA</v>
      </c>
      <c r="F28" s="3" t="s">
        <v>1123</v>
      </c>
      <c r="G28" s="3" t="s">
        <v>1122</v>
      </c>
      <c r="H28">
        <f>VLOOKUP(A28,'[2]PROMEDIO SABER 11 MUNICIPIOS'!$A$2:$D$1122,4,0)</f>
        <v>4</v>
      </c>
      <c r="I28">
        <f>VLOOKUP(A28,'[2]PROMEDIO SABER 11 MUNICIPIOS'!$A$2:$E$1122,5,0)</f>
        <v>19</v>
      </c>
      <c r="J28" s="4">
        <f>VLOOKUP(A28,'[2]PROMEDIO SABER 11 MUNICIPIOS'!$A$2:$B$1122,2,0)</f>
        <v>174</v>
      </c>
      <c r="K28" s="6">
        <v>170</v>
      </c>
      <c r="L28" s="5" t="str">
        <f>VLOOKUP(A28,'[2]PROMEDIO SABER 11 MUNICIPIOS'!$A$2:$F$1122,6,FALSE)</f>
        <v>NO</v>
      </c>
      <c r="M28">
        <f>VLOOKUP(A28,'[2]SISBEN-GRUPOS'!$A$2:$E$1121,2,FALSE)</f>
        <v>4</v>
      </c>
      <c r="N28">
        <f>VLOOKUP(A28,'[2]SISBEN-GRUPOS'!$A$2:$E$1122,3,0)</f>
        <v>0</v>
      </c>
      <c r="O28">
        <f>VLOOKUP(A28,'[2]SISBEN-GRUPOS'!$A$2:$E$1122,4,0)</f>
        <v>0</v>
      </c>
      <c r="P28">
        <f>VLOOKUP(A28,'[2]SISBEN-GRUPOS'!$A$2:$E$1122,5,0)</f>
        <v>0</v>
      </c>
      <c r="Q28" s="15">
        <v>0</v>
      </c>
      <c r="R28">
        <v>2</v>
      </c>
      <c r="S28" t="str">
        <f t="shared" si="0"/>
        <v>P25</v>
      </c>
    </row>
    <row r="29" spans="1:19" x14ac:dyDescent="0.25">
      <c r="A29" t="s">
        <v>205</v>
      </c>
      <c r="B29" t="s">
        <v>1193</v>
      </c>
      <c r="C29" t="s">
        <v>1196</v>
      </c>
      <c r="D29">
        <v>27372</v>
      </c>
      <c r="E29" t="str">
        <f>VLOOKUP(A29,[1]Hoja3!$B$2:$E$1125,4,FALSE)</f>
        <v>JURADO</v>
      </c>
      <c r="F29" s="3" t="s">
        <v>1123</v>
      </c>
      <c r="G29" s="3" t="s">
        <v>1122</v>
      </c>
      <c r="H29">
        <f>VLOOKUP(A29,'[2]PROMEDIO SABER 11 MUNICIPIOS'!$A$2:$D$1122,4,0)</f>
        <v>60</v>
      </c>
      <c r="I29">
        <f>VLOOKUP(A29,'[2]PROMEDIO SABER 11 MUNICIPIOS'!$A$2:$E$1122,5,0)</f>
        <v>4</v>
      </c>
      <c r="J29" s="4">
        <f>VLOOKUP(A29,'[2]PROMEDIO SABER 11 MUNICIPIOS'!$A$2:$B$1122,2,0)</f>
        <v>171.65</v>
      </c>
      <c r="K29" s="6">
        <v>170</v>
      </c>
      <c r="L29" s="5" t="str">
        <f>VLOOKUP(A29,'[2]PROMEDIO SABER 11 MUNICIPIOS'!$A$2:$F$1122,6,FALSE)</f>
        <v>NO</v>
      </c>
      <c r="M29">
        <f>VLOOKUP(A29,'[2]SISBEN-GRUPOS'!$A$2:$E$1121,2,FALSE)</f>
        <v>11</v>
      </c>
      <c r="N29">
        <f>VLOOKUP(A29,'[2]SISBEN-GRUPOS'!$A$2:$E$1122,3,0)</f>
        <v>48</v>
      </c>
      <c r="O29">
        <f>VLOOKUP(A29,'[2]SISBEN-GRUPOS'!$A$2:$E$1122,4,0)</f>
        <v>1</v>
      </c>
      <c r="P29">
        <f>VLOOKUP(A29,'[2]SISBEN-GRUPOS'!$A$2:$E$1122,5,0)</f>
        <v>0</v>
      </c>
      <c r="Q29" s="15">
        <v>9.7560975600000002E-2</v>
      </c>
      <c r="R29">
        <v>2</v>
      </c>
      <c r="S29" t="str">
        <f t="shared" si="0"/>
        <v>P25</v>
      </c>
    </row>
    <row r="30" spans="1:19" x14ac:dyDescent="0.25">
      <c r="A30" t="s">
        <v>11</v>
      </c>
      <c r="B30" t="s">
        <v>1162</v>
      </c>
      <c r="C30" t="s">
        <v>1164</v>
      </c>
      <c r="D30">
        <v>97889</v>
      </c>
      <c r="E30" t="str">
        <f>VLOOKUP(A30,[1]Hoja3!$B$2:$E$1125,4,FALSE)</f>
        <v>YAVARATE</v>
      </c>
      <c r="F30" s="3" t="s">
        <v>1123</v>
      </c>
      <c r="G30" s="3" t="s">
        <v>1122</v>
      </c>
      <c r="H30">
        <f>VLOOKUP(A30,'[2]PROMEDIO SABER 11 MUNICIPIOS'!$A$2:$D$1122,4,0)</f>
        <v>14</v>
      </c>
      <c r="I30">
        <f>VLOOKUP(A30,'[2]PROMEDIO SABER 11 MUNICIPIOS'!$A$2:$E$1122,5,0)</f>
        <v>0</v>
      </c>
      <c r="J30" s="4">
        <f>VLOOKUP(A30,'[2]PROMEDIO SABER 11 MUNICIPIOS'!$A$2:$B$1122,2,0)</f>
        <v>189.35714285714286</v>
      </c>
      <c r="K30" s="6">
        <v>180</v>
      </c>
      <c r="L30" s="5" t="str">
        <f>VLOOKUP(A30,'[2]PROMEDIO SABER 11 MUNICIPIOS'!$A$2:$F$1122,6,FALSE)</f>
        <v>NO</v>
      </c>
      <c r="M30">
        <f>VLOOKUP(A30,'[2]SISBEN-GRUPOS'!$A$2:$E$1121,2,FALSE)</f>
        <v>14</v>
      </c>
      <c r="N30">
        <f>VLOOKUP(A30,'[2]SISBEN-GRUPOS'!$A$2:$E$1122,3,0)</f>
        <v>0</v>
      </c>
      <c r="O30">
        <f>VLOOKUP(A30,'[2]SISBEN-GRUPOS'!$A$2:$E$1122,4,0)</f>
        <v>0</v>
      </c>
      <c r="P30">
        <f>VLOOKUP(A30,'[2]SISBEN-GRUPOS'!$A$2:$E$1122,5,0)</f>
        <v>0</v>
      </c>
      <c r="Q30" s="15">
        <v>0</v>
      </c>
      <c r="R30">
        <v>0</v>
      </c>
      <c r="S30" t="str">
        <f t="shared" si="0"/>
        <v>P25</v>
      </c>
    </row>
    <row r="31" spans="1:19" x14ac:dyDescent="0.25">
      <c r="A31" t="s">
        <v>57</v>
      </c>
      <c r="B31" t="s">
        <v>1167</v>
      </c>
      <c r="C31" t="s">
        <v>1178</v>
      </c>
      <c r="D31">
        <v>91407</v>
      </c>
      <c r="E31" t="str">
        <f>VLOOKUP(A31,[1]Hoja3!$B$2:$E$1125,4,FALSE)</f>
        <v>LA PEDRERA</v>
      </c>
      <c r="F31" s="3" t="s">
        <v>1123</v>
      </c>
      <c r="G31" s="3" t="s">
        <v>1122</v>
      </c>
      <c r="H31">
        <f>VLOOKUP(A31,'[2]PROMEDIO SABER 11 MUNICIPIOS'!$A$2:$D$1122,4,0)</f>
        <v>28</v>
      </c>
      <c r="I31">
        <f>VLOOKUP(A31,'[2]PROMEDIO SABER 11 MUNICIPIOS'!$A$2:$E$1122,5,0)</f>
        <v>0</v>
      </c>
      <c r="J31" s="4">
        <f>VLOOKUP(A31,'[2]PROMEDIO SABER 11 MUNICIPIOS'!$A$2:$B$1122,2,0)</f>
        <v>186.67857142857142</v>
      </c>
      <c r="K31" s="6">
        <v>180</v>
      </c>
      <c r="L31" s="5" t="str">
        <f>VLOOKUP(A31,'[2]PROMEDIO SABER 11 MUNICIPIOS'!$A$2:$F$1122,6,FALSE)</f>
        <v>NO</v>
      </c>
      <c r="M31">
        <f>VLOOKUP(A31,'[2]SISBEN-GRUPOS'!$A$2:$E$1121,2,FALSE)</f>
        <v>27</v>
      </c>
      <c r="N31">
        <f>VLOOKUP(A31,'[2]SISBEN-GRUPOS'!$A$2:$E$1122,3,0)</f>
        <v>1</v>
      </c>
      <c r="O31">
        <f>VLOOKUP(A31,'[2]SISBEN-GRUPOS'!$A$2:$E$1122,4,0)</f>
        <v>0</v>
      </c>
      <c r="P31">
        <f>VLOOKUP(A31,'[2]SISBEN-GRUPOS'!$A$2:$E$1122,5,0)</f>
        <v>0</v>
      </c>
      <c r="Q31" s="15">
        <v>4.3478260869565202E-2</v>
      </c>
      <c r="R31">
        <v>0</v>
      </c>
      <c r="S31" t="str">
        <f t="shared" si="0"/>
        <v>P25</v>
      </c>
    </row>
    <row r="32" spans="1:19" x14ac:dyDescent="0.25">
      <c r="A32" t="s">
        <v>4</v>
      </c>
      <c r="B32" t="s">
        <v>1165</v>
      </c>
      <c r="C32" t="s">
        <v>1202</v>
      </c>
      <c r="D32">
        <v>94887</v>
      </c>
      <c r="E32" t="str">
        <f>VLOOKUP(A32,[1]Hoja3!$B$2:$E$1125,4,FALSE)</f>
        <v>PANA PANA</v>
      </c>
      <c r="F32" s="3" t="s">
        <v>1123</v>
      </c>
      <c r="G32" s="3" t="s">
        <v>1122</v>
      </c>
      <c r="H32">
        <f>VLOOKUP(A32,'[2]PROMEDIO SABER 11 MUNICIPIOS'!$A$2:$D$1122,4,0)</f>
        <v>9</v>
      </c>
      <c r="I32">
        <f>VLOOKUP(A32,'[2]PROMEDIO SABER 11 MUNICIPIOS'!$A$2:$E$1122,5,0)</f>
        <v>1</v>
      </c>
      <c r="J32" s="4">
        <f>VLOOKUP(A32,'[2]PROMEDIO SABER 11 MUNICIPIOS'!$A$2:$B$1122,2,0)</f>
        <v>179.55555555555554</v>
      </c>
      <c r="K32" s="6">
        <v>180</v>
      </c>
      <c r="L32" s="5" t="str">
        <f>VLOOKUP(A32,'[2]PROMEDIO SABER 11 MUNICIPIOS'!$A$2:$F$1122,6,FALSE)</f>
        <v>NO</v>
      </c>
      <c r="M32">
        <f>VLOOKUP(A32,'[2]SISBEN-GRUPOS'!$A$2:$E$1121,2,FALSE)</f>
        <v>8</v>
      </c>
      <c r="N32">
        <f>VLOOKUP(A32,'[2]SISBEN-GRUPOS'!$A$2:$E$1122,3,0)</f>
        <v>1</v>
      </c>
      <c r="O32">
        <f>VLOOKUP(A32,'[2]SISBEN-GRUPOS'!$A$2:$E$1122,4,0)</f>
        <v>0</v>
      </c>
      <c r="P32">
        <f>VLOOKUP(A32,'[2]SISBEN-GRUPOS'!$A$2:$E$1122,5,0)</f>
        <v>0</v>
      </c>
      <c r="Q32" s="15">
        <v>0.11111111111111099</v>
      </c>
      <c r="R32">
        <v>0</v>
      </c>
      <c r="S32" t="str">
        <f t="shared" si="0"/>
        <v>P25</v>
      </c>
    </row>
    <row r="33" spans="1:19" x14ac:dyDescent="0.25">
      <c r="A33" t="s">
        <v>214</v>
      </c>
      <c r="B33" t="s">
        <v>1193</v>
      </c>
      <c r="C33" t="s">
        <v>1354</v>
      </c>
      <c r="D33">
        <v>27580</v>
      </c>
      <c r="E33" t="str">
        <f>VLOOKUP(A33,[1]Hoja3!$B$2:$E$1125,4,FALSE)</f>
        <v>RIO IRO</v>
      </c>
      <c r="F33" s="3" t="s">
        <v>1123</v>
      </c>
      <c r="G33" s="3" t="s">
        <v>1122</v>
      </c>
      <c r="H33">
        <f>VLOOKUP(A33,'[2]PROMEDIO SABER 11 MUNICIPIOS'!$A$2:$D$1122,4,0)</f>
        <v>61</v>
      </c>
      <c r="I33">
        <f>VLOOKUP(A33,'[2]PROMEDIO SABER 11 MUNICIPIOS'!$A$2:$E$1122,5,0)</f>
        <v>0</v>
      </c>
      <c r="J33" s="4">
        <f>VLOOKUP(A33,'[2]PROMEDIO SABER 11 MUNICIPIOS'!$A$2:$B$1122,2,0)</f>
        <v>183.31147540983608</v>
      </c>
      <c r="K33" s="6">
        <v>180</v>
      </c>
      <c r="L33" s="5" t="str">
        <f>VLOOKUP(A33,'[2]PROMEDIO SABER 11 MUNICIPIOS'!$A$2:$F$1122,6,FALSE)</f>
        <v>NO</v>
      </c>
      <c r="M33">
        <f>VLOOKUP(A33,'[2]SISBEN-GRUPOS'!$A$2:$E$1121,2,FALSE)</f>
        <v>15</v>
      </c>
      <c r="N33">
        <f>VLOOKUP(A33,'[2]SISBEN-GRUPOS'!$A$2:$E$1122,3,0)</f>
        <v>46</v>
      </c>
      <c r="O33">
        <f>VLOOKUP(A33,'[2]SISBEN-GRUPOS'!$A$2:$E$1122,4,0)</f>
        <v>0</v>
      </c>
      <c r="P33">
        <f>VLOOKUP(A33,'[2]SISBEN-GRUPOS'!$A$2:$E$1122,5,0)</f>
        <v>0</v>
      </c>
      <c r="Q33" s="15">
        <v>0.17543859649999999</v>
      </c>
      <c r="R33">
        <v>0</v>
      </c>
      <c r="S33" t="str">
        <f t="shared" si="0"/>
        <v>P25</v>
      </c>
    </row>
    <row r="34" spans="1:19" ht="28.55" hidden="1" x14ac:dyDescent="0.25">
      <c r="A34" t="s">
        <v>170</v>
      </c>
      <c r="B34" t="s">
        <v>1256</v>
      </c>
      <c r="C34" t="s">
        <v>1826</v>
      </c>
      <c r="D34">
        <v>18756</v>
      </c>
      <c r="E34" t="str">
        <f>VLOOKUP(A34,[1]Hoja3!$B$2:$E$1125,4,FALSE)</f>
        <v>SOLANO</v>
      </c>
      <c r="F34" s="3" t="s">
        <v>1123</v>
      </c>
      <c r="G34" s="3" t="s">
        <v>1123</v>
      </c>
      <c r="H34">
        <f>VLOOKUP(A34,'[2]PROMEDIO SABER 11 MUNICIPIOS'!$A$2:$D$1122,4,0)</f>
        <v>53</v>
      </c>
      <c r="I34">
        <f>VLOOKUP(A34,'[2]PROMEDIO SABER 11 MUNICIPIOS'!$A$2:$E$1122,5,0)</f>
        <v>6</v>
      </c>
      <c r="J34" s="4">
        <f>VLOOKUP(A34,'[2]PROMEDIO SABER 11 MUNICIPIOS'!$A$2:$B$1122,2,0)</f>
        <v>214.0566037735849</v>
      </c>
      <c r="K34" s="6">
        <v>210</v>
      </c>
      <c r="L34" s="5" t="str">
        <f>VLOOKUP(A34,'[2]PROMEDIO SABER 11 MUNICIPIOS'!$A$2:$F$1122,6,FALSE)</f>
        <v>SOLANO-CAQUETA</v>
      </c>
      <c r="M34">
        <f>VLOOKUP(A34,'[2]SISBEN-GRUPOS'!$A$2:$E$1121,2,FALSE)</f>
        <v>17</v>
      </c>
      <c r="N34">
        <f>VLOOKUP(A34,'[2]SISBEN-GRUPOS'!$A$2:$E$1122,3,0)</f>
        <v>35</v>
      </c>
      <c r="O34">
        <f>VLOOKUP(A34,'[2]SISBEN-GRUPOS'!$A$2:$E$1122,4,0)</f>
        <v>0</v>
      </c>
      <c r="P34">
        <f>VLOOKUP(A34,'[2]SISBEN-GRUPOS'!$A$2:$E$1122,5,0)</f>
        <v>1</v>
      </c>
      <c r="Q34" s="15">
        <v>0.17499999999999999</v>
      </c>
      <c r="R34">
        <v>0</v>
      </c>
      <c r="S34" t="str">
        <f t="shared" si="0"/>
        <v>P25</v>
      </c>
    </row>
    <row r="35" spans="1:19" ht="28.55" x14ac:dyDescent="0.25">
      <c r="A35" t="s">
        <v>102</v>
      </c>
      <c r="B35" t="s">
        <v>1172</v>
      </c>
      <c r="C35" t="s">
        <v>1604</v>
      </c>
      <c r="D35">
        <v>5475</v>
      </c>
      <c r="E35" t="str">
        <f>VLOOKUP(A35,[1]Hoja3!$B$2:$E$1125,4,FALSE)</f>
        <v>MURINDO</v>
      </c>
      <c r="F35" s="3" t="s">
        <v>1122</v>
      </c>
      <c r="G35" s="3" t="s">
        <v>1122</v>
      </c>
      <c r="H35">
        <f>VLOOKUP(A35,'[2]PROMEDIO SABER 11 MUNICIPIOS'!$A$2:$D$1122,4,0)</f>
        <v>38</v>
      </c>
      <c r="I35">
        <f>VLOOKUP(A35,'[2]PROMEDIO SABER 11 MUNICIPIOS'!$A$2:$E$1122,5,0)</f>
        <v>1</v>
      </c>
      <c r="J35" s="4">
        <f>VLOOKUP(A35,'[2]PROMEDIO SABER 11 MUNICIPIOS'!$A$2:$B$1122,2,0)</f>
        <v>185.26315789473685</v>
      </c>
      <c r="K35" s="6">
        <v>180</v>
      </c>
      <c r="L35" s="5" t="str">
        <f>VLOOKUP(A35,'[2]PROMEDIO SABER 11 MUNICIPIOS'!$A$2:$F$1122,6,FALSE)</f>
        <v>MURINDO-ANTIOQUIA</v>
      </c>
      <c r="M35">
        <f>VLOOKUP(A35,'[2]SISBEN-GRUPOS'!$A$2:$E$1121,2,FALSE)</f>
        <v>7</v>
      </c>
      <c r="N35">
        <f>VLOOKUP(A35,'[2]SISBEN-GRUPOS'!$A$2:$E$1122,3,0)</f>
        <v>30</v>
      </c>
      <c r="O35">
        <f>VLOOKUP(A35,'[2]SISBEN-GRUPOS'!$A$2:$E$1122,4,0)</f>
        <v>1</v>
      </c>
      <c r="P35">
        <f>VLOOKUP(A35,'[2]SISBEN-GRUPOS'!$A$2:$E$1122,5,0)</f>
        <v>0</v>
      </c>
      <c r="Q35" s="15">
        <v>0.2307692308</v>
      </c>
      <c r="R35">
        <v>0</v>
      </c>
      <c r="S35" t="str">
        <f t="shared" si="0"/>
        <v>P25</v>
      </c>
    </row>
    <row r="36" spans="1:19" x14ac:dyDescent="0.25">
      <c r="A36" t="s">
        <v>139</v>
      </c>
      <c r="B36" t="s">
        <v>1193</v>
      </c>
      <c r="C36" t="s">
        <v>1730</v>
      </c>
      <c r="D36">
        <v>27430</v>
      </c>
      <c r="E36" t="str">
        <f>VLOOKUP(A36,[1]Hoja3!$B$2:$E$1125,4,FALSE)</f>
        <v>MEDIO BAUDO</v>
      </c>
      <c r="F36" s="3" t="s">
        <v>1123</v>
      </c>
      <c r="G36" s="3" t="s">
        <v>1122</v>
      </c>
      <c r="H36">
        <f>VLOOKUP(A36,'[2]PROMEDIO SABER 11 MUNICIPIOS'!$A$2:$D$1122,4,0)</f>
        <v>47</v>
      </c>
      <c r="I36">
        <f>VLOOKUP(A36,'[2]PROMEDIO SABER 11 MUNICIPIOS'!$A$2:$E$1122,5,0)</f>
        <v>0</v>
      </c>
      <c r="J36" s="4">
        <f>VLOOKUP(A36,'[2]PROMEDIO SABER 11 MUNICIPIOS'!$A$2:$B$1122,2,0)</f>
        <v>185.48936170212767</v>
      </c>
      <c r="K36" s="6">
        <v>180</v>
      </c>
      <c r="L36" s="5" t="str">
        <f>VLOOKUP(A36,'[2]PROMEDIO SABER 11 MUNICIPIOS'!$A$2:$F$1122,6,FALSE)</f>
        <v>NO</v>
      </c>
      <c r="M36">
        <f>VLOOKUP(A36,'[2]SISBEN-GRUPOS'!$A$2:$E$1121,2,FALSE)</f>
        <v>11</v>
      </c>
      <c r="N36">
        <f>VLOOKUP(A36,'[2]SISBEN-GRUPOS'!$A$2:$E$1122,3,0)</f>
        <v>36</v>
      </c>
      <c r="O36">
        <f>VLOOKUP(A36,'[2]SISBEN-GRUPOS'!$A$2:$E$1122,4,0)</f>
        <v>0</v>
      </c>
      <c r="P36">
        <f>VLOOKUP(A36,'[2]SISBEN-GRUPOS'!$A$2:$E$1122,5,0)</f>
        <v>0</v>
      </c>
      <c r="Q36" s="15">
        <v>0.25</v>
      </c>
      <c r="R36">
        <v>0</v>
      </c>
      <c r="S36" t="str">
        <f t="shared" si="0"/>
        <v>P25</v>
      </c>
    </row>
    <row r="37" spans="1:19" x14ac:dyDescent="0.25">
      <c r="A37" t="s">
        <v>586</v>
      </c>
      <c r="B37" t="s">
        <v>1193</v>
      </c>
      <c r="C37" t="s">
        <v>1809</v>
      </c>
      <c r="D37">
        <v>27077</v>
      </c>
      <c r="E37" t="str">
        <f>VLOOKUP(A37,[1]Hoja3!$B$2:$E$1125,4,FALSE)</f>
        <v>BAJO BAUDO</v>
      </c>
      <c r="F37" s="3" t="s">
        <v>1123</v>
      </c>
      <c r="G37" s="3" t="s">
        <v>1122</v>
      </c>
      <c r="H37">
        <f>VLOOKUP(A37,'[2]PROMEDIO SABER 11 MUNICIPIOS'!$A$2:$D$1122,4,0)</f>
        <v>166</v>
      </c>
      <c r="I37">
        <f>VLOOKUP(A37,'[2]PROMEDIO SABER 11 MUNICIPIOS'!$A$2:$E$1122,5,0)</f>
        <v>1</v>
      </c>
      <c r="J37" s="4">
        <f>VLOOKUP(A37,'[2]PROMEDIO SABER 11 MUNICIPIOS'!$A$2:$B$1122,2,0)</f>
        <v>189.46385542168676</v>
      </c>
      <c r="K37" s="6">
        <v>180</v>
      </c>
      <c r="L37" s="5" t="str">
        <f>VLOOKUP(A37,'[2]PROMEDIO SABER 11 MUNICIPIOS'!$A$2:$F$1122,6,FALSE)</f>
        <v>NO</v>
      </c>
      <c r="M37">
        <f>VLOOKUP(A37,'[2]SISBEN-GRUPOS'!$A$2:$E$1121,2,FALSE)</f>
        <v>49</v>
      </c>
      <c r="N37">
        <f>VLOOKUP(A37,'[2]SISBEN-GRUPOS'!$A$2:$E$1122,3,0)</f>
        <v>115</v>
      </c>
      <c r="O37">
        <f>VLOOKUP(A37,'[2]SISBEN-GRUPOS'!$A$2:$E$1122,4,0)</f>
        <v>2</v>
      </c>
      <c r="P37">
        <f>VLOOKUP(A37,'[2]SISBEN-GRUPOS'!$A$2:$E$1122,5,0)</f>
        <v>0</v>
      </c>
      <c r="Q37" s="15">
        <v>0.26153846149999999</v>
      </c>
      <c r="R37">
        <v>0</v>
      </c>
      <c r="S37" t="str">
        <f t="shared" si="0"/>
        <v>P25</v>
      </c>
    </row>
    <row r="38" spans="1:19" ht="42.8" x14ac:dyDescent="0.25">
      <c r="A38" t="s">
        <v>444</v>
      </c>
      <c r="B38" t="s">
        <v>1172</v>
      </c>
      <c r="C38" t="s">
        <v>1916</v>
      </c>
      <c r="D38">
        <v>5873</v>
      </c>
      <c r="E38" t="str">
        <f>VLOOKUP(A38,[1]Hoja3!$B$2:$E$1125,4,FALSE)</f>
        <v>VIGIA DEL FUERTE</v>
      </c>
      <c r="F38" s="3" t="s">
        <v>1122</v>
      </c>
      <c r="G38" s="3" t="s">
        <v>1122</v>
      </c>
      <c r="H38">
        <f>VLOOKUP(A38,'[2]PROMEDIO SABER 11 MUNICIPIOS'!$A$2:$D$1122,4,0)</f>
        <v>120</v>
      </c>
      <c r="I38">
        <f>VLOOKUP(A38,'[2]PROMEDIO SABER 11 MUNICIPIOS'!$A$2:$E$1122,5,0)</f>
        <v>2</v>
      </c>
      <c r="J38" s="4">
        <f>VLOOKUP(A38,'[2]PROMEDIO SABER 11 MUNICIPIOS'!$A$2:$B$1122,2,0)</f>
        <v>184.7</v>
      </c>
      <c r="K38" s="6">
        <v>180</v>
      </c>
      <c r="L38" s="5" t="str">
        <f>VLOOKUP(A38,'[2]PROMEDIO SABER 11 MUNICIPIOS'!$A$2:$F$1122,6,FALSE)</f>
        <v>VIGIA DEL FUERTE-ANTIOQUIA</v>
      </c>
      <c r="M38">
        <f>VLOOKUP(A38,'[2]SISBEN-GRUPOS'!$A$2:$E$1121,2,FALSE)</f>
        <v>21</v>
      </c>
      <c r="N38">
        <f>VLOOKUP(A38,'[2]SISBEN-GRUPOS'!$A$2:$E$1122,3,0)</f>
        <v>97</v>
      </c>
      <c r="O38">
        <f>VLOOKUP(A38,'[2]SISBEN-GRUPOS'!$A$2:$E$1122,4,0)</f>
        <v>1</v>
      </c>
      <c r="P38">
        <f>VLOOKUP(A38,'[2]SISBEN-GRUPOS'!$A$2:$E$1122,5,0)</f>
        <v>1</v>
      </c>
      <c r="Q38" s="15">
        <v>0.28723404260000002</v>
      </c>
      <c r="R38">
        <v>0</v>
      </c>
      <c r="S38" t="str">
        <f t="shared" si="0"/>
        <v>P25</v>
      </c>
    </row>
    <row r="39" spans="1:19" ht="28.55" x14ac:dyDescent="0.25">
      <c r="A39" t="s">
        <v>400</v>
      </c>
      <c r="B39" t="s">
        <v>1193</v>
      </c>
      <c r="C39" t="s">
        <v>2047</v>
      </c>
      <c r="D39">
        <v>27450</v>
      </c>
      <c r="E39" t="str">
        <f>VLOOKUP(A39,[1]Hoja3!$B$2:$E$1125,4,FALSE)</f>
        <v>MEDIO SAN JUAN</v>
      </c>
      <c r="F39" s="3" t="s">
        <v>1123</v>
      </c>
      <c r="G39" s="3" t="s">
        <v>1122</v>
      </c>
      <c r="H39">
        <f>VLOOKUP(A39,'[2]PROMEDIO SABER 11 MUNICIPIOS'!$A$2:$D$1122,4,0)</f>
        <v>105</v>
      </c>
      <c r="I39">
        <f>VLOOKUP(A39,'[2]PROMEDIO SABER 11 MUNICIPIOS'!$A$2:$E$1122,5,0)</f>
        <v>1</v>
      </c>
      <c r="J39" s="4">
        <f>VLOOKUP(A39,'[2]PROMEDIO SABER 11 MUNICIPIOS'!$A$2:$B$1122,2,0)</f>
        <v>189.39047619047619</v>
      </c>
      <c r="K39" s="6">
        <v>180</v>
      </c>
      <c r="L39" s="5" t="str">
        <f>VLOOKUP(A39,'[2]PROMEDIO SABER 11 MUNICIPIOS'!$A$2:$F$1122,6,FALSE)</f>
        <v>MEDIO SAN JUAN-CHOCO</v>
      </c>
      <c r="M39">
        <f>VLOOKUP(A39,'[2]SISBEN-GRUPOS'!$A$2:$E$1121,2,FALSE)</f>
        <v>38</v>
      </c>
      <c r="N39">
        <f>VLOOKUP(A39,'[2]SISBEN-GRUPOS'!$A$2:$E$1122,3,0)</f>
        <v>63</v>
      </c>
      <c r="O39">
        <f>VLOOKUP(A39,'[2]SISBEN-GRUPOS'!$A$2:$E$1122,4,0)</f>
        <v>2</v>
      </c>
      <c r="P39">
        <f>VLOOKUP(A39,'[2]SISBEN-GRUPOS'!$A$2:$E$1122,5,0)</f>
        <v>2</v>
      </c>
      <c r="Q39" s="15">
        <v>0.3301886792</v>
      </c>
      <c r="R39">
        <v>0</v>
      </c>
      <c r="S39" t="str">
        <f t="shared" si="0"/>
        <v>P25</v>
      </c>
    </row>
    <row r="40" spans="1:19" hidden="1" x14ac:dyDescent="0.25">
      <c r="A40" t="s">
        <v>1152</v>
      </c>
      <c r="B40" t="s">
        <v>1440</v>
      </c>
      <c r="C40" t="s">
        <v>2085</v>
      </c>
      <c r="D40">
        <v>86885</v>
      </c>
      <c r="E40" t="str">
        <f>VLOOKUP(A40,[1]Hoja3!$B$2:$E$1125,4,FALSE)</f>
        <v>VILLA GARZON</v>
      </c>
      <c r="F40" s="3" t="s">
        <v>1123</v>
      </c>
      <c r="G40" s="3" t="s">
        <v>1123</v>
      </c>
      <c r="H40" t="e">
        <f>VLOOKUP(A40,'[2]PROMEDIO SABER 11 MUNICIPIOS'!$A$2:$D$1122,4,0)</f>
        <v>#N/A</v>
      </c>
      <c r="I40" t="e">
        <f>VLOOKUP(A40,'[2]PROMEDIO SABER 11 MUNICIPIOS'!$A$2:$E$1122,5,0)</f>
        <v>#N/A</v>
      </c>
      <c r="J40" s="4" t="e">
        <f>VLOOKUP(A40,'[2]PROMEDIO SABER 11 MUNICIPIOS'!$A$2:$B$1122,2,0)</f>
        <v>#N/A</v>
      </c>
      <c r="K40" s="6">
        <v>240</v>
      </c>
      <c r="L40" s="5" t="e">
        <f>VLOOKUP(A40,'[2]PROMEDIO SABER 11 MUNICIPIOS'!$A$2:$F$1122,6,FALSE)</f>
        <v>#N/A</v>
      </c>
      <c r="M40" t="e">
        <f>VLOOKUP(A40,'[2]SISBEN-GRUPOS'!$A$2:$E$1121,2,FALSE)</f>
        <v>#N/A</v>
      </c>
      <c r="N40" t="e">
        <f>VLOOKUP(A40,'[2]SISBEN-GRUPOS'!$A$2:$E$1122,3,0)</f>
        <v>#N/A</v>
      </c>
      <c r="O40" t="e">
        <f>VLOOKUP(A40,'[2]SISBEN-GRUPOS'!$A$2:$E$1122,4,0)</f>
        <v>#N/A</v>
      </c>
      <c r="P40" t="e">
        <f>VLOOKUP(A40,'[2]SISBEN-GRUPOS'!$A$2:$E$1122,5,0)</f>
        <v>#N/A</v>
      </c>
      <c r="Q40" s="15">
        <v>0.25830258299999997</v>
      </c>
      <c r="R40">
        <v>0</v>
      </c>
      <c r="S40" t="str">
        <f t="shared" si="0"/>
        <v>P25</v>
      </c>
    </row>
    <row r="41" spans="1:19" ht="42.8" x14ac:dyDescent="0.25">
      <c r="A41" t="s">
        <v>86</v>
      </c>
      <c r="B41" t="s">
        <v>1266</v>
      </c>
      <c r="C41" t="s">
        <v>2251</v>
      </c>
      <c r="D41">
        <v>52696</v>
      </c>
      <c r="E41" t="str">
        <f>VLOOKUP(A41,[1]Hoja3!$B$2:$E$1125,4,FALSE)</f>
        <v>SANTA BARBARA</v>
      </c>
      <c r="F41" s="3" t="s">
        <v>1123</v>
      </c>
      <c r="G41" s="3" t="s">
        <v>1122</v>
      </c>
      <c r="H41">
        <f>VLOOKUP(A41,'[2]PROMEDIO SABER 11 MUNICIPIOS'!$A$2:$D$1122,4,0)</f>
        <v>34</v>
      </c>
      <c r="I41">
        <f>VLOOKUP(A41,'[2]PROMEDIO SABER 11 MUNICIPIOS'!$A$2:$E$1122,5,0)</f>
        <v>3</v>
      </c>
      <c r="J41" s="4">
        <f>VLOOKUP(A41,'[2]PROMEDIO SABER 11 MUNICIPIOS'!$A$2:$B$1122,2,0)</f>
        <v>186.61764705882354</v>
      </c>
      <c r="K41" s="6">
        <v>180</v>
      </c>
      <c r="L41" s="5" t="str">
        <f>VLOOKUP(A41,'[2]PROMEDIO SABER 11 MUNICIPIOS'!$A$2:$F$1122,6,FALSE)</f>
        <v>SANTA BARBARA-NARINO</v>
      </c>
      <c r="M41">
        <f>VLOOKUP(A41,'[2]SISBEN-GRUPOS'!$A$2:$E$1121,2,FALSE)</f>
        <v>6</v>
      </c>
      <c r="N41">
        <f>VLOOKUP(A41,'[2]SISBEN-GRUPOS'!$A$2:$E$1122,3,0)</f>
        <v>28</v>
      </c>
      <c r="O41">
        <f>VLOOKUP(A41,'[2]SISBEN-GRUPOS'!$A$2:$E$1122,4,0)</f>
        <v>0</v>
      </c>
      <c r="P41">
        <f>VLOOKUP(A41,'[2]SISBEN-GRUPOS'!$A$2:$E$1122,5,0)</f>
        <v>0</v>
      </c>
      <c r="Q41" s="15">
        <v>0.59090909089999999</v>
      </c>
      <c r="R41">
        <v>0</v>
      </c>
      <c r="S41" t="str">
        <f t="shared" si="0"/>
        <v>P25</v>
      </c>
    </row>
    <row r="42" spans="1:19" x14ac:dyDescent="0.25">
      <c r="A42" t="s">
        <v>140</v>
      </c>
      <c r="B42" t="s">
        <v>1167</v>
      </c>
      <c r="C42" t="s">
        <v>1174</v>
      </c>
      <c r="D42">
        <v>91540</v>
      </c>
      <c r="E42" t="str">
        <f>VLOOKUP(A42,[1]Hoja3!$B$2:$E$1125,4,FALSE)</f>
        <v>PUERTO NARINO</v>
      </c>
      <c r="F42" s="3" t="s">
        <v>1123</v>
      </c>
      <c r="G42" s="3" t="s">
        <v>1122</v>
      </c>
      <c r="H42">
        <f>VLOOKUP(A42,'[2]PROMEDIO SABER 11 MUNICIPIOS'!$A$2:$D$1122,4,0)</f>
        <v>47</v>
      </c>
      <c r="I42">
        <f>VLOOKUP(A42,'[2]PROMEDIO SABER 11 MUNICIPIOS'!$A$2:$E$1122,5,0)</f>
        <v>4</v>
      </c>
      <c r="J42" s="4">
        <f>VLOOKUP(A42,'[2]PROMEDIO SABER 11 MUNICIPIOS'!$A$2:$B$1122,2,0)</f>
        <v>187.29787234042553</v>
      </c>
      <c r="K42" s="6">
        <v>180</v>
      </c>
      <c r="L42" s="5" t="str">
        <f>VLOOKUP(A42,'[2]PROMEDIO SABER 11 MUNICIPIOS'!$A$2:$F$1122,6,FALSE)</f>
        <v>NO</v>
      </c>
      <c r="M42">
        <f>VLOOKUP(A42,'[2]SISBEN-GRUPOS'!$A$2:$E$1121,2,FALSE)</f>
        <v>46</v>
      </c>
      <c r="N42">
        <f>VLOOKUP(A42,'[2]SISBEN-GRUPOS'!$A$2:$E$1122,3,0)</f>
        <v>1</v>
      </c>
      <c r="O42">
        <f>VLOOKUP(A42,'[2]SISBEN-GRUPOS'!$A$2:$E$1122,4,0)</f>
        <v>0</v>
      </c>
      <c r="P42">
        <f>VLOOKUP(A42,'[2]SISBEN-GRUPOS'!$A$2:$E$1122,5,0)</f>
        <v>0</v>
      </c>
      <c r="Q42" s="15">
        <v>3.7037037037037E-2</v>
      </c>
      <c r="R42">
        <v>1</v>
      </c>
      <c r="S42" t="str">
        <f t="shared" si="0"/>
        <v>P25</v>
      </c>
    </row>
    <row r="43" spans="1:19" ht="28.55" x14ac:dyDescent="0.25">
      <c r="A43" t="s">
        <v>375</v>
      </c>
      <c r="B43" t="s">
        <v>1266</v>
      </c>
      <c r="C43" t="s">
        <v>1267</v>
      </c>
      <c r="D43">
        <v>52390</v>
      </c>
      <c r="E43" t="str">
        <f>VLOOKUP(A43,[1]Hoja3!$B$2:$E$1125,4,FALSE)</f>
        <v>LA TOLA</v>
      </c>
      <c r="F43" s="3" t="s">
        <v>1123</v>
      </c>
      <c r="G43" s="3" t="s">
        <v>1122</v>
      </c>
      <c r="H43">
        <f>VLOOKUP(A43,'[2]PROMEDIO SABER 11 MUNICIPIOS'!$A$2:$D$1122,4,0)</f>
        <v>100</v>
      </c>
      <c r="I43">
        <f>VLOOKUP(A43,'[2]PROMEDIO SABER 11 MUNICIPIOS'!$A$2:$E$1122,5,0)</f>
        <v>2</v>
      </c>
      <c r="J43" s="4">
        <f>VLOOKUP(A43,'[2]PROMEDIO SABER 11 MUNICIPIOS'!$A$2:$B$1122,2,0)</f>
        <v>185</v>
      </c>
      <c r="K43" s="6">
        <v>180</v>
      </c>
      <c r="L43" s="5" t="str">
        <f>VLOOKUP(A43,'[2]PROMEDIO SABER 11 MUNICIPIOS'!$A$2:$F$1122,6,FALSE)</f>
        <v>LA TOLA-NARINO</v>
      </c>
      <c r="M43">
        <f>VLOOKUP(A43,'[2]SISBEN-GRUPOS'!$A$2:$E$1121,2,FALSE)</f>
        <v>25</v>
      </c>
      <c r="N43">
        <f>VLOOKUP(A43,'[2]SISBEN-GRUPOS'!$A$2:$E$1122,3,0)</f>
        <v>71</v>
      </c>
      <c r="O43">
        <f>VLOOKUP(A43,'[2]SISBEN-GRUPOS'!$A$2:$E$1122,4,0)</f>
        <v>3</v>
      </c>
      <c r="P43">
        <f>VLOOKUP(A43,'[2]SISBEN-GRUPOS'!$A$2:$E$1122,5,0)</f>
        <v>1</v>
      </c>
      <c r="Q43" s="15">
        <v>0.15116279069999999</v>
      </c>
      <c r="R43">
        <v>1</v>
      </c>
      <c r="S43" t="str">
        <f t="shared" si="0"/>
        <v>P25</v>
      </c>
    </row>
    <row r="44" spans="1:19" x14ac:dyDescent="0.25">
      <c r="A44" t="s">
        <v>327</v>
      </c>
      <c r="B44" t="s">
        <v>1193</v>
      </c>
      <c r="C44" t="s">
        <v>1985</v>
      </c>
      <c r="D44">
        <v>27495</v>
      </c>
      <c r="E44" t="str">
        <f>VLOOKUP(A44,[1]Hoja3!$B$2:$E$1125,4,FALSE)</f>
        <v>NUQUI</v>
      </c>
      <c r="F44" s="3" t="s">
        <v>1123</v>
      </c>
      <c r="G44" s="3" t="s">
        <v>1122</v>
      </c>
      <c r="H44">
        <f>VLOOKUP(A44,'[2]PROMEDIO SABER 11 MUNICIPIOS'!$A$2:$D$1122,4,0)</f>
        <v>88</v>
      </c>
      <c r="I44">
        <f>VLOOKUP(A44,'[2]PROMEDIO SABER 11 MUNICIPIOS'!$A$2:$E$1122,5,0)</f>
        <v>1</v>
      </c>
      <c r="J44" s="4">
        <f>VLOOKUP(A44,'[2]PROMEDIO SABER 11 MUNICIPIOS'!$A$2:$B$1122,2,0)</f>
        <v>180.23863636363637</v>
      </c>
      <c r="K44" s="6">
        <v>180</v>
      </c>
      <c r="L44" s="5" t="str">
        <f>VLOOKUP(A44,'[2]PROMEDIO SABER 11 MUNICIPIOS'!$A$2:$F$1122,6,FALSE)</f>
        <v>NO</v>
      </c>
      <c r="M44">
        <f>VLOOKUP(A44,'[2]SISBEN-GRUPOS'!$A$2:$E$1121,2,FALSE)</f>
        <v>20</v>
      </c>
      <c r="N44">
        <f>VLOOKUP(A44,'[2]SISBEN-GRUPOS'!$A$2:$E$1122,3,0)</f>
        <v>65</v>
      </c>
      <c r="O44">
        <f>VLOOKUP(A44,'[2]SISBEN-GRUPOS'!$A$2:$E$1122,4,0)</f>
        <v>3</v>
      </c>
      <c r="P44">
        <f>VLOOKUP(A44,'[2]SISBEN-GRUPOS'!$A$2:$E$1122,5,0)</f>
        <v>0</v>
      </c>
      <c r="Q44" s="15">
        <v>0.30909090909999998</v>
      </c>
      <c r="R44">
        <v>1</v>
      </c>
      <c r="S44" t="str">
        <f t="shared" si="0"/>
        <v>P25</v>
      </c>
    </row>
    <row r="45" spans="1:19" x14ac:dyDescent="0.25">
      <c r="A45" t="s">
        <v>227</v>
      </c>
      <c r="B45" t="s">
        <v>1193</v>
      </c>
      <c r="C45" t="s">
        <v>2257</v>
      </c>
      <c r="D45">
        <v>27160</v>
      </c>
      <c r="E45" t="str">
        <f>VLOOKUP(A45,[1]Hoja3!$B$2:$E$1125,4,FALSE)</f>
        <v>CERTEGUI</v>
      </c>
      <c r="F45" s="3" t="s">
        <v>1123</v>
      </c>
      <c r="G45" s="3" t="s">
        <v>1122</v>
      </c>
      <c r="H45">
        <f>VLOOKUP(A45,'[2]PROMEDIO SABER 11 MUNICIPIOS'!$A$2:$D$1122,4,0)</f>
        <v>64</v>
      </c>
      <c r="I45">
        <f>VLOOKUP(A45,'[2]PROMEDIO SABER 11 MUNICIPIOS'!$A$2:$E$1122,5,0)</f>
        <v>3</v>
      </c>
      <c r="J45" s="4">
        <f>VLOOKUP(A45,'[2]PROMEDIO SABER 11 MUNICIPIOS'!$A$2:$B$1122,2,0)</f>
        <v>184.484375</v>
      </c>
      <c r="K45" s="6">
        <v>180</v>
      </c>
      <c r="L45" s="5" t="str">
        <f>VLOOKUP(A45,'[2]PROMEDIO SABER 11 MUNICIPIOS'!$A$2:$F$1122,6,FALSE)</f>
        <v>NO</v>
      </c>
      <c r="M45">
        <f>VLOOKUP(A45,'[2]SISBEN-GRUPOS'!$A$2:$E$1121,2,FALSE)</f>
        <v>17</v>
      </c>
      <c r="N45">
        <f>VLOOKUP(A45,'[2]SISBEN-GRUPOS'!$A$2:$E$1122,3,0)</f>
        <v>46</v>
      </c>
      <c r="O45">
        <f>VLOOKUP(A45,'[2]SISBEN-GRUPOS'!$A$2:$E$1122,4,0)</f>
        <v>0</v>
      </c>
      <c r="P45">
        <f>VLOOKUP(A45,'[2]SISBEN-GRUPOS'!$A$2:$E$1122,5,0)</f>
        <v>1</v>
      </c>
      <c r="Q45" s="15">
        <v>0.63793103449999999</v>
      </c>
      <c r="R45">
        <v>1</v>
      </c>
      <c r="S45" t="str">
        <f t="shared" si="0"/>
        <v>P25</v>
      </c>
    </row>
    <row r="46" spans="1:19" ht="28.55" x14ac:dyDescent="0.25">
      <c r="A46" t="s">
        <v>672</v>
      </c>
      <c r="B46" t="s">
        <v>1176</v>
      </c>
      <c r="C46" t="s">
        <v>1233</v>
      </c>
      <c r="D46">
        <v>19809</v>
      </c>
      <c r="E46" t="str">
        <f>VLOOKUP(A46,[1]Hoja3!$B$2:$E$1125,4,FALSE)</f>
        <v>TIMBIQUI</v>
      </c>
      <c r="F46" s="3" t="s">
        <v>1123</v>
      </c>
      <c r="G46" s="3" t="s">
        <v>1122</v>
      </c>
      <c r="H46">
        <f>VLOOKUP(A46,'[2]PROMEDIO SABER 11 MUNICIPIOS'!$A$2:$D$1122,4,0)</f>
        <v>205</v>
      </c>
      <c r="I46">
        <f>VLOOKUP(A46,'[2]PROMEDIO SABER 11 MUNICIPIOS'!$A$2:$E$1122,5,0)</f>
        <v>5</v>
      </c>
      <c r="J46" s="4">
        <f>VLOOKUP(A46,'[2]PROMEDIO SABER 11 MUNICIPIOS'!$A$2:$B$1122,2,0)</f>
        <v>181.99024390243903</v>
      </c>
      <c r="K46" s="6">
        <v>180</v>
      </c>
      <c r="L46" s="5" t="str">
        <f>VLOOKUP(A46,'[2]PROMEDIO SABER 11 MUNICIPIOS'!$A$2:$F$1122,6,FALSE)</f>
        <v>TIMBIQUI-CAUCA</v>
      </c>
      <c r="M46">
        <f>VLOOKUP(A46,'[2]SISBEN-GRUPOS'!$A$2:$E$1121,2,FALSE)</f>
        <v>68</v>
      </c>
      <c r="N46">
        <f>VLOOKUP(A46,'[2]SISBEN-GRUPOS'!$A$2:$E$1122,3,0)</f>
        <v>136</v>
      </c>
      <c r="O46">
        <f>VLOOKUP(A46,'[2]SISBEN-GRUPOS'!$A$2:$E$1122,4,0)</f>
        <v>1</v>
      </c>
      <c r="P46">
        <f>VLOOKUP(A46,'[2]SISBEN-GRUPOS'!$A$2:$E$1122,5,0)</f>
        <v>0</v>
      </c>
      <c r="Q46" s="15">
        <v>0.13671875</v>
      </c>
      <c r="R46">
        <v>2</v>
      </c>
      <c r="S46" t="str">
        <f t="shared" si="0"/>
        <v>P25</v>
      </c>
    </row>
    <row r="47" spans="1:19" ht="42.8" x14ac:dyDescent="0.25">
      <c r="A47" t="s">
        <v>220</v>
      </c>
      <c r="B47" t="s">
        <v>1193</v>
      </c>
      <c r="C47" t="s">
        <v>1628</v>
      </c>
      <c r="D47">
        <v>27150</v>
      </c>
      <c r="E47" t="str">
        <f>VLOOKUP(A47,[1]Hoja3!$B$2:$E$1125,4,FALSE)</f>
        <v>CARMEN DEL DARIEN</v>
      </c>
      <c r="F47" s="3" t="s">
        <v>1123</v>
      </c>
      <c r="G47" s="3" t="s">
        <v>1122</v>
      </c>
      <c r="H47">
        <f>VLOOKUP(A47,'[2]PROMEDIO SABER 11 MUNICIPIOS'!$A$2:$D$1122,4,0)</f>
        <v>63</v>
      </c>
      <c r="I47">
        <f>VLOOKUP(A47,'[2]PROMEDIO SABER 11 MUNICIPIOS'!$A$2:$E$1122,5,0)</f>
        <v>7</v>
      </c>
      <c r="J47" s="4">
        <f>VLOOKUP(A47,'[2]PROMEDIO SABER 11 MUNICIPIOS'!$A$2:$B$1122,2,0)</f>
        <v>189.20634920634922</v>
      </c>
      <c r="K47" s="6">
        <v>180</v>
      </c>
      <c r="L47" s="5" t="str">
        <f>VLOOKUP(A47,'[2]PROMEDIO SABER 11 MUNICIPIOS'!$A$2:$F$1122,6,FALSE)</f>
        <v>CARMEN DEL DARIEN-CHOCO</v>
      </c>
      <c r="M47">
        <f>VLOOKUP(A47,'[2]SISBEN-GRUPOS'!$A$2:$E$1121,2,FALSE)</f>
        <v>22</v>
      </c>
      <c r="N47">
        <f>VLOOKUP(A47,'[2]SISBEN-GRUPOS'!$A$2:$E$1122,3,0)</f>
        <v>39</v>
      </c>
      <c r="O47">
        <f>VLOOKUP(A47,'[2]SISBEN-GRUPOS'!$A$2:$E$1122,4,0)</f>
        <v>1</v>
      </c>
      <c r="P47">
        <f>VLOOKUP(A47,'[2]SISBEN-GRUPOS'!$A$2:$E$1122,5,0)</f>
        <v>1</v>
      </c>
      <c r="Q47" s="15">
        <v>0.23636363639999999</v>
      </c>
      <c r="R47">
        <v>5</v>
      </c>
      <c r="S47" t="str">
        <f t="shared" si="0"/>
        <v>P25</v>
      </c>
    </row>
    <row r="48" spans="1:19" x14ac:dyDescent="0.25">
      <c r="A48" t="s">
        <v>22</v>
      </c>
      <c r="B48" t="s">
        <v>1167</v>
      </c>
      <c r="C48" t="s">
        <v>1168</v>
      </c>
      <c r="D48">
        <v>91669</v>
      </c>
      <c r="E48" t="str">
        <f>VLOOKUP(A48,[1]Hoja3!$B$2:$E$1125,4,FALSE)</f>
        <v>PUERTO SANTANDER</v>
      </c>
      <c r="F48" s="3" t="s">
        <v>1123</v>
      </c>
      <c r="G48" s="3" t="s">
        <v>1122</v>
      </c>
      <c r="H48">
        <f>VLOOKUP(A48,'[2]PROMEDIO SABER 11 MUNICIPIOS'!$A$2:$D$1122,4,0)</f>
        <v>20</v>
      </c>
      <c r="I48">
        <f>VLOOKUP(A48,'[2]PROMEDIO SABER 11 MUNICIPIOS'!$A$2:$E$1122,5,0)</f>
        <v>1</v>
      </c>
      <c r="J48" s="4">
        <f>VLOOKUP(A48,'[2]PROMEDIO SABER 11 MUNICIPIOS'!$A$2:$B$1122,2,0)</f>
        <v>193.45</v>
      </c>
      <c r="K48" s="6">
        <v>190</v>
      </c>
      <c r="L48" s="5" t="str">
        <f>VLOOKUP(A48,'[2]PROMEDIO SABER 11 MUNICIPIOS'!$A$2:$F$1122,6,FALSE)</f>
        <v>NO</v>
      </c>
      <c r="M48">
        <f>VLOOKUP(A48,'[2]SISBEN-GRUPOS'!$A$2:$E$1121,2,FALSE)</f>
        <v>19</v>
      </c>
      <c r="N48">
        <f>VLOOKUP(A48,'[2]SISBEN-GRUPOS'!$A$2:$E$1122,3,0)</f>
        <v>1</v>
      </c>
      <c r="O48">
        <f>VLOOKUP(A48,'[2]SISBEN-GRUPOS'!$A$2:$E$1122,4,0)</f>
        <v>0</v>
      </c>
      <c r="P48">
        <f>VLOOKUP(A48,'[2]SISBEN-GRUPOS'!$A$2:$E$1122,5,0)</f>
        <v>0</v>
      </c>
      <c r="Q48" s="15">
        <v>0</v>
      </c>
      <c r="R48">
        <v>0</v>
      </c>
      <c r="S48" t="str">
        <f t="shared" si="0"/>
        <v>P25</v>
      </c>
    </row>
    <row r="49" spans="1:19" x14ac:dyDescent="0.25">
      <c r="A49" t="s">
        <v>374</v>
      </c>
      <c r="B49" t="s">
        <v>1165</v>
      </c>
      <c r="C49" t="s">
        <v>1171</v>
      </c>
      <c r="D49">
        <v>94343</v>
      </c>
      <c r="E49" t="str">
        <f>VLOOKUP(A49,[1]Hoja3!$B$2:$E$1125,4,FALSE)</f>
        <v>BARRANCO MINAS</v>
      </c>
      <c r="F49" s="3" t="s">
        <v>1123</v>
      </c>
      <c r="G49" s="3" t="s">
        <v>1122</v>
      </c>
      <c r="H49">
        <f>VLOOKUP(A49,'[2]PROMEDIO SABER 11 MUNICIPIOS'!$A$2:$D$1122,4,0)</f>
        <v>100</v>
      </c>
      <c r="I49">
        <f>VLOOKUP(A49,'[2]PROMEDIO SABER 11 MUNICIPIOS'!$A$2:$E$1122,5,0)</f>
        <v>0</v>
      </c>
      <c r="J49" s="4">
        <f>VLOOKUP(A49,'[2]PROMEDIO SABER 11 MUNICIPIOS'!$A$2:$B$1122,2,0)</f>
        <v>192.18</v>
      </c>
      <c r="K49" s="6">
        <v>190</v>
      </c>
      <c r="L49" s="5" t="str">
        <f>VLOOKUP(A49,'[2]PROMEDIO SABER 11 MUNICIPIOS'!$A$2:$F$1122,6,FALSE)</f>
        <v>NO</v>
      </c>
      <c r="M49">
        <f>VLOOKUP(A49,'[2]SISBEN-GRUPOS'!$A$2:$E$1121,2,FALSE)</f>
        <v>96</v>
      </c>
      <c r="N49">
        <f>VLOOKUP(A49,'[2]SISBEN-GRUPOS'!$A$2:$E$1122,3,0)</f>
        <v>4</v>
      </c>
      <c r="O49">
        <f>VLOOKUP(A49,'[2]SISBEN-GRUPOS'!$A$2:$E$1122,4,0)</f>
        <v>0</v>
      </c>
      <c r="P49">
        <f>VLOOKUP(A49,'[2]SISBEN-GRUPOS'!$A$2:$E$1122,5,0)</f>
        <v>0</v>
      </c>
      <c r="Q49" s="15">
        <v>3.1914893617021302E-2</v>
      </c>
      <c r="R49">
        <v>0</v>
      </c>
      <c r="S49" t="str">
        <f t="shared" si="0"/>
        <v>P25</v>
      </c>
    </row>
    <row r="50" spans="1:19" hidden="1" x14ac:dyDescent="0.25">
      <c r="A50" t="s">
        <v>157</v>
      </c>
      <c r="B50" t="s">
        <v>1238</v>
      </c>
      <c r="C50" t="s">
        <v>1249</v>
      </c>
      <c r="D50">
        <v>68298</v>
      </c>
      <c r="E50" t="str">
        <f>VLOOKUP(A50,[1]Hoja3!$B$2:$E$1125,4,FALSE)</f>
        <v>GAMBITA</v>
      </c>
      <c r="F50" s="3" t="s">
        <v>1122</v>
      </c>
      <c r="G50" s="3" t="s">
        <v>1123</v>
      </c>
      <c r="H50">
        <f>VLOOKUP(A50,'[2]PROMEDIO SABER 11 MUNICIPIOS'!$A$2:$D$1122,4,0)</f>
        <v>50</v>
      </c>
      <c r="I50">
        <f>VLOOKUP(A50,'[2]PROMEDIO SABER 11 MUNICIPIOS'!$A$2:$E$1122,5,0)</f>
        <v>3</v>
      </c>
      <c r="J50" s="4">
        <f>VLOOKUP(A50,'[2]PROMEDIO SABER 11 MUNICIPIOS'!$A$2:$B$1122,2,0)</f>
        <v>245.52</v>
      </c>
      <c r="K50" s="6">
        <v>240</v>
      </c>
      <c r="L50" s="5" t="str">
        <f>VLOOKUP(A50,'[2]PROMEDIO SABER 11 MUNICIPIOS'!$A$2:$F$1122,6,FALSE)</f>
        <v>NO</v>
      </c>
      <c r="M50">
        <f>VLOOKUP(A50,'[2]SISBEN-GRUPOS'!$A$2:$E$1121,2,FALSE)</f>
        <v>10</v>
      </c>
      <c r="N50">
        <f>VLOOKUP(A50,'[2]SISBEN-GRUPOS'!$A$2:$E$1122,3,0)</f>
        <v>39</v>
      </c>
      <c r="O50">
        <f>VLOOKUP(A50,'[2]SISBEN-GRUPOS'!$A$2:$E$1122,4,0)</f>
        <v>0</v>
      </c>
      <c r="P50">
        <f>VLOOKUP(A50,'[2]SISBEN-GRUPOS'!$A$2:$E$1122,5,0)</f>
        <v>1</v>
      </c>
      <c r="Q50" s="15">
        <v>0.20689655169999999</v>
      </c>
      <c r="R50">
        <v>0</v>
      </c>
      <c r="S50" t="str">
        <f t="shared" si="0"/>
        <v>P25</v>
      </c>
    </row>
    <row r="51" spans="1:19" x14ac:dyDescent="0.25">
      <c r="A51" t="s">
        <v>1155</v>
      </c>
      <c r="B51" t="s">
        <v>1350</v>
      </c>
      <c r="C51" t="s">
        <v>2137</v>
      </c>
      <c r="D51">
        <v>47570</v>
      </c>
      <c r="E51" t="str">
        <f>VLOOKUP(A51,[1]Hoja3!$B$2:$E$1125,4,FALSE)</f>
        <v>PUEBLO VIEJO</v>
      </c>
      <c r="F51" s="3" t="s">
        <v>1122</v>
      </c>
      <c r="G51" s="3" t="s">
        <v>1122</v>
      </c>
      <c r="H51">
        <v>252</v>
      </c>
      <c r="I51">
        <v>48</v>
      </c>
      <c r="J51" s="4">
        <v>197</v>
      </c>
      <c r="K51" s="6">
        <v>190</v>
      </c>
      <c r="L51" s="5" t="s">
        <v>1122</v>
      </c>
      <c r="M51">
        <v>46</v>
      </c>
      <c r="N51">
        <v>206</v>
      </c>
      <c r="O51">
        <v>0</v>
      </c>
      <c r="P51">
        <v>0</v>
      </c>
      <c r="Q51" s="15">
        <v>0.36725663720000001</v>
      </c>
      <c r="R51">
        <v>0</v>
      </c>
      <c r="S51" t="str">
        <f t="shared" si="0"/>
        <v>P25</v>
      </c>
    </row>
    <row r="52" spans="1:19" x14ac:dyDescent="0.25">
      <c r="A52" t="s">
        <v>8</v>
      </c>
      <c r="B52" t="s">
        <v>1165</v>
      </c>
      <c r="C52" t="s">
        <v>2149</v>
      </c>
      <c r="D52">
        <v>94883</v>
      </c>
      <c r="E52" t="str">
        <f>VLOOKUP(A52,[1]Hoja3!$B$2:$E$1125,4,FALSE)</f>
        <v>SAN FELIPE</v>
      </c>
      <c r="F52" s="3" t="s">
        <v>1123</v>
      </c>
      <c r="G52" s="3" t="s">
        <v>1122</v>
      </c>
      <c r="H52">
        <f>VLOOKUP(A52,'[2]PROMEDIO SABER 11 MUNICIPIOS'!$A$2:$D$1122,4,0)</f>
        <v>12</v>
      </c>
      <c r="I52">
        <f>VLOOKUP(A52,'[2]PROMEDIO SABER 11 MUNICIPIOS'!$A$2:$E$1122,5,0)</f>
        <v>0</v>
      </c>
      <c r="J52" s="4">
        <f>VLOOKUP(A52,'[2]PROMEDIO SABER 11 MUNICIPIOS'!$A$2:$B$1122,2,0)</f>
        <v>197.5</v>
      </c>
      <c r="K52" s="6">
        <v>190</v>
      </c>
      <c r="L52" s="5" t="str">
        <f>VLOOKUP(A52,'[2]PROMEDIO SABER 11 MUNICIPIOS'!$A$2:$F$1122,6,FALSE)</f>
        <v>NO</v>
      </c>
      <c r="M52">
        <f>VLOOKUP(A52,'[2]SISBEN-GRUPOS'!$A$2:$E$1121,2,FALSE)</f>
        <v>12</v>
      </c>
      <c r="N52">
        <f>VLOOKUP(A52,'[2]SISBEN-GRUPOS'!$A$2:$E$1122,3,0)</f>
        <v>0</v>
      </c>
      <c r="O52">
        <f>VLOOKUP(A52,'[2]SISBEN-GRUPOS'!$A$2:$E$1122,4,0)</f>
        <v>0</v>
      </c>
      <c r="P52">
        <f>VLOOKUP(A52,'[2]SISBEN-GRUPOS'!$A$2:$E$1122,5,0)</f>
        <v>0</v>
      </c>
      <c r="Q52" s="15">
        <v>0.375</v>
      </c>
      <c r="R52">
        <v>0</v>
      </c>
      <c r="S52" t="str">
        <f t="shared" si="0"/>
        <v>P25</v>
      </c>
    </row>
    <row r="53" spans="1:19" x14ac:dyDescent="0.25">
      <c r="A53" t="s">
        <v>238</v>
      </c>
      <c r="B53" t="s">
        <v>1266</v>
      </c>
      <c r="C53" t="s">
        <v>1678</v>
      </c>
      <c r="D53">
        <v>52427</v>
      </c>
      <c r="E53" t="str">
        <f>VLOOKUP(A53,[1]Hoja3!$B$2:$E$1125,4,FALSE)</f>
        <v>MAGUI</v>
      </c>
      <c r="F53" s="3" t="s">
        <v>1123</v>
      </c>
      <c r="G53" s="3" t="s">
        <v>1122</v>
      </c>
      <c r="H53">
        <f>VLOOKUP(A53,'[2]PROMEDIO SABER 11 MUNICIPIOS'!$A$2:$D$1122,4,0)</f>
        <v>66</v>
      </c>
      <c r="I53">
        <f>VLOOKUP(A53,'[2]PROMEDIO SABER 11 MUNICIPIOS'!$A$2:$E$1122,5,0)</f>
        <v>6</v>
      </c>
      <c r="J53" s="4">
        <f>VLOOKUP(A53,'[2]PROMEDIO SABER 11 MUNICIPIOS'!$A$2:$B$1122,2,0)</f>
        <v>198.93939393939394</v>
      </c>
      <c r="K53" s="6">
        <v>190</v>
      </c>
      <c r="L53" s="5" t="str">
        <f>VLOOKUP(A53,'[2]PROMEDIO SABER 11 MUNICIPIOS'!$A$2:$F$1122,6,FALSE)</f>
        <v>NO</v>
      </c>
      <c r="M53">
        <f>VLOOKUP(A53,'[2]SISBEN-GRUPOS'!$A$2:$E$1121,2,FALSE)</f>
        <v>17</v>
      </c>
      <c r="N53">
        <f>VLOOKUP(A53,'[2]SISBEN-GRUPOS'!$A$2:$E$1122,3,0)</f>
        <v>48</v>
      </c>
      <c r="O53">
        <f>VLOOKUP(A53,'[2]SISBEN-GRUPOS'!$A$2:$E$1122,4,0)</f>
        <v>1</v>
      </c>
      <c r="P53">
        <f>VLOOKUP(A53,'[2]SISBEN-GRUPOS'!$A$2:$E$1122,5,0)</f>
        <v>0</v>
      </c>
      <c r="Q53" s="15">
        <v>0.2417582418</v>
      </c>
      <c r="R53">
        <v>0</v>
      </c>
      <c r="S53" t="str">
        <f t="shared" si="0"/>
        <v>P25</v>
      </c>
    </row>
    <row r="54" spans="1:19" x14ac:dyDescent="0.25">
      <c r="A54" t="s">
        <v>55</v>
      </c>
      <c r="B54" t="s">
        <v>1167</v>
      </c>
      <c r="C54" t="s">
        <v>1169</v>
      </c>
      <c r="D54">
        <v>91263</v>
      </c>
      <c r="E54" t="str">
        <f>VLOOKUP(A54,[1]Hoja3!$B$2:$E$1125,4,FALSE)</f>
        <v>EL ENCANTO</v>
      </c>
      <c r="F54" s="3" t="s">
        <v>1123</v>
      </c>
      <c r="G54" s="3" t="s">
        <v>1122</v>
      </c>
      <c r="H54">
        <f>VLOOKUP(A54,'[2]PROMEDIO SABER 11 MUNICIPIOS'!$A$2:$D$1122,4,0)</f>
        <v>28</v>
      </c>
      <c r="I54">
        <f>VLOOKUP(A54,'[2]PROMEDIO SABER 11 MUNICIPIOS'!$A$2:$E$1122,5,0)</f>
        <v>2</v>
      </c>
      <c r="J54" s="4">
        <f>VLOOKUP(A54,'[2]PROMEDIO SABER 11 MUNICIPIOS'!$A$2:$B$1122,2,0)</f>
        <v>193.35714285714286</v>
      </c>
      <c r="K54" s="6">
        <v>190</v>
      </c>
      <c r="L54" s="5" t="str">
        <f>VLOOKUP(A54,'[2]PROMEDIO SABER 11 MUNICIPIOS'!$A$2:$F$1122,6,FALSE)</f>
        <v>NO</v>
      </c>
      <c r="M54">
        <f>VLOOKUP(A54,'[2]SISBEN-GRUPOS'!$A$2:$E$1121,2,FALSE)</f>
        <v>27</v>
      </c>
      <c r="N54">
        <f>VLOOKUP(A54,'[2]SISBEN-GRUPOS'!$A$2:$E$1122,3,0)</f>
        <v>1</v>
      </c>
      <c r="O54">
        <f>VLOOKUP(A54,'[2]SISBEN-GRUPOS'!$A$2:$E$1122,4,0)</f>
        <v>0</v>
      </c>
      <c r="P54">
        <f>VLOOKUP(A54,'[2]SISBEN-GRUPOS'!$A$2:$E$1122,5,0)</f>
        <v>0</v>
      </c>
      <c r="Q54" s="15">
        <v>0</v>
      </c>
      <c r="R54">
        <v>1</v>
      </c>
      <c r="S54" t="str">
        <f t="shared" si="0"/>
        <v>P25</v>
      </c>
    </row>
    <row r="55" spans="1:19" ht="28.55" x14ac:dyDescent="0.25">
      <c r="A55" t="s">
        <v>303</v>
      </c>
      <c r="B55" t="s">
        <v>1193</v>
      </c>
      <c r="C55" t="s">
        <v>1738</v>
      </c>
      <c r="D55">
        <v>27491</v>
      </c>
      <c r="E55" t="str">
        <f>VLOOKUP(A55,[1]Hoja3!$B$2:$E$1125,4,FALSE)</f>
        <v>NOVITA</v>
      </c>
      <c r="F55" s="3" t="s">
        <v>1123</v>
      </c>
      <c r="G55" s="3" t="s">
        <v>1122</v>
      </c>
      <c r="H55">
        <f>VLOOKUP(A55,'[2]PROMEDIO SABER 11 MUNICIPIOS'!$A$2:$D$1122,4,0)</f>
        <v>81</v>
      </c>
      <c r="I55">
        <f>VLOOKUP(A55,'[2]PROMEDIO SABER 11 MUNICIPIOS'!$A$2:$E$1122,5,0)</f>
        <v>3</v>
      </c>
      <c r="J55" s="4">
        <f>VLOOKUP(A55,'[2]PROMEDIO SABER 11 MUNICIPIOS'!$A$2:$B$1122,2,0)</f>
        <v>194.32098765432099</v>
      </c>
      <c r="K55" s="6">
        <v>190</v>
      </c>
      <c r="L55" s="5" t="str">
        <f>VLOOKUP(A55,'[2]PROMEDIO SABER 11 MUNICIPIOS'!$A$2:$F$1122,6,FALSE)</f>
        <v>NOVITA-CHOCO</v>
      </c>
      <c r="M55">
        <f>VLOOKUP(A55,'[2]SISBEN-GRUPOS'!$A$2:$E$1121,2,FALSE)</f>
        <v>21</v>
      </c>
      <c r="N55">
        <f>VLOOKUP(A55,'[2]SISBEN-GRUPOS'!$A$2:$E$1122,3,0)</f>
        <v>58</v>
      </c>
      <c r="O55">
        <f>VLOOKUP(A55,'[2]SISBEN-GRUPOS'!$A$2:$E$1122,4,0)</f>
        <v>0</v>
      </c>
      <c r="P55">
        <f>VLOOKUP(A55,'[2]SISBEN-GRUPOS'!$A$2:$E$1122,5,0)</f>
        <v>2</v>
      </c>
      <c r="Q55" s="15">
        <v>0.25</v>
      </c>
      <c r="R55">
        <v>1</v>
      </c>
      <c r="S55" t="str">
        <f t="shared" si="0"/>
        <v>P25</v>
      </c>
    </row>
    <row r="56" spans="1:19" x14ac:dyDescent="0.25">
      <c r="A56" t="s">
        <v>218</v>
      </c>
      <c r="B56" t="s">
        <v>1193</v>
      </c>
      <c r="C56" t="s">
        <v>2180</v>
      </c>
      <c r="D56">
        <v>27050</v>
      </c>
      <c r="E56" t="str">
        <f>VLOOKUP(A56,[1]Hoja3!$B$2:$E$1125,4,FALSE)</f>
        <v>ATRATO</v>
      </c>
      <c r="F56" s="3" t="s">
        <v>1123</v>
      </c>
      <c r="G56" s="3" t="s">
        <v>1122</v>
      </c>
      <c r="H56">
        <f>VLOOKUP(A56,'[2]PROMEDIO SABER 11 MUNICIPIOS'!$A$2:$D$1122,4,0)</f>
        <v>63</v>
      </c>
      <c r="I56">
        <f>VLOOKUP(A56,'[2]PROMEDIO SABER 11 MUNICIPIOS'!$A$2:$E$1122,5,0)</f>
        <v>7</v>
      </c>
      <c r="J56" s="4">
        <f>VLOOKUP(A56,'[2]PROMEDIO SABER 11 MUNICIPIOS'!$A$2:$B$1122,2,0)</f>
        <v>192.71428571428572</v>
      </c>
      <c r="K56" s="6">
        <v>190</v>
      </c>
      <c r="L56" s="5" t="str">
        <f>VLOOKUP(A56,'[2]PROMEDIO SABER 11 MUNICIPIOS'!$A$2:$F$1122,6,FALSE)</f>
        <v>NO</v>
      </c>
      <c r="M56">
        <f>VLOOKUP(A56,'[2]SISBEN-GRUPOS'!$A$2:$E$1121,2,FALSE)</f>
        <v>10</v>
      </c>
      <c r="N56">
        <f>VLOOKUP(A56,'[2]SISBEN-GRUPOS'!$A$2:$E$1122,3,0)</f>
        <v>51</v>
      </c>
      <c r="O56">
        <f>VLOOKUP(A56,'[2]SISBEN-GRUPOS'!$A$2:$E$1122,4,0)</f>
        <v>2</v>
      </c>
      <c r="P56">
        <f>VLOOKUP(A56,'[2]SISBEN-GRUPOS'!$A$2:$E$1122,5,0)</f>
        <v>0</v>
      </c>
      <c r="Q56" s="15">
        <v>0.39560439559999999</v>
      </c>
      <c r="R56">
        <v>1</v>
      </c>
      <c r="S56" t="str">
        <f t="shared" si="0"/>
        <v>P25</v>
      </c>
    </row>
    <row r="57" spans="1:19" x14ac:dyDescent="0.25">
      <c r="A57" t="s">
        <v>814</v>
      </c>
      <c r="B57" t="s">
        <v>1176</v>
      </c>
      <c r="C57" t="s">
        <v>1899</v>
      </c>
      <c r="D57">
        <v>19318</v>
      </c>
      <c r="E57" t="str">
        <f>VLOOKUP(A57,[1]Hoja3!$B$2:$E$1125,4,FALSE)</f>
        <v>GUAPI</v>
      </c>
      <c r="F57" s="3" t="s">
        <v>1123</v>
      </c>
      <c r="G57" s="3" t="s">
        <v>1122</v>
      </c>
      <c r="H57">
        <f>VLOOKUP(A57,'[2]PROMEDIO SABER 11 MUNICIPIOS'!$A$2:$D$1122,4,0)</f>
        <v>313</v>
      </c>
      <c r="I57">
        <f>VLOOKUP(A57,'[2]PROMEDIO SABER 11 MUNICIPIOS'!$A$2:$E$1122,5,0)</f>
        <v>10</v>
      </c>
      <c r="J57" s="4">
        <f>VLOOKUP(A57,'[2]PROMEDIO SABER 11 MUNICIPIOS'!$A$2:$B$1122,2,0)</f>
        <v>190.31629392971246</v>
      </c>
      <c r="K57" s="6">
        <v>190</v>
      </c>
      <c r="L57" s="5" t="str">
        <f>VLOOKUP(A57,'[2]PROMEDIO SABER 11 MUNICIPIOS'!$A$2:$F$1122,6,FALSE)</f>
        <v>GUAPI-CAUCA</v>
      </c>
      <c r="M57">
        <f>VLOOKUP(A57,'[2]SISBEN-GRUPOS'!$A$2:$E$1121,2,FALSE)</f>
        <v>78</v>
      </c>
      <c r="N57">
        <f>VLOOKUP(A57,'[2]SISBEN-GRUPOS'!$A$2:$E$1122,3,0)</f>
        <v>228</v>
      </c>
      <c r="O57">
        <f>VLOOKUP(A57,'[2]SISBEN-GRUPOS'!$A$2:$E$1122,4,0)</f>
        <v>2</v>
      </c>
      <c r="P57">
        <f>VLOOKUP(A57,'[2]SISBEN-GRUPOS'!$A$2:$E$1122,5,0)</f>
        <v>5</v>
      </c>
      <c r="Q57" s="15">
        <v>0.28482972140000001</v>
      </c>
      <c r="R57">
        <v>2</v>
      </c>
      <c r="S57" t="str">
        <f t="shared" si="0"/>
        <v>P25</v>
      </c>
    </row>
    <row r="58" spans="1:19" hidden="1" x14ac:dyDescent="0.25">
      <c r="A58" t="s">
        <v>202</v>
      </c>
      <c r="B58" t="s">
        <v>1172</v>
      </c>
      <c r="C58" t="s">
        <v>1205</v>
      </c>
      <c r="D58">
        <v>5467</v>
      </c>
      <c r="E58" t="str">
        <f>VLOOKUP(A58,[1]Hoja3!$B$2:$E$1125,4,FALSE)</f>
        <v>MONTEBELLO</v>
      </c>
      <c r="F58" s="3" t="s">
        <v>1122</v>
      </c>
      <c r="G58" s="3" t="s">
        <v>1123</v>
      </c>
      <c r="H58">
        <f>VLOOKUP(A58,'[2]PROMEDIO SABER 11 MUNICIPIOS'!$A$2:$D$1122,4,0)</f>
        <v>59</v>
      </c>
      <c r="I58">
        <f>VLOOKUP(A58,'[2]PROMEDIO SABER 11 MUNICIPIOS'!$A$2:$E$1122,5,0)</f>
        <v>1</v>
      </c>
      <c r="J58" s="4">
        <f>VLOOKUP(A58,'[2]PROMEDIO SABER 11 MUNICIPIOS'!$A$2:$B$1122,2,0)</f>
        <v>230.84745762711864</v>
      </c>
      <c r="K58" s="6">
        <v>230</v>
      </c>
      <c r="L58" s="5" t="str">
        <f>VLOOKUP(A58,'[2]PROMEDIO SABER 11 MUNICIPIOS'!$A$2:$F$1122,6,FALSE)</f>
        <v>NO</v>
      </c>
      <c r="M58">
        <f>VLOOKUP(A58,'[2]SISBEN-GRUPOS'!$A$2:$E$1121,2,FALSE)</f>
        <v>12</v>
      </c>
      <c r="N58">
        <f>VLOOKUP(A58,'[2]SISBEN-GRUPOS'!$A$2:$E$1122,3,0)</f>
        <v>45</v>
      </c>
      <c r="O58">
        <f>VLOOKUP(A58,'[2]SISBEN-GRUPOS'!$A$2:$E$1122,4,0)</f>
        <v>1</v>
      </c>
      <c r="P58">
        <f>VLOOKUP(A58,'[2]SISBEN-GRUPOS'!$A$2:$E$1122,5,0)</f>
        <v>1</v>
      </c>
      <c r="Q58" s="15">
        <v>0.42</v>
      </c>
      <c r="R58">
        <v>1</v>
      </c>
      <c r="S58" t="str">
        <f t="shared" si="0"/>
        <v>P25</v>
      </c>
    </row>
    <row r="59" spans="1:19" hidden="1" x14ac:dyDescent="0.25">
      <c r="A59" t="s">
        <v>23</v>
      </c>
      <c r="B59" t="s">
        <v>1185</v>
      </c>
      <c r="C59" t="s">
        <v>1223</v>
      </c>
      <c r="D59">
        <v>15236</v>
      </c>
      <c r="E59" t="str">
        <f>VLOOKUP(A59,[1]Hoja3!$B$2:$E$1125,4,FALSE)</f>
        <v>CHIVOR</v>
      </c>
      <c r="F59" s="3" t="s">
        <v>1122</v>
      </c>
      <c r="G59" s="3" t="s">
        <v>1123</v>
      </c>
      <c r="H59">
        <f>VLOOKUP(A59,'[2]PROMEDIO SABER 11 MUNICIPIOS'!$A$2:$D$1122,4,0)</f>
        <v>21</v>
      </c>
      <c r="I59">
        <f>VLOOKUP(A59,'[2]PROMEDIO SABER 11 MUNICIPIOS'!$A$2:$E$1122,5,0)</f>
        <v>2</v>
      </c>
      <c r="J59" s="4">
        <f>VLOOKUP(A59,'[2]PROMEDIO SABER 11 MUNICIPIOS'!$A$2:$B$1122,2,0)</f>
        <v>234.95238095238096</v>
      </c>
      <c r="K59" s="6">
        <v>230</v>
      </c>
      <c r="L59" s="5" t="str">
        <f>VLOOKUP(A59,'[2]PROMEDIO SABER 11 MUNICIPIOS'!$A$2:$F$1122,6,FALSE)</f>
        <v>NO</v>
      </c>
      <c r="M59">
        <f>VLOOKUP(A59,'[2]SISBEN-GRUPOS'!$A$2:$E$1121,2,FALSE)</f>
        <v>3</v>
      </c>
      <c r="N59">
        <f>VLOOKUP(A59,'[2]SISBEN-GRUPOS'!$A$2:$E$1122,3,0)</f>
        <v>18</v>
      </c>
      <c r="O59">
        <f>VLOOKUP(A59,'[2]SISBEN-GRUPOS'!$A$2:$E$1122,4,0)</f>
        <v>0</v>
      </c>
      <c r="P59">
        <f>VLOOKUP(A59,'[2]SISBEN-GRUPOS'!$A$2:$E$1122,5,0)</f>
        <v>0</v>
      </c>
      <c r="Q59" s="15">
        <v>0.16666666669999999</v>
      </c>
      <c r="R59">
        <v>1</v>
      </c>
      <c r="S59" t="str">
        <f t="shared" si="0"/>
        <v>P25</v>
      </c>
    </row>
    <row r="60" spans="1:19" hidden="1" x14ac:dyDescent="0.25">
      <c r="A60" t="s">
        <v>165</v>
      </c>
      <c r="B60" t="s">
        <v>1185</v>
      </c>
      <c r="C60" t="s">
        <v>1225</v>
      </c>
      <c r="D60">
        <v>15180</v>
      </c>
      <c r="E60" t="str">
        <f>VLOOKUP(A60,[1]Hoja3!$B$2:$E$1125,4,FALSE)</f>
        <v>CHISCAS</v>
      </c>
      <c r="F60" s="3" t="s">
        <v>1122</v>
      </c>
      <c r="G60" s="3" t="s">
        <v>1123</v>
      </c>
      <c r="H60">
        <f>VLOOKUP(A60,'[2]PROMEDIO SABER 11 MUNICIPIOS'!$A$2:$D$1122,4,0)</f>
        <v>53</v>
      </c>
      <c r="I60">
        <f>VLOOKUP(A60,'[2]PROMEDIO SABER 11 MUNICIPIOS'!$A$2:$E$1122,5,0)</f>
        <v>2</v>
      </c>
      <c r="J60" s="4">
        <f>VLOOKUP(A60,'[2]PROMEDIO SABER 11 MUNICIPIOS'!$A$2:$B$1122,2,0)</f>
        <v>244.62264150943398</v>
      </c>
      <c r="K60" s="6">
        <v>240</v>
      </c>
      <c r="L60" s="5" t="str">
        <f>VLOOKUP(A60,'[2]PROMEDIO SABER 11 MUNICIPIOS'!$A$2:$F$1122,6,FALSE)</f>
        <v>NO</v>
      </c>
      <c r="M60">
        <f>VLOOKUP(A60,'[2]SISBEN-GRUPOS'!$A$2:$E$1121,2,FALSE)</f>
        <v>6</v>
      </c>
      <c r="N60">
        <f>VLOOKUP(A60,'[2]SISBEN-GRUPOS'!$A$2:$E$1122,3,0)</f>
        <v>47</v>
      </c>
      <c r="O60">
        <f>VLOOKUP(A60,'[2]SISBEN-GRUPOS'!$A$2:$E$1122,4,0)</f>
        <v>0</v>
      </c>
      <c r="P60">
        <f>VLOOKUP(A60,'[2]SISBEN-GRUPOS'!$A$2:$E$1122,5,0)</f>
        <v>0</v>
      </c>
      <c r="Q60" s="15">
        <v>0.28000000000000003</v>
      </c>
      <c r="R60">
        <v>1</v>
      </c>
      <c r="S60" t="str">
        <f t="shared" si="0"/>
        <v>P25</v>
      </c>
    </row>
    <row r="61" spans="1:19" hidden="1" x14ac:dyDescent="0.25">
      <c r="A61" t="s">
        <v>77</v>
      </c>
      <c r="B61" t="s">
        <v>1185</v>
      </c>
      <c r="C61" t="s">
        <v>1229</v>
      </c>
      <c r="D61">
        <v>15621</v>
      </c>
      <c r="E61" t="str">
        <f>VLOOKUP(A61,[1]Hoja3!$B$2:$E$1125,4,FALSE)</f>
        <v>RONDON</v>
      </c>
      <c r="F61" s="3" t="s">
        <v>1122</v>
      </c>
      <c r="G61" s="3" t="s">
        <v>1123</v>
      </c>
      <c r="H61">
        <f>VLOOKUP(A61,'[2]PROMEDIO SABER 11 MUNICIPIOS'!$A$2:$D$1122,4,0)</f>
        <v>32</v>
      </c>
      <c r="I61">
        <f>VLOOKUP(A61,'[2]PROMEDIO SABER 11 MUNICIPIOS'!$A$2:$E$1122,5,0)</f>
        <v>2</v>
      </c>
      <c r="J61" s="4">
        <f>VLOOKUP(A61,'[2]PROMEDIO SABER 11 MUNICIPIOS'!$A$2:$B$1122,2,0)</f>
        <v>262.5625</v>
      </c>
      <c r="K61" s="6">
        <v>260</v>
      </c>
      <c r="L61" s="5" t="str">
        <f>VLOOKUP(A61,'[2]PROMEDIO SABER 11 MUNICIPIOS'!$A$2:$F$1122,6,FALSE)</f>
        <v>NO</v>
      </c>
      <c r="M61">
        <f>VLOOKUP(A61,'[2]SISBEN-GRUPOS'!$A$2:$E$1121,2,FALSE)</f>
        <v>11</v>
      </c>
      <c r="N61">
        <f>VLOOKUP(A61,'[2]SISBEN-GRUPOS'!$A$2:$E$1122,3,0)</f>
        <v>21</v>
      </c>
      <c r="O61">
        <f>VLOOKUP(A61,'[2]SISBEN-GRUPOS'!$A$2:$E$1122,4,0)</f>
        <v>0</v>
      </c>
      <c r="P61">
        <f>VLOOKUP(A61,'[2]SISBEN-GRUPOS'!$A$2:$E$1122,5,0)</f>
        <v>0</v>
      </c>
      <c r="Q61" s="15">
        <v>0.4375</v>
      </c>
      <c r="R61">
        <v>1</v>
      </c>
      <c r="S61" t="str">
        <f t="shared" si="0"/>
        <v>P25</v>
      </c>
    </row>
    <row r="62" spans="1:19" x14ac:dyDescent="0.25">
      <c r="A62" t="s">
        <v>183</v>
      </c>
      <c r="B62" t="s">
        <v>1182</v>
      </c>
      <c r="C62" t="s">
        <v>1381</v>
      </c>
      <c r="D62">
        <v>13580</v>
      </c>
      <c r="E62" t="str">
        <f>VLOOKUP(A62,[1]Hoja3!$B$2:$E$1125,4,FALSE)</f>
        <v>REGIDOR</v>
      </c>
      <c r="F62" s="3" t="s">
        <v>1122</v>
      </c>
      <c r="G62" s="3" t="s">
        <v>1122</v>
      </c>
      <c r="H62">
        <f>VLOOKUP(A62,'[2]PROMEDIO SABER 11 MUNICIPIOS'!$A$2:$D$1122,4,0)</f>
        <v>55</v>
      </c>
      <c r="I62">
        <f>VLOOKUP(A62,'[2]PROMEDIO SABER 11 MUNICIPIOS'!$A$2:$E$1122,5,0)</f>
        <v>6</v>
      </c>
      <c r="J62" s="4">
        <f>VLOOKUP(A62,'[2]PROMEDIO SABER 11 MUNICIPIOS'!$A$2:$B$1122,2,0)</f>
        <v>193.36363636363637</v>
      </c>
      <c r="K62" s="6">
        <v>190</v>
      </c>
      <c r="L62" s="5" t="str">
        <f>VLOOKUP(A62,'[2]PROMEDIO SABER 11 MUNICIPIOS'!$A$2:$F$1122,6,FALSE)</f>
        <v>NO</v>
      </c>
      <c r="M62">
        <f>VLOOKUP(A62,'[2]SISBEN-GRUPOS'!$A$2:$E$1121,2,FALSE)</f>
        <v>17</v>
      </c>
      <c r="N62">
        <f>VLOOKUP(A62,'[2]SISBEN-GRUPOS'!$A$2:$E$1122,3,0)</f>
        <v>36</v>
      </c>
      <c r="O62">
        <f>VLOOKUP(A62,'[2]SISBEN-GRUPOS'!$A$2:$E$1122,4,0)</f>
        <v>1</v>
      </c>
      <c r="P62">
        <f>VLOOKUP(A62,'[2]SISBEN-GRUPOS'!$A$2:$E$1122,5,0)</f>
        <v>1</v>
      </c>
      <c r="Q62" s="15">
        <v>0.18</v>
      </c>
      <c r="R62">
        <v>3</v>
      </c>
      <c r="S62" t="str">
        <f t="shared" si="0"/>
        <v>P25</v>
      </c>
    </row>
    <row r="63" spans="1:19" hidden="1" x14ac:dyDescent="0.25">
      <c r="A63" t="s">
        <v>73</v>
      </c>
      <c r="B63" t="s">
        <v>1185</v>
      </c>
      <c r="C63" t="s">
        <v>1244</v>
      </c>
      <c r="D63">
        <v>15720</v>
      </c>
      <c r="E63" t="str">
        <f>VLOOKUP(A63,[1]Hoja3!$B$2:$E$1125,4,FALSE)</f>
        <v>SATIVANORTE</v>
      </c>
      <c r="F63" s="3" t="s">
        <v>1122</v>
      </c>
      <c r="G63" s="3" t="s">
        <v>1123</v>
      </c>
      <c r="H63">
        <f>VLOOKUP(A63,'[2]PROMEDIO SABER 11 MUNICIPIOS'!$A$2:$D$1122,4,0)</f>
        <v>31</v>
      </c>
      <c r="I63">
        <f>VLOOKUP(A63,'[2]PROMEDIO SABER 11 MUNICIPIOS'!$A$2:$E$1122,5,0)</f>
        <v>3</v>
      </c>
      <c r="J63" s="4">
        <f>VLOOKUP(A63,'[2]PROMEDIO SABER 11 MUNICIPIOS'!$A$2:$B$1122,2,0)</f>
        <v>232.83870967741936</v>
      </c>
      <c r="K63" s="6">
        <v>230</v>
      </c>
      <c r="L63" s="5" t="str">
        <f>VLOOKUP(A63,'[2]PROMEDIO SABER 11 MUNICIPIOS'!$A$2:$F$1122,6,FALSE)</f>
        <v>NO</v>
      </c>
      <c r="M63">
        <f>VLOOKUP(A63,'[2]SISBEN-GRUPOS'!$A$2:$E$1121,2,FALSE)</f>
        <v>8</v>
      </c>
      <c r="N63">
        <f>VLOOKUP(A63,'[2]SISBEN-GRUPOS'!$A$2:$E$1122,3,0)</f>
        <v>23</v>
      </c>
      <c r="O63">
        <f>VLOOKUP(A63,'[2]SISBEN-GRUPOS'!$A$2:$E$1122,4,0)</f>
        <v>0</v>
      </c>
      <c r="P63">
        <f>VLOOKUP(A63,'[2]SISBEN-GRUPOS'!$A$2:$E$1122,5,0)</f>
        <v>0</v>
      </c>
      <c r="Q63" s="15">
        <v>0.5</v>
      </c>
      <c r="R63">
        <v>1</v>
      </c>
      <c r="S63" t="str">
        <f t="shared" si="0"/>
        <v>P25</v>
      </c>
    </row>
    <row r="64" spans="1:19" hidden="1" x14ac:dyDescent="0.25">
      <c r="A64" t="s">
        <v>25</v>
      </c>
      <c r="B64" t="s">
        <v>1238</v>
      </c>
      <c r="C64" t="s">
        <v>1245</v>
      </c>
      <c r="D64">
        <v>68705</v>
      </c>
      <c r="E64" t="str">
        <f>VLOOKUP(A64,[1]Hoja3!$B$2:$E$1125,4,FALSE)</f>
        <v>SANTA BARBARA</v>
      </c>
      <c r="F64" s="3" t="s">
        <v>1122</v>
      </c>
      <c r="G64" s="3" t="s">
        <v>1123</v>
      </c>
      <c r="H64">
        <f>VLOOKUP(A64,'[2]PROMEDIO SABER 11 MUNICIPIOS'!$A$2:$D$1122,4,0)</f>
        <v>21</v>
      </c>
      <c r="I64">
        <f>VLOOKUP(A64,'[2]PROMEDIO SABER 11 MUNICIPIOS'!$A$2:$E$1122,5,0)</f>
        <v>3</v>
      </c>
      <c r="J64" s="4">
        <f>VLOOKUP(A64,'[2]PROMEDIO SABER 11 MUNICIPIOS'!$A$2:$B$1122,2,0)</f>
        <v>238.71428571428572</v>
      </c>
      <c r="K64" s="6">
        <v>230</v>
      </c>
      <c r="L64" s="5" t="str">
        <f>VLOOKUP(A64,'[2]PROMEDIO SABER 11 MUNICIPIOS'!$A$2:$F$1122,6,FALSE)</f>
        <v>NO</v>
      </c>
      <c r="M64">
        <f>VLOOKUP(A64,'[2]SISBEN-GRUPOS'!$A$2:$E$1121,2,FALSE)</f>
        <v>3</v>
      </c>
      <c r="N64">
        <f>VLOOKUP(A64,'[2]SISBEN-GRUPOS'!$A$2:$E$1122,3,0)</f>
        <v>16</v>
      </c>
      <c r="O64">
        <f>VLOOKUP(A64,'[2]SISBEN-GRUPOS'!$A$2:$E$1122,4,0)</f>
        <v>2</v>
      </c>
      <c r="P64">
        <f>VLOOKUP(A64,'[2]SISBEN-GRUPOS'!$A$2:$E$1122,5,0)</f>
        <v>0</v>
      </c>
      <c r="Q64" s="15">
        <v>0.38888888890000001</v>
      </c>
      <c r="R64">
        <v>1</v>
      </c>
      <c r="S64" t="str">
        <f t="shared" si="0"/>
        <v>P25</v>
      </c>
    </row>
    <row r="65" spans="1:19" hidden="1" x14ac:dyDescent="0.25">
      <c r="A65" t="s">
        <v>63</v>
      </c>
      <c r="B65" t="s">
        <v>1185</v>
      </c>
      <c r="C65" t="s">
        <v>1248</v>
      </c>
      <c r="D65">
        <v>15377</v>
      </c>
      <c r="E65" t="str">
        <f>VLOOKUP(A65,[1]Hoja3!$B$2:$E$1125,4,FALSE)</f>
        <v>LABRANZAGRANDE</v>
      </c>
      <c r="F65" s="3" t="s">
        <v>1122</v>
      </c>
      <c r="G65" s="3" t="s">
        <v>1123</v>
      </c>
      <c r="H65">
        <f>VLOOKUP(A65,'[2]PROMEDIO SABER 11 MUNICIPIOS'!$A$2:$D$1122,4,0)</f>
        <v>29</v>
      </c>
      <c r="I65">
        <f>VLOOKUP(A65,'[2]PROMEDIO SABER 11 MUNICIPIOS'!$A$2:$E$1122,5,0)</f>
        <v>3</v>
      </c>
      <c r="J65" s="4">
        <f>VLOOKUP(A65,'[2]PROMEDIO SABER 11 MUNICIPIOS'!$A$2:$B$1122,2,0)</f>
        <v>244.13793103448276</v>
      </c>
      <c r="K65" s="6">
        <v>240</v>
      </c>
      <c r="L65" s="5" t="str">
        <f>VLOOKUP(A65,'[2]PROMEDIO SABER 11 MUNICIPIOS'!$A$2:$F$1122,6,FALSE)</f>
        <v>NO</v>
      </c>
      <c r="M65">
        <f>VLOOKUP(A65,'[2]SISBEN-GRUPOS'!$A$2:$E$1121,2,FALSE)</f>
        <v>5</v>
      </c>
      <c r="N65">
        <f>VLOOKUP(A65,'[2]SISBEN-GRUPOS'!$A$2:$E$1122,3,0)</f>
        <v>24</v>
      </c>
      <c r="O65">
        <f>VLOOKUP(A65,'[2]SISBEN-GRUPOS'!$A$2:$E$1122,4,0)</f>
        <v>0</v>
      </c>
      <c r="P65">
        <f>VLOOKUP(A65,'[2]SISBEN-GRUPOS'!$A$2:$E$1122,5,0)</f>
        <v>0</v>
      </c>
      <c r="Q65" s="15">
        <v>0.29166666670000002</v>
      </c>
      <c r="R65">
        <v>1</v>
      </c>
      <c r="S65" t="str">
        <f t="shared" si="0"/>
        <v>P25</v>
      </c>
    </row>
    <row r="66" spans="1:19" hidden="1" x14ac:dyDescent="0.25">
      <c r="A66" t="s">
        <v>148</v>
      </c>
      <c r="B66" t="s">
        <v>1185</v>
      </c>
      <c r="C66" t="s">
        <v>1250</v>
      </c>
      <c r="D66">
        <v>15248</v>
      </c>
      <c r="E66" t="str">
        <f>VLOOKUP(A66,[1]Hoja3!$B$2:$E$1125,4,FALSE)</f>
        <v>EL ESPINO</v>
      </c>
      <c r="F66" s="3" t="s">
        <v>1122</v>
      </c>
      <c r="G66" s="3" t="s">
        <v>1123</v>
      </c>
      <c r="H66">
        <f>VLOOKUP(A66,'[2]PROMEDIO SABER 11 MUNICIPIOS'!$A$2:$D$1122,4,0)</f>
        <v>49</v>
      </c>
      <c r="I66">
        <f>VLOOKUP(A66,'[2]PROMEDIO SABER 11 MUNICIPIOS'!$A$2:$E$1122,5,0)</f>
        <v>3</v>
      </c>
      <c r="J66" s="4">
        <f>VLOOKUP(A66,'[2]PROMEDIO SABER 11 MUNICIPIOS'!$A$2:$B$1122,2,0)</f>
        <v>245.53061224489795</v>
      </c>
      <c r="K66" s="6">
        <v>240</v>
      </c>
      <c r="L66" s="5" t="str">
        <f>VLOOKUP(A66,'[2]PROMEDIO SABER 11 MUNICIPIOS'!$A$2:$F$1122,6,FALSE)</f>
        <v>NO</v>
      </c>
      <c r="M66">
        <f>VLOOKUP(A66,'[2]SISBEN-GRUPOS'!$A$2:$E$1121,2,FALSE)</f>
        <v>6</v>
      </c>
      <c r="N66">
        <f>VLOOKUP(A66,'[2]SISBEN-GRUPOS'!$A$2:$E$1122,3,0)</f>
        <v>41</v>
      </c>
      <c r="O66">
        <f>VLOOKUP(A66,'[2]SISBEN-GRUPOS'!$A$2:$E$1122,4,0)</f>
        <v>1</v>
      </c>
      <c r="P66">
        <f>VLOOKUP(A66,'[2]SISBEN-GRUPOS'!$A$2:$E$1122,5,0)</f>
        <v>1</v>
      </c>
      <c r="Q66" s="15">
        <v>0.35294117650000001</v>
      </c>
      <c r="R66">
        <v>1</v>
      </c>
      <c r="S66" t="str">
        <f t="shared" ref="S66:S129" si="1">IF(R66&lt;=$V$2,"P25",IF(AND(R66&gt;$V$2,R66&lt;=$V$3),"P50",IF(AND(R66&gt;$V$3,R66&lt;=$V$4),"P75",IF(R66&gt;$V$4,"P100",0))))</f>
        <v>P25</v>
      </c>
    </row>
    <row r="67" spans="1:19" hidden="1" x14ac:dyDescent="0.25">
      <c r="A67" t="s">
        <v>58</v>
      </c>
      <c r="B67" t="s">
        <v>1185</v>
      </c>
      <c r="C67" t="s">
        <v>1251</v>
      </c>
      <c r="D67">
        <v>15511</v>
      </c>
      <c r="E67" t="str">
        <f>VLOOKUP(A67,[1]Hoja3!$B$2:$E$1125,4,FALSE)</f>
        <v>PACHAVITA</v>
      </c>
      <c r="F67" s="3" t="s">
        <v>1122</v>
      </c>
      <c r="G67" s="3" t="s">
        <v>1123</v>
      </c>
      <c r="H67">
        <f>VLOOKUP(A67,'[2]PROMEDIO SABER 11 MUNICIPIOS'!$A$2:$D$1122,4,0)</f>
        <v>28</v>
      </c>
      <c r="I67">
        <f>VLOOKUP(A67,'[2]PROMEDIO SABER 11 MUNICIPIOS'!$A$2:$E$1122,5,0)</f>
        <v>3</v>
      </c>
      <c r="J67" s="4">
        <f>VLOOKUP(A67,'[2]PROMEDIO SABER 11 MUNICIPIOS'!$A$2:$B$1122,2,0)</f>
        <v>248.67857142857142</v>
      </c>
      <c r="K67" s="6">
        <v>240</v>
      </c>
      <c r="L67" s="5" t="str">
        <f>VLOOKUP(A67,'[2]PROMEDIO SABER 11 MUNICIPIOS'!$A$2:$F$1122,6,FALSE)</f>
        <v>NO</v>
      </c>
      <c r="M67">
        <f>VLOOKUP(A67,'[2]SISBEN-GRUPOS'!$A$2:$E$1121,2,FALSE)</f>
        <v>10</v>
      </c>
      <c r="N67">
        <f>VLOOKUP(A67,'[2]SISBEN-GRUPOS'!$A$2:$E$1122,3,0)</f>
        <v>16</v>
      </c>
      <c r="O67">
        <f>VLOOKUP(A67,'[2]SISBEN-GRUPOS'!$A$2:$E$1122,4,0)</f>
        <v>1</v>
      </c>
      <c r="P67">
        <f>VLOOKUP(A67,'[2]SISBEN-GRUPOS'!$A$2:$E$1122,5,0)</f>
        <v>1</v>
      </c>
      <c r="Q67" s="15">
        <v>0.2666666667</v>
      </c>
      <c r="R67">
        <v>1</v>
      </c>
      <c r="S67" t="str">
        <f t="shared" si="1"/>
        <v>P25</v>
      </c>
    </row>
    <row r="68" spans="1:19" hidden="1" x14ac:dyDescent="0.25">
      <c r="A68" t="s">
        <v>42</v>
      </c>
      <c r="B68" t="s">
        <v>1185</v>
      </c>
      <c r="C68" t="s">
        <v>1252</v>
      </c>
      <c r="D68">
        <v>15550</v>
      </c>
      <c r="E68" t="str">
        <f>VLOOKUP(A68,[1]Hoja3!$B$2:$E$1125,4,FALSE)</f>
        <v>PISBA</v>
      </c>
      <c r="F68" s="3" t="s">
        <v>1122</v>
      </c>
      <c r="G68" s="3" t="s">
        <v>1123</v>
      </c>
      <c r="H68">
        <f>VLOOKUP(A68,'[2]PROMEDIO SABER 11 MUNICIPIOS'!$A$2:$D$1122,4,0)</f>
        <v>24</v>
      </c>
      <c r="I68">
        <f>VLOOKUP(A68,'[2]PROMEDIO SABER 11 MUNICIPIOS'!$A$2:$E$1122,5,0)</f>
        <v>3</v>
      </c>
      <c r="J68" s="4">
        <f>VLOOKUP(A68,'[2]PROMEDIO SABER 11 MUNICIPIOS'!$A$2:$B$1122,2,0)</f>
        <v>250.79166666666666</v>
      </c>
      <c r="K68" s="6">
        <v>250</v>
      </c>
      <c r="L68" s="5" t="str">
        <f>VLOOKUP(A68,'[2]PROMEDIO SABER 11 MUNICIPIOS'!$A$2:$F$1122,6,FALSE)</f>
        <v>NO</v>
      </c>
      <c r="M68">
        <f>VLOOKUP(A68,'[2]SISBEN-GRUPOS'!$A$2:$E$1121,2,FALSE)</f>
        <v>2</v>
      </c>
      <c r="N68">
        <f>VLOOKUP(A68,'[2]SISBEN-GRUPOS'!$A$2:$E$1122,3,0)</f>
        <v>22</v>
      </c>
      <c r="O68">
        <f>VLOOKUP(A68,'[2]SISBEN-GRUPOS'!$A$2:$E$1122,4,0)</f>
        <v>0</v>
      </c>
      <c r="P68">
        <f>VLOOKUP(A68,'[2]SISBEN-GRUPOS'!$A$2:$E$1122,5,0)</f>
        <v>0</v>
      </c>
      <c r="Q68" s="15">
        <v>0.52631578950000002</v>
      </c>
      <c r="R68">
        <v>1</v>
      </c>
      <c r="S68" t="str">
        <f t="shared" si="1"/>
        <v>P25</v>
      </c>
    </row>
    <row r="69" spans="1:19" hidden="1" x14ac:dyDescent="0.25">
      <c r="A69" t="s">
        <v>12</v>
      </c>
      <c r="B69" t="s">
        <v>1238</v>
      </c>
      <c r="C69" t="s">
        <v>1254</v>
      </c>
      <c r="D69">
        <v>68013</v>
      </c>
      <c r="E69" t="str">
        <f>VLOOKUP(A69,[1]Hoja3!$B$2:$E$1125,4,FALSE)</f>
        <v>AGUADA</v>
      </c>
      <c r="F69" s="3" t="s">
        <v>1122</v>
      </c>
      <c r="G69" s="3" t="s">
        <v>1123</v>
      </c>
      <c r="H69">
        <f>VLOOKUP(A69,'[2]PROMEDIO SABER 11 MUNICIPIOS'!$A$2:$D$1122,4,0)</f>
        <v>15</v>
      </c>
      <c r="I69">
        <f>VLOOKUP(A69,'[2]PROMEDIO SABER 11 MUNICIPIOS'!$A$2:$E$1122,5,0)</f>
        <v>3</v>
      </c>
      <c r="J69" s="4">
        <f>VLOOKUP(A69,'[2]PROMEDIO SABER 11 MUNICIPIOS'!$A$2:$B$1122,2,0)</f>
        <v>275.66666666666669</v>
      </c>
      <c r="K69" s="6">
        <v>270</v>
      </c>
      <c r="L69" s="5" t="str">
        <f>VLOOKUP(A69,'[2]PROMEDIO SABER 11 MUNICIPIOS'!$A$2:$F$1122,6,FALSE)</f>
        <v>NO</v>
      </c>
      <c r="M69">
        <f>VLOOKUP(A69,'[2]SISBEN-GRUPOS'!$A$2:$E$1121,2,FALSE)</f>
        <v>3</v>
      </c>
      <c r="N69">
        <f>VLOOKUP(A69,'[2]SISBEN-GRUPOS'!$A$2:$E$1122,3,0)</f>
        <v>12</v>
      </c>
      <c r="O69">
        <f>VLOOKUP(A69,'[2]SISBEN-GRUPOS'!$A$2:$E$1122,4,0)</f>
        <v>0</v>
      </c>
      <c r="P69">
        <f>VLOOKUP(A69,'[2]SISBEN-GRUPOS'!$A$2:$E$1122,5,0)</f>
        <v>0</v>
      </c>
      <c r="Q69" s="15">
        <v>0.48275862069999997</v>
      </c>
      <c r="R69">
        <v>1</v>
      </c>
      <c r="S69" t="str">
        <f t="shared" si="1"/>
        <v>P25</v>
      </c>
    </row>
    <row r="70" spans="1:19" ht="42.8" x14ac:dyDescent="0.25">
      <c r="A70" t="s">
        <v>617</v>
      </c>
      <c r="B70" t="s">
        <v>1266</v>
      </c>
      <c r="C70" t="s">
        <v>1485</v>
      </c>
      <c r="D70">
        <v>52490</v>
      </c>
      <c r="E70" t="str">
        <f>VLOOKUP(A70,[1]Hoja3!$B$2:$E$1125,4,FALSE)</f>
        <v>OLAYA HERRERA</v>
      </c>
      <c r="F70" s="3" t="s">
        <v>1123</v>
      </c>
      <c r="G70" s="3" t="s">
        <v>1122</v>
      </c>
      <c r="H70">
        <f>VLOOKUP(A70,'[2]PROMEDIO SABER 11 MUNICIPIOS'!$A$2:$D$1122,4,0)</f>
        <v>178</v>
      </c>
      <c r="I70">
        <f>VLOOKUP(A70,'[2]PROMEDIO SABER 11 MUNICIPIOS'!$A$2:$E$1122,5,0)</f>
        <v>4</v>
      </c>
      <c r="J70" s="4">
        <f>VLOOKUP(A70,'[2]PROMEDIO SABER 11 MUNICIPIOS'!$A$2:$B$1122,2,0)</f>
        <v>192.5</v>
      </c>
      <c r="K70" s="6">
        <v>190</v>
      </c>
      <c r="L70" s="5" t="str">
        <f>VLOOKUP(A70,'[2]PROMEDIO SABER 11 MUNICIPIOS'!$A$2:$F$1122,6,FALSE)</f>
        <v>OLAYA HERRERA-NARINO</v>
      </c>
      <c r="M70">
        <f>VLOOKUP(A70,'[2]SISBEN-GRUPOS'!$A$2:$E$1121,2,FALSE)</f>
        <v>46</v>
      </c>
      <c r="N70">
        <f>VLOOKUP(A70,'[2]SISBEN-GRUPOS'!$A$2:$E$1122,3,0)</f>
        <v>131</v>
      </c>
      <c r="O70">
        <f>VLOOKUP(A70,'[2]SISBEN-GRUPOS'!$A$2:$E$1122,4,0)</f>
        <v>1</v>
      </c>
      <c r="P70">
        <f>VLOOKUP(A70,'[2]SISBEN-GRUPOS'!$A$2:$E$1122,5,0)</f>
        <v>0</v>
      </c>
      <c r="Q70" s="15">
        <v>0.2060085837</v>
      </c>
      <c r="R70">
        <v>3</v>
      </c>
      <c r="S70" t="str">
        <f t="shared" si="1"/>
        <v>P25</v>
      </c>
    </row>
    <row r="71" spans="1:19" hidden="1" x14ac:dyDescent="0.25">
      <c r="A71" t="s">
        <v>155</v>
      </c>
      <c r="B71" t="s">
        <v>1185</v>
      </c>
      <c r="C71" t="s">
        <v>1273</v>
      </c>
      <c r="D71">
        <v>15676</v>
      </c>
      <c r="E71" t="str">
        <f>VLOOKUP(A71,[1]Hoja3!$B$2:$E$1125,4,FALSE)</f>
        <v>SAN MIGUEL DE SEMA</v>
      </c>
      <c r="F71" s="3" t="s">
        <v>1122</v>
      </c>
      <c r="G71" s="3" t="s">
        <v>1123</v>
      </c>
      <c r="H71">
        <f>VLOOKUP(A71,'[2]PROMEDIO SABER 11 MUNICIPIOS'!$A$2:$D$1122,4,0)</f>
        <v>49</v>
      </c>
      <c r="I71">
        <f>VLOOKUP(A71,'[2]PROMEDIO SABER 11 MUNICIPIOS'!$A$2:$E$1122,5,0)</f>
        <v>4</v>
      </c>
      <c r="J71" s="4">
        <f>VLOOKUP(A71,'[2]PROMEDIO SABER 11 MUNICIPIOS'!$A$2:$B$1122,2,0)</f>
        <v>237.61224489795919</v>
      </c>
      <c r="K71" s="6">
        <v>230</v>
      </c>
      <c r="L71" s="5" t="str">
        <f>VLOOKUP(A71,'[2]PROMEDIO SABER 11 MUNICIPIOS'!$A$2:$F$1122,6,FALSE)</f>
        <v>NO</v>
      </c>
      <c r="M71">
        <f>VLOOKUP(A71,'[2]SISBEN-GRUPOS'!$A$2:$E$1121,2,FALSE)</f>
        <v>14</v>
      </c>
      <c r="N71">
        <f>VLOOKUP(A71,'[2]SISBEN-GRUPOS'!$A$2:$E$1122,3,0)</f>
        <v>34</v>
      </c>
      <c r="O71">
        <f>VLOOKUP(A71,'[2]SISBEN-GRUPOS'!$A$2:$E$1122,4,0)</f>
        <v>1</v>
      </c>
      <c r="P71">
        <f>VLOOKUP(A71,'[2]SISBEN-GRUPOS'!$A$2:$E$1122,5,0)</f>
        <v>0</v>
      </c>
      <c r="Q71" s="15">
        <v>0.29787234039999999</v>
      </c>
      <c r="R71">
        <v>1</v>
      </c>
      <c r="S71" t="str">
        <f t="shared" si="1"/>
        <v>P25</v>
      </c>
    </row>
    <row r="72" spans="1:19" hidden="1" x14ac:dyDescent="0.25">
      <c r="A72" t="s">
        <v>104</v>
      </c>
      <c r="B72" t="s">
        <v>1185</v>
      </c>
      <c r="C72" t="s">
        <v>1276</v>
      </c>
      <c r="D72">
        <v>15690</v>
      </c>
      <c r="E72" t="str">
        <f>VLOOKUP(A72,[1]Hoja3!$B$2:$E$1125,4,FALSE)</f>
        <v>SANTA MARIA</v>
      </c>
      <c r="F72" s="3" t="s">
        <v>1122</v>
      </c>
      <c r="G72" s="3" t="s">
        <v>1123</v>
      </c>
      <c r="H72">
        <f>VLOOKUP(A72,'[2]PROMEDIO SABER 11 MUNICIPIOS'!$A$2:$D$1122,4,0)</f>
        <v>38</v>
      </c>
      <c r="I72">
        <f>VLOOKUP(A72,'[2]PROMEDIO SABER 11 MUNICIPIOS'!$A$2:$E$1122,5,0)</f>
        <v>4</v>
      </c>
      <c r="J72" s="4">
        <f>VLOOKUP(A72,'[2]PROMEDIO SABER 11 MUNICIPIOS'!$A$2:$B$1122,2,0)</f>
        <v>242.84210526315789</v>
      </c>
      <c r="K72" s="6">
        <v>240</v>
      </c>
      <c r="L72" s="5" t="str">
        <f>VLOOKUP(A72,'[2]PROMEDIO SABER 11 MUNICIPIOS'!$A$2:$F$1122,6,FALSE)</f>
        <v>NO</v>
      </c>
      <c r="M72">
        <f>VLOOKUP(A72,'[2]SISBEN-GRUPOS'!$A$2:$E$1121,2,FALSE)</f>
        <v>8</v>
      </c>
      <c r="N72">
        <f>VLOOKUP(A72,'[2]SISBEN-GRUPOS'!$A$2:$E$1122,3,0)</f>
        <v>30</v>
      </c>
      <c r="O72">
        <f>VLOOKUP(A72,'[2]SISBEN-GRUPOS'!$A$2:$E$1122,4,0)</f>
        <v>0</v>
      </c>
      <c r="P72">
        <f>VLOOKUP(A72,'[2]SISBEN-GRUPOS'!$A$2:$E$1122,5,0)</f>
        <v>0</v>
      </c>
      <c r="Q72" s="15">
        <v>0.57142857140000003</v>
      </c>
      <c r="R72">
        <v>1</v>
      </c>
      <c r="S72" t="str">
        <f t="shared" si="1"/>
        <v>P25</v>
      </c>
    </row>
    <row r="73" spans="1:19" hidden="1" x14ac:dyDescent="0.25">
      <c r="A73" t="s">
        <v>142</v>
      </c>
      <c r="B73" t="s">
        <v>1172</v>
      </c>
      <c r="C73" t="s">
        <v>1277</v>
      </c>
      <c r="D73">
        <v>5856</v>
      </c>
      <c r="E73" t="str">
        <f>VLOOKUP(A73,[1]Hoja3!$B$2:$E$1125,4,FALSE)</f>
        <v>VALPARAISO</v>
      </c>
      <c r="F73" s="3" t="s">
        <v>1122</v>
      </c>
      <c r="G73" s="3" t="s">
        <v>1123</v>
      </c>
      <c r="H73">
        <f>VLOOKUP(A73,'[2]PROMEDIO SABER 11 MUNICIPIOS'!$A$2:$D$1122,4,0)</f>
        <v>47</v>
      </c>
      <c r="I73">
        <f>VLOOKUP(A73,'[2]PROMEDIO SABER 11 MUNICIPIOS'!$A$2:$E$1122,5,0)</f>
        <v>4</v>
      </c>
      <c r="J73" s="4">
        <f>VLOOKUP(A73,'[2]PROMEDIO SABER 11 MUNICIPIOS'!$A$2:$B$1122,2,0)</f>
        <v>245.29787234042553</v>
      </c>
      <c r="K73" s="6">
        <v>240</v>
      </c>
      <c r="L73" s="5" t="str">
        <f>VLOOKUP(A73,'[2]PROMEDIO SABER 11 MUNICIPIOS'!$A$2:$F$1122,6,FALSE)</f>
        <v>NO</v>
      </c>
      <c r="M73">
        <f>VLOOKUP(A73,'[2]SISBEN-GRUPOS'!$A$2:$E$1121,2,FALSE)</f>
        <v>15</v>
      </c>
      <c r="N73">
        <f>VLOOKUP(A73,'[2]SISBEN-GRUPOS'!$A$2:$E$1122,3,0)</f>
        <v>28</v>
      </c>
      <c r="O73">
        <f>VLOOKUP(A73,'[2]SISBEN-GRUPOS'!$A$2:$E$1122,4,0)</f>
        <v>4</v>
      </c>
      <c r="P73">
        <f>VLOOKUP(A73,'[2]SISBEN-GRUPOS'!$A$2:$E$1122,5,0)</f>
        <v>0</v>
      </c>
      <c r="Q73" s="15">
        <v>0.38888888890000001</v>
      </c>
      <c r="R73">
        <v>1</v>
      </c>
      <c r="S73" t="str">
        <f t="shared" si="1"/>
        <v>P25</v>
      </c>
    </row>
    <row r="74" spans="1:19" hidden="1" x14ac:dyDescent="0.25">
      <c r="A74" t="s">
        <v>79</v>
      </c>
      <c r="B74" t="s">
        <v>1185</v>
      </c>
      <c r="C74" t="s">
        <v>1278</v>
      </c>
      <c r="D74">
        <v>15761</v>
      </c>
      <c r="E74" t="str">
        <f>VLOOKUP(A74,[1]Hoja3!$B$2:$E$1125,4,FALSE)</f>
        <v>SOMONDOCO</v>
      </c>
      <c r="F74" s="3" t="s">
        <v>1122</v>
      </c>
      <c r="G74" s="3" t="s">
        <v>1123</v>
      </c>
      <c r="H74">
        <f>VLOOKUP(A74,'[2]PROMEDIO SABER 11 MUNICIPIOS'!$A$2:$D$1122,4,0)</f>
        <v>33</v>
      </c>
      <c r="I74">
        <f>VLOOKUP(A74,'[2]PROMEDIO SABER 11 MUNICIPIOS'!$A$2:$E$1122,5,0)</f>
        <v>4</v>
      </c>
      <c r="J74" s="4">
        <f>VLOOKUP(A74,'[2]PROMEDIO SABER 11 MUNICIPIOS'!$A$2:$B$1122,2,0)</f>
        <v>246.78787878787878</v>
      </c>
      <c r="K74" s="6">
        <v>240</v>
      </c>
      <c r="L74" s="5" t="str">
        <f>VLOOKUP(A74,'[2]PROMEDIO SABER 11 MUNICIPIOS'!$A$2:$F$1122,6,FALSE)</f>
        <v>NO</v>
      </c>
      <c r="M74">
        <f>VLOOKUP(A74,'[2]SISBEN-GRUPOS'!$A$2:$E$1121,2,FALSE)</f>
        <v>7</v>
      </c>
      <c r="N74">
        <f>VLOOKUP(A74,'[2]SISBEN-GRUPOS'!$A$2:$E$1122,3,0)</f>
        <v>25</v>
      </c>
      <c r="O74">
        <f>VLOOKUP(A74,'[2]SISBEN-GRUPOS'!$A$2:$E$1122,4,0)</f>
        <v>0</v>
      </c>
      <c r="P74">
        <f>VLOOKUP(A74,'[2]SISBEN-GRUPOS'!$A$2:$E$1122,5,0)</f>
        <v>1</v>
      </c>
      <c r="Q74" s="15">
        <v>0.3076923077</v>
      </c>
      <c r="R74">
        <v>1</v>
      </c>
      <c r="S74" t="str">
        <f t="shared" si="1"/>
        <v>P25</v>
      </c>
    </row>
    <row r="75" spans="1:19" hidden="1" x14ac:dyDescent="0.25">
      <c r="A75" t="s">
        <v>41</v>
      </c>
      <c r="B75" t="s">
        <v>1185</v>
      </c>
      <c r="C75" t="s">
        <v>1279</v>
      </c>
      <c r="D75">
        <v>15522</v>
      </c>
      <c r="E75" t="str">
        <f>VLOOKUP(A75,[1]Hoja3!$B$2:$E$1125,4,FALSE)</f>
        <v>PANQUEBA</v>
      </c>
      <c r="F75" s="3" t="s">
        <v>1122</v>
      </c>
      <c r="G75" s="3" t="s">
        <v>1123</v>
      </c>
      <c r="H75">
        <f>VLOOKUP(A75,'[2]PROMEDIO SABER 11 MUNICIPIOS'!$A$2:$D$1122,4,0)</f>
        <v>24</v>
      </c>
      <c r="I75">
        <f>VLOOKUP(A75,'[2]PROMEDIO SABER 11 MUNICIPIOS'!$A$2:$E$1122,5,0)</f>
        <v>4</v>
      </c>
      <c r="J75" s="4">
        <f>VLOOKUP(A75,'[2]PROMEDIO SABER 11 MUNICIPIOS'!$A$2:$B$1122,2,0)</f>
        <v>248.75</v>
      </c>
      <c r="K75" s="6">
        <v>240</v>
      </c>
      <c r="L75" s="5" t="str">
        <f>VLOOKUP(A75,'[2]PROMEDIO SABER 11 MUNICIPIOS'!$A$2:$F$1122,6,FALSE)</f>
        <v>NO</v>
      </c>
      <c r="M75">
        <f>VLOOKUP(A75,'[2]SISBEN-GRUPOS'!$A$2:$E$1121,2,FALSE)</f>
        <v>3</v>
      </c>
      <c r="N75">
        <f>VLOOKUP(A75,'[2]SISBEN-GRUPOS'!$A$2:$E$1122,3,0)</f>
        <v>21</v>
      </c>
      <c r="O75">
        <f>VLOOKUP(A75,'[2]SISBEN-GRUPOS'!$A$2:$E$1122,4,0)</f>
        <v>0</v>
      </c>
      <c r="P75">
        <f>VLOOKUP(A75,'[2]SISBEN-GRUPOS'!$A$2:$E$1122,5,0)</f>
        <v>0</v>
      </c>
      <c r="Q75" s="15">
        <v>0.32142857139999997</v>
      </c>
      <c r="R75">
        <v>1</v>
      </c>
      <c r="S75" t="str">
        <f t="shared" si="1"/>
        <v>P25</v>
      </c>
    </row>
    <row r="76" spans="1:19" hidden="1" x14ac:dyDescent="0.25">
      <c r="A76" t="s">
        <v>112</v>
      </c>
      <c r="B76" t="s">
        <v>1185</v>
      </c>
      <c r="C76" t="s">
        <v>1280</v>
      </c>
      <c r="D76">
        <v>15332</v>
      </c>
      <c r="E76" t="str">
        <f>VLOOKUP(A76,[1]Hoja3!$B$2:$E$1125,4,FALSE)</f>
        <v>GUICAN</v>
      </c>
      <c r="F76" s="3" t="s">
        <v>1122</v>
      </c>
      <c r="G76" s="3" t="s">
        <v>1123</v>
      </c>
      <c r="H76">
        <f>VLOOKUP(A76,'[2]PROMEDIO SABER 11 MUNICIPIOS'!$A$2:$D$1122,4,0)</f>
        <v>42</v>
      </c>
      <c r="I76">
        <f>VLOOKUP(A76,'[2]PROMEDIO SABER 11 MUNICIPIOS'!$A$2:$E$1122,5,0)</f>
        <v>4</v>
      </c>
      <c r="J76" s="4">
        <f>VLOOKUP(A76,'[2]PROMEDIO SABER 11 MUNICIPIOS'!$A$2:$B$1122,2,0)</f>
        <v>253.21428571428572</v>
      </c>
      <c r="K76" s="6">
        <v>250</v>
      </c>
      <c r="L76" s="5" t="str">
        <f>VLOOKUP(A76,'[2]PROMEDIO SABER 11 MUNICIPIOS'!$A$2:$F$1122,6,FALSE)</f>
        <v>NO</v>
      </c>
      <c r="M76">
        <f>VLOOKUP(A76,'[2]SISBEN-GRUPOS'!$A$2:$E$1121,2,FALSE)</f>
        <v>9</v>
      </c>
      <c r="N76">
        <f>VLOOKUP(A76,'[2]SISBEN-GRUPOS'!$A$2:$E$1122,3,0)</f>
        <v>30</v>
      </c>
      <c r="O76">
        <f>VLOOKUP(A76,'[2]SISBEN-GRUPOS'!$A$2:$E$1122,4,0)</f>
        <v>1</v>
      </c>
      <c r="P76">
        <f>VLOOKUP(A76,'[2]SISBEN-GRUPOS'!$A$2:$E$1122,5,0)</f>
        <v>2</v>
      </c>
      <c r="Q76" s="15">
        <v>0.3043478261</v>
      </c>
      <c r="R76">
        <v>1</v>
      </c>
      <c r="S76" t="str">
        <f t="shared" si="1"/>
        <v>P25</v>
      </c>
    </row>
    <row r="77" spans="1:19" hidden="1" x14ac:dyDescent="0.25">
      <c r="A77" t="s">
        <v>50</v>
      </c>
      <c r="B77" t="s">
        <v>1282</v>
      </c>
      <c r="C77" t="s">
        <v>1283</v>
      </c>
      <c r="D77">
        <v>85315</v>
      </c>
      <c r="E77" t="str">
        <f>VLOOKUP(A77,[1]Hoja3!$B$2:$E$1125,4,FALSE)</f>
        <v>SACAMA</v>
      </c>
      <c r="F77" s="3" t="s">
        <v>1122</v>
      </c>
      <c r="G77" s="3" t="s">
        <v>1123</v>
      </c>
      <c r="H77">
        <f>VLOOKUP(A77,'[2]PROMEDIO SABER 11 MUNICIPIOS'!$A$2:$D$1122,4,0)</f>
        <v>27</v>
      </c>
      <c r="I77">
        <f>VLOOKUP(A77,'[2]PROMEDIO SABER 11 MUNICIPIOS'!$A$2:$E$1122,5,0)</f>
        <v>4</v>
      </c>
      <c r="J77" s="4">
        <f>VLOOKUP(A77,'[2]PROMEDIO SABER 11 MUNICIPIOS'!$A$2:$B$1122,2,0)</f>
        <v>255</v>
      </c>
      <c r="K77" s="6">
        <v>250</v>
      </c>
      <c r="L77" s="5" t="str">
        <f>VLOOKUP(A77,'[2]PROMEDIO SABER 11 MUNICIPIOS'!$A$2:$F$1122,6,FALSE)</f>
        <v>NO</v>
      </c>
      <c r="M77">
        <f>VLOOKUP(A77,'[2]SISBEN-GRUPOS'!$A$2:$E$1121,2,FALSE)</f>
        <v>7</v>
      </c>
      <c r="N77">
        <f>VLOOKUP(A77,'[2]SISBEN-GRUPOS'!$A$2:$E$1122,3,0)</f>
        <v>19</v>
      </c>
      <c r="O77">
        <f>VLOOKUP(A77,'[2]SISBEN-GRUPOS'!$A$2:$E$1122,4,0)</f>
        <v>1</v>
      </c>
      <c r="P77">
        <f>VLOOKUP(A77,'[2]SISBEN-GRUPOS'!$A$2:$E$1122,5,0)</f>
        <v>0</v>
      </c>
      <c r="Q77" s="15">
        <v>0.52941176469999995</v>
      </c>
      <c r="R77">
        <v>1</v>
      </c>
      <c r="S77" t="str">
        <f t="shared" si="1"/>
        <v>P25</v>
      </c>
    </row>
    <row r="78" spans="1:19" x14ac:dyDescent="0.25">
      <c r="A78" t="s">
        <v>432</v>
      </c>
      <c r="B78" t="s">
        <v>1193</v>
      </c>
      <c r="C78" t="s">
        <v>1932</v>
      </c>
      <c r="D78">
        <v>27075</v>
      </c>
      <c r="E78" t="str">
        <f>VLOOKUP(A78,[1]Hoja3!$B$2:$E$1125,4,FALSE)</f>
        <v>BAHIA SOLANO</v>
      </c>
      <c r="F78" s="3" t="s">
        <v>1123</v>
      </c>
      <c r="G78" s="3" t="s">
        <v>1122</v>
      </c>
      <c r="H78">
        <f>VLOOKUP(A78,'[2]PROMEDIO SABER 11 MUNICIPIOS'!$A$2:$D$1122,4,0)</f>
        <v>116</v>
      </c>
      <c r="I78">
        <f>VLOOKUP(A78,'[2]PROMEDIO SABER 11 MUNICIPIOS'!$A$2:$E$1122,5,0)</f>
        <v>3</v>
      </c>
      <c r="J78" s="4">
        <f>VLOOKUP(A78,'[2]PROMEDIO SABER 11 MUNICIPIOS'!$A$2:$B$1122,2,0)</f>
        <v>190.4655172413793</v>
      </c>
      <c r="K78" s="6">
        <v>190</v>
      </c>
      <c r="L78" s="5" t="str">
        <f>VLOOKUP(A78,'[2]PROMEDIO SABER 11 MUNICIPIOS'!$A$2:$F$1122,6,FALSE)</f>
        <v>NO</v>
      </c>
      <c r="M78">
        <f>VLOOKUP(A78,'[2]SISBEN-GRUPOS'!$A$2:$E$1121,2,FALSE)</f>
        <v>36</v>
      </c>
      <c r="N78">
        <f>VLOOKUP(A78,'[2]SISBEN-GRUPOS'!$A$2:$E$1122,3,0)</f>
        <v>77</v>
      </c>
      <c r="O78">
        <f>VLOOKUP(A78,'[2]SISBEN-GRUPOS'!$A$2:$E$1122,4,0)</f>
        <v>1</v>
      </c>
      <c r="P78">
        <f>VLOOKUP(A78,'[2]SISBEN-GRUPOS'!$A$2:$E$1122,5,0)</f>
        <v>2</v>
      </c>
      <c r="Q78" s="15">
        <v>0.29166666670000002</v>
      </c>
      <c r="R78">
        <v>3</v>
      </c>
      <c r="S78" t="str">
        <f t="shared" si="1"/>
        <v>P25</v>
      </c>
    </row>
    <row r="79" spans="1:19" hidden="1" x14ac:dyDescent="0.25">
      <c r="A79" t="s">
        <v>187</v>
      </c>
      <c r="B79" t="s">
        <v>1238</v>
      </c>
      <c r="C79" t="s">
        <v>1295</v>
      </c>
      <c r="D79">
        <v>68468</v>
      </c>
      <c r="E79" t="str">
        <f>VLOOKUP(A79,[1]Hoja3!$B$2:$E$1125,4,FALSE)</f>
        <v>MOLAGAVITA</v>
      </c>
      <c r="F79" s="3" t="s">
        <v>1122</v>
      </c>
      <c r="G79" s="3" t="s">
        <v>1123</v>
      </c>
      <c r="H79">
        <f>VLOOKUP(A79,'[2]PROMEDIO SABER 11 MUNICIPIOS'!$A$2:$D$1122,4,0)</f>
        <v>56</v>
      </c>
      <c r="I79">
        <f>VLOOKUP(A79,'[2]PROMEDIO SABER 11 MUNICIPIOS'!$A$2:$E$1122,5,0)</f>
        <v>5</v>
      </c>
      <c r="J79" s="4">
        <f>VLOOKUP(A79,'[2]PROMEDIO SABER 11 MUNICIPIOS'!$A$2:$B$1122,2,0)</f>
        <v>237.25</v>
      </c>
      <c r="K79" s="6">
        <v>230</v>
      </c>
      <c r="L79" s="5" t="str">
        <f>VLOOKUP(A79,'[2]PROMEDIO SABER 11 MUNICIPIOS'!$A$2:$F$1122,6,FALSE)</f>
        <v>NO</v>
      </c>
      <c r="M79">
        <f>VLOOKUP(A79,'[2]SISBEN-GRUPOS'!$A$2:$E$1121,2,FALSE)</f>
        <v>10</v>
      </c>
      <c r="N79">
        <f>VLOOKUP(A79,'[2]SISBEN-GRUPOS'!$A$2:$E$1122,3,0)</f>
        <v>45</v>
      </c>
      <c r="O79">
        <f>VLOOKUP(A79,'[2]SISBEN-GRUPOS'!$A$2:$E$1122,4,0)</f>
        <v>0</v>
      </c>
      <c r="P79">
        <f>VLOOKUP(A79,'[2]SISBEN-GRUPOS'!$A$2:$E$1122,5,0)</f>
        <v>1</v>
      </c>
      <c r="Q79" s="15">
        <v>0.2</v>
      </c>
      <c r="R79">
        <v>1</v>
      </c>
      <c r="S79" t="str">
        <f t="shared" si="1"/>
        <v>P25</v>
      </c>
    </row>
    <row r="80" spans="1:19" hidden="1" x14ac:dyDescent="0.25">
      <c r="A80" t="s">
        <v>164</v>
      </c>
      <c r="B80" t="s">
        <v>1185</v>
      </c>
      <c r="C80" t="s">
        <v>1298</v>
      </c>
      <c r="D80">
        <v>15673</v>
      </c>
      <c r="E80" t="str">
        <f>VLOOKUP(A80,[1]Hoja3!$B$2:$E$1125,4,FALSE)</f>
        <v>SAN MATEO</v>
      </c>
      <c r="F80" s="3" t="s">
        <v>1122</v>
      </c>
      <c r="G80" s="3" t="s">
        <v>1123</v>
      </c>
      <c r="H80">
        <f>VLOOKUP(A80,'[2]PROMEDIO SABER 11 MUNICIPIOS'!$A$2:$D$1122,4,0)</f>
        <v>52</v>
      </c>
      <c r="I80">
        <f>VLOOKUP(A80,'[2]PROMEDIO SABER 11 MUNICIPIOS'!$A$2:$E$1122,5,0)</f>
        <v>5</v>
      </c>
      <c r="J80" s="4">
        <f>VLOOKUP(A80,'[2]PROMEDIO SABER 11 MUNICIPIOS'!$A$2:$B$1122,2,0)</f>
        <v>240.48076923076923</v>
      </c>
      <c r="K80" s="6">
        <v>240</v>
      </c>
      <c r="L80" s="5" t="str">
        <f>VLOOKUP(A80,'[2]PROMEDIO SABER 11 MUNICIPIOS'!$A$2:$F$1122,6,FALSE)</f>
        <v>NO</v>
      </c>
      <c r="M80">
        <f>VLOOKUP(A80,'[2]SISBEN-GRUPOS'!$A$2:$E$1121,2,FALSE)</f>
        <v>14</v>
      </c>
      <c r="N80">
        <f>VLOOKUP(A80,'[2]SISBEN-GRUPOS'!$A$2:$E$1122,3,0)</f>
        <v>35</v>
      </c>
      <c r="O80">
        <f>VLOOKUP(A80,'[2]SISBEN-GRUPOS'!$A$2:$E$1122,4,0)</f>
        <v>2</v>
      </c>
      <c r="P80">
        <f>VLOOKUP(A80,'[2]SISBEN-GRUPOS'!$A$2:$E$1122,5,0)</f>
        <v>1</v>
      </c>
      <c r="Q80" s="15">
        <v>0.1923076923</v>
      </c>
      <c r="R80">
        <v>1</v>
      </c>
      <c r="S80" t="str">
        <f t="shared" si="1"/>
        <v>P25</v>
      </c>
    </row>
    <row r="81" spans="1:19" ht="28.55" x14ac:dyDescent="0.25">
      <c r="A81" t="s">
        <v>426</v>
      </c>
      <c r="B81" t="s">
        <v>1193</v>
      </c>
      <c r="C81" t="s">
        <v>2125</v>
      </c>
      <c r="D81">
        <v>27800</v>
      </c>
      <c r="E81" t="str">
        <f>VLOOKUP(A81,[1]Hoja3!$B$2:$E$1125,4,FALSE)</f>
        <v>UNGUIA</v>
      </c>
      <c r="F81" s="3" t="s">
        <v>1123</v>
      </c>
      <c r="G81" s="3" t="s">
        <v>1122</v>
      </c>
      <c r="H81">
        <f>VLOOKUP(A81,'[2]PROMEDIO SABER 11 MUNICIPIOS'!$A$2:$D$1122,4,0)</f>
        <v>112</v>
      </c>
      <c r="I81">
        <f>VLOOKUP(A81,'[2]PROMEDIO SABER 11 MUNICIPIOS'!$A$2:$E$1122,5,0)</f>
        <v>16</v>
      </c>
      <c r="J81" s="4">
        <f>VLOOKUP(A81,'[2]PROMEDIO SABER 11 MUNICIPIOS'!$A$2:$B$1122,2,0)</f>
        <v>191.61607142857142</v>
      </c>
      <c r="K81" s="6">
        <v>190</v>
      </c>
      <c r="L81" s="5" t="str">
        <f>VLOOKUP(A81,'[2]PROMEDIO SABER 11 MUNICIPIOS'!$A$2:$F$1122,6,FALSE)</f>
        <v>UNGUIA-CHOCO</v>
      </c>
      <c r="M81">
        <f>VLOOKUP(A81,'[2]SISBEN-GRUPOS'!$A$2:$E$1121,2,FALSE)</f>
        <v>34</v>
      </c>
      <c r="N81">
        <f>VLOOKUP(A81,'[2]SISBEN-GRUPOS'!$A$2:$E$1122,3,0)</f>
        <v>76</v>
      </c>
      <c r="O81">
        <f>VLOOKUP(A81,'[2]SISBEN-GRUPOS'!$A$2:$E$1122,4,0)</f>
        <v>1</v>
      </c>
      <c r="P81">
        <f>VLOOKUP(A81,'[2]SISBEN-GRUPOS'!$A$2:$E$1122,5,0)</f>
        <v>1</v>
      </c>
      <c r="Q81" s="15">
        <v>0.3578947368</v>
      </c>
      <c r="R81">
        <v>6</v>
      </c>
      <c r="S81" t="str">
        <f t="shared" si="1"/>
        <v>P50</v>
      </c>
    </row>
    <row r="82" spans="1:19" x14ac:dyDescent="0.25">
      <c r="A82" t="s">
        <v>788</v>
      </c>
      <c r="B82" t="s">
        <v>1193</v>
      </c>
      <c r="C82" t="s">
        <v>1918</v>
      </c>
      <c r="D82">
        <v>27787</v>
      </c>
      <c r="E82" t="str">
        <f>VLOOKUP(A82,[1]Hoja3!$B$2:$E$1125,4,FALSE)</f>
        <v>TADO</v>
      </c>
      <c r="F82" s="3" t="s">
        <v>1123</v>
      </c>
      <c r="G82" s="3" t="s">
        <v>1122</v>
      </c>
      <c r="H82">
        <f>VLOOKUP(A82,'[2]PROMEDIO SABER 11 MUNICIPIOS'!$A$2:$D$1122,4,0)</f>
        <v>288</v>
      </c>
      <c r="I82">
        <f>VLOOKUP(A82,'[2]PROMEDIO SABER 11 MUNICIPIOS'!$A$2:$E$1122,5,0)</f>
        <v>7</v>
      </c>
      <c r="J82" s="4">
        <f>VLOOKUP(A82,'[2]PROMEDIO SABER 11 MUNICIPIOS'!$A$2:$B$1122,2,0)</f>
        <v>192.98611111111111</v>
      </c>
      <c r="K82" s="6">
        <v>190</v>
      </c>
      <c r="L82" s="5" t="str">
        <f>VLOOKUP(A82,'[2]PROMEDIO SABER 11 MUNICIPIOS'!$A$2:$F$1122,6,FALSE)</f>
        <v>NO</v>
      </c>
      <c r="M82">
        <f>VLOOKUP(A82,'[2]SISBEN-GRUPOS'!$A$2:$E$1121,2,FALSE)</f>
        <v>76</v>
      </c>
      <c r="N82">
        <f>VLOOKUP(A82,'[2]SISBEN-GRUPOS'!$A$2:$E$1122,3,0)</f>
        <v>200</v>
      </c>
      <c r="O82">
        <f>VLOOKUP(A82,'[2]SISBEN-GRUPOS'!$A$2:$E$1122,4,0)</f>
        <v>6</v>
      </c>
      <c r="P82">
        <f>VLOOKUP(A82,'[2]SISBEN-GRUPOS'!$A$2:$E$1122,5,0)</f>
        <v>6</v>
      </c>
      <c r="Q82" s="15">
        <v>0.28688524589999997</v>
      </c>
      <c r="R82">
        <v>7</v>
      </c>
      <c r="S82" t="str">
        <f t="shared" si="1"/>
        <v>P50</v>
      </c>
    </row>
    <row r="83" spans="1:19" hidden="1" x14ac:dyDescent="0.25">
      <c r="A83" t="s">
        <v>263</v>
      </c>
      <c r="B83" t="s">
        <v>1208</v>
      </c>
      <c r="C83" t="s">
        <v>1318</v>
      </c>
      <c r="D83">
        <v>54398</v>
      </c>
      <c r="E83" t="str">
        <f>VLOOKUP(A83,[1]Hoja3!$B$2:$E$1125,4,FALSE)</f>
        <v>LA PLAYA</v>
      </c>
      <c r="F83" s="3" t="s">
        <v>1123</v>
      </c>
      <c r="G83" s="3" t="s">
        <v>1123</v>
      </c>
      <c r="H83">
        <f>VLOOKUP(A83,'[2]PROMEDIO SABER 11 MUNICIPIOS'!$A$2:$D$1122,4,0)</f>
        <v>73</v>
      </c>
      <c r="I83">
        <f>VLOOKUP(A83,'[2]PROMEDIO SABER 11 MUNICIPIOS'!$A$2:$E$1122,5,0)</f>
        <v>6</v>
      </c>
      <c r="J83" s="4">
        <f>VLOOKUP(A83,'[2]PROMEDIO SABER 11 MUNICIPIOS'!$A$2:$B$1122,2,0)</f>
        <v>230.75342465753425</v>
      </c>
      <c r="K83" s="6">
        <v>230</v>
      </c>
      <c r="L83" s="5" t="str">
        <f>VLOOKUP(A83,'[2]PROMEDIO SABER 11 MUNICIPIOS'!$A$2:$F$1122,6,FALSE)</f>
        <v>NO</v>
      </c>
      <c r="M83">
        <f>VLOOKUP(A83,'[2]SISBEN-GRUPOS'!$A$2:$E$1121,2,FALSE)</f>
        <v>19</v>
      </c>
      <c r="N83">
        <f>VLOOKUP(A83,'[2]SISBEN-GRUPOS'!$A$2:$E$1122,3,0)</f>
        <v>53</v>
      </c>
      <c r="O83">
        <f>VLOOKUP(A83,'[2]SISBEN-GRUPOS'!$A$2:$E$1122,4,0)</f>
        <v>1</v>
      </c>
      <c r="P83">
        <f>VLOOKUP(A83,'[2]SISBEN-GRUPOS'!$A$2:$E$1122,5,0)</f>
        <v>0</v>
      </c>
      <c r="Q83" s="15">
        <v>0.31746031749999998</v>
      </c>
      <c r="R83">
        <v>1</v>
      </c>
      <c r="S83" t="str">
        <f t="shared" si="1"/>
        <v>P25</v>
      </c>
    </row>
    <row r="84" spans="1:19" hidden="1" x14ac:dyDescent="0.25">
      <c r="A84" t="s">
        <v>17</v>
      </c>
      <c r="B84" t="s">
        <v>1216</v>
      </c>
      <c r="C84" t="s">
        <v>1319</v>
      </c>
      <c r="D84">
        <v>25086</v>
      </c>
      <c r="E84" t="str">
        <f>VLOOKUP(A84,[1]Hoja3!$B$2:$E$1125,4,FALSE)</f>
        <v>BELTRAN</v>
      </c>
      <c r="F84" s="3" t="s">
        <v>1122</v>
      </c>
      <c r="G84" s="3" t="s">
        <v>1123</v>
      </c>
      <c r="H84">
        <f>VLOOKUP(A84,'[2]PROMEDIO SABER 11 MUNICIPIOS'!$A$2:$D$1122,4,0)</f>
        <v>18</v>
      </c>
      <c r="I84">
        <f>VLOOKUP(A84,'[2]PROMEDIO SABER 11 MUNICIPIOS'!$A$2:$E$1122,5,0)</f>
        <v>6</v>
      </c>
      <c r="J84" s="4">
        <f>VLOOKUP(A84,'[2]PROMEDIO SABER 11 MUNICIPIOS'!$A$2:$B$1122,2,0)</f>
        <v>231.72222222222223</v>
      </c>
      <c r="K84" s="6">
        <v>230</v>
      </c>
      <c r="L84" s="5" t="str">
        <f>VLOOKUP(A84,'[2]PROMEDIO SABER 11 MUNICIPIOS'!$A$2:$F$1122,6,FALSE)</f>
        <v>NO</v>
      </c>
      <c r="M84">
        <f>VLOOKUP(A84,'[2]SISBEN-GRUPOS'!$A$2:$E$1121,2,FALSE)</f>
        <v>5</v>
      </c>
      <c r="N84">
        <f>VLOOKUP(A84,'[2]SISBEN-GRUPOS'!$A$2:$E$1122,3,0)</f>
        <v>12</v>
      </c>
      <c r="O84">
        <f>VLOOKUP(A84,'[2]SISBEN-GRUPOS'!$A$2:$E$1122,4,0)</f>
        <v>0</v>
      </c>
      <c r="P84">
        <f>VLOOKUP(A84,'[2]SISBEN-GRUPOS'!$A$2:$E$1122,5,0)</f>
        <v>1</v>
      </c>
      <c r="Q84" s="15">
        <v>0.238095238095238</v>
      </c>
      <c r="R84">
        <v>1</v>
      </c>
      <c r="S84" t="str">
        <f t="shared" si="1"/>
        <v>P25</v>
      </c>
    </row>
    <row r="85" spans="1:19" hidden="1" x14ac:dyDescent="0.25">
      <c r="A85" t="s">
        <v>545</v>
      </c>
      <c r="B85" t="s">
        <v>1172</v>
      </c>
      <c r="C85" t="s">
        <v>1324</v>
      </c>
      <c r="D85">
        <v>5190</v>
      </c>
      <c r="E85" t="str">
        <f>VLOOKUP(A85,[1]Hoja3!$B$2:$E$1125,4,FALSE)</f>
        <v>CISNEROS</v>
      </c>
      <c r="F85" s="3" t="s">
        <v>1122</v>
      </c>
      <c r="G85" s="3" t="s">
        <v>1123</v>
      </c>
      <c r="H85">
        <f>VLOOKUP(A85,'[2]PROMEDIO SABER 11 MUNICIPIOS'!$A$2:$D$1122,4,0)</f>
        <v>149</v>
      </c>
      <c r="I85">
        <f>VLOOKUP(A85,'[2]PROMEDIO SABER 11 MUNICIPIOS'!$A$2:$E$1122,5,0)</f>
        <v>6</v>
      </c>
      <c r="J85" s="4">
        <f>VLOOKUP(A85,'[2]PROMEDIO SABER 11 MUNICIPIOS'!$A$2:$B$1122,2,0)</f>
        <v>233.71812080536913</v>
      </c>
      <c r="K85" s="6">
        <v>230</v>
      </c>
      <c r="L85" s="5" t="str">
        <f>VLOOKUP(A85,'[2]PROMEDIO SABER 11 MUNICIPIOS'!$A$2:$F$1122,6,FALSE)</f>
        <v>NO</v>
      </c>
      <c r="M85">
        <f>VLOOKUP(A85,'[2]SISBEN-GRUPOS'!$A$2:$E$1121,2,FALSE)</f>
        <v>36</v>
      </c>
      <c r="N85">
        <f>VLOOKUP(A85,'[2]SISBEN-GRUPOS'!$A$2:$E$1122,3,0)</f>
        <v>101</v>
      </c>
      <c r="O85">
        <f>VLOOKUP(A85,'[2]SISBEN-GRUPOS'!$A$2:$E$1122,4,0)</f>
        <v>11</v>
      </c>
      <c r="P85">
        <f>VLOOKUP(A85,'[2]SISBEN-GRUPOS'!$A$2:$E$1122,5,0)</f>
        <v>1</v>
      </c>
      <c r="Q85" s="15">
        <v>0.31372549020000001</v>
      </c>
      <c r="R85">
        <v>1</v>
      </c>
      <c r="S85" t="str">
        <f t="shared" si="1"/>
        <v>P25</v>
      </c>
    </row>
    <row r="86" spans="1:19" hidden="1" x14ac:dyDescent="0.25">
      <c r="A86" t="s">
        <v>151</v>
      </c>
      <c r="B86" t="s">
        <v>1208</v>
      </c>
      <c r="C86" t="s">
        <v>1333</v>
      </c>
      <c r="D86">
        <v>54418</v>
      </c>
      <c r="E86" t="str">
        <f>VLOOKUP(A86,[1]Hoja3!$B$2:$E$1125,4,FALSE)</f>
        <v>LOURDES</v>
      </c>
      <c r="F86" s="3" t="s">
        <v>1123</v>
      </c>
      <c r="G86" s="3" t="s">
        <v>1123</v>
      </c>
      <c r="H86">
        <f>VLOOKUP(A86,'[2]PROMEDIO SABER 11 MUNICIPIOS'!$A$2:$D$1122,4,0)</f>
        <v>49</v>
      </c>
      <c r="I86">
        <f>VLOOKUP(A86,'[2]PROMEDIO SABER 11 MUNICIPIOS'!$A$2:$E$1122,5,0)</f>
        <v>6</v>
      </c>
      <c r="J86" s="4">
        <f>VLOOKUP(A86,'[2]PROMEDIO SABER 11 MUNICIPIOS'!$A$2:$B$1122,2,0)</f>
        <v>242.71428571428572</v>
      </c>
      <c r="K86" s="6">
        <v>240</v>
      </c>
      <c r="L86" s="5" t="str">
        <f>VLOOKUP(A86,'[2]PROMEDIO SABER 11 MUNICIPIOS'!$A$2:$F$1122,6,FALSE)</f>
        <v>NO</v>
      </c>
      <c r="M86">
        <f>VLOOKUP(A86,'[2]SISBEN-GRUPOS'!$A$2:$E$1121,2,FALSE)</f>
        <v>6</v>
      </c>
      <c r="N86">
        <f>VLOOKUP(A86,'[2]SISBEN-GRUPOS'!$A$2:$E$1122,3,0)</f>
        <v>40</v>
      </c>
      <c r="O86">
        <f>VLOOKUP(A86,'[2]SISBEN-GRUPOS'!$A$2:$E$1122,4,0)</f>
        <v>1</v>
      </c>
      <c r="P86">
        <f>VLOOKUP(A86,'[2]SISBEN-GRUPOS'!$A$2:$E$1122,5,0)</f>
        <v>2</v>
      </c>
      <c r="Q86" s="15">
        <v>0.52941176469999995</v>
      </c>
      <c r="R86">
        <v>1</v>
      </c>
      <c r="S86" t="str">
        <f t="shared" si="1"/>
        <v>P25</v>
      </c>
    </row>
    <row r="87" spans="1:19" hidden="1" x14ac:dyDescent="0.25">
      <c r="A87" t="s">
        <v>43</v>
      </c>
      <c r="B87" t="s">
        <v>1185</v>
      </c>
      <c r="C87" t="s">
        <v>1341</v>
      </c>
      <c r="D87">
        <v>15660</v>
      </c>
      <c r="E87" t="str">
        <f>VLOOKUP(A87,[1]Hoja3!$B$2:$E$1125,4,FALSE)</f>
        <v>SAN EDUARDO</v>
      </c>
      <c r="F87" s="3" t="s">
        <v>1122</v>
      </c>
      <c r="G87" s="3" t="s">
        <v>1123</v>
      </c>
      <c r="H87">
        <f>VLOOKUP(A87,'[2]PROMEDIO SABER 11 MUNICIPIOS'!$A$2:$D$1122,4,0)</f>
        <v>24</v>
      </c>
      <c r="I87">
        <f>VLOOKUP(A87,'[2]PROMEDIO SABER 11 MUNICIPIOS'!$A$2:$E$1122,5,0)</f>
        <v>6</v>
      </c>
      <c r="J87" s="4">
        <f>VLOOKUP(A87,'[2]PROMEDIO SABER 11 MUNICIPIOS'!$A$2:$B$1122,2,0)</f>
        <v>253.54166666666666</v>
      </c>
      <c r="K87" s="6">
        <v>250</v>
      </c>
      <c r="L87" s="5" t="str">
        <f>VLOOKUP(A87,'[2]PROMEDIO SABER 11 MUNICIPIOS'!$A$2:$F$1122,6,FALSE)</f>
        <v>NO</v>
      </c>
      <c r="M87">
        <f>VLOOKUP(A87,'[2]SISBEN-GRUPOS'!$A$2:$E$1121,2,FALSE)</f>
        <v>3</v>
      </c>
      <c r="N87">
        <f>VLOOKUP(A87,'[2]SISBEN-GRUPOS'!$A$2:$E$1122,3,0)</f>
        <v>21</v>
      </c>
      <c r="O87">
        <f>VLOOKUP(A87,'[2]SISBEN-GRUPOS'!$A$2:$E$1122,4,0)</f>
        <v>0</v>
      </c>
      <c r="P87">
        <f>VLOOKUP(A87,'[2]SISBEN-GRUPOS'!$A$2:$E$1122,5,0)</f>
        <v>0</v>
      </c>
      <c r="Q87" s="15">
        <v>0.33333333329999998</v>
      </c>
      <c r="R87">
        <v>1</v>
      </c>
      <c r="S87" t="str">
        <f t="shared" si="1"/>
        <v>P25</v>
      </c>
    </row>
    <row r="88" spans="1:19" ht="28.55" x14ac:dyDescent="0.25">
      <c r="A88" t="s">
        <v>763</v>
      </c>
      <c r="B88" t="s">
        <v>1266</v>
      </c>
      <c r="C88" t="s">
        <v>1422</v>
      </c>
      <c r="D88">
        <v>52250</v>
      </c>
      <c r="E88" t="str">
        <f>VLOOKUP(A88,[1]Hoja3!$B$2:$E$1125,4,FALSE)</f>
        <v>EL CHARCO</v>
      </c>
      <c r="F88" s="3" t="s">
        <v>1123</v>
      </c>
      <c r="G88" s="3" t="s">
        <v>1122</v>
      </c>
      <c r="H88">
        <f>VLOOKUP(A88,'[2]PROMEDIO SABER 11 MUNICIPIOS'!$A$2:$D$1122,4,0)</f>
        <v>271</v>
      </c>
      <c r="I88">
        <f>VLOOKUP(A88,'[2]PROMEDIO SABER 11 MUNICIPIOS'!$A$2:$E$1122,5,0)</f>
        <v>24</v>
      </c>
      <c r="J88" s="4">
        <f>VLOOKUP(A88,'[2]PROMEDIO SABER 11 MUNICIPIOS'!$A$2:$B$1122,2,0)</f>
        <v>193.32841328413284</v>
      </c>
      <c r="K88" s="6">
        <v>190</v>
      </c>
      <c r="L88" s="5" t="str">
        <f>VLOOKUP(A88,'[2]PROMEDIO SABER 11 MUNICIPIOS'!$A$2:$F$1122,6,FALSE)</f>
        <v>EL CHARCO-NARINO</v>
      </c>
      <c r="M88">
        <f>VLOOKUP(A88,'[2]SISBEN-GRUPOS'!$A$2:$E$1121,2,FALSE)</f>
        <v>76</v>
      </c>
      <c r="N88">
        <f>VLOOKUP(A88,'[2]SISBEN-GRUPOS'!$A$2:$E$1122,3,0)</f>
        <v>194</v>
      </c>
      <c r="O88">
        <f>VLOOKUP(A88,'[2]SISBEN-GRUPOS'!$A$2:$E$1122,4,0)</f>
        <v>1</v>
      </c>
      <c r="P88">
        <f>VLOOKUP(A88,'[2]SISBEN-GRUPOS'!$A$2:$E$1122,5,0)</f>
        <v>0</v>
      </c>
      <c r="Q88" s="15">
        <v>0.1912350598</v>
      </c>
      <c r="R88">
        <v>10</v>
      </c>
      <c r="S88" t="str">
        <f t="shared" si="1"/>
        <v>P50</v>
      </c>
    </row>
    <row r="89" spans="1:19" hidden="1" x14ac:dyDescent="0.25">
      <c r="A89" t="s">
        <v>396</v>
      </c>
      <c r="B89" t="s">
        <v>1172</v>
      </c>
      <c r="C89" t="s">
        <v>1355</v>
      </c>
      <c r="D89">
        <v>5642</v>
      </c>
      <c r="E89" t="str">
        <f>VLOOKUP(A89,[1]Hoja3!$B$2:$E$1125,4,FALSE)</f>
        <v>SALGAR</v>
      </c>
      <c r="F89" s="3" t="s">
        <v>1122</v>
      </c>
      <c r="G89" s="3" t="s">
        <v>1123</v>
      </c>
      <c r="H89">
        <f>VLOOKUP(A89,'[2]PROMEDIO SABER 11 MUNICIPIOS'!$A$2:$D$1122,4,0)</f>
        <v>104</v>
      </c>
      <c r="I89">
        <f>VLOOKUP(A89,'[2]PROMEDIO SABER 11 MUNICIPIOS'!$A$2:$E$1122,5,0)</f>
        <v>7</v>
      </c>
      <c r="J89" s="4">
        <f>VLOOKUP(A89,'[2]PROMEDIO SABER 11 MUNICIPIOS'!$A$2:$B$1122,2,0)</f>
        <v>230.75</v>
      </c>
      <c r="K89" s="6">
        <v>230</v>
      </c>
      <c r="L89" s="5" t="str">
        <f>VLOOKUP(A89,'[2]PROMEDIO SABER 11 MUNICIPIOS'!$A$2:$F$1122,6,FALSE)</f>
        <v>NO</v>
      </c>
      <c r="M89">
        <f>VLOOKUP(A89,'[2]SISBEN-GRUPOS'!$A$2:$E$1121,2,FALSE)</f>
        <v>22</v>
      </c>
      <c r="N89">
        <f>VLOOKUP(A89,'[2]SISBEN-GRUPOS'!$A$2:$E$1122,3,0)</f>
        <v>70</v>
      </c>
      <c r="O89">
        <f>VLOOKUP(A89,'[2]SISBEN-GRUPOS'!$A$2:$E$1122,4,0)</f>
        <v>11</v>
      </c>
      <c r="P89">
        <f>VLOOKUP(A89,'[2]SISBEN-GRUPOS'!$A$2:$E$1122,5,0)</f>
        <v>1</v>
      </c>
      <c r="Q89" s="15">
        <v>0.1948051948</v>
      </c>
      <c r="R89">
        <v>1</v>
      </c>
      <c r="S89" t="str">
        <f t="shared" si="1"/>
        <v>P25</v>
      </c>
    </row>
    <row r="90" spans="1:19" ht="42.8" hidden="1" x14ac:dyDescent="0.25">
      <c r="A90" t="s">
        <v>149</v>
      </c>
      <c r="B90" t="s">
        <v>1208</v>
      </c>
      <c r="C90" t="s">
        <v>1356</v>
      </c>
      <c r="D90">
        <v>54344</v>
      </c>
      <c r="E90" t="str">
        <f>VLOOKUP(A90,[1]Hoja3!$B$2:$E$1125,4,FALSE)</f>
        <v>HACARI</v>
      </c>
      <c r="F90" s="3" t="s">
        <v>1123</v>
      </c>
      <c r="G90" s="3" t="s">
        <v>1123</v>
      </c>
      <c r="H90">
        <f>VLOOKUP(A90,'[2]PROMEDIO SABER 11 MUNICIPIOS'!$A$2:$D$1122,4,0)</f>
        <v>49</v>
      </c>
      <c r="I90">
        <f>VLOOKUP(A90,'[2]PROMEDIO SABER 11 MUNICIPIOS'!$A$2:$E$1122,5,0)</f>
        <v>7</v>
      </c>
      <c r="J90" s="4">
        <f>VLOOKUP(A90,'[2]PROMEDIO SABER 11 MUNICIPIOS'!$A$2:$B$1122,2,0)</f>
        <v>230.81632653061226</v>
      </c>
      <c r="K90" s="6">
        <v>230</v>
      </c>
      <c r="L90" s="5" t="str">
        <f>VLOOKUP(A90,'[2]PROMEDIO SABER 11 MUNICIPIOS'!$A$2:$F$1122,6,FALSE)</f>
        <v>HACARI-NORTE DE SANTANDER</v>
      </c>
      <c r="M90">
        <f>VLOOKUP(A90,'[2]SISBEN-GRUPOS'!$A$2:$E$1121,2,FALSE)</f>
        <v>9</v>
      </c>
      <c r="N90">
        <f>VLOOKUP(A90,'[2]SISBEN-GRUPOS'!$A$2:$E$1122,3,0)</f>
        <v>40</v>
      </c>
      <c r="O90">
        <f>VLOOKUP(A90,'[2]SISBEN-GRUPOS'!$A$2:$E$1122,4,0)</f>
        <v>0</v>
      </c>
      <c r="P90">
        <f>VLOOKUP(A90,'[2]SISBEN-GRUPOS'!$A$2:$E$1122,5,0)</f>
        <v>0</v>
      </c>
      <c r="Q90" s="15">
        <v>0.29268292680000002</v>
      </c>
      <c r="R90">
        <v>1</v>
      </c>
      <c r="S90" t="str">
        <f t="shared" si="1"/>
        <v>P25</v>
      </c>
    </row>
    <row r="91" spans="1:19" hidden="1" x14ac:dyDescent="0.25">
      <c r="A91" t="s">
        <v>235</v>
      </c>
      <c r="B91" t="s">
        <v>1172</v>
      </c>
      <c r="C91" t="s">
        <v>1358</v>
      </c>
      <c r="D91">
        <v>5044</v>
      </c>
      <c r="E91" t="str">
        <f>VLOOKUP(A91,[1]Hoja3!$B$2:$E$1125,4,FALSE)</f>
        <v>ANZA</v>
      </c>
      <c r="F91" s="3" t="s">
        <v>1122</v>
      </c>
      <c r="G91" s="3" t="s">
        <v>1123</v>
      </c>
      <c r="H91">
        <f>VLOOKUP(A91,'[2]PROMEDIO SABER 11 MUNICIPIOS'!$A$2:$D$1122,4,0)</f>
        <v>66</v>
      </c>
      <c r="I91">
        <f>VLOOKUP(A91,'[2]PROMEDIO SABER 11 MUNICIPIOS'!$A$2:$E$1122,5,0)</f>
        <v>7</v>
      </c>
      <c r="J91" s="4">
        <f>VLOOKUP(A91,'[2]PROMEDIO SABER 11 MUNICIPIOS'!$A$2:$B$1122,2,0)</f>
        <v>230.84848484848484</v>
      </c>
      <c r="K91" s="6">
        <v>230</v>
      </c>
      <c r="L91" s="5" t="str">
        <f>VLOOKUP(A91,'[2]PROMEDIO SABER 11 MUNICIPIOS'!$A$2:$F$1122,6,FALSE)</f>
        <v>NO</v>
      </c>
      <c r="M91">
        <f>VLOOKUP(A91,'[2]SISBEN-GRUPOS'!$A$2:$E$1121,2,FALSE)</f>
        <v>11</v>
      </c>
      <c r="N91">
        <f>VLOOKUP(A91,'[2]SISBEN-GRUPOS'!$A$2:$E$1122,3,0)</f>
        <v>52</v>
      </c>
      <c r="O91">
        <f>VLOOKUP(A91,'[2]SISBEN-GRUPOS'!$A$2:$E$1122,4,0)</f>
        <v>2</v>
      </c>
      <c r="P91">
        <f>VLOOKUP(A91,'[2]SISBEN-GRUPOS'!$A$2:$E$1122,5,0)</f>
        <v>1</v>
      </c>
      <c r="Q91" s="15">
        <v>0.2641509434</v>
      </c>
      <c r="R91">
        <v>1</v>
      </c>
      <c r="S91" t="str">
        <f t="shared" si="1"/>
        <v>P25</v>
      </c>
    </row>
    <row r="92" spans="1:19" hidden="1" x14ac:dyDescent="0.25">
      <c r="A92" t="s">
        <v>673</v>
      </c>
      <c r="B92" t="s">
        <v>1172</v>
      </c>
      <c r="C92" t="s">
        <v>1360</v>
      </c>
      <c r="D92">
        <v>5368</v>
      </c>
      <c r="E92" t="str">
        <f>VLOOKUP(A92,[1]Hoja3!$B$2:$E$1125,4,FALSE)</f>
        <v>JERICO</v>
      </c>
      <c r="F92" s="3" t="s">
        <v>1122</v>
      </c>
      <c r="G92" s="3" t="s">
        <v>1123</v>
      </c>
      <c r="H92">
        <f>VLOOKUP(A92,'[2]PROMEDIO SABER 11 MUNICIPIOS'!$A$2:$D$1122,4,0)</f>
        <v>206</v>
      </c>
      <c r="I92">
        <f>VLOOKUP(A92,'[2]PROMEDIO SABER 11 MUNICIPIOS'!$A$2:$E$1122,5,0)</f>
        <v>7</v>
      </c>
      <c r="J92" s="4">
        <f>VLOOKUP(A92,'[2]PROMEDIO SABER 11 MUNICIPIOS'!$A$2:$B$1122,2,0)</f>
        <v>233.98058252427185</v>
      </c>
      <c r="K92" s="6">
        <v>230</v>
      </c>
      <c r="L92" s="5" t="str">
        <f>VLOOKUP(A92,'[2]PROMEDIO SABER 11 MUNICIPIOS'!$A$2:$F$1122,6,FALSE)</f>
        <v>NO</v>
      </c>
      <c r="M92">
        <f>VLOOKUP(A92,'[2]SISBEN-GRUPOS'!$A$2:$E$1121,2,FALSE)</f>
        <v>55</v>
      </c>
      <c r="N92">
        <f>VLOOKUP(A92,'[2]SISBEN-GRUPOS'!$A$2:$E$1122,3,0)</f>
        <v>130</v>
      </c>
      <c r="O92">
        <f>VLOOKUP(A92,'[2]SISBEN-GRUPOS'!$A$2:$E$1122,4,0)</f>
        <v>10</v>
      </c>
      <c r="P92">
        <f>VLOOKUP(A92,'[2]SISBEN-GRUPOS'!$A$2:$E$1122,5,0)</f>
        <v>11</v>
      </c>
      <c r="Q92" s="15">
        <v>0.32835820900000001</v>
      </c>
      <c r="R92">
        <v>1</v>
      </c>
      <c r="S92" t="str">
        <f t="shared" si="1"/>
        <v>P25</v>
      </c>
    </row>
    <row r="93" spans="1:19" x14ac:dyDescent="0.25">
      <c r="A93" t="s">
        <v>6</v>
      </c>
      <c r="B93" t="s">
        <v>1165</v>
      </c>
      <c r="C93" t="s">
        <v>1166</v>
      </c>
      <c r="D93">
        <v>94888</v>
      </c>
      <c r="E93" t="str">
        <f>VLOOKUP(A93,[1]Hoja3!$B$2:$E$1125,4,FALSE)</f>
        <v>MORICHAL NUEVO</v>
      </c>
      <c r="F93" s="3" t="s">
        <v>1123</v>
      </c>
      <c r="G93" s="3" t="s">
        <v>1122</v>
      </c>
      <c r="H93">
        <f>VLOOKUP(A93,'[2]PROMEDIO SABER 11 MUNICIPIOS'!$A$2:$D$1122,4,0)</f>
        <v>11</v>
      </c>
      <c r="I93">
        <f>VLOOKUP(A93,'[2]PROMEDIO SABER 11 MUNICIPIOS'!$A$2:$E$1122,5,0)</f>
        <v>0</v>
      </c>
      <c r="J93" s="4">
        <f>VLOOKUP(A93,'[2]PROMEDIO SABER 11 MUNICIPIOS'!$A$2:$B$1122,2,0)</f>
        <v>204.36363636363637</v>
      </c>
      <c r="K93" s="6">
        <v>200</v>
      </c>
      <c r="L93" s="5" t="str">
        <f>VLOOKUP(A93,'[2]PROMEDIO SABER 11 MUNICIPIOS'!$A$2:$F$1122,6,FALSE)</f>
        <v>NO</v>
      </c>
      <c r="M93">
        <f>VLOOKUP(A93,'[2]SISBEN-GRUPOS'!$A$2:$E$1121,2,FALSE)</f>
        <v>10</v>
      </c>
      <c r="N93">
        <f>VLOOKUP(A93,'[2]SISBEN-GRUPOS'!$A$2:$E$1122,3,0)</f>
        <v>1</v>
      </c>
      <c r="O93">
        <f>VLOOKUP(A93,'[2]SISBEN-GRUPOS'!$A$2:$E$1122,4,0)</f>
        <v>0</v>
      </c>
      <c r="P93">
        <f>VLOOKUP(A93,'[2]SISBEN-GRUPOS'!$A$2:$E$1122,5,0)</f>
        <v>0</v>
      </c>
      <c r="Q93" s="15">
        <v>0</v>
      </c>
      <c r="R93">
        <v>0</v>
      </c>
      <c r="S93" t="str">
        <f t="shared" si="1"/>
        <v>P25</v>
      </c>
    </row>
    <row r="94" spans="1:19" hidden="1" x14ac:dyDescent="0.25">
      <c r="A94" t="s">
        <v>343</v>
      </c>
      <c r="B94" t="s">
        <v>1172</v>
      </c>
      <c r="C94" t="s">
        <v>1378</v>
      </c>
      <c r="D94">
        <v>5483</v>
      </c>
      <c r="E94" t="str">
        <f>VLOOKUP(A94,[1]Hoja3!$B$2:$E$1125,4,FALSE)</f>
        <v>NARINO</v>
      </c>
      <c r="F94" s="3" t="s">
        <v>1123</v>
      </c>
      <c r="G94" s="3" t="s">
        <v>1123</v>
      </c>
      <c r="H94">
        <f>VLOOKUP(A94,'[2]PROMEDIO SABER 11 MUNICIPIOS'!$A$2:$D$1122,4,0)</f>
        <v>92</v>
      </c>
      <c r="I94">
        <f>VLOOKUP(A94,'[2]PROMEDIO SABER 11 MUNICIPIOS'!$A$2:$E$1122,5,0)</f>
        <v>8</v>
      </c>
      <c r="J94" s="4">
        <f>VLOOKUP(A94,'[2]PROMEDIO SABER 11 MUNICIPIOS'!$A$2:$B$1122,2,0)</f>
        <v>220.92391304347825</v>
      </c>
      <c r="K94" s="6">
        <v>220</v>
      </c>
      <c r="L94" s="5" t="str">
        <f>VLOOKUP(A94,'[2]PROMEDIO SABER 11 MUNICIPIOS'!$A$2:$F$1122,6,FALSE)</f>
        <v>NO</v>
      </c>
      <c r="M94">
        <f>VLOOKUP(A94,'[2]SISBEN-GRUPOS'!$A$2:$E$1121,2,FALSE)</f>
        <v>16</v>
      </c>
      <c r="N94">
        <f>VLOOKUP(A94,'[2]SISBEN-GRUPOS'!$A$2:$E$1122,3,0)</f>
        <v>72</v>
      </c>
      <c r="O94">
        <f>VLOOKUP(A94,'[2]SISBEN-GRUPOS'!$A$2:$E$1122,4,0)</f>
        <v>4</v>
      </c>
      <c r="P94">
        <f>VLOOKUP(A94,'[2]SISBEN-GRUPOS'!$A$2:$E$1122,5,0)</f>
        <v>0</v>
      </c>
      <c r="Q94" s="15">
        <v>6.9767441900000005E-2</v>
      </c>
      <c r="R94">
        <v>1</v>
      </c>
      <c r="S94" t="str">
        <f t="shared" si="1"/>
        <v>P25</v>
      </c>
    </row>
    <row r="95" spans="1:19" x14ac:dyDescent="0.25">
      <c r="A95" t="s">
        <v>100</v>
      </c>
      <c r="B95" t="s">
        <v>1167</v>
      </c>
      <c r="C95" t="s">
        <v>1175</v>
      </c>
      <c r="D95">
        <v>91405</v>
      </c>
      <c r="E95" t="str">
        <f>VLOOKUP(A95,[1]Hoja3!$B$2:$E$1125,4,FALSE)</f>
        <v>LA CHORRERA</v>
      </c>
      <c r="F95" s="3" t="s">
        <v>1123</v>
      </c>
      <c r="G95" s="3" t="s">
        <v>1122</v>
      </c>
      <c r="H95">
        <f>VLOOKUP(A95,'[2]PROMEDIO SABER 11 MUNICIPIOS'!$A$2:$D$1122,4,0)</f>
        <v>38</v>
      </c>
      <c r="I95">
        <f>VLOOKUP(A95,'[2]PROMEDIO SABER 11 MUNICIPIOS'!$A$2:$E$1122,5,0)</f>
        <v>6</v>
      </c>
      <c r="J95" s="4">
        <f>VLOOKUP(A95,'[2]PROMEDIO SABER 11 MUNICIPIOS'!$A$2:$B$1122,2,0)</f>
        <v>202.15789473684211</v>
      </c>
      <c r="K95" s="6">
        <v>200</v>
      </c>
      <c r="L95" s="5" t="str">
        <f>VLOOKUP(A95,'[2]PROMEDIO SABER 11 MUNICIPIOS'!$A$2:$F$1122,6,FALSE)</f>
        <v>NO</v>
      </c>
      <c r="M95">
        <f>VLOOKUP(A95,'[2]SISBEN-GRUPOS'!$A$2:$E$1121,2,FALSE)</f>
        <v>35</v>
      </c>
      <c r="N95">
        <f>VLOOKUP(A95,'[2]SISBEN-GRUPOS'!$A$2:$E$1122,3,0)</f>
        <v>3</v>
      </c>
      <c r="O95">
        <f>VLOOKUP(A95,'[2]SISBEN-GRUPOS'!$A$2:$E$1122,4,0)</f>
        <v>0</v>
      </c>
      <c r="P95">
        <f>VLOOKUP(A95,'[2]SISBEN-GRUPOS'!$A$2:$E$1122,5,0)</f>
        <v>0</v>
      </c>
      <c r="Q95" s="15">
        <v>3.8461538461538498E-2</v>
      </c>
      <c r="R95">
        <v>0</v>
      </c>
      <c r="S95" t="str">
        <f t="shared" si="1"/>
        <v>P25</v>
      </c>
    </row>
    <row r="96" spans="1:19" hidden="1" x14ac:dyDescent="0.25">
      <c r="A96" t="s">
        <v>499</v>
      </c>
      <c r="B96" t="s">
        <v>1172</v>
      </c>
      <c r="C96" t="s">
        <v>1404</v>
      </c>
      <c r="D96">
        <v>5425</v>
      </c>
      <c r="E96" t="str">
        <f>VLOOKUP(A96,[1]Hoja3!$B$2:$E$1125,4,FALSE)</f>
        <v>MACEO</v>
      </c>
      <c r="F96" s="3" t="s">
        <v>1122</v>
      </c>
      <c r="G96" s="3" t="s">
        <v>1123</v>
      </c>
      <c r="H96">
        <f>VLOOKUP(A96,'[2]PROMEDIO SABER 11 MUNICIPIOS'!$A$2:$D$1122,4,0)</f>
        <v>135</v>
      </c>
      <c r="I96">
        <f>VLOOKUP(A96,'[2]PROMEDIO SABER 11 MUNICIPIOS'!$A$2:$E$1122,5,0)</f>
        <v>9</v>
      </c>
      <c r="J96" s="4">
        <f>VLOOKUP(A96,'[2]PROMEDIO SABER 11 MUNICIPIOS'!$A$2:$B$1122,2,0)</f>
        <v>233</v>
      </c>
      <c r="K96" s="6">
        <v>230</v>
      </c>
      <c r="L96" s="5" t="str">
        <f>VLOOKUP(A96,'[2]PROMEDIO SABER 11 MUNICIPIOS'!$A$2:$F$1122,6,FALSE)</f>
        <v>NO</v>
      </c>
      <c r="M96">
        <f>VLOOKUP(A96,'[2]SISBEN-GRUPOS'!$A$2:$E$1121,2,FALSE)</f>
        <v>39</v>
      </c>
      <c r="N96">
        <f>VLOOKUP(A96,'[2]SISBEN-GRUPOS'!$A$2:$E$1122,3,0)</f>
        <v>77</v>
      </c>
      <c r="O96">
        <f>VLOOKUP(A96,'[2]SISBEN-GRUPOS'!$A$2:$E$1122,4,0)</f>
        <v>15</v>
      </c>
      <c r="P96">
        <f>VLOOKUP(A96,'[2]SISBEN-GRUPOS'!$A$2:$E$1122,5,0)</f>
        <v>4</v>
      </c>
      <c r="Q96" s="15">
        <v>0.26086956519999999</v>
      </c>
      <c r="R96">
        <v>1</v>
      </c>
      <c r="S96" t="str">
        <f t="shared" si="1"/>
        <v>P25</v>
      </c>
    </row>
    <row r="97" spans="1:19" hidden="1" x14ac:dyDescent="0.25">
      <c r="A97" t="s">
        <v>185</v>
      </c>
      <c r="B97" t="s">
        <v>1331</v>
      </c>
      <c r="C97" t="s">
        <v>1416</v>
      </c>
      <c r="D97">
        <v>41026</v>
      </c>
      <c r="E97" t="str">
        <f>VLOOKUP(A97,[1]Hoja3!$B$2:$E$1125,4,FALSE)</f>
        <v>ALTAMIRA</v>
      </c>
      <c r="F97" s="3" t="s">
        <v>1122</v>
      </c>
      <c r="G97" s="3" t="s">
        <v>1123</v>
      </c>
      <c r="H97">
        <f>VLOOKUP(A97,'[2]PROMEDIO SABER 11 MUNICIPIOS'!$A$2:$D$1122,4,0)</f>
        <v>56</v>
      </c>
      <c r="I97">
        <f>VLOOKUP(A97,'[2]PROMEDIO SABER 11 MUNICIPIOS'!$A$2:$E$1122,5,0)</f>
        <v>9</v>
      </c>
      <c r="J97" s="4">
        <f>VLOOKUP(A97,'[2]PROMEDIO SABER 11 MUNICIPIOS'!$A$2:$B$1122,2,0)</f>
        <v>260.39285714285717</v>
      </c>
      <c r="K97" s="6">
        <v>260</v>
      </c>
      <c r="L97" s="5" t="str">
        <f>VLOOKUP(A97,'[2]PROMEDIO SABER 11 MUNICIPIOS'!$A$2:$F$1122,6,FALSE)</f>
        <v>NO</v>
      </c>
      <c r="M97">
        <f>VLOOKUP(A97,'[2]SISBEN-GRUPOS'!$A$2:$E$1121,2,FALSE)</f>
        <v>11</v>
      </c>
      <c r="N97">
        <f>VLOOKUP(A97,'[2]SISBEN-GRUPOS'!$A$2:$E$1122,3,0)</f>
        <v>39</v>
      </c>
      <c r="O97">
        <f>VLOOKUP(A97,'[2]SISBEN-GRUPOS'!$A$2:$E$1122,4,0)</f>
        <v>6</v>
      </c>
      <c r="P97">
        <f>VLOOKUP(A97,'[2]SISBEN-GRUPOS'!$A$2:$E$1122,5,0)</f>
        <v>0</v>
      </c>
      <c r="Q97" s="15">
        <v>0.55813953490000001</v>
      </c>
      <c r="R97">
        <v>1</v>
      </c>
      <c r="S97" t="str">
        <f t="shared" si="1"/>
        <v>P25</v>
      </c>
    </row>
    <row r="98" spans="1:19" hidden="1" x14ac:dyDescent="0.25">
      <c r="A98" t="s">
        <v>204</v>
      </c>
      <c r="B98" t="s">
        <v>1270</v>
      </c>
      <c r="C98" t="s">
        <v>1450</v>
      </c>
      <c r="D98">
        <v>73024</v>
      </c>
      <c r="E98" t="str">
        <f>VLOOKUP(A98,[1]Hoja3!$B$2:$E$1125,4,FALSE)</f>
        <v>ALPUJARRA</v>
      </c>
      <c r="F98" s="3" t="s">
        <v>1122</v>
      </c>
      <c r="G98" s="3" t="s">
        <v>1123</v>
      </c>
      <c r="H98">
        <f>VLOOKUP(A98,'[2]PROMEDIO SABER 11 MUNICIPIOS'!$A$2:$D$1122,4,0)</f>
        <v>60</v>
      </c>
      <c r="I98">
        <f>VLOOKUP(A98,'[2]PROMEDIO SABER 11 MUNICIPIOS'!$A$2:$E$1122,5,0)</f>
        <v>11</v>
      </c>
      <c r="J98" s="4">
        <f>VLOOKUP(A98,'[2]PROMEDIO SABER 11 MUNICIPIOS'!$A$2:$B$1122,2,0)</f>
        <v>245</v>
      </c>
      <c r="K98" s="6">
        <v>240</v>
      </c>
      <c r="L98" s="5" t="str">
        <f>VLOOKUP(A98,'[2]PROMEDIO SABER 11 MUNICIPIOS'!$A$2:$F$1122,6,FALSE)</f>
        <v>NO</v>
      </c>
      <c r="M98">
        <f>VLOOKUP(A98,'[2]SISBEN-GRUPOS'!$A$2:$E$1121,2,FALSE)</f>
        <v>12</v>
      </c>
      <c r="N98">
        <f>VLOOKUP(A98,'[2]SISBEN-GRUPOS'!$A$2:$E$1122,3,0)</f>
        <v>41</v>
      </c>
      <c r="O98">
        <f>VLOOKUP(A98,'[2]SISBEN-GRUPOS'!$A$2:$E$1122,4,0)</f>
        <v>3</v>
      </c>
      <c r="P98">
        <f>VLOOKUP(A98,'[2]SISBEN-GRUPOS'!$A$2:$E$1122,5,0)</f>
        <v>4</v>
      </c>
      <c r="Q98" s="15">
        <v>0.40909090910000001</v>
      </c>
      <c r="R98">
        <v>1</v>
      </c>
      <c r="S98" t="str">
        <f t="shared" si="1"/>
        <v>P25</v>
      </c>
    </row>
    <row r="99" spans="1:19" hidden="1" x14ac:dyDescent="0.25">
      <c r="A99" t="s">
        <v>565</v>
      </c>
      <c r="B99" t="s">
        <v>1331</v>
      </c>
      <c r="C99" t="s">
        <v>1502</v>
      </c>
      <c r="D99">
        <v>41660</v>
      </c>
      <c r="E99" t="str">
        <f>VLOOKUP(A99,[1]Hoja3!$B$2:$E$1125,4,FALSE)</f>
        <v>SALADOBLANCO</v>
      </c>
      <c r="F99" s="3" t="s">
        <v>1122</v>
      </c>
      <c r="G99" s="3" t="s">
        <v>1123</v>
      </c>
      <c r="H99">
        <f>VLOOKUP(A99,'[2]PROMEDIO SABER 11 MUNICIPIOS'!$A$2:$D$1122,4,0)</f>
        <v>156</v>
      </c>
      <c r="I99">
        <f>VLOOKUP(A99,'[2]PROMEDIO SABER 11 MUNICIPIOS'!$A$2:$E$1122,5,0)</f>
        <v>15</v>
      </c>
      <c r="J99" s="4">
        <f>VLOOKUP(A99,'[2]PROMEDIO SABER 11 MUNICIPIOS'!$A$2:$B$1122,2,0)</f>
        <v>235.31410256410257</v>
      </c>
      <c r="K99" s="6">
        <v>230</v>
      </c>
      <c r="L99" s="5" t="str">
        <f>VLOOKUP(A99,'[2]PROMEDIO SABER 11 MUNICIPIOS'!$A$2:$F$1122,6,FALSE)</f>
        <v>NO</v>
      </c>
      <c r="M99">
        <f>VLOOKUP(A99,'[2]SISBEN-GRUPOS'!$A$2:$E$1121,2,FALSE)</f>
        <v>24</v>
      </c>
      <c r="N99">
        <f>VLOOKUP(A99,'[2]SISBEN-GRUPOS'!$A$2:$E$1122,3,0)</f>
        <v>129</v>
      </c>
      <c r="O99">
        <f>VLOOKUP(A99,'[2]SISBEN-GRUPOS'!$A$2:$E$1122,4,0)</f>
        <v>1</v>
      </c>
      <c r="P99">
        <f>VLOOKUP(A99,'[2]SISBEN-GRUPOS'!$A$2:$E$1122,5,0)</f>
        <v>2</v>
      </c>
      <c r="Q99" s="15">
        <v>0.31818181820000002</v>
      </c>
      <c r="R99">
        <v>1</v>
      </c>
      <c r="S99" t="str">
        <f t="shared" si="1"/>
        <v>P25</v>
      </c>
    </row>
    <row r="100" spans="1:19" x14ac:dyDescent="0.25">
      <c r="A100" t="s">
        <v>27</v>
      </c>
      <c r="B100" t="s">
        <v>1167</v>
      </c>
      <c r="C100" t="s">
        <v>1181</v>
      </c>
      <c r="D100">
        <v>91798</v>
      </c>
      <c r="E100" t="str">
        <f>VLOOKUP(A100,[1]Hoja3!$B$2:$E$1125,4,FALSE)</f>
        <v>TARAPACA</v>
      </c>
      <c r="F100" s="3" t="s">
        <v>1123</v>
      </c>
      <c r="G100" s="3" t="s">
        <v>1122</v>
      </c>
      <c r="H100">
        <f>VLOOKUP(A100,'[2]PROMEDIO SABER 11 MUNICIPIOS'!$A$2:$D$1122,4,0)</f>
        <v>21</v>
      </c>
      <c r="I100">
        <f>VLOOKUP(A100,'[2]PROMEDIO SABER 11 MUNICIPIOS'!$A$2:$E$1122,5,0)</f>
        <v>1</v>
      </c>
      <c r="J100" s="4">
        <f>VLOOKUP(A100,'[2]PROMEDIO SABER 11 MUNICIPIOS'!$A$2:$B$1122,2,0)</f>
        <v>206.33333333333334</v>
      </c>
      <c r="K100" s="6">
        <v>200</v>
      </c>
      <c r="L100" s="5" t="str">
        <f>VLOOKUP(A100,'[2]PROMEDIO SABER 11 MUNICIPIOS'!$A$2:$F$1122,6,FALSE)</f>
        <v>NO</v>
      </c>
      <c r="M100">
        <f>VLOOKUP(A100,'[2]SISBEN-GRUPOS'!$A$2:$E$1121,2,FALSE)</f>
        <v>18</v>
      </c>
      <c r="N100">
        <f>VLOOKUP(A100,'[2]SISBEN-GRUPOS'!$A$2:$E$1122,3,0)</f>
        <v>3</v>
      </c>
      <c r="O100">
        <f>VLOOKUP(A100,'[2]SISBEN-GRUPOS'!$A$2:$E$1122,4,0)</f>
        <v>0</v>
      </c>
      <c r="P100">
        <f>VLOOKUP(A100,'[2]SISBEN-GRUPOS'!$A$2:$E$1122,5,0)</f>
        <v>0</v>
      </c>
      <c r="Q100" s="15">
        <v>7.1428571428571397E-2</v>
      </c>
      <c r="R100">
        <v>0</v>
      </c>
      <c r="S100" t="str">
        <f t="shared" si="1"/>
        <v>P25</v>
      </c>
    </row>
    <row r="101" spans="1:19" ht="42.8" x14ac:dyDescent="0.25">
      <c r="A101" t="s">
        <v>333</v>
      </c>
      <c r="B101" t="s">
        <v>1266</v>
      </c>
      <c r="C101" t="s">
        <v>2246</v>
      </c>
      <c r="D101">
        <v>52520</v>
      </c>
      <c r="E101" t="str">
        <f>VLOOKUP(A101,[1]Hoja3!$B$2:$E$1125,4,FALSE)</f>
        <v>FRANCISCO PIZARRO</v>
      </c>
      <c r="F101" s="3" t="s">
        <v>1123</v>
      </c>
      <c r="G101" s="3" t="s">
        <v>1122</v>
      </c>
      <c r="H101">
        <f>VLOOKUP(A101,'[2]PROMEDIO SABER 11 MUNICIPIOS'!$A$2:$D$1122,4,0)</f>
        <v>90</v>
      </c>
      <c r="I101">
        <f>VLOOKUP(A101,'[2]PROMEDIO SABER 11 MUNICIPIOS'!$A$2:$E$1122,5,0)</f>
        <v>6</v>
      </c>
      <c r="J101" s="4">
        <f>VLOOKUP(A101,'[2]PROMEDIO SABER 11 MUNICIPIOS'!$A$2:$B$1122,2,0)</f>
        <v>203.95555555555555</v>
      </c>
      <c r="K101" s="6">
        <v>200</v>
      </c>
      <c r="L101" s="5" t="str">
        <f>VLOOKUP(A101,'[2]PROMEDIO SABER 11 MUNICIPIOS'!$A$2:$F$1122,6,FALSE)</f>
        <v>FRANCISCO PIZARRO-NARINO</v>
      </c>
      <c r="M101">
        <f>VLOOKUP(A101,'[2]SISBEN-GRUPOS'!$A$2:$E$1121,2,FALSE)</f>
        <v>15</v>
      </c>
      <c r="N101">
        <f>VLOOKUP(A101,'[2]SISBEN-GRUPOS'!$A$2:$E$1122,3,0)</f>
        <v>74</v>
      </c>
      <c r="O101">
        <f>VLOOKUP(A101,'[2]SISBEN-GRUPOS'!$A$2:$E$1122,4,0)</f>
        <v>1</v>
      </c>
      <c r="P101">
        <f>VLOOKUP(A101,'[2]SISBEN-GRUPOS'!$A$2:$E$1122,5,0)</f>
        <v>0</v>
      </c>
      <c r="Q101" s="15">
        <v>0.58823529409999997</v>
      </c>
      <c r="R101">
        <v>0</v>
      </c>
      <c r="S101" t="str">
        <f t="shared" si="1"/>
        <v>P25</v>
      </c>
    </row>
    <row r="102" spans="1:19" hidden="1" x14ac:dyDescent="0.25">
      <c r="A102" t="s">
        <v>349</v>
      </c>
      <c r="B102" t="s">
        <v>1176</v>
      </c>
      <c r="C102" t="s">
        <v>1551</v>
      </c>
      <c r="D102">
        <v>19760</v>
      </c>
      <c r="E102" t="str">
        <f>VLOOKUP(A102,[1]Hoja3!$B$2:$E$1125,4,FALSE)</f>
        <v>SOTARA</v>
      </c>
      <c r="F102" s="3" t="s">
        <v>1123</v>
      </c>
      <c r="G102" s="3" t="s">
        <v>1123</v>
      </c>
      <c r="H102">
        <f>VLOOKUP(A102,'[2]PROMEDIO SABER 11 MUNICIPIOS'!$A$2:$D$1122,4,0)</f>
        <v>94</v>
      </c>
      <c r="I102">
        <f>VLOOKUP(A102,'[2]PROMEDIO SABER 11 MUNICIPIOS'!$A$2:$E$1122,5,0)</f>
        <v>18</v>
      </c>
      <c r="J102" s="4">
        <f>VLOOKUP(A102,'[2]PROMEDIO SABER 11 MUNICIPIOS'!$A$2:$B$1122,2,0)</f>
        <v>246.60638297872342</v>
      </c>
      <c r="K102" s="6">
        <v>240</v>
      </c>
      <c r="L102" s="5" t="str">
        <f>VLOOKUP(A102,'[2]PROMEDIO SABER 11 MUNICIPIOS'!$A$2:$F$1122,6,FALSE)</f>
        <v>NO</v>
      </c>
      <c r="M102">
        <f>VLOOKUP(A102,'[2]SISBEN-GRUPOS'!$A$2:$E$1121,2,FALSE)</f>
        <v>41</v>
      </c>
      <c r="N102">
        <f>VLOOKUP(A102,'[2]SISBEN-GRUPOS'!$A$2:$E$1122,3,0)</f>
        <v>52</v>
      </c>
      <c r="O102">
        <f>VLOOKUP(A102,'[2]SISBEN-GRUPOS'!$A$2:$E$1122,4,0)</f>
        <v>1</v>
      </c>
      <c r="P102">
        <f>VLOOKUP(A102,'[2]SISBEN-GRUPOS'!$A$2:$E$1122,5,0)</f>
        <v>0</v>
      </c>
      <c r="Q102" s="15">
        <v>0.28723404260000002</v>
      </c>
      <c r="R102">
        <v>1</v>
      </c>
      <c r="S102" t="str">
        <f t="shared" si="1"/>
        <v>P25</v>
      </c>
    </row>
    <row r="103" spans="1:19" x14ac:dyDescent="0.25">
      <c r="A103" t="s">
        <v>275</v>
      </c>
      <c r="B103" t="s">
        <v>1193</v>
      </c>
      <c r="C103" t="s">
        <v>2266</v>
      </c>
      <c r="D103">
        <v>27086</v>
      </c>
      <c r="E103" t="str">
        <f>VLOOKUP(A103,[1]Hoja3!$B$2:$E$1125,4,FALSE)</f>
        <v>BELEN DE BAJIRA</v>
      </c>
      <c r="F103" s="3" t="s">
        <v>1123</v>
      </c>
      <c r="G103" s="3" t="s">
        <v>1122</v>
      </c>
      <c r="H103">
        <f>VLOOKUP(A103,'[2]PROMEDIO SABER 11 MUNICIPIOS'!$A$2:$D$1122,4,0)</f>
        <v>75</v>
      </c>
      <c r="I103">
        <f>VLOOKUP(A103,'[2]PROMEDIO SABER 11 MUNICIPIOS'!$A$2:$E$1122,5,0)</f>
        <v>2</v>
      </c>
      <c r="J103" s="4">
        <f>VLOOKUP(A103,'[2]PROMEDIO SABER 11 MUNICIPIOS'!$A$2:$B$1122,2,0)</f>
        <v>203.96</v>
      </c>
      <c r="K103" s="6">
        <v>200</v>
      </c>
      <c r="L103" s="5" t="str">
        <f>VLOOKUP(A103,'[2]PROMEDIO SABER 11 MUNICIPIOS'!$A$2:$F$1122,6,FALSE)</f>
        <v>NO</v>
      </c>
      <c r="M103">
        <f>VLOOKUP(A103,'[2]SISBEN-GRUPOS'!$A$2:$E$1121,2,FALSE)</f>
        <v>24</v>
      </c>
      <c r="N103">
        <f>VLOOKUP(A103,'[2]SISBEN-GRUPOS'!$A$2:$E$1122,3,0)</f>
        <v>47</v>
      </c>
      <c r="O103">
        <f>VLOOKUP(A103,'[2]SISBEN-GRUPOS'!$A$2:$E$1122,4,0)</f>
        <v>2</v>
      </c>
      <c r="P103">
        <f>VLOOKUP(A103,'[2]SISBEN-GRUPOS'!$A$2:$E$1122,5,0)</f>
        <v>2</v>
      </c>
      <c r="Q103" s="15" t="e">
        <f>VLOOKUP(A103,'[2]TASA TRANSITO'!$A$6:$B$1117,2,0)</f>
        <v>#N/A</v>
      </c>
      <c r="R103">
        <v>0</v>
      </c>
      <c r="S103" t="str">
        <f t="shared" si="1"/>
        <v>P25</v>
      </c>
    </row>
    <row r="104" spans="1:19" x14ac:dyDescent="0.25">
      <c r="A104" t="s">
        <v>36</v>
      </c>
      <c r="B104" t="s">
        <v>1162</v>
      </c>
      <c r="C104" t="s">
        <v>2278</v>
      </c>
      <c r="D104">
        <v>97161</v>
      </c>
      <c r="E104" t="str">
        <f>VLOOKUP(A104,[1]Hoja3!$B$2:$E$1125,4,FALSE)</f>
        <v>CARURU</v>
      </c>
      <c r="F104" s="3" t="s">
        <v>1123</v>
      </c>
      <c r="G104" s="3" t="s">
        <v>1122</v>
      </c>
      <c r="H104">
        <f>VLOOKUP(A104,'[2]PROMEDIO SABER 11 MUNICIPIOS'!$A$2:$D$1122,4,0)</f>
        <v>23</v>
      </c>
      <c r="I104">
        <f>VLOOKUP(A104,'[2]PROMEDIO SABER 11 MUNICIPIOS'!$A$2:$E$1122,5,0)</f>
        <v>2</v>
      </c>
      <c r="J104" s="4">
        <f>VLOOKUP(A104,'[2]PROMEDIO SABER 11 MUNICIPIOS'!$A$2:$B$1122,2,0)</f>
        <v>207.21739130434781</v>
      </c>
      <c r="K104" s="6">
        <v>200</v>
      </c>
      <c r="L104" s="5" t="str">
        <f>VLOOKUP(A104,'[2]PROMEDIO SABER 11 MUNICIPIOS'!$A$2:$F$1122,6,FALSE)</f>
        <v>NO</v>
      </c>
      <c r="M104">
        <f>VLOOKUP(A104,'[2]SISBEN-GRUPOS'!$A$2:$E$1121,2,FALSE)</f>
        <v>8</v>
      </c>
      <c r="N104">
        <f>VLOOKUP(A104,'[2]SISBEN-GRUPOS'!$A$2:$E$1122,3,0)</f>
        <v>15</v>
      </c>
      <c r="O104">
        <f>VLOOKUP(A104,'[2]SISBEN-GRUPOS'!$A$2:$E$1122,4,0)</f>
        <v>0</v>
      </c>
      <c r="P104">
        <f>VLOOKUP(A104,'[2]SISBEN-GRUPOS'!$A$2:$E$1122,5,0)</f>
        <v>0</v>
      </c>
      <c r="Q104" s="15" t="e">
        <f>VLOOKUP(A104,'[2]TASA TRANSITO'!$A$6:$B$1117,2,0)</f>
        <v>#N/A</v>
      </c>
      <c r="R104">
        <v>0</v>
      </c>
      <c r="S104" t="str">
        <f t="shared" si="1"/>
        <v>P25</v>
      </c>
    </row>
    <row r="105" spans="1:19" ht="28.55" x14ac:dyDescent="0.25">
      <c r="A105" t="s">
        <v>708</v>
      </c>
      <c r="B105" t="s">
        <v>1172</v>
      </c>
      <c r="C105" t="s">
        <v>1374</v>
      </c>
      <c r="D105">
        <v>5040</v>
      </c>
      <c r="E105" t="str">
        <f>VLOOKUP(A105,[1]Hoja3!$B$2:$E$1125,4,FALSE)</f>
        <v>ANORI</v>
      </c>
      <c r="F105" s="3" t="s">
        <v>1122</v>
      </c>
      <c r="G105" s="3" t="s">
        <v>1122</v>
      </c>
      <c r="H105">
        <f>VLOOKUP(A105,'[2]PROMEDIO SABER 11 MUNICIPIOS'!$A$2:$D$1122,4,0)</f>
        <v>227</v>
      </c>
      <c r="I105">
        <f>VLOOKUP(A105,'[2]PROMEDIO SABER 11 MUNICIPIOS'!$A$2:$E$1122,5,0)</f>
        <v>8</v>
      </c>
      <c r="J105" s="4">
        <f>VLOOKUP(A105,'[2]PROMEDIO SABER 11 MUNICIPIOS'!$A$2:$B$1122,2,0)</f>
        <v>203.3920704845815</v>
      </c>
      <c r="K105" s="6">
        <v>200</v>
      </c>
      <c r="L105" s="5" t="str">
        <f>VLOOKUP(A105,'[2]PROMEDIO SABER 11 MUNICIPIOS'!$A$2:$F$1122,6,FALSE)</f>
        <v>ANORI-ANTIOQUIA</v>
      </c>
      <c r="M105">
        <f>VLOOKUP(A105,'[2]SISBEN-GRUPOS'!$A$2:$E$1121,2,FALSE)</f>
        <v>36</v>
      </c>
      <c r="N105">
        <f>VLOOKUP(A105,'[2]SISBEN-GRUPOS'!$A$2:$E$1122,3,0)</f>
        <v>187</v>
      </c>
      <c r="O105">
        <f>VLOOKUP(A105,'[2]SISBEN-GRUPOS'!$A$2:$E$1122,4,0)</f>
        <v>2</v>
      </c>
      <c r="P105">
        <f>VLOOKUP(A105,'[2]SISBEN-GRUPOS'!$A$2:$E$1122,5,0)</f>
        <v>2</v>
      </c>
      <c r="Q105" s="15">
        <v>0.17582417580000001</v>
      </c>
      <c r="R105">
        <v>1</v>
      </c>
      <c r="S105" t="str">
        <f t="shared" si="1"/>
        <v>P25</v>
      </c>
    </row>
    <row r="106" spans="1:19" x14ac:dyDescent="0.25">
      <c r="A106" t="s">
        <v>555</v>
      </c>
      <c r="B106" t="s">
        <v>1438</v>
      </c>
      <c r="C106" t="s">
        <v>1863</v>
      </c>
      <c r="D106">
        <v>66572</v>
      </c>
      <c r="E106" t="str">
        <f>VLOOKUP(A106,[1]Hoja3!$B$2:$E$1125,4,FALSE)</f>
        <v>PUEBLO RICO</v>
      </c>
      <c r="F106" s="3" t="s">
        <v>1122</v>
      </c>
      <c r="G106" s="3" t="s">
        <v>1122</v>
      </c>
      <c r="H106">
        <f>VLOOKUP(A106,'[2]PROMEDIO SABER 11 MUNICIPIOS'!$A$2:$D$1122,4,0)</f>
        <v>152</v>
      </c>
      <c r="I106">
        <f>VLOOKUP(A106,'[2]PROMEDIO SABER 11 MUNICIPIOS'!$A$2:$E$1122,5,0)</f>
        <v>13</v>
      </c>
      <c r="J106" s="4">
        <f>VLOOKUP(A106,'[2]PROMEDIO SABER 11 MUNICIPIOS'!$A$2:$B$1122,2,0)</f>
        <v>200.98026315789474</v>
      </c>
      <c r="K106" s="6">
        <v>200</v>
      </c>
      <c r="L106" s="5" t="str">
        <f>VLOOKUP(A106,'[2]PROMEDIO SABER 11 MUNICIPIOS'!$A$2:$F$1122,6,FALSE)</f>
        <v>NO</v>
      </c>
      <c r="M106">
        <f>VLOOKUP(A106,'[2]SISBEN-GRUPOS'!$A$2:$E$1121,2,FALSE)</f>
        <v>64</v>
      </c>
      <c r="N106">
        <f>VLOOKUP(A106,'[2]SISBEN-GRUPOS'!$A$2:$E$1122,3,0)</f>
        <v>81</v>
      </c>
      <c r="O106">
        <f>VLOOKUP(A106,'[2]SISBEN-GRUPOS'!$A$2:$E$1122,4,0)</f>
        <v>3</v>
      </c>
      <c r="P106">
        <f>VLOOKUP(A106,'[2]SISBEN-GRUPOS'!$A$2:$E$1122,5,0)</f>
        <v>4</v>
      </c>
      <c r="Q106" s="15">
        <v>0.27374301680000002</v>
      </c>
      <c r="R106">
        <v>1</v>
      </c>
      <c r="S106" t="str">
        <f t="shared" si="1"/>
        <v>P25</v>
      </c>
    </row>
    <row r="107" spans="1:19" x14ac:dyDescent="0.25">
      <c r="A107" t="s">
        <v>1153</v>
      </c>
      <c r="B107" t="s">
        <v>1193</v>
      </c>
      <c r="C107" t="s">
        <v>2096</v>
      </c>
      <c r="D107">
        <v>27135</v>
      </c>
      <c r="E107" t="str">
        <f>VLOOKUP(A107,[1]Hoja3!$B$2:$E$1125,4,FALSE)</f>
        <v>CANTON DE SAN PABLO</v>
      </c>
      <c r="F107" s="3" t="s">
        <v>1123</v>
      </c>
      <c r="G107" s="3" t="s">
        <v>1122</v>
      </c>
      <c r="H107">
        <v>44</v>
      </c>
      <c r="I107">
        <v>4</v>
      </c>
      <c r="J107" s="4">
        <v>204</v>
      </c>
      <c r="K107" s="6">
        <v>200</v>
      </c>
      <c r="L107" s="5" t="s">
        <v>1122</v>
      </c>
      <c r="M107">
        <v>10</v>
      </c>
      <c r="N107">
        <v>34</v>
      </c>
      <c r="O107">
        <v>0</v>
      </c>
      <c r="P107">
        <v>0</v>
      </c>
      <c r="Q107" s="15">
        <v>0.34666666670000001</v>
      </c>
      <c r="R107">
        <v>1</v>
      </c>
      <c r="S107" t="str">
        <f t="shared" si="1"/>
        <v>P25</v>
      </c>
    </row>
    <row r="108" spans="1:19" hidden="1" x14ac:dyDescent="0.25">
      <c r="A108" t="s">
        <v>399</v>
      </c>
      <c r="B108" t="s">
        <v>1193</v>
      </c>
      <c r="C108" t="s">
        <v>1788</v>
      </c>
      <c r="D108">
        <v>27245</v>
      </c>
      <c r="E108" t="str">
        <f>VLOOKUP(A108,[1]Hoja3!$B$2:$E$1125,4,FALSE)</f>
        <v>EL CARMEN DE ATRATO</v>
      </c>
      <c r="F108" s="3" t="s">
        <v>1123</v>
      </c>
      <c r="G108" s="3" t="s">
        <v>1123</v>
      </c>
      <c r="H108">
        <f>VLOOKUP(A108,'[2]PROMEDIO SABER 11 MUNICIPIOS'!$A$2:$D$1122,4,0)</f>
        <v>105</v>
      </c>
      <c r="I108">
        <f>VLOOKUP(A108,'[2]PROMEDIO SABER 11 MUNICIPIOS'!$A$2:$E$1122,5,0)</f>
        <v>6</v>
      </c>
      <c r="J108" s="4">
        <f>VLOOKUP(A108,'[2]PROMEDIO SABER 11 MUNICIPIOS'!$A$2:$B$1122,2,0)</f>
        <v>211.37142857142857</v>
      </c>
      <c r="K108" s="6">
        <v>210</v>
      </c>
      <c r="L108" s="5" t="str">
        <f>VLOOKUP(A108,'[2]PROMEDIO SABER 11 MUNICIPIOS'!$A$2:$F$1122,6,FALSE)</f>
        <v>NO</v>
      </c>
      <c r="M108">
        <f>VLOOKUP(A108,'[2]SISBEN-GRUPOS'!$A$2:$E$1121,2,FALSE)</f>
        <v>55</v>
      </c>
      <c r="N108">
        <f>VLOOKUP(A108,'[2]SISBEN-GRUPOS'!$A$2:$E$1122,3,0)</f>
        <v>44</v>
      </c>
      <c r="O108">
        <f>VLOOKUP(A108,'[2]SISBEN-GRUPOS'!$A$2:$E$1122,4,0)</f>
        <v>3</v>
      </c>
      <c r="P108">
        <f>VLOOKUP(A108,'[2]SISBEN-GRUPOS'!$A$2:$E$1122,5,0)</f>
        <v>3</v>
      </c>
      <c r="Q108" s="15">
        <v>0.12790697670000001</v>
      </c>
      <c r="R108">
        <v>1</v>
      </c>
      <c r="S108" t="str">
        <f t="shared" si="1"/>
        <v>P25</v>
      </c>
    </row>
    <row r="109" spans="1:19" ht="28.55" x14ac:dyDescent="0.25">
      <c r="A109" t="s">
        <v>690</v>
      </c>
      <c r="B109" t="s">
        <v>1176</v>
      </c>
      <c r="C109" t="s">
        <v>1200</v>
      </c>
      <c r="D109">
        <v>19364</v>
      </c>
      <c r="E109" t="str">
        <f>VLOOKUP(A109,[1]Hoja3!$B$2:$E$1125,4,FALSE)</f>
        <v>JAMBALO</v>
      </c>
      <c r="F109" s="3" t="s">
        <v>1123</v>
      </c>
      <c r="G109" s="3" t="s">
        <v>1122</v>
      </c>
      <c r="H109">
        <f>VLOOKUP(A109,'[2]PROMEDIO SABER 11 MUNICIPIOS'!$A$2:$D$1122,4,0)</f>
        <v>219</v>
      </c>
      <c r="I109">
        <f>VLOOKUP(A109,'[2]PROMEDIO SABER 11 MUNICIPIOS'!$A$2:$E$1122,5,0)</f>
        <v>18</v>
      </c>
      <c r="J109" s="4">
        <f>VLOOKUP(A109,'[2]PROMEDIO SABER 11 MUNICIPIOS'!$A$2:$B$1122,2,0)</f>
        <v>203.89954337899545</v>
      </c>
      <c r="K109" s="6">
        <v>200</v>
      </c>
      <c r="L109" s="5" t="str">
        <f>VLOOKUP(A109,'[2]PROMEDIO SABER 11 MUNICIPIOS'!$A$2:$F$1122,6,FALSE)</f>
        <v>JAMBALO-CAUCA</v>
      </c>
      <c r="M109">
        <f>VLOOKUP(A109,'[2]SISBEN-GRUPOS'!$A$2:$E$1121,2,FALSE)</f>
        <v>216</v>
      </c>
      <c r="N109">
        <f>VLOOKUP(A109,'[2]SISBEN-GRUPOS'!$A$2:$E$1122,3,0)</f>
        <v>3</v>
      </c>
      <c r="O109">
        <f>VLOOKUP(A109,'[2]SISBEN-GRUPOS'!$A$2:$E$1122,4,0)</f>
        <v>0</v>
      </c>
      <c r="P109">
        <f>VLOOKUP(A109,'[2]SISBEN-GRUPOS'!$A$2:$E$1122,5,0)</f>
        <v>0</v>
      </c>
      <c r="Q109" s="15">
        <v>0.10695187170000001</v>
      </c>
      <c r="R109">
        <v>2</v>
      </c>
      <c r="S109" t="str">
        <f t="shared" si="1"/>
        <v>P25</v>
      </c>
    </row>
    <row r="110" spans="1:19" ht="28.55" x14ac:dyDescent="0.25">
      <c r="A110" t="s">
        <v>228</v>
      </c>
      <c r="B110" t="s">
        <v>1256</v>
      </c>
      <c r="C110" t="s">
        <v>1257</v>
      </c>
      <c r="D110">
        <v>18460</v>
      </c>
      <c r="E110" t="str">
        <f>VLOOKUP(A110,[1]Hoja3!$B$2:$E$1125,4,FALSE)</f>
        <v>MILAN</v>
      </c>
      <c r="F110" s="3" t="s">
        <v>1123</v>
      </c>
      <c r="G110" s="3" t="s">
        <v>1122</v>
      </c>
      <c r="H110">
        <f>VLOOKUP(A110,'[2]PROMEDIO SABER 11 MUNICIPIOS'!$A$2:$D$1122,4,0)</f>
        <v>64</v>
      </c>
      <c r="I110">
        <f>VLOOKUP(A110,'[2]PROMEDIO SABER 11 MUNICIPIOS'!$A$2:$E$1122,5,0)</f>
        <v>9</v>
      </c>
      <c r="J110" s="4">
        <f>VLOOKUP(A110,'[2]PROMEDIO SABER 11 MUNICIPIOS'!$A$2:$B$1122,2,0)</f>
        <v>209.109375</v>
      </c>
      <c r="K110" s="6">
        <v>200</v>
      </c>
      <c r="L110" s="5" t="str">
        <f>VLOOKUP(A110,'[2]PROMEDIO SABER 11 MUNICIPIOS'!$A$2:$F$1122,6,FALSE)</f>
        <v>MILAN-CAQUETA</v>
      </c>
      <c r="M110">
        <f>VLOOKUP(A110,'[2]SISBEN-GRUPOS'!$A$2:$E$1121,2,FALSE)</f>
        <v>16</v>
      </c>
      <c r="N110">
        <f>VLOOKUP(A110,'[2]SISBEN-GRUPOS'!$A$2:$E$1122,3,0)</f>
        <v>46</v>
      </c>
      <c r="O110">
        <f>VLOOKUP(A110,'[2]SISBEN-GRUPOS'!$A$2:$E$1122,4,0)</f>
        <v>1</v>
      </c>
      <c r="P110">
        <f>VLOOKUP(A110,'[2]SISBEN-GRUPOS'!$A$2:$E$1122,5,0)</f>
        <v>1</v>
      </c>
      <c r="Q110" s="15">
        <v>0.1451612903</v>
      </c>
      <c r="R110">
        <v>2</v>
      </c>
      <c r="S110" t="str">
        <f t="shared" si="1"/>
        <v>P25</v>
      </c>
    </row>
    <row r="111" spans="1:19" x14ac:dyDescent="0.25">
      <c r="A111" t="s">
        <v>260</v>
      </c>
      <c r="B111" t="s">
        <v>1193</v>
      </c>
      <c r="C111" t="s">
        <v>2023</v>
      </c>
      <c r="D111">
        <v>27810</v>
      </c>
      <c r="E111" t="str">
        <f>VLOOKUP(A111,[1]Hoja3!$B$2:$E$1125,4,FALSE)</f>
        <v>UNION PANAMERICANA</v>
      </c>
      <c r="F111" s="3" t="s">
        <v>1123</v>
      </c>
      <c r="G111" s="3" t="s">
        <v>1122</v>
      </c>
      <c r="H111">
        <f>VLOOKUP(A111,'[2]PROMEDIO SABER 11 MUNICIPIOS'!$A$2:$D$1122,4,0)</f>
        <v>71</v>
      </c>
      <c r="I111">
        <f>VLOOKUP(A111,'[2]PROMEDIO SABER 11 MUNICIPIOS'!$A$2:$E$1122,5,0)</f>
        <v>4</v>
      </c>
      <c r="J111" s="4">
        <f>VLOOKUP(A111,'[2]PROMEDIO SABER 11 MUNICIPIOS'!$A$2:$B$1122,2,0)</f>
        <v>200.49295774647888</v>
      </c>
      <c r="K111" s="6">
        <v>200</v>
      </c>
      <c r="L111" s="5" t="str">
        <f>VLOOKUP(A111,'[2]PROMEDIO SABER 11 MUNICIPIOS'!$A$2:$F$1122,6,FALSE)</f>
        <v>NO</v>
      </c>
      <c r="M111">
        <f>VLOOKUP(A111,'[2]SISBEN-GRUPOS'!$A$2:$E$1121,2,FALSE)</f>
        <v>20</v>
      </c>
      <c r="N111">
        <f>VLOOKUP(A111,'[2]SISBEN-GRUPOS'!$A$2:$E$1122,3,0)</f>
        <v>50</v>
      </c>
      <c r="O111">
        <f>VLOOKUP(A111,'[2]SISBEN-GRUPOS'!$A$2:$E$1122,4,0)</f>
        <v>1</v>
      </c>
      <c r="P111">
        <f>VLOOKUP(A111,'[2]SISBEN-GRUPOS'!$A$2:$E$1122,5,0)</f>
        <v>0</v>
      </c>
      <c r="Q111" s="15">
        <v>0.32258064520000002</v>
      </c>
      <c r="R111">
        <v>2</v>
      </c>
      <c r="S111" t="str">
        <f t="shared" si="1"/>
        <v>P25</v>
      </c>
    </row>
    <row r="112" spans="1:19" x14ac:dyDescent="0.25">
      <c r="A112" t="s">
        <v>44</v>
      </c>
      <c r="B112" t="s">
        <v>1162</v>
      </c>
      <c r="C112" t="s">
        <v>2279</v>
      </c>
      <c r="D112">
        <v>97666</v>
      </c>
      <c r="E112" t="str">
        <f>VLOOKUP(A112,[1]Hoja3!$B$2:$E$1125,4,FALSE)</f>
        <v>TARAIRA</v>
      </c>
      <c r="F112" s="3" t="s">
        <v>1123</v>
      </c>
      <c r="G112" s="3" t="s">
        <v>1122</v>
      </c>
      <c r="H112">
        <f>VLOOKUP(A112,'[2]PROMEDIO SABER 11 MUNICIPIOS'!$A$2:$D$1122,4,0)</f>
        <v>24</v>
      </c>
      <c r="I112">
        <f>VLOOKUP(A112,'[2]PROMEDIO SABER 11 MUNICIPIOS'!$A$2:$E$1122,5,0)</f>
        <v>2</v>
      </c>
      <c r="J112" s="4">
        <f>VLOOKUP(A112,'[2]PROMEDIO SABER 11 MUNICIPIOS'!$A$2:$B$1122,2,0)</f>
        <v>207.25</v>
      </c>
      <c r="K112" s="6">
        <v>200</v>
      </c>
      <c r="L112" s="5" t="str">
        <f>VLOOKUP(A112,'[2]PROMEDIO SABER 11 MUNICIPIOS'!$A$2:$F$1122,6,FALSE)</f>
        <v>NO</v>
      </c>
      <c r="M112">
        <f>VLOOKUP(A112,'[2]SISBEN-GRUPOS'!$A$2:$E$1121,2,FALSE)</f>
        <v>12</v>
      </c>
      <c r="N112">
        <f>VLOOKUP(A112,'[2]SISBEN-GRUPOS'!$A$2:$E$1122,3,0)</f>
        <v>12</v>
      </c>
      <c r="O112">
        <f>VLOOKUP(A112,'[2]SISBEN-GRUPOS'!$A$2:$E$1122,4,0)</f>
        <v>0</v>
      </c>
      <c r="P112">
        <f>VLOOKUP(A112,'[2]SISBEN-GRUPOS'!$A$2:$E$1122,5,0)</f>
        <v>0</v>
      </c>
      <c r="Q112" s="15" t="e">
        <f>VLOOKUP(A112,'[2]TASA TRANSITO'!$A$6:$B$1117,2,0)</f>
        <v>#N/A</v>
      </c>
      <c r="R112">
        <v>2</v>
      </c>
      <c r="S112" t="str">
        <f t="shared" si="1"/>
        <v>P25</v>
      </c>
    </row>
    <row r="113" spans="1:19" ht="28.55" x14ac:dyDescent="0.25">
      <c r="A113" t="s">
        <v>783</v>
      </c>
      <c r="B113" t="s">
        <v>1172</v>
      </c>
      <c r="C113" t="s">
        <v>1199</v>
      </c>
      <c r="D113">
        <v>5361</v>
      </c>
      <c r="E113" t="str">
        <f>VLOOKUP(A113,[1]Hoja3!$B$2:$E$1125,4,FALSE)</f>
        <v>ITUANGO</v>
      </c>
      <c r="F113" s="3" t="s">
        <v>1122</v>
      </c>
      <c r="G113" s="3" t="s">
        <v>1122</v>
      </c>
      <c r="H113">
        <f>VLOOKUP(A113,'[2]PROMEDIO SABER 11 MUNICIPIOS'!$A$2:$D$1122,4,0)</f>
        <v>284</v>
      </c>
      <c r="I113">
        <f>VLOOKUP(A113,'[2]PROMEDIO SABER 11 MUNICIPIOS'!$A$2:$E$1122,5,0)</f>
        <v>5</v>
      </c>
      <c r="J113" s="4">
        <f>VLOOKUP(A113,'[2]PROMEDIO SABER 11 MUNICIPIOS'!$A$2:$B$1122,2,0)</f>
        <v>206.33802816901408</v>
      </c>
      <c r="K113" s="6">
        <v>200</v>
      </c>
      <c r="L113" s="5" t="str">
        <f>VLOOKUP(A113,'[2]PROMEDIO SABER 11 MUNICIPIOS'!$A$2:$F$1122,6,FALSE)</f>
        <v>ITUANGO-ANTIOQUIA</v>
      </c>
      <c r="M113">
        <f>VLOOKUP(A113,'[2]SISBEN-GRUPOS'!$A$2:$E$1121,2,FALSE)</f>
        <v>70</v>
      </c>
      <c r="N113">
        <f>VLOOKUP(A113,'[2]SISBEN-GRUPOS'!$A$2:$E$1122,3,0)</f>
        <v>198</v>
      </c>
      <c r="O113">
        <f>VLOOKUP(A113,'[2]SISBEN-GRUPOS'!$A$2:$E$1122,4,0)</f>
        <v>10</v>
      </c>
      <c r="P113">
        <f>VLOOKUP(A113,'[2]SISBEN-GRUPOS'!$A$2:$E$1122,5,0)</f>
        <v>6</v>
      </c>
      <c r="Q113" s="15">
        <v>0.1068376068</v>
      </c>
      <c r="R113">
        <v>3</v>
      </c>
      <c r="S113" t="str">
        <f t="shared" si="1"/>
        <v>P25</v>
      </c>
    </row>
    <row r="114" spans="1:19" ht="42.8" x14ac:dyDescent="0.25">
      <c r="A114" t="s">
        <v>598</v>
      </c>
      <c r="B114" t="s">
        <v>1208</v>
      </c>
      <c r="C114" t="s">
        <v>1231</v>
      </c>
      <c r="D114">
        <v>54250</v>
      </c>
      <c r="E114" t="str">
        <f>VLOOKUP(A114,[1]Hoja3!$B$2:$E$1125,4,FALSE)</f>
        <v>EL TARRA</v>
      </c>
      <c r="F114" s="3" t="s">
        <v>1123</v>
      </c>
      <c r="G114" s="3" t="s">
        <v>1122</v>
      </c>
      <c r="H114">
        <f>VLOOKUP(A114,'[2]PROMEDIO SABER 11 MUNICIPIOS'!$A$2:$D$1122,4,0)</f>
        <v>170</v>
      </c>
      <c r="I114">
        <f>VLOOKUP(A114,'[2]PROMEDIO SABER 11 MUNICIPIOS'!$A$2:$E$1122,5,0)</f>
        <v>10</v>
      </c>
      <c r="J114" s="4">
        <f>VLOOKUP(A114,'[2]PROMEDIO SABER 11 MUNICIPIOS'!$A$2:$B$1122,2,0)</f>
        <v>208.38235294117646</v>
      </c>
      <c r="K114" s="6">
        <v>200</v>
      </c>
      <c r="L114" s="5" t="str">
        <f>VLOOKUP(A114,'[2]PROMEDIO SABER 11 MUNICIPIOS'!$A$2:$F$1122,6,FALSE)</f>
        <v>EL TARRA-NORTE DE SANTANDER</v>
      </c>
      <c r="M114">
        <f>VLOOKUP(A114,'[2]SISBEN-GRUPOS'!$A$2:$E$1121,2,FALSE)</f>
        <v>44</v>
      </c>
      <c r="N114">
        <f>VLOOKUP(A114,'[2]SISBEN-GRUPOS'!$A$2:$E$1122,3,0)</f>
        <v>120</v>
      </c>
      <c r="O114">
        <f>VLOOKUP(A114,'[2]SISBEN-GRUPOS'!$A$2:$E$1122,4,0)</f>
        <v>4</v>
      </c>
      <c r="P114">
        <f>VLOOKUP(A114,'[2]SISBEN-GRUPOS'!$A$2:$E$1122,5,0)</f>
        <v>2</v>
      </c>
      <c r="Q114" s="15">
        <v>0.13605442179999999</v>
      </c>
      <c r="R114">
        <v>3</v>
      </c>
      <c r="S114" t="str">
        <f t="shared" si="1"/>
        <v>P25</v>
      </c>
    </row>
    <row r="115" spans="1:19" x14ac:dyDescent="0.25">
      <c r="A115" t="s">
        <v>743</v>
      </c>
      <c r="B115" t="s">
        <v>1234</v>
      </c>
      <c r="C115" t="s">
        <v>1235</v>
      </c>
      <c r="D115">
        <v>99773</v>
      </c>
      <c r="E115" t="str">
        <f>VLOOKUP(A115,[1]Hoja3!$B$2:$E$1125,4,FALSE)</f>
        <v>CUMARIBO</v>
      </c>
      <c r="F115" s="3" t="s">
        <v>1123</v>
      </c>
      <c r="G115" s="3" t="s">
        <v>1122</v>
      </c>
      <c r="H115">
        <f>VLOOKUP(A115,'[2]PROMEDIO SABER 11 MUNICIPIOS'!$A$2:$D$1122,4,0)</f>
        <v>254</v>
      </c>
      <c r="I115">
        <f>VLOOKUP(A115,'[2]PROMEDIO SABER 11 MUNICIPIOS'!$A$2:$E$1122,5,0)</f>
        <v>9</v>
      </c>
      <c r="J115" s="4">
        <f>VLOOKUP(A115,'[2]PROMEDIO SABER 11 MUNICIPIOS'!$A$2:$B$1122,2,0)</f>
        <v>201.38188976377953</v>
      </c>
      <c r="K115" s="6">
        <v>200</v>
      </c>
      <c r="L115" s="5" t="str">
        <f>VLOOKUP(A115,'[2]PROMEDIO SABER 11 MUNICIPIOS'!$A$2:$F$1122,6,FALSE)</f>
        <v>NO</v>
      </c>
      <c r="M115">
        <f>VLOOKUP(A115,'[2]SISBEN-GRUPOS'!$A$2:$E$1121,2,FALSE)</f>
        <v>195</v>
      </c>
      <c r="N115">
        <f>VLOOKUP(A115,'[2]SISBEN-GRUPOS'!$A$2:$E$1122,3,0)</f>
        <v>58</v>
      </c>
      <c r="O115">
        <f>VLOOKUP(A115,'[2]SISBEN-GRUPOS'!$A$2:$E$1122,4,0)</f>
        <v>0</v>
      </c>
      <c r="P115">
        <f>VLOOKUP(A115,'[2]SISBEN-GRUPOS'!$A$2:$E$1122,5,0)</f>
        <v>1</v>
      </c>
      <c r="Q115" s="15">
        <v>0.13924050630000001</v>
      </c>
      <c r="R115">
        <v>3</v>
      </c>
      <c r="S115" t="str">
        <f t="shared" si="1"/>
        <v>P25</v>
      </c>
    </row>
    <row r="116" spans="1:19" ht="28.55" x14ac:dyDescent="0.25">
      <c r="A116" t="s">
        <v>667</v>
      </c>
      <c r="B116" t="s">
        <v>1193</v>
      </c>
      <c r="C116" t="s">
        <v>2074</v>
      </c>
      <c r="D116">
        <v>27205</v>
      </c>
      <c r="E116" t="str">
        <f>VLOOKUP(A116,[1]Hoja3!$B$2:$E$1125,4,FALSE)</f>
        <v>CONDOTO</v>
      </c>
      <c r="F116" s="3" t="s">
        <v>1123</v>
      </c>
      <c r="G116" s="3" t="s">
        <v>1122</v>
      </c>
      <c r="H116">
        <f>VLOOKUP(A116,'[2]PROMEDIO SABER 11 MUNICIPIOS'!$A$2:$D$1122,4,0)</f>
        <v>203</v>
      </c>
      <c r="I116">
        <f>VLOOKUP(A116,'[2]PROMEDIO SABER 11 MUNICIPIOS'!$A$2:$E$1122,5,0)</f>
        <v>7</v>
      </c>
      <c r="J116" s="4">
        <f>VLOOKUP(A116,'[2]PROMEDIO SABER 11 MUNICIPIOS'!$A$2:$B$1122,2,0)</f>
        <v>206.66502463054186</v>
      </c>
      <c r="K116" s="6">
        <v>200</v>
      </c>
      <c r="L116" s="5" t="str">
        <f>VLOOKUP(A116,'[2]PROMEDIO SABER 11 MUNICIPIOS'!$A$2:$F$1122,6,FALSE)</f>
        <v>CONDOTO-CHOCO</v>
      </c>
      <c r="M116">
        <f>VLOOKUP(A116,'[2]SISBEN-GRUPOS'!$A$2:$E$1121,2,FALSE)</f>
        <v>51</v>
      </c>
      <c r="N116">
        <f>VLOOKUP(A116,'[2]SISBEN-GRUPOS'!$A$2:$E$1122,3,0)</f>
        <v>147</v>
      </c>
      <c r="O116">
        <f>VLOOKUP(A116,'[2]SISBEN-GRUPOS'!$A$2:$E$1122,4,0)</f>
        <v>0</v>
      </c>
      <c r="P116">
        <f>VLOOKUP(A116,'[2]SISBEN-GRUPOS'!$A$2:$E$1122,5,0)</f>
        <v>5</v>
      </c>
      <c r="Q116" s="15">
        <v>0.3403141361</v>
      </c>
      <c r="R116">
        <v>3</v>
      </c>
      <c r="S116" t="str">
        <f t="shared" si="1"/>
        <v>P25</v>
      </c>
    </row>
    <row r="117" spans="1:19" ht="28.55" x14ac:dyDescent="0.25">
      <c r="A117" t="s">
        <v>727</v>
      </c>
      <c r="B117" t="s">
        <v>1172</v>
      </c>
      <c r="C117" t="s">
        <v>1261</v>
      </c>
      <c r="D117">
        <v>5234</v>
      </c>
      <c r="E117" t="str">
        <f>VLOOKUP(A117,[1]Hoja3!$B$2:$E$1125,4,FALSE)</f>
        <v>DABEIBA</v>
      </c>
      <c r="F117" s="3" t="s">
        <v>1122</v>
      </c>
      <c r="G117" s="3" t="s">
        <v>1122</v>
      </c>
      <c r="H117">
        <f>VLOOKUP(A117,'[2]PROMEDIO SABER 11 MUNICIPIOS'!$A$2:$D$1122,4,0)</f>
        <v>240</v>
      </c>
      <c r="I117">
        <f>VLOOKUP(A117,'[2]PROMEDIO SABER 11 MUNICIPIOS'!$A$2:$E$1122,5,0)</f>
        <v>19</v>
      </c>
      <c r="J117" s="4">
        <f>VLOOKUP(A117,'[2]PROMEDIO SABER 11 MUNICIPIOS'!$A$2:$B$1122,2,0)</f>
        <v>207.62916666666666</v>
      </c>
      <c r="K117" s="6">
        <v>200</v>
      </c>
      <c r="L117" s="5" t="str">
        <f>VLOOKUP(A117,'[2]PROMEDIO SABER 11 MUNICIPIOS'!$A$2:$F$1122,6,FALSE)</f>
        <v>DABEIBA-ANTIOQUIA</v>
      </c>
      <c r="M117">
        <f>VLOOKUP(A117,'[2]SISBEN-GRUPOS'!$A$2:$E$1121,2,FALSE)</f>
        <v>85</v>
      </c>
      <c r="N117">
        <f>VLOOKUP(A117,'[2]SISBEN-GRUPOS'!$A$2:$E$1122,3,0)</f>
        <v>151</v>
      </c>
      <c r="O117">
        <f>VLOOKUP(A117,'[2]SISBEN-GRUPOS'!$A$2:$E$1122,4,0)</f>
        <v>4</v>
      </c>
      <c r="P117">
        <f>VLOOKUP(A117,'[2]SISBEN-GRUPOS'!$A$2:$E$1122,5,0)</f>
        <v>0</v>
      </c>
      <c r="Q117" s="15">
        <v>0.14754098360000001</v>
      </c>
      <c r="R117">
        <v>4</v>
      </c>
      <c r="S117" t="str">
        <f t="shared" si="1"/>
        <v>P25</v>
      </c>
    </row>
    <row r="118" spans="1:19" x14ac:dyDescent="0.25">
      <c r="A118" t="s">
        <v>308</v>
      </c>
      <c r="B118" t="s">
        <v>1172</v>
      </c>
      <c r="C118" t="s">
        <v>1605</v>
      </c>
      <c r="D118">
        <v>5036</v>
      </c>
      <c r="E118" t="str">
        <f>VLOOKUP(A118,[1]Hoja3!$B$2:$E$1125,4,FALSE)</f>
        <v>ANGELOPOLIS</v>
      </c>
      <c r="F118" s="3" t="s">
        <v>1122</v>
      </c>
      <c r="G118" s="3" t="s">
        <v>1122</v>
      </c>
      <c r="H118">
        <f>VLOOKUP(A118,'[2]PROMEDIO SABER 11 MUNICIPIOS'!$A$2:$D$1122,4,0)</f>
        <v>83</v>
      </c>
      <c r="I118">
        <f>VLOOKUP(A118,'[2]PROMEDIO SABER 11 MUNICIPIOS'!$A$2:$E$1122,5,0)</f>
        <v>9</v>
      </c>
      <c r="J118" s="4">
        <f>VLOOKUP(A118,'[2]PROMEDIO SABER 11 MUNICIPIOS'!$A$2:$B$1122,2,0)</f>
        <v>200.31325301204819</v>
      </c>
      <c r="K118" s="6">
        <v>200</v>
      </c>
      <c r="L118" s="5" t="str">
        <f>VLOOKUP(A118,'[2]PROMEDIO SABER 11 MUNICIPIOS'!$A$2:$F$1122,6,FALSE)</f>
        <v>NO</v>
      </c>
      <c r="M118">
        <f>VLOOKUP(A118,'[2]SISBEN-GRUPOS'!$A$2:$E$1121,2,FALSE)</f>
        <v>29</v>
      </c>
      <c r="N118">
        <f>VLOOKUP(A118,'[2]SISBEN-GRUPOS'!$A$2:$E$1122,3,0)</f>
        <v>46</v>
      </c>
      <c r="O118">
        <f>VLOOKUP(A118,'[2]SISBEN-GRUPOS'!$A$2:$E$1122,4,0)</f>
        <v>4</v>
      </c>
      <c r="P118">
        <f>VLOOKUP(A118,'[2]SISBEN-GRUPOS'!$A$2:$E$1122,5,0)</f>
        <v>4</v>
      </c>
      <c r="Q118" s="15">
        <v>0.2307692308</v>
      </c>
      <c r="R118">
        <v>4</v>
      </c>
      <c r="S118" t="str">
        <f t="shared" si="1"/>
        <v>P25</v>
      </c>
    </row>
    <row r="119" spans="1:19" ht="28.55" x14ac:dyDescent="0.25">
      <c r="A119" t="s">
        <v>724</v>
      </c>
      <c r="B119" t="s">
        <v>1176</v>
      </c>
      <c r="C119" t="s">
        <v>1291</v>
      </c>
      <c r="D119">
        <v>19780</v>
      </c>
      <c r="E119" t="str">
        <f>VLOOKUP(A119,[1]Hoja3!$B$2:$E$1125,4,FALSE)</f>
        <v>SUAREZ</v>
      </c>
      <c r="F119" s="3" t="s">
        <v>1123</v>
      </c>
      <c r="G119" s="3" t="s">
        <v>1122</v>
      </c>
      <c r="H119">
        <f>VLOOKUP(A119,'[2]PROMEDIO SABER 11 MUNICIPIOS'!$A$2:$D$1122,4,0)</f>
        <v>237</v>
      </c>
      <c r="I119">
        <f>VLOOKUP(A119,'[2]PROMEDIO SABER 11 MUNICIPIOS'!$A$2:$E$1122,5,0)</f>
        <v>14</v>
      </c>
      <c r="J119" s="4">
        <f>VLOOKUP(A119,'[2]PROMEDIO SABER 11 MUNICIPIOS'!$A$2:$B$1122,2,0)</f>
        <v>208.72573839662448</v>
      </c>
      <c r="K119" s="6">
        <v>200</v>
      </c>
      <c r="L119" s="5" t="str">
        <f>VLOOKUP(A119,'[2]PROMEDIO SABER 11 MUNICIPIOS'!$A$2:$F$1122,6,FALSE)</f>
        <v>SUAREZ-CAUCA</v>
      </c>
      <c r="M119">
        <f>VLOOKUP(A119,'[2]SISBEN-GRUPOS'!$A$2:$E$1121,2,FALSE)</f>
        <v>84</v>
      </c>
      <c r="N119">
        <f>VLOOKUP(A119,'[2]SISBEN-GRUPOS'!$A$2:$E$1122,3,0)</f>
        <v>152</v>
      </c>
      <c r="O119">
        <f>VLOOKUP(A119,'[2]SISBEN-GRUPOS'!$A$2:$E$1122,4,0)</f>
        <v>0</v>
      </c>
      <c r="P119">
        <f>VLOOKUP(A119,'[2]SISBEN-GRUPOS'!$A$2:$E$1122,5,0)</f>
        <v>1</v>
      </c>
      <c r="Q119" s="15">
        <v>0.16250000000000001</v>
      </c>
      <c r="R119">
        <v>6</v>
      </c>
      <c r="S119" t="str">
        <f t="shared" si="1"/>
        <v>P50</v>
      </c>
    </row>
    <row r="120" spans="1:19" x14ac:dyDescent="0.25">
      <c r="A120" t="s">
        <v>510</v>
      </c>
      <c r="B120" t="s">
        <v>1176</v>
      </c>
      <c r="C120" t="s">
        <v>1470</v>
      </c>
      <c r="D120">
        <v>19513</v>
      </c>
      <c r="E120" t="str">
        <f>VLOOKUP(A120,[1]Hoja3!$B$2:$E$1125,4,FALSE)</f>
        <v>PADILLA</v>
      </c>
      <c r="F120" s="3" t="s">
        <v>1123</v>
      </c>
      <c r="G120" s="3" t="s">
        <v>1122</v>
      </c>
      <c r="H120">
        <f>VLOOKUP(A120,'[2]PROMEDIO SABER 11 MUNICIPIOS'!$A$2:$D$1122,4,0)</f>
        <v>137</v>
      </c>
      <c r="I120">
        <f>VLOOKUP(A120,'[2]PROMEDIO SABER 11 MUNICIPIOS'!$A$2:$E$1122,5,0)</f>
        <v>31</v>
      </c>
      <c r="J120" s="4">
        <f>VLOOKUP(A120,'[2]PROMEDIO SABER 11 MUNICIPIOS'!$A$2:$B$1122,2,0)</f>
        <v>201.64233576642334</v>
      </c>
      <c r="K120" s="6">
        <v>200</v>
      </c>
      <c r="L120" s="5" t="str">
        <f>VLOOKUP(A120,'[2]PROMEDIO SABER 11 MUNICIPIOS'!$A$2:$F$1122,6,FALSE)</f>
        <v>NO</v>
      </c>
      <c r="M120">
        <f>VLOOKUP(A120,'[2]SISBEN-GRUPOS'!$A$2:$E$1121,2,FALSE)</f>
        <v>31</v>
      </c>
      <c r="N120">
        <f>VLOOKUP(A120,'[2]SISBEN-GRUPOS'!$A$2:$E$1122,3,0)</f>
        <v>102</v>
      </c>
      <c r="O120">
        <f>VLOOKUP(A120,'[2]SISBEN-GRUPOS'!$A$2:$E$1122,4,0)</f>
        <v>3</v>
      </c>
      <c r="P120">
        <f>VLOOKUP(A120,'[2]SISBEN-GRUPOS'!$A$2:$E$1122,5,0)</f>
        <v>1</v>
      </c>
      <c r="Q120" s="15">
        <v>0.19753086419999999</v>
      </c>
      <c r="R120">
        <v>6</v>
      </c>
      <c r="S120" t="str">
        <f t="shared" si="1"/>
        <v>P50</v>
      </c>
    </row>
    <row r="121" spans="1:19" hidden="1" x14ac:dyDescent="0.25">
      <c r="A121" t="s">
        <v>32</v>
      </c>
      <c r="B121" t="s">
        <v>1226</v>
      </c>
      <c r="C121" t="s">
        <v>1227</v>
      </c>
      <c r="D121">
        <v>50686</v>
      </c>
      <c r="E121" t="str">
        <f>VLOOKUP(A121,[1]Hoja3!$B$2:$E$1125,4,FALSE)</f>
        <v>SAN JUANITO</v>
      </c>
      <c r="F121" s="3" t="s">
        <v>1122</v>
      </c>
      <c r="G121" s="3" t="s">
        <v>1123</v>
      </c>
      <c r="H121">
        <f>VLOOKUP(A121,'[2]PROMEDIO SABER 11 MUNICIPIOS'!$A$2:$D$1122,4,0)</f>
        <v>22</v>
      </c>
      <c r="I121">
        <f>VLOOKUP(A121,'[2]PROMEDIO SABER 11 MUNICIPIOS'!$A$2:$E$1122,5,0)</f>
        <v>2</v>
      </c>
      <c r="J121" s="4">
        <f>VLOOKUP(A121,'[2]PROMEDIO SABER 11 MUNICIPIOS'!$A$2:$B$1122,2,0)</f>
        <v>257.77272727272725</v>
      </c>
      <c r="K121" s="6">
        <v>250</v>
      </c>
      <c r="L121" s="5" t="str">
        <f>VLOOKUP(A121,'[2]PROMEDIO SABER 11 MUNICIPIOS'!$A$2:$F$1122,6,FALSE)</f>
        <v>NO</v>
      </c>
      <c r="M121">
        <f>VLOOKUP(A121,'[2]SISBEN-GRUPOS'!$A$2:$E$1121,2,FALSE)</f>
        <v>7</v>
      </c>
      <c r="N121">
        <f>VLOOKUP(A121,'[2]SISBEN-GRUPOS'!$A$2:$E$1122,3,0)</f>
        <v>15</v>
      </c>
      <c r="O121">
        <f>VLOOKUP(A121,'[2]SISBEN-GRUPOS'!$A$2:$E$1122,4,0)</f>
        <v>0</v>
      </c>
      <c r="P121">
        <f>VLOOKUP(A121,'[2]SISBEN-GRUPOS'!$A$2:$E$1122,5,0)</f>
        <v>0</v>
      </c>
      <c r="Q121" s="15">
        <v>0.27272727270000002</v>
      </c>
      <c r="R121">
        <v>2</v>
      </c>
      <c r="S121" t="str">
        <f t="shared" si="1"/>
        <v>P25</v>
      </c>
    </row>
    <row r="122" spans="1:19" x14ac:dyDescent="0.25">
      <c r="A122" t="s">
        <v>160</v>
      </c>
      <c r="B122" t="s">
        <v>1842</v>
      </c>
      <c r="C122" t="s">
        <v>2051</v>
      </c>
      <c r="D122">
        <v>81220</v>
      </c>
      <c r="E122" t="str">
        <f>VLOOKUP(A122,[1]Hoja3!$B$2:$E$1125,4,FALSE)</f>
        <v>CRAVO NORTE</v>
      </c>
      <c r="F122" s="3" t="s">
        <v>1123</v>
      </c>
      <c r="G122" s="3" t="s">
        <v>1122</v>
      </c>
      <c r="H122">
        <f>VLOOKUP(A122,'[2]PROMEDIO SABER 11 MUNICIPIOS'!$A$2:$D$1122,4,0)</f>
        <v>51</v>
      </c>
      <c r="I122">
        <f>VLOOKUP(A122,'[2]PROMEDIO SABER 11 MUNICIPIOS'!$A$2:$E$1122,5,0)</f>
        <v>8</v>
      </c>
      <c r="J122" s="4">
        <f>VLOOKUP(A122,'[2]PROMEDIO SABER 11 MUNICIPIOS'!$A$2:$B$1122,2,0)</f>
        <v>204.54901960784315</v>
      </c>
      <c r="K122" s="6">
        <v>200</v>
      </c>
      <c r="L122" s="5" t="str">
        <f>VLOOKUP(A122,'[2]PROMEDIO SABER 11 MUNICIPIOS'!$A$2:$F$1122,6,FALSE)</f>
        <v>NO</v>
      </c>
      <c r="M122">
        <f>VLOOKUP(A122,'[2]SISBEN-GRUPOS'!$A$2:$E$1121,2,FALSE)</f>
        <v>16</v>
      </c>
      <c r="N122">
        <f>VLOOKUP(A122,'[2]SISBEN-GRUPOS'!$A$2:$E$1122,3,0)</f>
        <v>34</v>
      </c>
      <c r="O122">
        <f>VLOOKUP(A122,'[2]SISBEN-GRUPOS'!$A$2:$E$1122,4,0)</f>
        <v>0</v>
      </c>
      <c r="P122">
        <f>VLOOKUP(A122,'[2]SISBEN-GRUPOS'!$A$2:$E$1122,5,0)</f>
        <v>1</v>
      </c>
      <c r="Q122" s="15">
        <v>0.33333333329999998</v>
      </c>
      <c r="R122">
        <v>6</v>
      </c>
      <c r="S122" t="str">
        <f t="shared" si="1"/>
        <v>P50</v>
      </c>
    </row>
    <row r="123" spans="1:19" ht="28.55" x14ac:dyDescent="0.25">
      <c r="A123" t="s">
        <v>676</v>
      </c>
      <c r="B123" t="s">
        <v>1172</v>
      </c>
      <c r="C123" t="s">
        <v>1568</v>
      </c>
      <c r="D123">
        <v>5495</v>
      </c>
      <c r="E123" t="str">
        <f>VLOOKUP(A123,[1]Hoja3!$B$2:$E$1125,4,FALSE)</f>
        <v>NECHI</v>
      </c>
      <c r="F123" s="3" t="s">
        <v>1122</v>
      </c>
      <c r="G123" s="3" t="s">
        <v>1122</v>
      </c>
      <c r="H123">
        <f>VLOOKUP(A123,'[2]PROMEDIO SABER 11 MUNICIPIOS'!$A$2:$D$1122,4,0)</f>
        <v>208</v>
      </c>
      <c r="I123">
        <f>VLOOKUP(A123,'[2]PROMEDIO SABER 11 MUNICIPIOS'!$A$2:$E$1122,5,0)</f>
        <v>26</v>
      </c>
      <c r="J123" s="4">
        <f>VLOOKUP(A123,'[2]PROMEDIO SABER 11 MUNICIPIOS'!$A$2:$B$1122,2,0)</f>
        <v>208.24519230769232</v>
      </c>
      <c r="K123" s="6">
        <v>200</v>
      </c>
      <c r="L123" s="5" t="str">
        <f>VLOOKUP(A123,'[2]PROMEDIO SABER 11 MUNICIPIOS'!$A$2:$F$1122,6,FALSE)</f>
        <v>NECHI-ANTIOQUIA</v>
      </c>
      <c r="M123">
        <f>VLOOKUP(A123,'[2]SISBEN-GRUPOS'!$A$2:$E$1121,2,FALSE)</f>
        <v>39</v>
      </c>
      <c r="N123">
        <f>VLOOKUP(A123,'[2]SISBEN-GRUPOS'!$A$2:$E$1122,3,0)</f>
        <v>163</v>
      </c>
      <c r="O123">
        <f>VLOOKUP(A123,'[2]SISBEN-GRUPOS'!$A$2:$E$1122,4,0)</f>
        <v>4</v>
      </c>
      <c r="P123">
        <f>VLOOKUP(A123,'[2]SISBEN-GRUPOS'!$A$2:$E$1122,5,0)</f>
        <v>2</v>
      </c>
      <c r="Q123" s="15">
        <v>0.22435897439999999</v>
      </c>
      <c r="R123">
        <v>7</v>
      </c>
      <c r="S123" t="str">
        <f t="shared" si="1"/>
        <v>P50</v>
      </c>
    </row>
    <row r="124" spans="1:19" hidden="1" x14ac:dyDescent="0.25">
      <c r="A124" t="s">
        <v>180</v>
      </c>
      <c r="B124" t="s">
        <v>1208</v>
      </c>
      <c r="C124" t="s">
        <v>1241</v>
      </c>
      <c r="D124">
        <v>54109</v>
      </c>
      <c r="E124" t="str">
        <f>VLOOKUP(A124,[1]Hoja3!$B$2:$E$1125,4,FALSE)</f>
        <v>BUCARASICA</v>
      </c>
      <c r="F124" s="3" t="s">
        <v>1123</v>
      </c>
      <c r="G124" s="3" t="s">
        <v>1123</v>
      </c>
      <c r="H124">
        <f>VLOOKUP(A124,'[2]PROMEDIO SABER 11 MUNICIPIOS'!$A$2:$D$1122,4,0)</f>
        <v>55</v>
      </c>
      <c r="I124">
        <f>VLOOKUP(A124,'[2]PROMEDIO SABER 11 MUNICIPIOS'!$A$2:$E$1122,5,0)</f>
        <v>3</v>
      </c>
      <c r="J124" s="4">
        <f>VLOOKUP(A124,'[2]PROMEDIO SABER 11 MUNICIPIOS'!$A$2:$B$1122,2,0)</f>
        <v>228.74545454545455</v>
      </c>
      <c r="K124" s="6">
        <v>220</v>
      </c>
      <c r="L124" s="5" t="str">
        <f>VLOOKUP(A124,'[2]PROMEDIO SABER 11 MUNICIPIOS'!$A$2:$F$1122,6,FALSE)</f>
        <v>NO</v>
      </c>
      <c r="M124">
        <f>VLOOKUP(A124,'[2]SISBEN-GRUPOS'!$A$2:$E$1121,2,FALSE)</f>
        <v>8</v>
      </c>
      <c r="N124">
        <f>VLOOKUP(A124,'[2]SISBEN-GRUPOS'!$A$2:$E$1122,3,0)</f>
        <v>47</v>
      </c>
      <c r="O124">
        <f>VLOOKUP(A124,'[2]SISBEN-GRUPOS'!$A$2:$E$1122,4,0)</f>
        <v>0</v>
      </c>
      <c r="P124">
        <f>VLOOKUP(A124,'[2]SISBEN-GRUPOS'!$A$2:$E$1122,5,0)</f>
        <v>0</v>
      </c>
      <c r="Q124" s="15">
        <v>0.21276595740000001</v>
      </c>
      <c r="R124">
        <v>2</v>
      </c>
      <c r="S124" t="str">
        <f t="shared" si="1"/>
        <v>P25</v>
      </c>
    </row>
    <row r="125" spans="1:19" hidden="1" x14ac:dyDescent="0.25">
      <c r="A125" t="s">
        <v>246</v>
      </c>
      <c r="B125" t="s">
        <v>1172</v>
      </c>
      <c r="C125" t="s">
        <v>1242</v>
      </c>
      <c r="D125">
        <v>5145</v>
      </c>
      <c r="E125" t="str">
        <f>VLOOKUP(A125,[1]Hoja3!$B$2:$E$1125,4,FALSE)</f>
        <v>CARAMANTA</v>
      </c>
      <c r="F125" s="3" t="s">
        <v>1122</v>
      </c>
      <c r="G125" s="3" t="s">
        <v>1123</v>
      </c>
      <c r="H125">
        <f>VLOOKUP(A125,'[2]PROMEDIO SABER 11 MUNICIPIOS'!$A$2:$D$1122,4,0)</f>
        <v>68</v>
      </c>
      <c r="I125">
        <f>VLOOKUP(A125,'[2]PROMEDIO SABER 11 MUNICIPIOS'!$A$2:$E$1122,5,0)</f>
        <v>3</v>
      </c>
      <c r="J125" s="4">
        <f>VLOOKUP(A125,'[2]PROMEDIO SABER 11 MUNICIPIOS'!$A$2:$B$1122,2,0)</f>
        <v>230.52941176470588</v>
      </c>
      <c r="K125" s="6">
        <v>230</v>
      </c>
      <c r="L125" s="5" t="str">
        <f>VLOOKUP(A125,'[2]PROMEDIO SABER 11 MUNICIPIOS'!$A$2:$F$1122,6,FALSE)</f>
        <v>NO</v>
      </c>
      <c r="M125">
        <f>VLOOKUP(A125,'[2]SISBEN-GRUPOS'!$A$2:$E$1121,2,FALSE)</f>
        <v>8</v>
      </c>
      <c r="N125">
        <f>VLOOKUP(A125,'[2]SISBEN-GRUPOS'!$A$2:$E$1122,3,0)</f>
        <v>52</v>
      </c>
      <c r="O125">
        <f>VLOOKUP(A125,'[2]SISBEN-GRUPOS'!$A$2:$E$1122,4,0)</f>
        <v>2</v>
      </c>
      <c r="P125">
        <f>VLOOKUP(A125,'[2]SISBEN-GRUPOS'!$A$2:$E$1122,5,0)</f>
        <v>6</v>
      </c>
      <c r="Q125" s="15">
        <v>0.375</v>
      </c>
      <c r="R125">
        <v>2</v>
      </c>
      <c r="S125" t="str">
        <f t="shared" si="1"/>
        <v>P25</v>
      </c>
    </row>
    <row r="126" spans="1:19" hidden="1" x14ac:dyDescent="0.25">
      <c r="A126" t="s">
        <v>111</v>
      </c>
      <c r="B126" t="s">
        <v>1172</v>
      </c>
      <c r="C126" t="s">
        <v>1243</v>
      </c>
      <c r="D126">
        <v>5021</v>
      </c>
      <c r="E126" t="str">
        <f>VLOOKUP(A126,[1]Hoja3!$B$2:$E$1125,4,FALSE)</f>
        <v>ALEJANDRIA</v>
      </c>
      <c r="F126" s="3" t="s">
        <v>1122</v>
      </c>
      <c r="G126" s="3" t="s">
        <v>1123</v>
      </c>
      <c r="H126">
        <f>VLOOKUP(A126,'[2]PROMEDIO SABER 11 MUNICIPIOS'!$A$2:$D$1122,4,0)</f>
        <v>42</v>
      </c>
      <c r="I126">
        <f>VLOOKUP(A126,'[2]PROMEDIO SABER 11 MUNICIPIOS'!$A$2:$E$1122,5,0)</f>
        <v>3</v>
      </c>
      <c r="J126" s="4">
        <f>VLOOKUP(A126,'[2]PROMEDIO SABER 11 MUNICIPIOS'!$A$2:$B$1122,2,0)</f>
        <v>231</v>
      </c>
      <c r="K126" s="6">
        <v>230</v>
      </c>
      <c r="L126" s="5" t="str">
        <f>VLOOKUP(A126,'[2]PROMEDIO SABER 11 MUNICIPIOS'!$A$2:$F$1122,6,FALSE)</f>
        <v>NO</v>
      </c>
      <c r="M126">
        <f>VLOOKUP(A126,'[2]SISBEN-GRUPOS'!$A$2:$E$1121,2,FALSE)</f>
        <v>5</v>
      </c>
      <c r="N126">
        <f>VLOOKUP(A126,'[2]SISBEN-GRUPOS'!$A$2:$E$1122,3,0)</f>
        <v>35</v>
      </c>
      <c r="O126">
        <f>VLOOKUP(A126,'[2]SISBEN-GRUPOS'!$A$2:$E$1122,4,0)</f>
        <v>1</v>
      </c>
      <c r="P126">
        <f>VLOOKUP(A126,'[2]SISBEN-GRUPOS'!$A$2:$E$1122,5,0)</f>
        <v>1</v>
      </c>
      <c r="Q126" s="15">
        <v>0.44444444440000003</v>
      </c>
      <c r="R126">
        <v>2</v>
      </c>
      <c r="S126" t="str">
        <f t="shared" si="1"/>
        <v>P25</v>
      </c>
    </row>
    <row r="127" spans="1:19" hidden="1" x14ac:dyDescent="0.25">
      <c r="A127" t="s">
        <v>53</v>
      </c>
      <c r="B127" t="s">
        <v>1238</v>
      </c>
      <c r="C127" t="s">
        <v>1247</v>
      </c>
      <c r="D127">
        <v>68867</v>
      </c>
      <c r="E127" t="str">
        <f>VLOOKUP(A127,[1]Hoja3!$B$2:$E$1125,4,FALSE)</f>
        <v>VETAS</v>
      </c>
      <c r="F127" s="3" t="s">
        <v>1122</v>
      </c>
      <c r="G127" s="3" t="s">
        <v>1123</v>
      </c>
      <c r="H127">
        <f>VLOOKUP(A127,'[2]PROMEDIO SABER 11 MUNICIPIOS'!$A$2:$D$1122,4,0)</f>
        <v>27</v>
      </c>
      <c r="I127">
        <f>VLOOKUP(A127,'[2]PROMEDIO SABER 11 MUNICIPIOS'!$A$2:$E$1122,5,0)</f>
        <v>3</v>
      </c>
      <c r="J127" s="4">
        <f>VLOOKUP(A127,'[2]PROMEDIO SABER 11 MUNICIPIOS'!$A$2:$B$1122,2,0)</f>
        <v>243.77777777777777</v>
      </c>
      <c r="K127" s="6">
        <v>240</v>
      </c>
      <c r="L127" s="5" t="str">
        <f>VLOOKUP(A127,'[2]PROMEDIO SABER 11 MUNICIPIOS'!$A$2:$F$1122,6,FALSE)</f>
        <v>NO</v>
      </c>
      <c r="M127">
        <f>VLOOKUP(A127,'[2]SISBEN-GRUPOS'!$A$2:$E$1121,2,FALSE)</f>
        <v>3</v>
      </c>
      <c r="N127">
        <f>VLOOKUP(A127,'[2]SISBEN-GRUPOS'!$A$2:$E$1122,3,0)</f>
        <v>22</v>
      </c>
      <c r="O127">
        <f>VLOOKUP(A127,'[2]SISBEN-GRUPOS'!$A$2:$E$1122,4,0)</f>
        <v>2</v>
      </c>
      <c r="P127">
        <f>VLOOKUP(A127,'[2]SISBEN-GRUPOS'!$A$2:$E$1122,5,0)</f>
        <v>0</v>
      </c>
      <c r="Q127" s="15">
        <v>0.41666666670000002</v>
      </c>
      <c r="R127">
        <v>2</v>
      </c>
      <c r="S127" t="str">
        <f t="shared" si="1"/>
        <v>P25</v>
      </c>
    </row>
    <row r="128" spans="1:19" hidden="1" x14ac:dyDescent="0.25">
      <c r="A128" t="s">
        <v>255</v>
      </c>
      <c r="B128" t="s">
        <v>1185</v>
      </c>
      <c r="C128" t="s">
        <v>1253</v>
      </c>
      <c r="D128">
        <v>15189</v>
      </c>
      <c r="E128" t="str">
        <f>VLOOKUP(A128,[1]Hoja3!$B$2:$E$1125,4,FALSE)</f>
        <v>CIENEGA</v>
      </c>
      <c r="F128" s="3" t="s">
        <v>1122</v>
      </c>
      <c r="G128" s="3" t="s">
        <v>1123</v>
      </c>
      <c r="H128">
        <f>VLOOKUP(A128,'[2]PROMEDIO SABER 11 MUNICIPIOS'!$A$2:$D$1122,4,0)</f>
        <v>71</v>
      </c>
      <c r="I128">
        <f>VLOOKUP(A128,'[2]PROMEDIO SABER 11 MUNICIPIOS'!$A$2:$E$1122,5,0)</f>
        <v>3</v>
      </c>
      <c r="J128" s="4">
        <f>VLOOKUP(A128,'[2]PROMEDIO SABER 11 MUNICIPIOS'!$A$2:$B$1122,2,0)</f>
        <v>260.63380281690144</v>
      </c>
      <c r="K128" s="6">
        <v>260</v>
      </c>
      <c r="L128" s="5" t="str">
        <f>VLOOKUP(A128,'[2]PROMEDIO SABER 11 MUNICIPIOS'!$A$2:$F$1122,6,FALSE)</f>
        <v>NO</v>
      </c>
      <c r="M128">
        <f>VLOOKUP(A128,'[2]SISBEN-GRUPOS'!$A$2:$E$1121,2,FALSE)</f>
        <v>19</v>
      </c>
      <c r="N128">
        <f>VLOOKUP(A128,'[2]SISBEN-GRUPOS'!$A$2:$E$1122,3,0)</f>
        <v>49</v>
      </c>
      <c r="O128">
        <f>VLOOKUP(A128,'[2]SISBEN-GRUPOS'!$A$2:$E$1122,4,0)</f>
        <v>1</v>
      </c>
      <c r="P128">
        <f>VLOOKUP(A128,'[2]SISBEN-GRUPOS'!$A$2:$E$1122,5,0)</f>
        <v>2</v>
      </c>
      <c r="Q128" s="15">
        <v>0.1538461538</v>
      </c>
      <c r="R128">
        <v>2</v>
      </c>
      <c r="S128" t="str">
        <f t="shared" si="1"/>
        <v>P25</v>
      </c>
    </row>
    <row r="129" spans="1:19" x14ac:dyDescent="0.25">
      <c r="A129" t="s">
        <v>190</v>
      </c>
      <c r="B129" t="s">
        <v>1842</v>
      </c>
      <c r="C129" t="s">
        <v>1843</v>
      </c>
      <c r="D129">
        <v>81591</v>
      </c>
      <c r="E129" t="str">
        <f>VLOOKUP(A129,[1]Hoja3!$B$2:$E$1125,4,FALSE)</f>
        <v>PUERTO RONDON</v>
      </c>
      <c r="F129" s="3" t="s">
        <v>1123</v>
      </c>
      <c r="G129" s="3" t="s">
        <v>1122</v>
      </c>
      <c r="H129">
        <f>VLOOKUP(A129,'[2]PROMEDIO SABER 11 MUNICIPIOS'!$A$2:$D$1122,4,0)</f>
        <v>57</v>
      </c>
      <c r="I129">
        <f>VLOOKUP(A129,'[2]PROMEDIO SABER 11 MUNICIPIOS'!$A$2:$E$1122,5,0)</f>
        <v>31</v>
      </c>
      <c r="J129" s="4">
        <f>VLOOKUP(A129,'[2]PROMEDIO SABER 11 MUNICIPIOS'!$A$2:$B$1122,2,0)</f>
        <v>209.19298245614036</v>
      </c>
      <c r="K129" s="6">
        <v>200</v>
      </c>
      <c r="L129" s="5" t="str">
        <f>VLOOKUP(A129,'[2]PROMEDIO SABER 11 MUNICIPIOS'!$A$2:$F$1122,6,FALSE)</f>
        <v>NO</v>
      </c>
      <c r="M129">
        <f>VLOOKUP(A129,'[2]SISBEN-GRUPOS'!$A$2:$E$1121,2,FALSE)</f>
        <v>11</v>
      </c>
      <c r="N129">
        <f>VLOOKUP(A129,'[2]SISBEN-GRUPOS'!$A$2:$E$1122,3,0)</f>
        <v>46</v>
      </c>
      <c r="O129">
        <f>VLOOKUP(A129,'[2]SISBEN-GRUPOS'!$A$2:$E$1122,4,0)</f>
        <v>0</v>
      </c>
      <c r="P129">
        <f>VLOOKUP(A129,'[2]SISBEN-GRUPOS'!$A$2:$E$1122,5,0)</f>
        <v>0</v>
      </c>
      <c r="Q129" s="15">
        <v>0.2692307692</v>
      </c>
      <c r="R129">
        <v>7</v>
      </c>
      <c r="S129" t="str">
        <f t="shared" si="1"/>
        <v>P50</v>
      </c>
    </row>
    <row r="130" spans="1:19" hidden="1" x14ac:dyDescent="0.25">
      <c r="A130" t="s">
        <v>136</v>
      </c>
      <c r="B130" t="s">
        <v>1185</v>
      </c>
      <c r="C130" t="s">
        <v>1275</v>
      </c>
      <c r="D130">
        <v>15232</v>
      </c>
      <c r="E130" t="str">
        <f>VLOOKUP(A130,[1]Hoja3!$B$2:$E$1125,4,FALSE)</f>
        <v>CHIQUIZA</v>
      </c>
      <c r="F130" s="3" t="s">
        <v>1122</v>
      </c>
      <c r="G130" s="3" t="s">
        <v>1123</v>
      </c>
      <c r="H130">
        <f>VLOOKUP(A130,'[2]PROMEDIO SABER 11 MUNICIPIOS'!$A$2:$D$1122,4,0)</f>
        <v>47</v>
      </c>
      <c r="I130">
        <f>VLOOKUP(A130,'[2]PROMEDIO SABER 11 MUNICIPIOS'!$A$2:$E$1122,5,0)</f>
        <v>4</v>
      </c>
      <c r="J130" s="4">
        <f>VLOOKUP(A130,'[2]PROMEDIO SABER 11 MUNICIPIOS'!$A$2:$B$1122,2,0)</f>
        <v>242.27659574468086</v>
      </c>
      <c r="K130" s="6">
        <v>240</v>
      </c>
      <c r="L130" s="5" t="str">
        <f>VLOOKUP(A130,'[2]PROMEDIO SABER 11 MUNICIPIOS'!$A$2:$F$1122,6,FALSE)</f>
        <v>NO</v>
      </c>
      <c r="M130">
        <f>VLOOKUP(A130,'[2]SISBEN-GRUPOS'!$A$2:$E$1121,2,FALSE)</f>
        <v>12</v>
      </c>
      <c r="N130">
        <f>VLOOKUP(A130,'[2]SISBEN-GRUPOS'!$A$2:$E$1122,3,0)</f>
        <v>34</v>
      </c>
      <c r="O130">
        <f>VLOOKUP(A130,'[2]SISBEN-GRUPOS'!$A$2:$E$1122,4,0)</f>
        <v>1</v>
      </c>
      <c r="P130">
        <f>VLOOKUP(A130,'[2]SISBEN-GRUPOS'!$A$2:$E$1122,5,0)</f>
        <v>0</v>
      </c>
      <c r="Q130" s="15">
        <v>0.3076923077</v>
      </c>
      <c r="R130">
        <v>2</v>
      </c>
      <c r="S130" t="str">
        <f t="shared" ref="S130:S193" si="2">IF(R130&lt;=$V$2,"P25",IF(AND(R130&gt;$V$2,R130&lt;=$V$3),"P50",IF(AND(R130&gt;$V$3,R130&lt;=$V$4),"P75",IF(R130&gt;$V$4,"P100",0))))</f>
        <v>P25</v>
      </c>
    </row>
    <row r="131" spans="1:19" hidden="1" x14ac:dyDescent="0.25">
      <c r="A131" t="s">
        <v>335</v>
      </c>
      <c r="B131" t="s">
        <v>1172</v>
      </c>
      <c r="C131" t="s">
        <v>1292</v>
      </c>
      <c r="D131">
        <v>5390</v>
      </c>
      <c r="E131" t="str">
        <f>VLOOKUP(A131,[1]Hoja3!$B$2:$E$1125,4,FALSE)</f>
        <v>LA PINTADA</v>
      </c>
      <c r="F131" s="3" t="s">
        <v>1122</v>
      </c>
      <c r="G131" s="3" t="s">
        <v>1123</v>
      </c>
      <c r="H131">
        <f>VLOOKUP(A131,'[2]PROMEDIO SABER 11 MUNICIPIOS'!$A$2:$D$1122,4,0)</f>
        <v>90</v>
      </c>
      <c r="I131">
        <f>VLOOKUP(A131,'[2]PROMEDIO SABER 11 MUNICIPIOS'!$A$2:$E$1122,5,0)</f>
        <v>5</v>
      </c>
      <c r="J131" s="4">
        <f>VLOOKUP(A131,'[2]PROMEDIO SABER 11 MUNICIPIOS'!$A$2:$B$1122,2,0)</f>
        <v>231.14444444444445</v>
      </c>
      <c r="K131" s="6">
        <v>230</v>
      </c>
      <c r="L131" s="5" t="str">
        <f>VLOOKUP(A131,'[2]PROMEDIO SABER 11 MUNICIPIOS'!$A$2:$F$1122,6,FALSE)</f>
        <v>NO</v>
      </c>
      <c r="M131">
        <f>VLOOKUP(A131,'[2]SISBEN-GRUPOS'!$A$2:$E$1121,2,FALSE)</f>
        <v>29</v>
      </c>
      <c r="N131">
        <f>VLOOKUP(A131,'[2]SISBEN-GRUPOS'!$A$2:$E$1122,3,0)</f>
        <v>52</v>
      </c>
      <c r="O131">
        <f>VLOOKUP(A131,'[2]SISBEN-GRUPOS'!$A$2:$E$1122,4,0)</f>
        <v>5</v>
      </c>
      <c r="P131">
        <f>VLOOKUP(A131,'[2]SISBEN-GRUPOS'!$A$2:$E$1122,5,0)</f>
        <v>4</v>
      </c>
      <c r="Q131" s="15">
        <v>0.46268656720000001</v>
      </c>
      <c r="R131">
        <v>2</v>
      </c>
      <c r="S131" t="str">
        <f t="shared" si="2"/>
        <v>P25</v>
      </c>
    </row>
    <row r="132" spans="1:19" hidden="1" x14ac:dyDescent="0.25">
      <c r="A132" t="s">
        <v>133</v>
      </c>
      <c r="B132" t="s">
        <v>1172</v>
      </c>
      <c r="C132" t="s">
        <v>1294</v>
      </c>
      <c r="D132">
        <v>5658</v>
      </c>
      <c r="E132" t="str">
        <f>VLOOKUP(A132,[1]Hoja3!$B$2:$E$1125,4,FALSE)</f>
        <v>SAN JOSE DE LA MONTANA</v>
      </c>
      <c r="F132" s="3" t="s">
        <v>1122</v>
      </c>
      <c r="G132" s="3" t="s">
        <v>1123</v>
      </c>
      <c r="H132">
        <f>VLOOKUP(A132,'[2]PROMEDIO SABER 11 MUNICIPIOS'!$A$2:$D$1122,4,0)</f>
        <v>46</v>
      </c>
      <c r="I132">
        <f>VLOOKUP(A132,'[2]PROMEDIO SABER 11 MUNICIPIOS'!$A$2:$E$1122,5,0)</f>
        <v>5</v>
      </c>
      <c r="J132" s="4">
        <f>VLOOKUP(A132,'[2]PROMEDIO SABER 11 MUNICIPIOS'!$A$2:$B$1122,2,0)</f>
        <v>235.41304347826087</v>
      </c>
      <c r="K132" s="6">
        <v>230</v>
      </c>
      <c r="L132" s="5" t="str">
        <f>VLOOKUP(A132,'[2]PROMEDIO SABER 11 MUNICIPIOS'!$A$2:$F$1122,6,FALSE)</f>
        <v>NO</v>
      </c>
      <c r="M132">
        <f>VLOOKUP(A132,'[2]SISBEN-GRUPOS'!$A$2:$E$1121,2,FALSE)</f>
        <v>14</v>
      </c>
      <c r="N132">
        <f>VLOOKUP(A132,'[2]SISBEN-GRUPOS'!$A$2:$E$1122,3,0)</f>
        <v>29</v>
      </c>
      <c r="O132">
        <f>VLOOKUP(A132,'[2]SISBEN-GRUPOS'!$A$2:$E$1122,4,0)</f>
        <v>3</v>
      </c>
      <c r="P132">
        <f>VLOOKUP(A132,'[2]SISBEN-GRUPOS'!$A$2:$E$1122,5,0)</f>
        <v>0</v>
      </c>
      <c r="Q132" s="15">
        <v>0.3235294118</v>
      </c>
      <c r="R132">
        <v>2</v>
      </c>
      <c r="S132" t="str">
        <f t="shared" si="2"/>
        <v>P25</v>
      </c>
    </row>
    <row r="133" spans="1:19" hidden="1" x14ac:dyDescent="0.25">
      <c r="A133" t="s">
        <v>124</v>
      </c>
      <c r="B133" t="s">
        <v>1185</v>
      </c>
      <c r="C133" t="s">
        <v>1296</v>
      </c>
      <c r="D133">
        <v>15212</v>
      </c>
      <c r="E133" t="str">
        <f>VLOOKUP(A133,[1]Hoja3!$B$2:$E$1125,4,FALSE)</f>
        <v>COPER</v>
      </c>
      <c r="F133" s="3" t="s">
        <v>1122</v>
      </c>
      <c r="G133" s="3" t="s">
        <v>1123</v>
      </c>
      <c r="H133">
        <f>VLOOKUP(A133,'[2]PROMEDIO SABER 11 MUNICIPIOS'!$A$2:$D$1122,4,0)</f>
        <v>45</v>
      </c>
      <c r="I133">
        <f>VLOOKUP(A133,'[2]PROMEDIO SABER 11 MUNICIPIOS'!$A$2:$E$1122,5,0)</f>
        <v>5</v>
      </c>
      <c r="J133" s="4">
        <f>VLOOKUP(A133,'[2]PROMEDIO SABER 11 MUNICIPIOS'!$A$2:$B$1122,2,0)</f>
        <v>239</v>
      </c>
      <c r="K133" s="6">
        <v>230</v>
      </c>
      <c r="L133" s="5" t="str">
        <f>VLOOKUP(A133,'[2]PROMEDIO SABER 11 MUNICIPIOS'!$A$2:$F$1122,6,FALSE)</f>
        <v>NO</v>
      </c>
      <c r="M133">
        <f>VLOOKUP(A133,'[2]SISBEN-GRUPOS'!$A$2:$E$1121,2,FALSE)</f>
        <v>6</v>
      </c>
      <c r="N133">
        <f>VLOOKUP(A133,'[2]SISBEN-GRUPOS'!$A$2:$E$1122,3,0)</f>
        <v>38</v>
      </c>
      <c r="O133">
        <f>VLOOKUP(A133,'[2]SISBEN-GRUPOS'!$A$2:$E$1122,4,0)</f>
        <v>1</v>
      </c>
      <c r="P133">
        <f>VLOOKUP(A133,'[2]SISBEN-GRUPOS'!$A$2:$E$1122,5,0)</f>
        <v>0</v>
      </c>
      <c r="Q133" s="15">
        <v>0.28125</v>
      </c>
      <c r="R133">
        <v>2</v>
      </c>
      <c r="S133" t="str">
        <f t="shared" si="2"/>
        <v>P25</v>
      </c>
    </row>
    <row r="134" spans="1:19" hidden="1" x14ac:dyDescent="0.25">
      <c r="A134" t="s">
        <v>31</v>
      </c>
      <c r="B134" t="s">
        <v>1185</v>
      </c>
      <c r="C134" t="s">
        <v>1297</v>
      </c>
      <c r="D134">
        <v>15533</v>
      </c>
      <c r="E134" t="str">
        <f>VLOOKUP(A134,[1]Hoja3!$B$2:$E$1125,4,FALSE)</f>
        <v>PAYA</v>
      </c>
      <c r="F134" s="3" t="s">
        <v>1122</v>
      </c>
      <c r="G134" s="3" t="s">
        <v>1123</v>
      </c>
      <c r="H134">
        <f>VLOOKUP(A134,'[2]PROMEDIO SABER 11 MUNICIPIOS'!$A$2:$D$1122,4,0)</f>
        <v>22</v>
      </c>
      <c r="I134">
        <f>VLOOKUP(A134,'[2]PROMEDIO SABER 11 MUNICIPIOS'!$A$2:$E$1122,5,0)</f>
        <v>5</v>
      </c>
      <c r="J134" s="4">
        <f>VLOOKUP(A134,'[2]PROMEDIO SABER 11 MUNICIPIOS'!$A$2:$B$1122,2,0)</f>
        <v>239.77272727272728</v>
      </c>
      <c r="K134" s="6">
        <v>240</v>
      </c>
      <c r="L134" s="5" t="str">
        <f>VLOOKUP(A134,'[2]PROMEDIO SABER 11 MUNICIPIOS'!$A$2:$F$1122,6,FALSE)</f>
        <v>NO</v>
      </c>
      <c r="M134">
        <f>VLOOKUP(A134,'[2]SISBEN-GRUPOS'!$A$2:$E$1121,2,FALSE)</f>
        <v>3</v>
      </c>
      <c r="N134">
        <f>VLOOKUP(A134,'[2]SISBEN-GRUPOS'!$A$2:$E$1122,3,0)</f>
        <v>19</v>
      </c>
      <c r="O134">
        <f>VLOOKUP(A134,'[2]SISBEN-GRUPOS'!$A$2:$E$1122,4,0)</f>
        <v>0</v>
      </c>
      <c r="P134">
        <f>VLOOKUP(A134,'[2]SISBEN-GRUPOS'!$A$2:$E$1122,5,0)</f>
        <v>0</v>
      </c>
      <c r="Q134" s="15">
        <v>0.35714285709999999</v>
      </c>
      <c r="R134">
        <v>2</v>
      </c>
      <c r="S134" t="str">
        <f t="shared" si="2"/>
        <v>P25</v>
      </c>
    </row>
    <row r="135" spans="1:19" hidden="1" x14ac:dyDescent="0.25">
      <c r="A135" t="s">
        <v>46</v>
      </c>
      <c r="B135" t="s">
        <v>1208</v>
      </c>
      <c r="C135" t="s">
        <v>1299</v>
      </c>
      <c r="D135">
        <v>54125</v>
      </c>
      <c r="E135" t="str">
        <f>VLOOKUP(A135,[1]Hoja3!$B$2:$E$1125,4,FALSE)</f>
        <v>CACOTA</v>
      </c>
      <c r="F135" s="3" t="s">
        <v>1123</v>
      </c>
      <c r="G135" s="3" t="s">
        <v>1123</v>
      </c>
      <c r="H135">
        <f>VLOOKUP(A135,'[2]PROMEDIO SABER 11 MUNICIPIOS'!$A$2:$D$1122,4,0)</f>
        <v>26</v>
      </c>
      <c r="I135">
        <f>VLOOKUP(A135,'[2]PROMEDIO SABER 11 MUNICIPIOS'!$A$2:$E$1122,5,0)</f>
        <v>5</v>
      </c>
      <c r="J135" s="4">
        <f>VLOOKUP(A135,'[2]PROMEDIO SABER 11 MUNICIPIOS'!$A$2:$B$1122,2,0)</f>
        <v>250.73076923076923</v>
      </c>
      <c r="K135" s="6">
        <v>250</v>
      </c>
      <c r="L135" s="5" t="str">
        <f>VLOOKUP(A135,'[2]PROMEDIO SABER 11 MUNICIPIOS'!$A$2:$F$1122,6,FALSE)</f>
        <v>NO</v>
      </c>
      <c r="M135">
        <f>VLOOKUP(A135,'[2]SISBEN-GRUPOS'!$A$2:$E$1121,2,FALSE)</f>
        <v>5</v>
      </c>
      <c r="N135">
        <f>VLOOKUP(A135,'[2]SISBEN-GRUPOS'!$A$2:$E$1122,3,0)</f>
        <v>21</v>
      </c>
      <c r="O135">
        <f>VLOOKUP(A135,'[2]SISBEN-GRUPOS'!$A$2:$E$1122,4,0)</f>
        <v>0</v>
      </c>
      <c r="P135">
        <f>VLOOKUP(A135,'[2]SISBEN-GRUPOS'!$A$2:$E$1122,5,0)</f>
        <v>0</v>
      </c>
      <c r="Q135" s="15">
        <v>0.64705882349999999</v>
      </c>
      <c r="R135">
        <v>2</v>
      </c>
      <c r="S135" t="str">
        <f t="shared" si="2"/>
        <v>P25</v>
      </c>
    </row>
    <row r="136" spans="1:19" hidden="1" x14ac:dyDescent="0.25">
      <c r="A136" t="s">
        <v>231</v>
      </c>
      <c r="B136" t="s">
        <v>1238</v>
      </c>
      <c r="C136" t="s">
        <v>1301</v>
      </c>
      <c r="D136">
        <v>68152</v>
      </c>
      <c r="E136" t="str">
        <f>VLOOKUP(A136,[1]Hoja3!$B$2:$E$1125,4,FALSE)</f>
        <v>CARCASI</v>
      </c>
      <c r="F136" s="3" t="s">
        <v>1122</v>
      </c>
      <c r="G136" s="3" t="s">
        <v>1123</v>
      </c>
      <c r="H136">
        <f>VLOOKUP(A136,'[2]PROMEDIO SABER 11 MUNICIPIOS'!$A$2:$D$1122,4,0)</f>
        <v>65</v>
      </c>
      <c r="I136">
        <f>VLOOKUP(A136,'[2]PROMEDIO SABER 11 MUNICIPIOS'!$A$2:$E$1122,5,0)</f>
        <v>5</v>
      </c>
      <c r="J136" s="4">
        <f>VLOOKUP(A136,'[2]PROMEDIO SABER 11 MUNICIPIOS'!$A$2:$B$1122,2,0)</f>
        <v>251.21538461538461</v>
      </c>
      <c r="K136" s="6">
        <v>250</v>
      </c>
      <c r="L136" s="5" t="str">
        <f>VLOOKUP(A136,'[2]PROMEDIO SABER 11 MUNICIPIOS'!$A$2:$F$1122,6,FALSE)</f>
        <v>NO</v>
      </c>
      <c r="M136">
        <f>VLOOKUP(A136,'[2]SISBEN-GRUPOS'!$A$2:$E$1121,2,FALSE)</f>
        <v>11</v>
      </c>
      <c r="N136">
        <f>VLOOKUP(A136,'[2]SISBEN-GRUPOS'!$A$2:$E$1122,3,0)</f>
        <v>54</v>
      </c>
      <c r="O136">
        <f>VLOOKUP(A136,'[2]SISBEN-GRUPOS'!$A$2:$E$1122,4,0)</f>
        <v>0</v>
      </c>
      <c r="P136">
        <f>VLOOKUP(A136,'[2]SISBEN-GRUPOS'!$A$2:$E$1122,5,0)</f>
        <v>0</v>
      </c>
      <c r="Q136" s="15">
        <v>0.48888888889999998</v>
      </c>
      <c r="R136">
        <v>2</v>
      </c>
      <c r="S136" t="str">
        <f t="shared" si="2"/>
        <v>P25</v>
      </c>
    </row>
    <row r="137" spans="1:19" hidden="1" x14ac:dyDescent="0.25">
      <c r="A137" t="s">
        <v>206</v>
      </c>
      <c r="B137" t="s">
        <v>1208</v>
      </c>
      <c r="C137" t="s">
        <v>1302</v>
      </c>
      <c r="D137">
        <v>54599</v>
      </c>
      <c r="E137" t="str">
        <f>VLOOKUP(A137,[1]Hoja3!$B$2:$E$1125,4,FALSE)</f>
        <v>RAGONVALIA</v>
      </c>
      <c r="F137" s="3" t="s">
        <v>1123</v>
      </c>
      <c r="G137" s="3" t="s">
        <v>1123</v>
      </c>
      <c r="H137">
        <f>VLOOKUP(A137,'[2]PROMEDIO SABER 11 MUNICIPIOS'!$A$2:$D$1122,4,0)</f>
        <v>60</v>
      </c>
      <c r="I137">
        <f>VLOOKUP(A137,'[2]PROMEDIO SABER 11 MUNICIPIOS'!$A$2:$E$1122,5,0)</f>
        <v>5</v>
      </c>
      <c r="J137" s="4">
        <f>VLOOKUP(A137,'[2]PROMEDIO SABER 11 MUNICIPIOS'!$A$2:$B$1122,2,0)</f>
        <v>253.48333333333332</v>
      </c>
      <c r="K137" s="6">
        <v>250</v>
      </c>
      <c r="L137" s="5" t="str">
        <f>VLOOKUP(A137,'[2]PROMEDIO SABER 11 MUNICIPIOS'!$A$2:$F$1122,6,FALSE)</f>
        <v>NO</v>
      </c>
      <c r="M137">
        <f>VLOOKUP(A137,'[2]SISBEN-GRUPOS'!$A$2:$E$1121,2,FALSE)</f>
        <v>14</v>
      </c>
      <c r="N137">
        <f>VLOOKUP(A137,'[2]SISBEN-GRUPOS'!$A$2:$E$1122,3,0)</f>
        <v>45</v>
      </c>
      <c r="O137">
        <f>VLOOKUP(A137,'[2]SISBEN-GRUPOS'!$A$2:$E$1122,4,0)</f>
        <v>0</v>
      </c>
      <c r="P137">
        <f>VLOOKUP(A137,'[2]SISBEN-GRUPOS'!$A$2:$E$1122,5,0)</f>
        <v>1</v>
      </c>
      <c r="Q137" s="15">
        <v>0.35897435900000002</v>
      </c>
      <c r="R137">
        <v>2</v>
      </c>
      <c r="S137" t="str">
        <f t="shared" si="2"/>
        <v>P25</v>
      </c>
    </row>
    <row r="138" spans="1:19" ht="28.55" hidden="1" x14ac:dyDescent="0.25">
      <c r="A138" t="s">
        <v>417</v>
      </c>
      <c r="B138" t="s">
        <v>1226</v>
      </c>
      <c r="C138" t="s">
        <v>1320</v>
      </c>
      <c r="D138">
        <v>50330</v>
      </c>
      <c r="E138" t="str">
        <f>VLOOKUP(A138,[1]Hoja3!$B$2:$E$1125,4,FALSE)</f>
        <v>MESETAS</v>
      </c>
      <c r="F138" s="3" t="s">
        <v>1122</v>
      </c>
      <c r="G138" s="3" t="s">
        <v>1123</v>
      </c>
      <c r="H138">
        <f>VLOOKUP(A138,'[2]PROMEDIO SABER 11 MUNICIPIOS'!$A$2:$D$1122,4,0)</f>
        <v>110</v>
      </c>
      <c r="I138">
        <f>VLOOKUP(A138,'[2]PROMEDIO SABER 11 MUNICIPIOS'!$A$2:$E$1122,5,0)</f>
        <v>6</v>
      </c>
      <c r="J138" s="4">
        <f>VLOOKUP(A138,'[2]PROMEDIO SABER 11 MUNICIPIOS'!$A$2:$B$1122,2,0)</f>
        <v>231.85454545454544</v>
      </c>
      <c r="K138" s="6">
        <v>230</v>
      </c>
      <c r="L138" s="5" t="str">
        <f>VLOOKUP(A138,'[2]PROMEDIO SABER 11 MUNICIPIOS'!$A$2:$F$1122,6,FALSE)</f>
        <v>MESETAS-META</v>
      </c>
      <c r="M138">
        <f>VLOOKUP(A138,'[2]SISBEN-GRUPOS'!$A$2:$E$1121,2,FALSE)</f>
        <v>34</v>
      </c>
      <c r="N138">
        <f>VLOOKUP(A138,'[2]SISBEN-GRUPOS'!$A$2:$E$1122,3,0)</f>
        <v>72</v>
      </c>
      <c r="O138">
        <f>VLOOKUP(A138,'[2]SISBEN-GRUPOS'!$A$2:$E$1122,4,0)</f>
        <v>4</v>
      </c>
      <c r="P138">
        <f>VLOOKUP(A138,'[2]SISBEN-GRUPOS'!$A$2:$E$1122,5,0)</f>
        <v>0</v>
      </c>
      <c r="Q138" s="15">
        <v>0.23611111109999999</v>
      </c>
      <c r="R138">
        <v>2</v>
      </c>
      <c r="S138" t="str">
        <f t="shared" si="2"/>
        <v>P25</v>
      </c>
    </row>
    <row r="139" spans="1:19" hidden="1" x14ac:dyDescent="0.25">
      <c r="A139" t="s">
        <v>123</v>
      </c>
      <c r="B139" t="s">
        <v>1193</v>
      </c>
      <c r="C139" t="s">
        <v>1322</v>
      </c>
      <c r="D139">
        <v>27660</v>
      </c>
      <c r="E139" t="str">
        <f>VLOOKUP(A139,[1]Hoja3!$B$2:$E$1125,4,FALSE)</f>
        <v>SAN JOSE DEL PALMAR</v>
      </c>
      <c r="F139" s="3" t="s">
        <v>1123</v>
      </c>
      <c r="G139" s="3" t="s">
        <v>1123</v>
      </c>
      <c r="H139">
        <f>VLOOKUP(A139,'[2]PROMEDIO SABER 11 MUNICIPIOS'!$A$2:$D$1122,4,0)</f>
        <v>44</v>
      </c>
      <c r="I139">
        <f>VLOOKUP(A139,'[2]PROMEDIO SABER 11 MUNICIPIOS'!$A$2:$E$1122,5,0)</f>
        <v>6</v>
      </c>
      <c r="J139" s="4">
        <f>VLOOKUP(A139,'[2]PROMEDIO SABER 11 MUNICIPIOS'!$A$2:$B$1122,2,0)</f>
        <v>233.38636363636363</v>
      </c>
      <c r="K139" s="6">
        <v>230</v>
      </c>
      <c r="L139" s="5" t="str">
        <f>VLOOKUP(A139,'[2]PROMEDIO SABER 11 MUNICIPIOS'!$A$2:$F$1122,6,FALSE)</f>
        <v>NO</v>
      </c>
      <c r="M139">
        <f>VLOOKUP(A139,'[2]SISBEN-GRUPOS'!$A$2:$E$1121,2,FALSE)</f>
        <v>9</v>
      </c>
      <c r="N139">
        <f>VLOOKUP(A139,'[2]SISBEN-GRUPOS'!$A$2:$E$1122,3,0)</f>
        <v>33</v>
      </c>
      <c r="O139">
        <f>VLOOKUP(A139,'[2]SISBEN-GRUPOS'!$A$2:$E$1122,4,0)</f>
        <v>0</v>
      </c>
      <c r="P139">
        <f>VLOOKUP(A139,'[2]SISBEN-GRUPOS'!$A$2:$E$1122,5,0)</f>
        <v>2</v>
      </c>
      <c r="Q139" s="15">
        <v>0.36111111109999999</v>
      </c>
      <c r="R139">
        <v>2</v>
      </c>
      <c r="S139" t="str">
        <f t="shared" si="2"/>
        <v>P25</v>
      </c>
    </row>
    <row r="140" spans="1:19" hidden="1" x14ac:dyDescent="0.25">
      <c r="A140" t="s">
        <v>464</v>
      </c>
      <c r="B140" t="s">
        <v>1185</v>
      </c>
      <c r="C140" t="s">
        <v>1323</v>
      </c>
      <c r="D140">
        <v>15183</v>
      </c>
      <c r="E140" t="str">
        <f>VLOOKUP(A140,[1]Hoja3!$B$2:$E$1125,4,FALSE)</f>
        <v>CHITA</v>
      </c>
      <c r="F140" s="3" t="s">
        <v>1122</v>
      </c>
      <c r="G140" s="3" t="s">
        <v>1123</v>
      </c>
      <c r="H140">
        <f>VLOOKUP(A140,'[2]PROMEDIO SABER 11 MUNICIPIOS'!$A$2:$D$1122,4,0)</f>
        <v>127</v>
      </c>
      <c r="I140">
        <f>VLOOKUP(A140,'[2]PROMEDIO SABER 11 MUNICIPIOS'!$A$2:$E$1122,5,0)</f>
        <v>6</v>
      </c>
      <c r="J140" s="4">
        <f>VLOOKUP(A140,'[2]PROMEDIO SABER 11 MUNICIPIOS'!$A$2:$B$1122,2,0)</f>
        <v>233.40944881889763</v>
      </c>
      <c r="K140" s="6">
        <v>230</v>
      </c>
      <c r="L140" s="5" t="str">
        <f>VLOOKUP(A140,'[2]PROMEDIO SABER 11 MUNICIPIOS'!$A$2:$F$1122,6,FALSE)</f>
        <v>NO</v>
      </c>
      <c r="M140">
        <f>VLOOKUP(A140,'[2]SISBEN-GRUPOS'!$A$2:$E$1121,2,FALSE)</f>
        <v>26</v>
      </c>
      <c r="N140">
        <f>VLOOKUP(A140,'[2]SISBEN-GRUPOS'!$A$2:$E$1122,3,0)</f>
        <v>98</v>
      </c>
      <c r="O140">
        <f>VLOOKUP(A140,'[2]SISBEN-GRUPOS'!$A$2:$E$1122,4,0)</f>
        <v>3</v>
      </c>
      <c r="P140">
        <f>VLOOKUP(A140,'[2]SISBEN-GRUPOS'!$A$2:$E$1122,5,0)</f>
        <v>0</v>
      </c>
      <c r="Q140" s="15">
        <v>0.21621621620000001</v>
      </c>
      <c r="R140">
        <v>2</v>
      </c>
      <c r="S140" t="str">
        <f t="shared" si="2"/>
        <v>P25</v>
      </c>
    </row>
    <row r="141" spans="1:19" hidden="1" x14ac:dyDescent="0.25">
      <c r="A141" t="s">
        <v>83</v>
      </c>
      <c r="B141" t="s">
        <v>1208</v>
      </c>
      <c r="C141" t="s">
        <v>1329</v>
      </c>
      <c r="D141">
        <v>54347</v>
      </c>
      <c r="E141" t="str">
        <f>VLOOKUP(A141,[1]Hoja3!$B$2:$E$1125,4,FALSE)</f>
        <v>HERRAN</v>
      </c>
      <c r="F141" s="3" t="s">
        <v>1123</v>
      </c>
      <c r="G141" s="3" t="s">
        <v>1123</v>
      </c>
      <c r="H141">
        <f>VLOOKUP(A141,'[2]PROMEDIO SABER 11 MUNICIPIOS'!$A$2:$D$1122,4,0)</f>
        <v>34</v>
      </c>
      <c r="I141">
        <f>VLOOKUP(A141,'[2]PROMEDIO SABER 11 MUNICIPIOS'!$A$2:$E$1122,5,0)</f>
        <v>6</v>
      </c>
      <c r="J141" s="4">
        <f>VLOOKUP(A141,'[2]PROMEDIO SABER 11 MUNICIPIOS'!$A$2:$B$1122,2,0)</f>
        <v>240.08823529411765</v>
      </c>
      <c r="K141" s="6">
        <v>240</v>
      </c>
      <c r="L141" s="5" t="str">
        <f>VLOOKUP(A141,'[2]PROMEDIO SABER 11 MUNICIPIOS'!$A$2:$F$1122,6,FALSE)</f>
        <v>NO</v>
      </c>
      <c r="M141">
        <f>VLOOKUP(A141,'[2]SISBEN-GRUPOS'!$A$2:$E$1121,2,FALSE)</f>
        <v>6</v>
      </c>
      <c r="N141">
        <f>VLOOKUP(A141,'[2]SISBEN-GRUPOS'!$A$2:$E$1122,3,0)</f>
        <v>28</v>
      </c>
      <c r="O141">
        <f>VLOOKUP(A141,'[2]SISBEN-GRUPOS'!$A$2:$E$1122,4,0)</f>
        <v>0</v>
      </c>
      <c r="P141">
        <f>VLOOKUP(A141,'[2]SISBEN-GRUPOS'!$A$2:$E$1122,5,0)</f>
        <v>0</v>
      </c>
      <c r="Q141" s="15">
        <v>0.15789473679999999</v>
      </c>
      <c r="R141">
        <v>2</v>
      </c>
      <c r="S141" t="str">
        <f t="shared" si="2"/>
        <v>P25</v>
      </c>
    </row>
    <row r="142" spans="1:19" hidden="1" x14ac:dyDescent="0.25">
      <c r="A142" t="s">
        <v>60</v>
      </c>
      <c r="B142" t="s">
        <v>1185</v>
      </c>
      <c r="C142" t="s">
        <v>1338</v>
      </c>
      <c r="D142">
        <v>15879</v>
      </c>
      <c r="E142" t="str">
        <f>VLOOKUP(A142,[1]Hoja3!$B$2:$E$1125,4,FALSE)</f>
        <v>VIRACACHA</v>
      </c>
      <c r="F142" s="3" t="s">
        <v>1122</v>
      </c>
      <c r="G142" s="3" t="s">
        <v>1123</v>
      </c>
      <c r="H142">
        <f>VLOOKUP(A142,'[2]PROMEDIO SABER 11 MUNICIPIOS'!$A$2:$D$1122,4,0)</f>
        <v>28</v>
      </c>
      <c r="I142">
        <f>VLOOKUP(A142,'[2]PROMEDIO SABER 11 MUNICIPIOS'!$A$2:$E$1122,5,0)</f>
        <v>6</v>
      </c>
      <c r="J142" s="4">
        <f>VLOOKUP(A142,'[2]PROMEDIO SABER 11 MUNICIPIOS'!$A$2:$B$1122,2,0)</f>
        <v>249.5</v>
      </c>
      <c r="K142" s="6">
        <v>250</v>
      </c>
      <c r="L142" s="5" t="str">
        <f>VLOOKUP(A142,'[2]PROMEDIO SABER 11 MUNICIPIOS'!$A$2:$F$1122,6,FALSE)</f>
        <v>NO</v>
      </c>
      <c r="M142">
        <f>VLOOKUP(A142,'[2]SISBEN-GRUPOS'!$A$2:$E$1121,2,FALSE)</f>
        <v>7</v>
      </c>
      <c r="N142">
        <f>VLOOKUP(A142,'[2]SISBEN-GRUPOS'!$A$2:$E$1122,3,0)</f>
        <v>21</v>
      </c>
      <c r="O142">
        <f>VLOOKUP(A142,'[2]SISBEN-GRUPOS'!$A$2:$E$1122,4,0)</f>
        <v>0</v>
      </c>
      <c r="P142">
        <f>VLOOKUP(A142,'[2]SISBEN-GRUPOS'!$A$2:$E$1122,5,0)</f>
        <v>0</v>
      </c>
      <c r="Q142" s="15">
        <v>0.3043478261</v>
      </c>
      <c r="R142">
        <v>2</v>
      </c>
      <c r="S142" t="str">
        <f t="shared" si="2"/>
        <v>P25</v>
      </c>
    </row>
    <row r="143" spans="1:19" hidden="1" x14ac:dyDescent="0.25">
      <c r="A143" t="s">
        <v>143</v>
      </c>
      <c r="B143" t="s">
        <v>1208</v>
      </c>
      <c r="C143" t="s">
        <v>1345</v>
      </c>
      <c r="D143">
        <v>54480</v>
      </c>
      <c r="E143" t="str">
        <f>VLOOKUP(A143,[1]Hoja3!$B$2:$E$1125,4,FALSE)</f>
        <v>MUTISCUA</v>
      </c>
      <c r="F143" s="3" t="s">
        <v>1123</v>
      </c>
      <c r="G143" s="3" t="s">
        <v>1123</v>
      </c>
      <c r="H143">
        <f>VLOOKUP(A143,'[2]PROMEDIO SABER 11 MUNICIPIOS'!$A$2:$D$1122,4,0)</f>
        <v>48</v>
      </c>
      <c r="I143">
        <f>VLOOKUP(A143,'[2]PROMEDIO SABER 11 MUNICIPIOS'!$A$2:$E$1122,5,0)</f>
        <v>6</v>
      </c>
      <c r="J143" s="4">
        <f>VLOOKUP(A143,'[2]PROMEDIO SABER 11 MUNICIPIOS'!$A$2:$B$1122,2,0)</f>
        <v>272.14583333333331</v>
      </c>
      <c r="K143" s="6">
        <v>270</v>
      </c>
      <c r="L143" s="5" t="str">
        <f>VLOOKUP(A143,'[2]PROMEDIO SABER 11 MUNICIPIOS'!$A$2:$F$1122,6,FALSE)</f>
        <v>NO</v>
      </c>
      <c r="M143">
        <f>VLOOKUP(A143,'[2]SISBEN-GRUPOS'!$A$2:$E$1121,2,FALSE)</f>
        <v>14</v>
      </c>
      <c r="N143">
        <f>VLOOKUP(A143,'[2]SISBEN-GRUPOS'!$A$2:$E$1122,3,0)</f>
        <v>34</v>
      </c>
      <c r="O143">
        <f>VLOOKUP(A143,'[2]SISBEN-GRUPOS'!$A$2:$E$1122,4,0)</f>
        <v>0</v>
      </c>
      <c r="P143">
        <f>VLOOKUP(A143,'[2]SISBEN-GRUPOS'!$A$2:$E$1122,5,0)</f>
        <v>0</v>
      </c>
      <c r="Q143" s="15">
        <v>0.36</v>
      </c>
      <c r="R143">
        <v>2</v>
      </c>
      <c r="S143" t="str">
        <f t="shared" si="2"/>
        <v>P25</v>
      </c>
    </row>
    <row r="144" spans="1:19" x14ac:dyDescent="0.25">
      <c r="A144" t="s">
        <v>293</v>
      </c>
      <c r="B144" t="s">
        <v>1182</v>
      </c>
      <c r="C144" t="s">
        <v>1219</v>
      </c>
      <c r="D144">
        <v>13600</v>
      </c>
      <c r="E144" t="str">
        <f>VLOOKUP(A144,[1]Hoja3!$B$2:$E$1125,4,FALSE)</f>
        <v>RIO VIEJO</v>
      </c>
      <c r="F144" s="3" t="s">
        <v>1122</v>
      </c>
      <c r="G144" s="3" t="s">
        <v>1122</v>
      </c>
      <c r="H144">
        <f>VLOOKUP(A144,'[2]PROMEDIO SABER 11 MUNICIPIOS'!$A$2:$D$1122,4,0)</f>
        <v>79</v>
      </c>
      <c r="I144">
        <f>VLOOKUP(A144,'[2]PROMEDIO SABER 11 MUNICIPIOS'!$A$2:$E$1122,5,0)</f>
        <v>17</v>
      </c>
      <c r="J144" s="4">
        <f>VLOOKUP(A144,'[2]PROMEDIO SABER 11 MUNICIPIOS'!$A$2:$B$1122,2,0)</f>
        <v>202.9493670886076</v>
      </c>
      <c r="K144" s="6">
        <v>200</v>
      </c>
      <c r="L144" s="5" t="str">
        <f>VLOOKUP(A144,'[2]PROMEDIO SABER 11 MUNICIPIOS'!$A$2:$F$1122,6,FALSE)</f>
        <v>NO</v>
      </c>
      <c r="M144">
        <f>VLOOKUP(A144,'[2]SISBEN-GRUPOS'!$A$2:$E$1121,2,FALSE)</f>
        <v>23</v>
      </c>
      <c r="N144">
        <f>VLOOKUP(A144,'[2]SISBEN-GRUPOS'!$A$2:$E$1122,3,0)</f>
        <v>53</v>
      </c>
      <c r="O144">
        <f>VLOOKUP(A144,'[2]SISBEN-GRUPOS'!$A$2:$E$1122,4,0)</f>
        <v>1</v>
      </c>
      <c r="P144">
        <f>VLOOKUP(A144,'[2]SISBEN-GRUPOS'!$A$2:$E$1122,5,0)</f>
        <v>2</v>
      </c>
      <c r="Q144" s="15">
        <v>0.12658227850000001</v>
      </c>
      <c r="R144">
        <v>9</v>
      </c>
      <c r="S144" t="str">
        <f t="shared" si="2"/>
        <v>P50</v>
      </c>
    </row>
    <row r="145" spans="1:19" x14ac:dyDescent="0.25">
      <c r="A145" t="s">
        <v>611</v>
      </c>
      <c r="B145" t="s">
        <v>1438</v>
      </c>
      <c r="C145" t="s">
        <v>1571</v>
      </c>
      <c r="D145">
        <v>66456</v>
      </c>
      <c r="E145" t="str">
        <f>VLOOKUP(A145,[1]Hoja3!$B$2:$E$1125,4,FALSE)</f>
        <v>MISTRATO</v>
      </c>
      <c r="F145" s="3" t="s">
        <v>1122</v>
      </c>
      <c r="G145" s="3" t="s">
        <v>1122</v>
      </c>
      <c r="H145">
        <f>VLOOKUP(A145,'[2]PROMEDIO SABER 11 MUNICIPIOS'!$A$2:$D$1122,4,0)</f>
        <v>174</v>
      </c>
      <c r="I145">
        <f>VLOOKUP(A145,'[2]PROMEDIO SABER 11 MUNICIPIOS'!$A$2:$E$1122,5,0)</f>
        <v>53</v>
      </c>
      <c r="J145" s="4">
        <f>VLOOKUP(A145,'[2]PROMEDIO SABER 11 MUNICIPIOS'!$A$2:$B$1122,2,0)</f>
        <v>205.42528735632183</v>
      </c>
      <c r="K145" s="6">
        <v>200</v>
      </c>
      <c r="L145" s="5" t="str">
        <f>VLOOKUP(A145,'[2]PROMEDIO SABER 11 MUNICIPIOS'!$A$2:$F$1122,6,FALSE)</f>
        <v>NO</v>
      </c>
      <c r="M145">
        <f>VLOOKUP(A145,'[2]SISBEN-GRUPOS'!$A$2:$E$1121,2,FALSE)</f>
        <v>78</v>
      </c>
      <c r="N145">
        <f>VLOOKUP(A145,'[2]SISBEN-GRUPOS'!$A$2:$E$1122,3,0)</f>
        <v>92</v>
      </c>
      <c r="O145">
        <f>VLOOKUP(A145,'[2]SISBEN-GRUPOS'!$A$2:$E$1122,4,0)</f>
        <v>3</v>
      </c>
      <c r="P145">
        <f>VLOOKUP(A145,'[2]SISBEN-GRUPOS'!$A$2:$E$1122,5,0)</f>
        <v>1</v>
      </c>
      <c r="Q145" s="15">
        <v>0.22413793100000001</v>
      </c>
      <c r="R145">
        <v>10</v>
      </c>
      <c r="S145" t="str">
        <f t="shared" si="2"/>
        <v>P50</v>
      </c>
    </row>
    <row r="146" spans="1:19" hidden="1" x14ac:dyDescent="0.25">
      <c r="A146" t="s">
        <v>410</v>
      </c>
      <c r="B146" t="s">
        <v>1172</v>
      </c>
      <c r="C146" t="s">
        <v>1359</v>
      </c>
      <c r="D146">
        <v>5628</v>
      </c>
      <c r="E146" t="str">
        <f>VLOOKUP(A146,[1]Hoja3!$B$2:$E$1125,4,FALSE)</f>
        <v>SABANALARGA</v>
      </c>
      <c r="F146" s="3" t="s">
        <v>1122</v>
      </c>
      <c r="G146" s="3" t="s">
        <v>1123</v>
      </c>
      <c r="H146">
        <f>VLOOKUP(A146,'[2]PROMEDIO SABER 11 MUNICIPIOS'!$A$2:$D$1122,4,0)</f>
        <v>107</v>
      </c>
      <c r="I146">
        <f>VLOOKUP(A146,'[2]PROMEDIO SABER 11 MUNICIPIOS'!$A$2:$E$1122,5,0)</f>
        <v>7</v>
      </c>
      <c r="J146" s="4">
        <f>VLOOKUP(A146,'[2]PROMEDIO SABER 11 MUNICIPIOS'!$A$2:$B$1122,2,0)</f>
        <v>232.65420560747663</v>
      </c>
      <c r="K146" s="6">
        <v>230</v>
      </c>
      <c r="L146" s="5" t="str">
        <f>VLOOKUP(A146,'[2]PROMEDIO SABER 11 MUNICIPIOS'!$A$2:$F$1122,6,FALSE)</f>
        <v>NO</v>
      </c>
      <c r="M146">
        <f>VLOOKUP(A146,'[2]SISBEN-GRUPOS'!$A$2:$E$1121,2,FALSE)</f>
        <v>16</v>
      </c>
      <c r="N146">
        <f>VLOOKUP(A146,'[2]SISBEN-GRUPOS'!$A$2:$E$1122,3,0)</f>
        <v>84</v>
      </c>
      <c r="O146">
        <f>VLOOKUP(A146,'[2]SISBEN-GRUPOS'!$A$2:$E$1122,4,0)</f>
        <v>3</v>
      </c>
      <c r="P146">
        <f>VLOOKUP(A146,'[2]SISBEN-GRUPOS'!$A$2:$E$1122,5,0)</f>
        <v>4</v>
      </c>
      <c r="Q146" s="15">
        <v>0.12121212119999999</v>
      </c>
      <c r="R146">
        <v>2</v>
      </c>
      <c r="S146" t="str">
        <f t="shared" si="2"/>
        <v>P25</v>
      </c>
    </row>
    <row r="147" spans="1:19" hidden="1" x14ac:dyDescent="0.25">
      <c r="A147" t="s">
        <v>620</v>
      </c>
      <c r="B147" t="s">
        <v>1348</v>
      </c>
      <c r="C147" t="s">
        <v>1361</v>
      </c>
      <c r="D147">
        <v>17050</v>
      </c>
      <c r="E147" t="str">
        <f>VLOOKUP(A147,[1]Hoja3!$B$2:$E$1125,4,FALSE)</f>
        <v>ARANZAZU</v>
      </c>
      <c r="F147" s="3" t="s">
        <v>1122</v>
      </c>
      <c r="G147" s="3" t="s">
        <v>1123</v>
      </c>
      <c r="H147">
        <f>VLOOKUP(A147,'[2]PROMEDIO SABER 11 MUNICIPIOS'!$A$2:$D$1122,4,0)</f>
        <v>182</v>
      </c>
      <c r="I147">
        <f>VLOOKUP(A147,'[2]PROMEDIO SABER 11 MUNICIPIOS'!$A$2:$E$1122,5,0)</f>
        <v>7</v>
      </c>
      <c r="J147" s="4">
        <f>VLOOKUP(A147,'[2]PROMEDIO SABER 11 MUNICIPIOS'!$A$2:$B$1122,2,0)</f>
        <v>234.32417582417582</v>
      </c>
      <c r="K147" s="6">
        <v>230</v>
      </c>
      <c r="L147" s="5" t="str">
        <f>VLOOKUP(A147,'[2]PROMEDIO SABER 11 MUNICIPIOS'!$A$2:$F$1122,6,FALSE)</f>
        <v>NO</v>
      </c>
      <c r="M147">
        <f>VLOOKUP(A147,'[2]SISBEN-GRUPOS'!$A$2:$E$1121,2,FALSE)</f>
        <v>57</v>
      </c>
      <c r="N147">
        <f>VLOOKUP(A147,'[2]SISBEN-GRUPOS'!$A$2:$E$1122,3,0)</f>
        <v>120</v>
      </c>
      <c r="O147">
        <f>VLOOKUP(A147,'[2]SISBEN-GRUPOS'!$A$2:$E$1122,4,0)</f>
        <v>5</v>
      </c>
      <c r="P147">
        <f>VLOOKUP(A147,'[2]SISBEN-GRUPOS'!$A$2:$E$1122,5,0)</f>
        <v>0</v>
      </c>
      <c r="Q147" s="15">
        <v>8.7999999999999995E-2</v>
      </c>
      <c r="R147">
        <v>2</v>
      </c>
      <c r="S147" t="str">
        <f t="shared" si="2"/>
        <v>P25</v>
      </c>
    </row>
    <row r="148" spans="1:19" hidden="1" x14ac:dyDescent="0.25">
      <c r="A148" t="s">
        <v>368</v>
      </c>
      <c r="B148" t="s">
        <v>1270</v>
      </c>
      <c r="C148" t="s">
        <v>1363</v>
      </c>
      <c r="D148">
        <v>73026</v>
      </c>
      <c r="E148" t="str">
        <f>VLOOKUP(A148,[1]Hoja3!$B$2:$E$1125,4,FALSE)</f>
        <v>ALVARADO</v>
      </c>
      <c r="F148" s="3" t="s">
        <v>1122</v>
      </c>
      <c r="G148" s="3" t="s">
        <v>1123</v>
      </c>
      <c r="H148">
        <f>VLOOKUP(A148,'[2]PROMEDIO SABER 11 MUNICIPIOS'!$A$2:$D$1122,4,0)</f>
        <v>98</v>
      </c>
      <c r="I148">
        <f>VLOOKUP(A148,'[2]PROMEDIO SABER 11 MUNICIPIOS'!$A$2:$E$1122,5,0)</f>
        <v>7</v>
      </c>
      <c r="J148" s="4">
        <f>VLOOKUP(A148,'[2]PROMEDIO SABER 11 MUNICIPIOS'!$A$2:$B$1122,2,0)</f>
        <v>234.89795918367346</v>
      </c>
      <c r="K148" s="6">
        <v>230</v>
      </c>
      <c r="L148" s="5" t="str">
        <f>VLOOKUP(A148,'[2]PROMEDIO SABER 11 MUNICIPIOS'!$A$2:$F$1122,6,FALSE)</f>
        <v>NO</v>
      </c>
      <c r="M148">
        <f>VLOOKUP(A148,'[2]SISBEN-GRUPOS'!$A$2:$E$1121,2,FALSE)</f>
        <v>16</v>
      </c>
      <c r="N148">
        <f>VLOOKUP(A148,'[2]SISBEN-GRUPOS'!$A$2:$E$1122,3,0)</f>
        <v>82</v>
      </c>
      <c r="O148">
        <f>VLOOKUP(A148,'[2]SISBEN-GRUPOS'!$A$2:$E$1122,4,0)</f>
        <v>0</v>
      </c>
      <c r="P148">
        <f>VLOOKUP(A148,'[2]SISBEN-GRUPOS'!$A$2:$E$1122,5,0)</f>
        <v>0</v>
      </c>
      <c r="Q148" s="15">
        <v>0.15217391299999999</v>
      </c>
      <c r="R148">
        <v>2</v>
      </c>
      <c r="S148" t="str">
        <f t="shared" si="2"/>
        <v>P25</v>
      </c>
    </row>
    <row r="149" spans="1:19" hidden="1" x14ac:dyDescent="0.25">
      <c r="A149" t="s">
        <v>226</v>
      </c>
      <c r="B149" t="s">
        <v>1185</v>
      </c>
      <c r="C149" t="s">
        <v>1367</v>
      </c>
      <c r="D149">
        <v>15816</v>
      </c>
      <c r="E149" t="str">
        <f>VLOOKUP(A149,[1]Hoja3!$B$2:$E$1125,4,FALSE)</f>
        <v>TOGUI</v>
      </c>
      <c r="F149" s="3" t="s">
        <v>1122</v>
      </c>
      <c r="G149" s="3" t="s">
        <v>1123</v>
      </c>
      <c r="H149">
        <f>VLOOKUP(A149,'[2]PROMEDIO SABER 11 MUNICIPIOS'!$A$2:$D$1122,4,0)</f>
        <v>63</v>
      </c>
      <c r="I149">
        <f>VLOOKUP(A149,'[2]PROMEDIO SABER 11 MUNICIPIOS'!$A$2:$E$1122,5,0)</f>
        <v>7</v>
      </c>
      <c r="J149" s="4">
        <f>VLOOKUP(A149,'[2]PROMEDIO SABER 11 MUNICIPIOS'!$A$2:$B$1122,2,0)</f>
        <v>242.23809523809524</v>
      </c>
      <c r="K149" s="6">
        <v>240</v>
      </c>
      <c r="L149" s="5" t="str">
        <f>VLOOKUP(A149,'[2]PROMEDIO SABER 11 MUNICIPIOS'!$A$2:$F$1122,6,FALSE)</f>
        <v>NO</v>
      </c>
      <c r="M149">
        <f>VLOOKUP(A149,'[2]SISBEN-GRUPOS'!$A$2:$E$1121,2,FALSE)</f>
        <v>18</v>
      </c>
      <c r="N149">
        <f>VLOOKUP(A149,'[2]SISBEN-GRUPOS'!$A$2:$E$1122,3,0)</f>
        <v>42</v>
      </c>
      <c r="O149">
        <f>VLOOKUP(A149,'[2]SISBEN-GRUPOS'!$A$2:$E$1122,4,0)</f>
        <v>3</v>
      </c>
      <c r="P149">
        <f>VLOOKUP(A149,'[2]SISBEN-GRUPOS'!$A$2:$E$1122,5,0)</f>
        <v>0</v>
      </c>
      <c r="Q149" s="15">
        <v>0.13559322030000001</v>
      </c>
      <c r="R149">
        <v>2</v>
      </c>
      <c r="S149" t="str">
        <f t="shared" si="2"/>
        <v>P25</v>
      </c>
    </row>
    <row r="150" spans="1:19" hidden="1" x14ac:dyDescent="0.25">
      <c r="A150" t="s">
        <v>222</v>
      </c>
      <c r="B150" t="s">
        <v>1185</v>
      </c>
      <c r="C150" t="s">
        <v>1384</v>
      </c>
      <c r="D150">
        <v>15296</v>
      </c>
      <c r="E150" t="str">
        <f>VLOOKUP(A150,[1]Hoja3!$B$2:$E$1125,4,FALSE)</f>
        <v>GAMEZA</v>
      </c>
      <c r="F150" s="3" t="s">
        <v>1122</v>
      </c>
      <c r="G150" s="3" t="s">
        <v>1123</v>
      </c>
      <c r="H150">
        <f>VLOOKUP(A150,'[2]PROMEDIO SABER 11 MUNICIPIOS'!$A$2:$D$1122,4,0)</f>
        <v>63</v>
      </c>
      <c r="I150">
        <f>VLOOKUP(A150,'[2]PROMEDIO SABER 11 MUNICIPIOS'!$A$2:$E$1122,5,0)</f>
        <v>8</v>
      </c>
      <c r="J150" s="4">
        <f>VLOOKUP(A150,'[2]PROMEDIO SABER 11 MUNICIPIOS'!$A$2:$B$1122,2,0)</f>
        <v>238.0952380952381</v>
      </c>
      <c r="K150" s="6">
        <v>230</v>
      </c>
      <c r="L150" s="5" t="str">
        <f>VLOOKUP(A150,'[2]PROMEDIO SABER 11 MUNICIPIOS'!$A$2:$F$1122,6,FALSE)</f>
        <v>NO</v>
      </c>
      <c r="M150">
        <f>VLOOKUP(A150,'[2]SISBEN-GRUPOS'!$A$2:$E$1121,2,FALSE)</f>
        <v>10</v>
      </c>
      <c r="N150">
        <f>VLOOKUP(A150,'[2]SISBEN-GRUPOS'!$A$2:$E$1122,3,0)</f>
        <v>53</v>
      </c>
      <c r="O150">
        <f>VLOOKUP(A150,'[2]SISBEN-GRUPOS'!$A$2:$E$1122,4,0)</f>
        <v>0</v>
      </c>
      <c r="P150">
        <f>VLOOKUP(A150,'[2]SISBEN-GRUPOS'!$A$2:$E$1122,5,0)</f>
        <v>0</v>
      </c>
      <c r="Q150" s="15">
        <v>0.2459016393</v>
      </c>
      <c r="R150">
        <v>2</v>
      </c>
      <c r="S150" t="str">
        <f t="shared" si="2"/>
        <v>P25</v>
      </c>
    </row>
    <row r="151" spans="1:19" hidden="1" x14ac:dyDescent="0.25">
      <c r="A151" t="s">
        <v>371</v>
      </c>
      <c r="B151" t="s">
        <v>1185</v>
      </c>
      <c r="C151" t="s">
        <v>1409</v>
      </c>
      <c r="D151">
        <v>15542</v>
      </c>
      <c r="E151" t="str">
        <f>VLOOKUP(A151,[1]Hoja3!$B$2:$E$1125,4,FALSE)</f>
        <v>PESCA</v>
      </c>
      <c r="F151" s="3" t="s">
        <v>1122</v>
      </c>
      <c r="G151" s="3" t="s">
        <v>1123</v>
      </c>
      <c r="H151">
        <f>VLOOKUP(A151,'[2]PROMEDIO SABER 11 MUNICIPIOS'!$A$2:$D$1122,4,0)</f>
        <v>98</v>
      </c>
      <c r="I151">
        <f>VLOOKUP(A151,'[2]PROMEDIO SABER 11 MUNICIPIOS'!$A$2:$E$1122,5,0)</f>
        <v>9</v>
      </c>
      <c r="J151" s="4">
        <f>VLOOKUP(A151,'[2]PROMEDIO SABER 11 MUNICIPIOS'!$A$2:$B$1122,2,0)</f>
        <v>246.51020408163265</v>
      </c>
      <c r="K151" s="6">
        <v>240</v>
      </c>
      <c r="L151" s="5" t="str">
        <f>VLOOKUP(A151,'[2]PROMEDIO SABER 11 MUNICIPIOS'!$A$2:$F$1122,6,FALSE)</f>
        <v>NO</v>
      </c>
      <c r="M151">
        <f>VLOOKUP(A151,'[2]SISBEN-GRUPOS'!$A$2:$E$1121,2,FALSE)</f>
        <v>12</v>
      </c>
      <c r="N151">
        <f>VLOOKUP(A151,'[2]SISBEN-GRUPOS'!$A$2:$E$1122,3,0)</f>
        <v>81</v>
      </c>
      <c r="O151">
        <f>VLOOKUP(A151,'[2]SISBEN-GRUPOS'!$A$2:$E$1122,4,0)</f>
        <v>3</v>
      </c>
      <c r="P151">
        <f>VLOOKUP(A151,'[2]SISBEN-GRUPOS'!$A$2:$E$1122,5,0)</f>
        <v>2</v>
      </c>
      <c r="Q151" s="15">
        <v>0.25423728810000001</v>
      </c>
      <c r="R151">
        <v>2</v>
      </c>
      <c r="S151" t="str">
        <f t="shared" si="2"/>
        <v>P25</v>
      </c>
    </row>
    <row r="152" spans="1:19" hidden="1" x14ac:dyDescent="0.25">
      <c r="A152" t="s">
        <v>328</v>
      </c>
      <c r="B152" t="s">
        <v>1238</v>
      </c>
      <c r="C152" t="s">
        <v>1411</v>
      </c>
      <c r="D152">
        <v>68773</v>
      </c>
      <c r="E152" t="str">
        <f>VLOOKUP(A152,[1]Hoja3!$B$2:$E$1125,4,FALSE)</f>
        <v>SUCRE</v>
      </c>
      <c r="F152" s="3" t="s">
        <v>1122</v>
      </c>
      <c r="G152" s="3" t="s">
        <v>1123</v>
      </c>
      <c r="H152">
        <f>VLOOKUP(A152,'[2]PROMEDIO SABER 11 MUNICIPIOS'!$A$2:$D$1122,4,0)</f>
        <v>88</v>
      </c>
      <c r="I152">
        <f>VLOOKUP(A152,'[2]PROMEDIO SABER 11 MUNICIPIOS'!$A$2:$E$1122,5,0)</f>
        <v>9</v>
      </c>
      <c r="J152" s="4">
        <f>VLOOKUP(A152,'[2]PROMEDIO SABER 11 MUNICIPIOS'!$A$2:$B$1122,2,0)</f>
        <v>251.86363636363637</v>
      </c>
      <c r="K152" s="6">
        <v>250</v>
      </c>
      <c r="L152" s="5" t="str">
        <f>VLOOKUP(A152,'[2]PROMEDIO SABER 11 MUNICIPIOS'!$A$2:$F$1122,6,FALSE)</f>
        <v>NO</v>
      </c>
      <c r="M152">
        <f>VLOOKUP(A152,'[2]SISBEN-GRUPOS'!$A$2:$E$1121,2,FALSE)</f>
        <v>14</v>
      </c>
      <c r="N152">
        <f>VLOOKUP(A152,'[2]SISBEN-GRUPOS'!$A$2:$E$1122,3,0)</f>
        <v>73</v>
      </c>
      <c r="O152">
        <f>VLOOKUP(A152,'[2]SISBEN-GRUPOS'!$A$2:$E$1122,4,0)</f>
        <v>1</v>
      </c>
      <c r="P152">
        <f>VLOOKUP(A152,'[2]SISBEN-GRUPOS'!$A$2:$E$1122,5,0)</f>
        <v>0</v>
      </c>
      <c r="Q152" s="15">
        <v>0.28749999999999998</v>
      </c>
      <c r="R152">
        <v>2</v>
      </c>
      <c r="S152" t="str">
        <f t="shared" si="2"/>
        <v>P25</v>
      </c>
    </row>
    <row r="153" spans="1:19" hidden="1" x14ac:dyDescent="0.25">
      <c r="A153" t="s">
        <v>669</v>
      </c>
      <c r="B153" t="s">
        <v>1172</v>
      </c>
      <c r="C153" t="s">
        <v>1412</v>
      </c>
      <c r="D153">
        <v>5264</v>
      </c>
      <c r="E153" t="str">
        <f>VLOOKUP(A153,[1]Hoja3!$B$2:$E$1125,4,FALSE)</f>
        <v>ENTRERRIOS</v>
      </c>
      <c r="F153" s="3" t="s">
        <v>1122</v>
      </c>
      <c r="G153" s="3" t="s">
        <v>1123</v>
      </c>
      <c r="H153">
        <f>VLOOKUP(A153,'[2]PROMEDIO SABER 11 MUNICIPIOS'!$A$2:$D$1122,4,0)</f>
        <v>205</v>
      </c>
      <c r="I153">
        <f>VLOOKUP(A153,'[2]PROMEDIO SABER 11 MUNICIPIOS'!$A$2:$E$1122,5,0)</f>
        <v>9</v>
      </c>
      <c r="J153" s="4">
        <f>VLOOKUP(A153,'[2]PROMEDIO SABER 11 MUNICIPIOS'!$A$2:$B$1122,2,0)</f>
        <v>253.37560975609756</v>
      </c>
      <c r="K153" s="6">
        <v>250</v>
      </c>
      <c r="L153" s="5" t="str">
        <f>VLOOKUP(A153,'[2]PROMEDIO SABER 11 MUNICIPIOS'!$A$2:$F$1122,6,FALSE)</f>
        <v>NO</v>
      </c>
      <c r="M153">
        <f>VLOOKUP(A153,'[2]SISBEN-GRUPOS'!$A$2:$E$1121,2,FALSE)</f>
        <v>53</v>
      </c>
      <c r="N153">
        <f>VLOOKUP(A153,'[2]SISBEN-GRUPOS'!$A$2:$E$1122,3,0)</f>
        <v>92</v>
      </c>
      <c r="O153">
        <f>VLOOKUP(A153,'[2]SISBEN-GRUPOS'!$A$2:$E$1122,4,0)</f>
        <v>43</v>
      </c>
      <c r="P153">
        <f>VLOOKUP(A153,'[2]SISBEN-GRUPOS'!$A$2:$E$1122,5,0)</f>
        <v>17</v>
      </c>
      <c r="Q153" s="15">
        <v>0.16666666669999999</v>
      </c>
      <c r="R153">
        <v>2</v>
      </c>
      <c r="S153" t="str">
        <f t="shared" si="2"/>
        <v>P25</v>
      </c>
    </row>
    <row r="154" spans="1:19" hidden="1" x14ac:dyDescent="0.25">
      <c r="A154" t="s">
        <v>268</v>
      </c>
      <c r="B154" t="s">
        <v>1208</v>
      </c>
      <c r="C154" t="s">
        <v>1414</v>
      </c>
      <c r="D154">
        <v>54520</v>
      </c>
      <c r="E154" t="str">
        <f>VLOOKUP(A154,[1]Hoja3!$B$2:$E$1125,4,FALSE)</f>
        <v>PAMPLONITA</v>
      </c>
      <c r="F154" s="3" t="s">
        <v>1123</v>
      </c>
      <c r="G154" s="3" t="s">
        <v>1123</v>
      </c>
      <c r="H154">
        <f>VLOOKUP(A154,'[2]PROMEDIO SABER 11 MUNICIPIOS'!$A$2:$D$1122,4,0)</f>
        <v>73</v>
      </c>
      <c r="I154">
        <f>VLOOKUP(A154,'[2]PROMEDIO SABER 11 MUNICIPIOS'!$A$2:$E$1122,5,0)</f>
        <v>9</v>
      </c>
      <c r="J154" s="4">
        <f>VLOOKUP(A154,'[2]PROMEDIO SABER 11 MUNICIPIOS'!$A$2:$B$1122,2,0)</f>
        <v>253.91780821917808</v>
      </c>
      <c r="K154" s="6">
        <v>250</v>
      </c>
      <c r="L154" s="5" t="str">
        <f>VLOOKUP(A154,'[2]PROMEDIO SABER 11 MUNICIPIOS'!$A$2:$F$1122,6,FALSE)</f>
        <v>NO</v>
      </c>
      <c r="M154">
        <f>VLOOKUP(A154,'[2]SISBEN-GRUPOS'!$A$2:$E$1121,2,FALSE)</f>
        <v>11</v>
      </c>
      <c r="N154">
        <f>VLOOKUP(A154,'[2]SISBEN-GRUPOS'!$A$2:$E$1122,3,0)</f>
        <v>61</v>
      </c>
      <c r="O154">
        <f>VLOOKUP(A154,'[2]SISBEN-GRUPOS'!$A$2:$E$1122,4,0)</f>
        <v>1</v>
      </c>
      <c r="P154">
        <f>VLOOKUP(A154,'[2]SISBEN-GRUPOS'!$A$2:$E$1122,5,0)</f>
        <v>0</v>
      </c>
      <c r="Q154" s="15">
        <v>0.39130434780000001</v>
      </c>
      <c r="R154">
        <v>2</v>
      </c>
      <c r="S154" t="str">
        <f t="shared" si="2"/>
        <v>P25</v>
      </c>
    </row>
    <row r="155" spans="1:19" hidden="1" x14ac:dyDescent="0.25">
      <c r="A155" t="s">
        <v>161</v>
      </c>
      <c r="B155" t="s">
        <v>1185</v>
      </c>
      <c r="C155" t="s">
        <v>1427</v>
      </c>
      <c r="D155">
        <v>15778</v>
      </c>
      <c r="E155" t="str">
        <f>VLOOKUP(A155,[1]Hoja3!$B$2:$E$1125,4,FALSE)</f>
        <v>SUTATENZA</v>
      </c>
      <c r="F155" s="3" t="s">
        <v>1122</v>
      </c>
      <c r="G155" s="3" t="s">
        <v>1123</v>
      </c>
      <c r="H155">
        <f>VLOOKUP(A155,'[2]PROMEDIO SABER 11 MUNICIPIOS'!$A$2:$D$1122,4,0)</f>
        <v>51</v>
      </c>
      <c r="I155">
        <f>VLOOKUP(A155,'[2]PROMEDIO SABER 11 MUNICIPIOS'!$A$2:$E$1122,5,0)</f>
        <v>10</v>
      </c>
      <c r="J155" s="4">
        <f>VLOOKUP(A155,'[2]PROMEDIO SABER 11 MUNICIPIOS'!$A$2:$B$1122,2,0)</f>
        <v>244.0392156862745</v>
      </c>
      <c r="K155" s="6">
        <v>240</v>
      </c>
      <c r="L155" s="5" t="str">
        <f>VLOOKUP(A155,'[2]PROMEDIO SABER 11 MUNICIPIOS'!$A$2:$F$1122,6,FALSE)</f>
        <v>NO</v>
      </c>
      <c r="M155">
        <f>VLOOKUP(A155,'[2]SISBEN-GRUPOS'!$A$2:$E$1121,2,FALSE)</f>
        <v>9</v>
      </c>
      <c r="N155">
        <f>VLOOKUP(A155,'[2]SISBEN-GRUPOS'!$A$2:$E$1122,3,0)</f>
        <v>40</v>
      </c>
      <c r="O155">
        <f>VLOOKUP(A155,'[2]SISBEN-GRUPOS'!$A$2:$E$1122,4,0)</f>
        <v>0</v>
      </c>
      <c r="P155">
        <f>VLOOKUP(A155,'[2]SISBEN-GRUPOS'!$A$2:$E$1122,5,0)</f>
        <v>2</v>
      </c>
      <c r="Q155" s="15">
        <v>0.26470588239999998</v>
      </c>
      <c r="R155">
        <v>2</v>
      </c>
      <c r="S155" t="str">
        <f t="shared" si="2"/>
        <v>P25</v>
      </c>
    </row>
    <row r="156" spans="1:19" hidden="1" x14ac:dyDescent="0.25">
      <c r="A156" t="s">
        <v>166</v>
      </c>
      <c r="B156" t="s">
        <v>1331</v>
      </c>
      <c r="C156" t="s">
        <v>1428</v>
      </c>
      <c r="D156">
        <v>41206</v>
      </c>
      <c r="E156" t="str">
        <f>VLOOKUP(A156,[1]Hoja3!$B$2:$E$1125,4,FALSE)</f>
        <v>COLOMBIA</v>
      </c>
      <c r="F156" s="3" t="s">
        <v>1122</v>
      </c>
      <c r="G156" s="3" t="s">
        <v>1123</v>
      </c>
      <c r="H156">
        <f>VLOOKUP(A156,'[2]PROMEDIO SABER 11 MUNICIPIOS'!$A$2:$D$1122,4,0)</f>
        <v>53</v>
      </c>
      <c r="I156">
        <f>VLOOKUP(A156,'[2]PROMEDIO SABER 11 MUNICIPIOS'!$A$2:$E$1122,5,0)</f>
        <v>10</v>
      </c>
      <c r="J156" s="4">
        <f>VLOOKUP(A156,'[2]PROMEDIO SABER 11 MUNICIPIOS'!$A$2:$B$1122,2,0)</f>
        <v>247.69811320754718</v>
      </c>
      <c r="K156" s="6">
        <v>240</v>
      </c>
      <c r="L156" s="5" t="str">
        <f>VLOOKUP(A156,'[2]PROMEDIO SABER 11 MUNICIPIOS'!$A$2:$F$1122,6,FALSE)</f>
        <v>NO</v>
      </c>
      <c r="M156">
        <f>VLOOKUP(A156,'[2]SISBEN-GRUPOS'!$A$2:$E$1121,2,FALSE)</f>
        <v>6</v>
      </c>
      <c r="N156">
        <f>VLOOKUP(A156,'[2]SISBEN-GRUPOS'!$A$2:$E$1122,3,0)</f>
        <v>44</v>
      </c>
      <c r="O156">
        <f>VLOOKUP(A156,'[2]SISBEN-GRUPOS'!$A$2:$E$1122,4,0)</f>
        <v>3</v>
      </c>
      <c r="P156">
        <f>VLOOKUP(A156,'[2]SISBEN-GRUPOS'!$A$2:$E$1122,5,0)</f>
        <v>0</v>
      </c>
      <c r="Q156" s="15">
        <v>0.25</v>
      </c>
      <c r="R156">
        <v>2</v>
      </c>
      <c r="S156" t="str">
        <f t="shared" si="2"/>
        <v>P25</v>
      </c>
    </row>
    <row r="157" spans="1:19" hidden="1" x14ac:dyDescent="0.25">
      <c r="A157" t="s">
        <v>210</v>
      </c>
      <c r="B157" t="s">
        <v>1185</v>
      </c>
      <c r="C157" t="s">
        <v>1454</v>
      </c>
      <c r="D157">
        <v>15162</v>
      </c>
      <c r="E157" t="str">
        <f>VLOOKUP(A157,[1]Hoja3!$B$2:$E$1125,4,FALSE)</f>
        <v>CERINZA</v>
      </c>
      <c r="F157" s="3" t="s">
        <v>1122</v>
      </c>
      <c r="G157" s="3" t="s">
        <v>1123</v>
      </c>
      <c r="H157">
        <f>VLOOKUP(A157,'[2]PROMEDIO SABER 11 MUNICIPIOS'!$A$2:$D$1122,4,0)</f>
        <v>61</v>
      </c>
      <c r="I157">
        <f>VLOOKUP(A157,'[2]PROMEDIO SABER 11 MUNICIPIOS'!$A$2:$E$1122,5,0)</f>
        <v>11</v>
      </c>
      <c r="J157" s="4">
        <f>VLOOKUP(A157,'[2]PROMEDIO SABER 11 MUNICIPIOS'!$A$2:$B$1122,2,0)</f>
        <v>267.22950819672133</v>
      </c>
      <c r="K157" s="6">
        <v>260</v>
      </c>
      <c r="L157" s="5" t="str">
        <f>VLOOKUP(A157,'[2]PROMEDIO SABER 11 MUNICIPIOS'!$A$2:$F$1122,6,FALSE)</f>
        <v>NO</v>
      </c>
      <c r="M157">
        <f>VLOOKUP(A157,'[2]SISBEN-GRUPOS'!$A$2:$E$1121,2,FALSE)</f>
        <v>13</v>
      </c>
      <c r="N157">
        <f>VLOOKUP(A157,'[2]SISBEN-GRUPOS'!$A$2:$E$1122,3,0)</f>
        <v>44</v>
      </c>
      <c r="O157">
        <f>VLOOKUP(A157,'[2]SISBEN-GRUPOS'!$A$2:$E$1122,4,0)</f>
        <v>3</v>
      </c>
      <c r="P157">
        <f>VLOOKUP(A157,'[2]SISBEN-GRUPOS'!$A$2:$E$1122,5,0)</f>
        <v>1</v>
      </c>
      <c r="Q157" s="15">
        <v>0.4390243902</v>
      </c>
      <c r="R157">
        <v>2</v>
      </c>
      <c r="S157" t="str">
        <f t="shared" si="2"/>
        <v>P25</v>
      </c>
    </row>
    <row r="158" spans="1:19" hidden="1" x14ac:dyDescent="0.25">
      <c r="A158" t="s">
        <v>81</v>
      </c>
      <c r="B158" t="s">
        <v>1185</v>
      </c>
      <c r="C158" t="s">
        <v>1455</v>
      </c>
      <c r="D158">
        <v>15810</v>
      </c>
      <c r="E158" t="str">
        <f>VLOOKUP(A158,[1]Hoja3!$B$2:$E$1125,4,FALSE)</f>
        <v>TIPACOQUE</v>
      </c>
      <c r="F158" s="3" t="s">
        <v>1122</v>
      </c>
      <c r="G158" s="3" t="s">
        <v>1123</v>
      </c>
      <c r="H158">
        <f>VLOOKUP(A158,'[2]PROMEDIO SABER 11 MUNICIPIOS'!$A$2:$D$1122,4,0)</f>
        <v>33</v>
      </c>
      <c r="I158">
        <f>VLOOKUP(A158,'[2]PROMEDIO SABER 11 MUNICIPIOS'!$A$2:$E$1122,5,0)</f>
        <v>11</v>
      </c>
      <c r="J158" s="4">
        <f>VLOOKUP(A158,'[2]PROMEDIO SABER 11 MUNICIPIOS'!$A$2:$B$1122,2,0)</f>
        <v>273.39393939393938</v>
      </c>
      <c r="K158" s="6">
        <v>270</v>
      </c>
      <c r="L158" s="5" t="str">
        <f>VLOOKUP(A158,'[2]PROMEDIO SABER 11 MUNICIPIOS'!$A$2:$F$1122,6,FALSE)</f>
        <v>NO</v>
      </c>
      <c r="M158">
        <f>VLOOKUP(A158,'[2]SISBEN-GRUPOS'!$A$2:$E$1121,2,FALSE)</f>
        <v>8</v>
      </c>
      <c r="N158">
        <f>VLOOKUP(A158,'[2]SISBEN-GRUPOS'!$A$2:$E$1122,3,0)</f>
        <v>24</v>
      </c>
      <c r="O158">
        <f>VLOOKUP(A158,'[2]SISBEN-GRUPOS'!$A$2:$E$1122,4,0)</f>
        <v>1</v>
      </c>
      <c r="P158">
        <f>VLOOKUP(A158,'[2]SISBEN-GRUPOS'!$A$2:$E$1122,5,0)</f>
        <v>0</v>
      </c>
      <c r="Q158" s="15">
        <v>0.35714285709999999</v>
      </c>
      <c r="R158">
        <v>2</v>
      </c>
      <c r="S158" t="str">
        <f t="shared" si="2"/>
        <v>P25</v>
      </c>
    </row>
    <row r="159" spans="1:19" ht="28.55" x14ac:dyDescent="0.25">
      <c r="A159" t="s">
        <v>751</v>
      </c>
      <c r="B159" t="s">
        <v>1176</v>
      </c>
      <c r="C159" t="s">
        <v>1471</v>
      </c>
      <c r="D159">
        <v>19110</v>
      </c>
      <c r="E159" t="str">
        <f>VLOOKUP(A159,[1]Hoja3!$B$2:$E$1125,4,FALSE)</f>
        <v>BUENOS AIRES</v>
      </c>
      <c r="F159" s="3" t="s">
        <v>1123</v>
      </c>
      <c r="G159" s="3" t="s">
        <v>1122</v>
      </c>
      <c r="H159">
        <f>VLOOKUP(A159,'[2]PROMEDIO SABER 11 MUNICIPIOS'!$A$2:$D$1122,4,0)</f>
        <v>257</v>
      </c>
      <c r="I159">
        <f>VLOOKUP(A159,'[2]PROMEDIO SABER 11 MUNICIPIOS'!$A$2:$E$1122,5,0)</f>
        <v>40</v>
      </c>
      <c r="J159" s="4">
        <f>VLOOKUP(A159,'[2]PROMEDIO SABER 11 MUNICIPIOS'!$A$2:$B$1122,2,0)</f>
        <v>200.95719844357976</v>
      </c>
      <c r="K159" s="6">
        <v>200</v>
      </c>
      <c r="L159" s="5" t="str">
        <f>VLOOKUP(A159,'[2]PROMEDIO SABER 11 MUNICIPIOS'!$A$2:$F$1122,6,FALSE)</f>
        <v>BUENOS AIRES-CAUCA</v>
      </c>
      <c r="M159">
        <f>VLOOKUP(A159,'[2]SISBEN-GRUPOS'!$A$2:$E$1121,2,FALSE)</f>
        <v>72</v>
      </c>
      <c r="N159">
        <f>VLOOKUP(A159,'[2]SISBEN-GRUPOS'!$A$2:$E$1122,3,0)</f>
        <v>179</v>
      </c>
      <c r="O159">
        <f>VLOOKUP(A159,'[2]SISBEN-GRUPOS'!$A$2:$E$1122,4,0)</f>
        <v>3</v>
      </c>
      <c r="P159">
        <f>VLOOKUP(A159,'[2]SISBEN-GRUPOS'!$A$2:$E$1122,5,0)</f>
        <v>3</v>
      </c>
      <c r="Q159" s="15">
        <v>0.2</v>
      </c>
      <c r="R159">
        <v>11</v>
      </c>
      <c r="S159" t="str">
        <f t="shared" si="2"/>
        <v>P50</v>
      </c>
    </row>
    <row r="160" spans="1:19" ht="28.55" x14ac:dyDescent="0.25">
      <c r="A160" t="s">
        <v>346</v>
      </c>
      <c r="B160" t="s">
        <v>1193</v>
      </c>
      <c r="C160" t="s">
        <v>1620</v>
      </c>
      <c r="D160">
        <v>27006</v>
      </c>
      <c r="E160" t="str">
        <f>VLOOKUP(A160,[1]Hoja3!$B$2:$E$1125,4,FALSE)</f>
        <v>ACANDI</v>
      </c>
      <c r="F160" s="3" t="s">
        <v>1123</v>
      </c>
      <c r="G160" s="3" t="s">
        <v>1122</v>
      </c>
      <c r="H160">
        <f>VLOOKUP(A160,'[2]PROMEDIO SABER 11 MUNICIPIOS'!$A$2:$D$1122,4,0)</f>
        <v>93</v>
      </c>
      <c r="I160">
        <f>VLOOKUP(A160,'[2]PROMEDIO SABER 11 MUNICIPIOS'!$A$2:$E$1122,5,0)</f>
        <v>36</v>
      </c>
      <c r="J160" s="4">
        <f>VLOOKUP(A160,'[2]PROMEDIO SABER 11 MUNICIPIOS'!$A$2:$B$1122,2,0)</f>
        <v>203.79569892473117</v>
      </c>
      <c r="K160" s="6">
        <v>200</v>
      </c>
      <c r="L160" s="5" t="str">
        <f>VLOOKUP(A160,'[2]PROMEDIO SABER 11 MUNICIPIOS'!$A$2:$F$1122,6,FALSE)</f>
        <v>ACANDI-CHOCO</v>
      </c>
      <c r="M160">
        <f>VLOOKUP(A160,'[2]SISBEN-GRUPOS'!$A$2:$E$1121,2,FALSE)</f>
        <v>18</v>
      </c>
      <c r="N160">
        <f>VLOOKUP(A160,'[2]SISBEN-GRUPOS'!$A$2:$E$1122,3,0)</f>
        <v>70</v>
      </c>
      <c r="O160">
        <f>VLOOKUP(A160,'[2]SISBEN-GRUPOS'!$A$2:$E$1122,4,0)</f>
        <v>3</v>
      </c>
      <c r="P160">
        <f>VLOOKUP(A160,'[2]SISBEN-GRUPOS'!$A$2:$E$1122,5,0)</f>
        <v>2</v>
      </c>
      <c r="Q160" s="15">
        <v>0.23529411759999999</v>
      </c>
      <c r="R160">
        <v>11</v>
      </c>
      <c r="S160" t="str">
        <f t="shared" si="2"/>
        <v>P50</v>
      </c>
    </row>
    <row r="161" spans="1:19" hidden="1" x14ac:dyDescent="0.25">
      <c r="A161" t="s">
        <v>234</v>
      </c>
      <c r="B161" t="s">
        <v>1176</v>
      </c>
      <c r="C161" t="s">
        <v>1543</v>
      </c>
      <c r="D161">
        <v>19533</v>
      </c>
      <c r="E161" t="str">
        <f>VLOOKUP(A161,[1]Hoja3!$B$2:$E$1125,4,FALSE)</f>
        <v>PIAMONTE</v>
      </c>
      <c r="F161" s="3" t="s">
        <v>1123</v>
      </c>
      <c r="G161" s="3" t="s">
        <v>1123</v>
      </c>
      <c r="H161">
        <f>VLOOKUP(A161,'[2]PROMEDIO SABER 11 MUNICIPIOS'!$A$2:$D$1122,4,0)</f>
        <v>65</v>
      </c>
      <c r="I161">
        <f>VLOOKUP(A161,'[2]PROMEDIO SABER 11 MUNICIPIOS'!$A$2:$E$1122,5,0)</f>
        <v>18</v>
      </c>
      <c r="J161" s="4">
        <f>VLOOKUP(A161,'[2]PROMEDIO SABER 11 MUNICIPIOS'!$A$2:$B$1122,2,0)</f>
        <v>224.8923076923077</v>
      </c>
      <c r="K161" s="6">
        <v>220</v>
      </c>
      <c r="L161" s="5" t="str">
        <f>VLOOKUP(A161,'[2]PROMEDIO SABER 11 MUNICIPIOS'!$A$2:$F$1122,6,FALSE)</f>
        <v>NO</v>
      </c>
      <c r="M161">
        <f>VLOOKUP(A161,'[2]SISBEN-GRUPOS'!$A$2:$E$1121,2,FALSE)</f>
        <v>22</v>
      </c>
      <c r="N161">
        <f>VLOOKUP(A161,'[2]SISBEN-GRUPOS'!$A$2:$E$1122,3,0)</f>
        <v>41</v>
      </c>
      <c r="O161">
        <f>VLOOKUP(A161,'[2]SISBEN-GRUPOS'!$A$2:$E$1122,4,0)</f>
        <v>1</v>
      </c>
      <c r="P161">
        <f>VLOOKUP(A161,'[2]SISBEN-GRUPOS'!$A$2:$E$1122,5,0)</f>
        <v>1</v>
      </c>
      <c r="Q161" s="15">
        <v>0.26785714290000001</v>
      </c>
      <c r="R161">
        <v>2</v>
      </c>
      <c r="S161" t="str">
        <f t="shared" si="2"/>
        <v>P25</v>
      </c>
    </row>
    <row r="162" spans="1:19" ht="28.55" x14ac:dyDescent="0.25">
      <c r="A162" t="s">
        <v>798</v>
      </c>
      <c r="B162" t="s">
        <v>1172</v>
      </c>
      <c r="C162" t="s">
        <v>1402</v>
      </c>
      <c r="D162">
        <v>5895</v>
      </c>
      <c r="E162" t="str">
        <f>VLOOKUP(A162,[1]Hoja3!$B$2:$E$1125,4,FALSE)</f>
        <v>ZARAGOZA</v>
      </c>
      <c r="F162" s="3" t="s">
        <v>1122</v>
      </c>
      <c r="G162" s="3" t="s">
        <v>1122</v>
      </c>
      <c r="H162">
        <f>VLOOKUP(A162,'[2]PROMEDIO SABER 11 MUNICIPIOS'!$A$2:$D$1122,4,0)</f>
        <v>293</v>
      </c>
      <c r="I162">
        <f>VLOOKUP(A162,'[2]PROMEDIO SABER 11 MUNICIPIOS'!$A$2:$E$1122,5,0)</f>
        <v>26</v>
      </c>
      <c r="J162" s="4">
        <f>VLOOKUP(A162,'[2]PROMEDIO SABER 11 MUNICIPIOS'!$A$2:$B$1122,2,0)</f>
        <v>201.65870307167236</v>
      </c>
      <c r="K162" s="6">
        <v>200</v>
      </c>
      <c r="L162" s="5" t="str">
        <f>VLOOKUP(A162,'[2]PROMEDIO SABER 11 MUNICIPIOS'!$A$2:$F$1122,6,FALSE)</f>
        <v>ZARAGOZA-ANTIOQUIA</v>
      </c>
      <c r="M162">
        <f>VLOOKUP(A162,'[2]SISBEN-GRUPOS'!$A$2:$E$1121,2,FALSE)</f>
        <v>60</v>
      </c>
      <c r="N162">
        <f>VLOOKUP(A162,'[2]SISBEN-GRUPOS'!$A$2:$E$1122,3,0)</f>
        <v>221</v>
      </c>
      <c r="O162">
        <f>VLOOKUP(A162,'[2]SISBEN-GRUPOS'!$A$2:$E$1122,4,0)</f>
        <v>8</v>
      </c>
      <c r="P162">
        <f>VLOOKUP(A162,'[2]SISBEN-GRUPOS'!$A$2:$E$1122,5,0)</f>
        <v>4</v>
      </c>
      <c r="Q162" s="15">
        <v>0.18840579709999999</v>
      </c>
      <c r="R162">
        <v>12</v>
      </c>
      <c r="S162" t="str">
        <f t="shared" si="2"/>
        <v>P50</v>
      </c>
    </row>
    <row r="163" spans="1:19" ht="28.55" hidden="1" x14ac:dyDescent="0.25">
      <c r="A163" t="s">
        <v>70</v>
      </c>
      <c r="B163" t="s">
        <v>1488</v>
      </c>
      <c r="C163" t="s">
        <v>1759</v>
      </c>
      <c r="D163">
        <v>95200</v>
      </c>
      <c r="E163" t="str">
        <f>VLOOKUP(A163,[1]Hoja3!$B$2:$E$1125,4,FALSE)</f>
        <v>MIRAFLORES</v>
      </c>
      <c r="F163" s="3" t="s">
        <v>1123</v>
      </c>
      <c r="G163" s="3" t="s">
        <v>1123</v>
      </c>
      <c r="H163">
        <f>VLOOKUP(A163,'[2]PROMEDIO SABER 11 MUNICIPIOS'!$A$2:$D$1122,4,0)</f>
        <v>31</v>
      </c>
      <c r="I163">
        <f>VLOOKUP(A163,'[2]PROMEDIO SABER 11 MUNICIPIOS'!$A$2:$E$1122,5,0)</f>
        <v>3</v>
      </c>
      <c r="J163" s="4">
        <f>VLOOKUP(A163,'[2]PROMEDIO SABER 11 MUNICIPIOS'!$A$2:$B$1122,2,0)</f>
        <v>219.16129032258064</v>
      </c>
      <c r="K163" s="6">
        <v>210</v>
      </c>
      <c r="L163" s="5" t="str">
        <f>VLOOKUP(A163,'[2]PROMEDIO SABER 11 MUNICIPIOS'!$A$2:$F$1122,6,FALSE)</f>
        <v>MIRAFLORES-GUAVIARE</v>
      </c>
      <c r="M163">
        <f>VLOOKUP(A163,'[2]SISBEN-GRUPOS'!$A$2:$E$1121,2,FALSE)</f>
        <v>8</v>
      </c>
      <c r="N163">
        <f>VLOOKUP(A163,'[2]SISBEN-GRUPOS'!$A$2:$E$1122,3,0)</f>
        <v>20</v>
      </c>
      <c r="O163">
        <f>VLOOKUP(A163,'[2]SISBEN-GRUPOS'!$A$2:$E$1122,4,0)</f>
        <v>3</v>
      </c>
      <c r="P163">
        <f>VLOOKUP(A163,'[2]SISBEN-GRUPOS'!$A$2:$E$1122,5,0)</f>
        <v>0</v>
      </c>
      <c r="Q163" s="15">
        <v>0.15625</v>
      </c>
      <c r="R163">
        <v>2</v>
      </c>
      <c r="S163" t="str">
        <f t="shared" si="2"/>
        <v>P25</v>
      </c>
    </row>
    <row r="164" spans="1:19" x14ac:dyDescent="0.25">
      <c r="A164" t="s">
        <v>1156</v>
      </c>
      <c r="B164" t="s">
        <v>1193</v>
      </c>
      <c r="C164" t="s">
        <v>2207</v>
      </c>
      <c r="D164">
        <v>27361</v>
      </c>
      <c r="E164" t="str">
        <f>VLOOKUP(A164,[1]Hoja3!$B$2:$E$1125,4,FALSE)</f>
        <v>ITSMINA</v>
      </c>
      <c r="F164" s="3" t="s">
        <v>1123</v>
      </c>
      <c r="G164" s="3" t="s">
        <v>1122</v>
      </c>
      <c r="H164">
        <v>594</v>
      </c>
      <c r="I164">
        <v>33</v>
      </c>
      <c r="J164" s="4">
        <v>207</v>
      </c>
      <c r="K164" s="6">
        <v>200</v>
      </c>
      <c r="L164" s="5" t="s">
        <v>1123</v>
      </c>
      <c r="M164">
        <v>192</v>
      </c>
      <c r="N164">
        <v>377</v>
      </c>
      <c r="O164">
        <v>18</v>
      </c>
      <c r="P164">
        <v>7</v>
      </c>
      <c r="Q164" s="15">
        <v>0.43181818179999998</v>
      </c>
      <c r="R164">
        <v>13</v>
      </c>
      <c r="S164" t="str">
        <f t="shared" si="2"/>
        <v>P50</v>
      </c>
    </row>
    <row r="165" spans="1:19" x14ac:dyDescent="0.25">
      <c r="A165" t="s">
        <v>692</v>
      </c>
      <c r="B165" t="s">
        <v>1176</v>
      </c>
      <c r="C165">
        <v>19300</v>
      </c>
      <c r="D165" s="14">
        <v>19300</v>
      </c>
      <c r="E165" t="str">
        <f>VLOOKUP(A165,[1]Hoja3!$B$2:$E$1125,4,FALSE)</f>
        <v>GUACHENE</v>
      </c>
      <c r="F165" s="3" t="s">
        <v>1123</v>
      </c>
      <c r="G165" s="3" t="s">
        <v>1122</v>
      </c>
      <c r="H165">
        <f>VLOOKUP(A165,'[2]PROMEDIO SABER 11 MUNICIPIOS'!$A$2:$D$1122,4,0)</f>
        <v>220</v>
      </c>
      <c r="I165">
        <f>VLOOKUP(A165,'[2]PROMEDIO SABER 11 MUNICIPIOS'!$A$2:$E$1122,5,0)</f>
        <v>75</v>
      </c>
      <c r="J165" s="4">
        <f>VLOOKUP(A165,'[2]PROMEDIO SABER 11 MUNICIPIOS'!$A$2:$B$1122,2,0)</f>
        <v>200.37272727272727</v>
      </c>
      <c r="K165" s="6">
        <v>200</v>
      </c>
      <c r="L165" s="5" t="str">
        <f>VLOOKUP(A165,'[2]PROMEDIO SABER 11 MUNICIPIOS'!$A$2:$F$1122,6,FALSE)</f>
        <v>NO</v>
      </c>
      <c r="M165">
        <f>VLOOKUP(A165,'[2]SISBEN-GRUPOS'!$A$2:$E$1121,2,FALSE)</f>
        <v>49</v>
      </c>
      <c r="N165">
        <f>VLOOKUP(A165,'[2]SISBEN-GRUPOS'!$A$2:$E$1122,3,0)</f>
        <v>170</v>
      </c>
      <c r="O165">
        <f>VLOOKUP(A165,'[2]SISBEN-GRUPOS'!$A$2:$E$1122,4,0)</f>
        <v>1</v>
      </c>
      <c r="P165">
        <f>VLOOKUP(A165,'[2]SISBEN-GRUPOS'!$A$2:$E$1122,5,0)</f>
        <v>0</v>
      </c>
      <c r="Q165" s="15">
        <v>0.25925925929999999</v>
      </c>
      <c r="R165">
        <v>14</v>
      </c>
      <c r="S165" t="str">
        <f t="shared" si="2"/>
        <v>P50</v>
      </c>
    </row>
    <row r="166" spans="1:19" ht="28.55" x14ac:dyDescent="0.25">
      <c r="A166" t="s">
        <v>482</v>
      </c>
      <c r="B166" t="s">
        <v>1197</v>
      </c>
      <c r="C166">
        <v>23682</v>
      </c>
      <c r="D166" s="14">
        <v>23682</v>
      </c>
      <c r="E166" t="str">
        <f>VLOOKUP(A166,[1]Hoja3!$B$2:$E$1125,4,FALSE)</f>
        <v>SAN JOSE DE URE</v>
      </c>
      <c r="F166" s="3" t="s">
        <v>1122</v>
      </c>
      <c r="G166" s="3" t="s">
        <v>1122</v>
      </c>
      <c r="H166">
        <f>VLOOKUP(A166,'[2]PROMEDIO SABER 11 MUNICIPIOS'!$A$2:$D$1122,4,0)</f>
        <v>129</v>
      </c>
      <c r="I166">
        <f>VLOOKUP(A166,'[2]PROMEDIO SABER 11 MUNICIPIOS'!$A$2:$E$1122,5,0)</f>
        <v>44</v>
      </c>
      <c r="J166" s="4">
        <f>VLOOKUP(A166,'[2]PROMEDIO SABER 11 MUNICIPIOS'!$A$2:$B$1122,2,0)</f>
        <v>203.06976744186048</v>
      </c>
      <c r="K166" s="6">
        <v>200</v>
      </c>
      <c r="L166" s="5" t="str">
        <f>VLOOKUP(A166,'[2]PROMEDIO SABER 11 MUNICIPIOS'!$A$2:$F$1122,6,FALSE)</f>
        <v>SAN JOSE DE URE-CORDOBA</v>
      </c>
      <c r="M166">
        <f>VLOOKUP(A166,'[2]SISBEN-GRUPOS'!$A$2:$E$1121,2,FALSE)</f>
        <v>25</v>
      </c>
      <c r="N166">
        <f>VLOOKUP(A166,'[2]SISBEN-GRUPOS'!$A$2:$E$1122,3,0)</f>
        <v>104</v>
      </c>
      <c r="O166">
        <f>VLOOKUP(A166,'[2]SISBEN-GRUPOS'!$A$2:$E$1122,4,0)</f>
        <v>0</v>
      </c>
      <c r="P166">
        <f>VLOOKUP(A166,'[2]SISBEN-GRUPOS'!$A$2:$E$1122,5,0)</f>
        <v>0</v>
      </c>
      <c r="Q166" s="15">
        <v>0.13178294569999999</v>
      </c>
      <c r="R166">
        <v>15</v>
      </c>
      <c r="S166" t="str">
        <f t="shared" si="2"/>
        <v>P50</v>
      </c>
    </row>
    <row r="167" spans="1:19" ht="28.55" x14ac:dyDescent="0.25">
      <c r="A167" t="s">
        <v>877</v>
      </c>
      <c r="B167" t="s">
        <v>1266</v>
      </c>
      <c r="C167" t="s">
        <v>1309</v>
      </c>
      <c r="D167">
        <v>52079</v>
      </c>
      <c r="E167" t="str">
        <f>VLOOKUP(A167,[1]Hoja3!$B$2:$E$1125,4,FALSE)</f>
        <v>BARBACOAS</v>
      </c>
      <c r="F167" s="3" t="s">
        <v>1123</v>
      </c>
      <c r="G167" s="3" t="s">
        <v>1122</v>
      </c>
      <c r="H167">
        <f>VLOOKUP(A167,'[2]PROMEDIO SABER 11 MUNICIPIOS'!$A$2:$D$1122,4,0)</f>
        <v>386</v>
      </c>
      <c r="I167">
        <f>VLOOKUP(A167,'[2]PROMEDIO SABER 11 MUNICIPIOS'!$A$2:$E$1122,5,0)</f>
        <v>31</v>
      </c>
      <c r="J167" s="4">
        <f>VLOOKUP(A167,'[2]PROMEDIO SABER 11 MUNICIPIOS'!$A$2:$B$1122,2,0)</f>
        <v>199.86528497409327</v>
      </c>
      <c r="K167" s="6">
        <v>200</v>
      </c>
      <c r="L167" s="5" t="str">
        <f>VLOOKUP(A167,'[2]PROMEDIO SABER 11 MUNICIPIOS'!$A$2:$F$1122,6,FALSE)</f>
        <v>BARBACOAS-NARINO</v>
      </c>
      <c r="M167">
        <f>VLOOKUP(A167,'[2]SISBEN-GRUPOS'!$A$2:$E$1121,2,FALSE)</f>
        <v>169</v>
      </c>
      <c r="N167">
        <f>VLOOKUP(A167,'[2]SISBEN-GRUPOS'!$A$2:$E$1122,3,0)</f>
        <v>198</v>
      </c>
      <c r="O167">
        <f>VLOOKUP(A167,'[2]SISBEN-GRUPOS'!$A$2:$E$1122,4,0)</f>
        <v>5</v>
      </c>
      <c r="P167">
        <f>VLOOKUP(A167,'[2]SISBEN-GRUPOS'!$A$2:$E$1122,5,0)</f>
        <v>14</v>
      </c>
      <c r="Q167" s="15">
        <v>0.16513761469999999</v>
      </c>
      <c r="R167">
        <v>15</v>
      </c>
      <c r="S167" t="str">
        <f t="shared" si="2"/>
        <v>P50</v>
      </c>
    </row>
    <row r="168" spans="1:19" ht="28.55" x14ac:dyDescent="0.25">
      <c r="A168" t="s">
        <v>355</v>
      </c>
      <c r="B168" t="s">
        <v>1182</v>
      </c>
      <c r="C168" t="s">
        <v>1375</v>
      </c>
      <c r="D168">
        <v>13248</v>
      </c>
      <c r="E168" t="str">
        <f>VLOOKUP(A168,[1]Hoja3!$B$2:$E$1125,4,FALSE)</f>
        <v>EL GUAMO</v>
      </c>
      <c r="F168" s="3" t="s">
        <v>1122</v>
      </c>
      <c r="G168" s="3" t="s">
        <v>1122</v>
      </c>
      <c r="H168">
        <f>VLOOKUP(A168,'[2]PROMEDIO SABER 11 MUNICIPIOS'!$A$2:$D$1122,4,0)</f>
        <v>95</v>
      </c>
      <c r="I168">
        <f>VLOOKUP(A168,'[2]PROMEDIO SABER 11 MUNICIPIOS'!$A$2:$E$1122,5,0)</f>
        <v>23</v>
      </c>
      <c r="J168" s="4">
        <f>VLOOKUP(A168,'[2]PROMEDIO SABER 11 MUNICIPIOS'!$A$2:$B$1122,2,0)</f>
        <v>204.45263157894738</v>
      </c>
      <c r="K168" s="6">
        <v>200</v>
      </c>
      <c r="L168" s="5" t="str">
        <f>VLOOKUP(A168,'[2]PROMEDIO SABER 11 MUNICIPIOS'!$A$2:$F$1122,6,FALSE)</f>
        <v>EL GUAMO-BOLIVAR</v>
      </c>
      <c r="M168">
        <f>VLOOKUP(A168,'[2]SISBEN-GRUPOS'!$A$2:$E$1121,2,FALSE)</f>
        <v>9</v>
      </c>
      <c r="N168">
        <f>VLOOKUP(A168,'[2]SISBEN-GRUPOS'!$A$2:$E$1122,3,0)</f>
        <v>86</v>
      </c>
      <c r="O168">
        <f>VLOOKUP(A168,'[2]SISBEN-GRUPOS'!$A$2:$E$1122,4,0)</f>
        <v>0</v>
      </c>
      <c r="P168">
        <f>VLOOKUP(A168,'[2]SISBEN-GRUPOS'!$A$2:$E$1122,5,0)</f>
        <v>0</v>
      </c>
      <c r="Q168" s="15">
        <v>0.17582417580000001</v>
      </c>
      <c r="R168">
        <v>15</v>
      </c>
      <c r="S168" t="str">
        <f t="shared" si="2"/>
        <v>P50</v>
      </c>
    </row>
    <row r="169" spans="1:19" x14ac:dyDescent="0.25">
      <c r="A169" t="s">
        <v>580</v>
      </c>
      <c r="B169" t="s">
        <v>1172</v>
      </c>
      <c r="C169" t="s">
        <v>2185</v>
      </c>
      <c r="D169">
        <v>5585</v>
      </c>
      <c r="E169" t="str">
        <f>VLOOKUP(A169,[1]Hoja3!$B$2:$E$1125,4,FALSE)</f>
        <v>PUERTO NARE</v>
      </c>
      <c r="F169" s="3" t="s">
        <v>1122</v>
      </c>
      <c r="G169" s="3" t="s">
        <v>1122</v>
      </c>
      <c r="H169">
        <f>VLOOKUP(A169,'[2]PROMEDIO SABER 11 MUNICIPIOS'!$A$2:$D$1122,4,0)</f>
        <v>163</v>
      </c>
      <c r="I169">
        <f>VLOOKUP(A169,'[2]PROMEDIO SABER 11 MUNICIPIOS'!$A$2:$E$1122,5,0)</f>
        <v>7</v>
      </c>
      <c r="J169" s="4">
        <f>VLOOKUP(A169,'[2]PROMEDIO SABER 11 MUNICIPIOS'!$A$2:$B$1122,2,0)</f>
        <v>216.61963190184048</v>
      </c>
      <c r="K169" s="6">
        <v>210</v>
      </c>
      <c r="L169" s="5" t="str">
        <f>VLOOKUP(A169,'[2]PROMEDIO SABER 11 MUNICIPIOS'!$A$2:$F$1122,6,FALSE)</f>
        <v>NO</v>
      </c>
      <c r="M169">
        <f>VLOOKUP(A169,'[2]SISBEN-GRUPOS'!$A$2:$E$1121,2,FALSE)</f>
        <v>35</v>
      </c>
      <c r="N169">
        <f>VLOOKUP(A169,'[2]SISBEN-GRUPOS'!$A$2:$E$1122,3,0)</f>
        <v>113</v>
      </c>
      <c r="O169">
        <f>VLOOKUP(A169,'[2]SISBEN-GRUPOS'!$A$2:$E$1122,4,0)</f>
        <v>10</v>
      </c>
      <c r="P169">
        <f>VLOOKUP(A169,'[2]SISBEN-GRUPOS'!$A$2:$E$1122,5,0)</f>
        <v>5</v>
      </c>
      <c r="Q169" s="15">
        <v>0.4059405941</v>
      </c>
      <c r="R169">
        <v>0</v>
      </c>
      <c r="S169" t="str">
        <f t="shared" si="2"/>
        <v>P25</v>
      </c>
    </row>
    <row r="170" spans="1:19" x14ac:dyDescent="0.25">
      <c r="A170" t="s">
        <v>313</v>
      </c>
      <c r="B170" t="s">
        <v>1172</v>
      </c>
      <c r="C170" t="s">
        <v>1515</v>
      </c>
      <c r="D170">
        <v>5885</v>
      </c>
      <c r="E170" t="str">
        <f>VLOOKUP(A170,[1]Hoja3!$B$2:$E$1125,4,FALSE)</f>
        <v>YALI</v>
      </c>
      <c r="F170" s="3" t="s">
        <v>1122</v>
      </c>
      <c r="G170" s="3" t="s">
        <v>1122</v>
      </c>
      <c r="H170">
        <f>VLOOKUP(A170,'[2]PROMEDIO SABER 11 MUNICIPIOS'!$A$2:$D$1122,4,0)</f>
        <v>83</v>
      </c>
      <c r="I170">
        <f>VLOOKUP(A170,'[2]PROMEDIO SABER 11 MUNICIPIOS'!$A$2:$E$1122,5,0)</f>
        <v>1</v>
      </c>
      <c r="J170" s="4">
        <f>VLOOKUP(A170,'[2]PROMEDIO SABER 11 MUNICIPIOS'!$A$2:$B$1122,2,0)</f>
        <v>217.6144578313253</v>
      </c>
      <c r="K170" s="6">
        <v>210</v>
      </c>
      <c r="L170" s="5" t="str">
        <f>VLOOKUP(A170,'[2]PROMEDIO SABER 11 MUNICIPIOS'!$A$2:$F$1122,6,FALSE)</f>
        <v>NO</v>
      </c>
      <c r="M170">
        <f>VLOOKUP(A170,'[2]SISBEN-GRUPOS'!$A$2:$E$1121,2,FALSE)</f>
        <v>18</v>
      </c>
      <c r="N170">
        <f>VLOOKUP(A170,'[2]SISBEN-GRUPOS'!$A$2:$E$1122,3,0)</f>
        <v>60</v>
      </c>
      <c r="O170">
        <f>VLOOKUP(A170,'[2]SISBEN-GRUPOS'!$A$2:$E$1122,4,0)</f>
        <v>3</v>
      </c>
      <c r="P170">
        <f>VLOOKUP(A170,'[2]SISBEN-GRUPOS'!$A$2:$E$1122,5,0)</f>
        <v>2</v>
      </c>
      <c r="Q170" s="15">
        <v>0.21428571430000001</v>
      </c>
      <c r="R170">
        <v>1</v>
      </c>
      <c r="S170" t="str">
        <f t="shared" si="2"/>
        <v>P25</v>
      </c>
    </row>
    <row r="171" spans="1:19" x14ac:dyDescent="0.25">
      <c r="A171" t="s">
        <v>652</v>
      </c>
      <c r="B171" t="s">
        <v>1172</v>
      </c>
      <c r="C171" t="s">
        <v>1558</v>
      </c>
      <c r="D171">
        <v>5209</v>
      </c>
      <c r="E171" t="str">
        <f>VLOOKUP(A171,[1]Hoja3!$B$2:$E$1125,4,FALSE)</f>
        <v>CONCORDIA</v>
      </c>
      <c r="F171" s="3" t="s">
        <v>1122</v>
      </c>
      <c r="G171" s="3" t="s">
        <v>1122</v>
      </c>
      <c r="H171">
        <f>VLOOKUP(A171,'[2]PROMEDIO SABER 11 MUNICIPIOS'!$A$2:$D$1122,4,0)</f>
        <v>196</v>
      </c>
      <c r="I171">
        <f>VLOOKUP(A171,'[2]PROMEDIO SABER 11 MUNICIPIOS'!$A$2:$E$1122,5,0)</f>
        <v>10</v>
      </c>
      <c r="J171" s="4">
        <f>VLOOKUP(A171,'[2]PROMEDIO SABER 11 MUNICIPIOS'!$A$2:$B$1122,2,0)</f>
        <v>218.22448979591837</v>
      </c>
      <c r="K171" s="6">
        <v>210</v>
      </c>
      <c r="L171" s="5" t="str">
        <f>VLOOKUP(A171,'[2]PROMEDIO SABER 11 MUNICIPIOS'!$A$2:$F$1122,6,FALSE)</f>
        <v>NO</v>
      </c>
      <c r="M171">
        <f>VLOOKUP(A171,'[2]SISBEN-GRUPOS'!$A$2:$E$1121,2,FALSE)</f>
        <v>40</v>
      </c>
      <c r="N171">
        <f>VLOOKUP(A171,'[2]SISBEN-GRUPOS'!$A$2:$E$1122,3,0)</f>
        <v>141</v>
      </c>
      <c r="O171">
        <f>VLOOKUP(A171,'[2]SISBEN-GRUPOS'!$A$2:$E$1122,4,0)</f>
        <v>9</v>
      </c>
      <c r="P171">
        <f>VLOOKUP(A171,'[2]SISBEN-GRUPOS'!$A$2:$E$1122,5,0)</f>
        <v>6</v>
      </c>
      <c r="Q171" s="15">
        <v>0.22058823529999999</v>
      </c>
      <c r="R171">
        <v>1</v>
      </c>
      <c r="S171" t="str">
        <f t="shared" si="2"/>
        <v>P25</v>
      </c>
    </row>
    <row r="172" spans="1:19" ht="28.55" x14ac:dyDescent="0.25">
      <c r="A172" t="s">
        <v>189</v>
      </c>
      <c r="B172" t="s">
        <v>1226</v>
      </c>
      <c r="C172" t="s">
        <v>2235</v>
      </c>
      <c r="D172">
        <v>50325</v>
      </c>
      <c r="E172" t="str">
        <f>VLOOKUP(A172,[1]Hoja3!$B$2:$E$1125,4,FALSE)</f>
        <v>MAPIRIPAN</v>
      </c>
      <c r="F172" s="3" t="s">
        <v>1122</v>
      </c>
      <c r="G172" s="3" t="s">
        <v>1122</v>
      </c>
      <c r="H172">
        <f>VLOOKUP(A172,'[2]PROMEDIO SABER 11 MUNICIPIOS'!$A$2:$D$1122,4,0)</f>
        <v>57</v>
      </c>
      <c r="I172">
        <f>VLOOKUP(A172,'[2]PROMEDIO SABER 11 MUNICIPIOS'!$A$2:$E$1122,5,0)</f>
        <v>3</v>
      </c>
      <c r="J172" s="4">
        <f>VLOOKUP(A172,'[2]PROMEDIO SABER 11 MUNICIPIOS'!$A$2:$B$1122,2,0)</f>
        <v>213.14035087719299</v>
      </c>
      <c r="K172" s="6">
        <v>210</v>
      </c>
      <c r="L172" s="5" t="str">
        <f>VLOOKUP(A172,'[2]PROMEDIO SABER 11 MUNICIPIOS'!$A$2:$F$1122,6,FALSE)</f>
        <v>MAPIRIPAN-META</v>
      </c>
      <c r="M172">
        <f>VLOOKUP(A172,'[2]SISBEN-GRUPOS'!$A$2:$E$1121,2,FALSE)</f>
        <v>14</v>
      </c>
      <c r="N172">
        <f>VLOOKUP(A172,'[2]SISBEN-GRUPOS'!$A$2:$E$1122,3,0)</f>
        <v>42</v>
      </c>
      <c r="O172">
        <f>VLOOKUP(A172,'[2]SISBEN-GRUPOS'!$A$2:$E$1122,4,0)</f>
        <v>1</v>
      </c>
      <c r="P172">
        <f>VLOOKUP(A172,'[2]SISBEN-GRUPOS'!$A$2:$E$1122,5,0)</f>
        <v>0</v>
      </c>
      <c r="Q172" s="15">
        <v>0.5</v>
      </c>
      <c r="R172">
        <v>1</v>
      </c>
      <c r="S172" t="str">
        <f t="shared" si="2"/>
        <v>P25</v>
      </c>
    </row>
    <row r="173" spans="1:19" x14ac:dyDescent="0.25">
      <c r="A173" t="s">
        <v>403</v>
      </c>
      <c r="B173" t="s">
        <v>1172</v>
      </c>
      <c r="C173" t="s">
        <v>1173</v>
      </c>
      <c r="D173">
        <v>5134</v>
      </c>
      <c r="E173" t="str">
        <f>VLOOKUP(A173,[1]Hoja3!$B$2:$E$1125,4,FALSE)</f>
        <v>CAMPAMENTO</v>
      </c>
      <c r="F173" s="3" t="s">
        <v>1122</v>
      </c>
      <c r="G173" s="3" t="s">
        <v>1122</v>
      </c>
      <c r="H173">
        <f>VLOOKUP(A173,'[2]PROMEDIO SABER 11 MUNICIPIOS'!$A$2:$D$1122,4,0)</f>
        <v>106</v>
      </c>
      <c r="I173">
        <f>VLOOKUP(A173,'[2]PROMEDIO SABER 11 MUNICIPIOS'!$A$2:$E$1122,5,0)</f>
        <v>2</v>
      </c>
      <c r="J173" s="4">
        <f>VLOOKUP(A173,'[2]PROMEDIO SABER 11 MUNICIPIOS'!$A$2:$B$1122,2,0)</f>
        <v>212.54716981132074</v>
      </c>
      <c r="K173" s="6">
        <v>210</v>
      </c>
      <c r="L173" s="5" t="str">
        <f>VLOOKUP(A173,'[2]PROMEDIO SABER 11 MUNICIPIOS'!$A$2:$F$1122,6,FALSE)</f>
        <v>NO</v>
      </c>
      <c r="M173">
        <f>VLOOKUP(A173,'[2]SISBEN-GRUPOS'!$A$2:$E$1121,2,FALSE)</f>
        <v>29</v>
      </c>
      <c r="N173">
        <f>VLOOKUP(A173,'[2]SISBEN-GRUPOS'!$A$2:$E$1122,3,0)</f>
        <v>69</v>
      </c>
      <c r="O173">
        <f>VLOOKUP(A173,'[2]SISBEN-GRUPOS'!$A$2:$E$1122,4,0)</f>
        <v>3</v>
      </c>
      <c r="P173">
        <f>VLOOKUP(A173,'[2]SISBEN-GRUPOS'!$A$2:$E$1122,5,0)</f>
        <v>5</v>
      </c>
      <c r="Q173" s="15">
        <v>3.1746031700000003E-2</v>
      </c>
      <c r="R173">
        <v>2</v>
      </c>
      <c r="S173" t="str">
        <f t="shared" si="2"/>
        <v>P25</v>
      </c>
    </row>
    <row r="174" spans="1:19" x14ac:dyDescent="0.25">
      <c r="A174" t="s">
        <v>316</v>
      </c>
      <c r="B174" t="s">
        <v>1226</v>
      </c>
      <c r="C174" t="s">
        <v>1469</v>
      </c>
      <c r="D174">
        <v>50110</v>
      </c>
      <c r="E174" t="str">
        <f>VLOOKUP(A174,[1]Hoja3!$B$2:$E$1125,4,FALSE)</f>
        <v>BARRANCA DE UPIA</v>
      </c>
      <c r="F174" s="3" t="s">
        <v>1122</v>
      </c>
      <c r="G174" s="3" t="s">
        <v>1122</v>
      </c>
      <c r="H174">
        <f>VLOOKUP(A174,'[2]PROMEDIO SABER 11 MUNICIPIOS'!$A$2:$D$1122,4,0)</f>
        <v>85</v>
      </c>
      <c r="I174">
        <f>VLOOKUP(A174,'[2]PROMEDIO SABER 11 MUNICIPIOS'!$A$2:$E$1122,5,0)</f>
        <v>8</v>
      </c>
      <c r="J174" s="4">
        <f>VLOOKUP(A174,'[2]PROMEDIO SABER 11 MUNICIPIOS'!$A$2:$B$1122,2,0)</f>
        <v>217.70588235294119</v>
      </c>
      <c r="K174" s="6">
        <v>210</v>
      </c>
      <c r="L174" s="5" t="str">
        <f>VLOOKUP(A174,'[2]PROMEDIO SABER 11 MUNICIPIOS'!$A$2:$F$1122,6,FALSE)</f>
        <v>NO</v>
      </c>
      <c r="M174">
        <f>VLOOKUP(A174,'[2]SISBEN-GRUPOS'!$A$2:$E$1121,2,FALSE)</f>
        <v>15</v>
      </c>
      <c r="N174">
        <f>VLOOKUP(A174,'[2]SISBEN-GRUPOS'!$A$2:$E$1122,3,0)</f>
        <v>65</v>
      </c>
      <c r="O174">
        <f>VLOOKUP(A174,'[2]SISBEN-GRUPOS'!$A$2:$E$1122,4,0)</f>
        <v>3</v>
      </c>
      <c r="P174">
        <f>VLOOKUP(A174,'[2]SISBEN-GRUPOS'!$A$2:$E$1122,5,0)</f>
        <v>2</v>
      </c>
      <c r="Q174" s="15">
        <v>0.19767441860000001</v>
      </c>
      <c r="R174">
        <v>2</v>
      </c>
      <c r="S174" t="str">
        <f t="shared" si="2"/>
        <v>P25</v>
      </c>
    </row>
    <row r="175" spans="1:19" x14ac:dyDescent="0.25">
      <c r="A175" t="s">
        <v>819</v>
      </c>
      <c r="B175" t="s">
        <v>1172</v>
      </c>
      <c r="C175" t="s">
        <v>1513</v>
      </c>
      <c r="D175">
        <v>5890</v>
      </c>
      <c r="E175" t="str">
        <f>VLOOKUP(A175,[1]Hoja3!$B$2:$E$1125,4,FALSE)</f>
        <v>YOLOMBO</v>
      </c>
      <c r="F175" s="3" t="s">
        <v>1122</v>
      </c>
      <c r="G175" s="3" t="s">
        <v>1122</v>
      </c>
      <c r="H175">
        <f>VLOOKUP(A175,'[2]PROMEDIO SABER 11 MUNICIPIOS'!$A$2:$D$1122,4,0)</f>
        <v>316</v>
      </c>
      <c r="I175">
        <f>VLOOKUP(A175,'[2]PROMEDIO SABER 11 MUNICIPIOS'!$A$2:$E$1122,5,0)</f>
        <v>9</v>
      </c>
      <c r="J175" s="4">
        <f>VLOOKUP(A175,'[2]PROMEDIO SABER 11 MUNICIPIOS'!$A$2:$B$1122,2,0)</f>
        <v>218.23734177215189</v>
      </c>
      <c r="K175" s="6">
        <v>210</v>
      </c>
      <c r="L175" s="5" t="str">
        <f>VLOOKUP(A175,'[2]PROMEDIO SABER 11 MUNICIPIOS'!$A$2:$F$1122,6,FALSE)</f>
        <v>NO</v>
      </c>
      <c r="M175">
        <f>VLOOKUP(A175,'[2]SISBEN-GRUPOS'!$A$2:$E$1121,2,FALSE)</f>
        <v>65</v>
      </c>
      <c r="N175">
        <f>VLOOKUP(A175,'[2]SISBEN-GRUPOS'!$A$2:$E$1122,3,0)</f>
        <v>218</v>
      </c>
      <c r="O175">
        <f>VLOOKUP(A175,'[2]SISBEN-GRUPOS'!$A$2:$E$1122,4,0)</f>
        <v>18</v>
      </c>
      <c r="P175">
        <f>VLOOKUP(A175,'[2]SISBEN-GRUPOS'!$A$2:$E$1122,5,0)</f>
        <v>15</v>
      </c>
      <c r="Q175" s="15">
        <v>0.2115384615</v>
      </c>
      <c r="R175">
        <v>2</v>
      </c>
      <c r="S175" t="str">
        <f t="shared" si="2"/>
        <v>P25</v>
      </c>
    </row>
    <row r="176" spans="1:19" hidden="1" x14ac:dyDescent="0.25">
      <c r="A176" t="s">
        <v>45</v>
      </c>
      <c r="B176" t="s">
        <v>1185</v>
      </c>
      <c r="C176" t="s">
        <v>1268</v>
      </c>
      <c r="D176">
        <v>15380</v>
      </c>
      <c r="E176" t="str">
        <f>VLOOKUP(A176,[1]Hoja3!$B$2:$E$1125,4,FALSE)</f>
        <v>LA CAPILLA</v>
      </c>
      <c r="F176" s="3" t="s">
        <v>1122</v>
      </c>
      <c r="G176" s="3" t="s">
        <v>1123</v>
      </c>
      <c r="H176">
        <f>VLOOKUP(A176,'[2]PROMEDIO SABER 11 MUNICIPIOS'!$A$2:$D$1122,4,0)</f>
        <v>25</v>
      </c>
      <c r="I176">
        <f>VLOOKUP(A176,'[2]PROMEDIO SABER 11 MUNICIPIOS'!$A$2:$E$1122,5,0)</f>
        <v>4</v>
      </c>
      <c r="J176" s="4">
        <f>VLOOKUP(A176,'[2]PROMEDIO SABER 11 MUNICIPIOS'!$A$2:$B$1122,2,0)</f>
        <v>231</v>
      </c>
      <c r="K176" s="6">
        <v>230</v>
      </c>
      <c r="L176" s="5" t="str">
        <f>VLOOKUP(A176,'[2]PROMEDIO SABER 11 MUNICIPIOS'!$A$2:$F$1122,6,FALSE)</f>
        <v>NO</v>
      </c>
      <c r="M176">
        <f>VLOOKUP(A176,'[2]SISBEN-GRUPOS'!$A$2:$E$1121,2,FALSE)</f>
        <v>1</v>
      </c>
      <c r="N176">
        <f>VLOOKUP(A176,'[2]SISBEN-GRUPOS'!$A$2:$E$1122,3,0)</f>
        <v>22</v>
      </c>
      <c r="O176">
        <f>VLOOKUP(A176,'[2]SISBEN-GRUPOS'!$A$2:$E$1122,4,0)</f>
        <v>1</v>
      </c>
      <c r="P176">
        <f>VLOOKUP(A176,'[2]SISBEN-GRUPOS'!$A$2:$E$1122,5,0)</f>
        <v>1</v>
      </c>
      <c r="Q176" s="15">
        <v>0.25714285710000001</v>
      </c>
      <c r="R176">
        <v>3</v>
      </c>
      <c r="S176" t="str">
        <f t="shared" si="2"/>
        <v>P25</v>
      </c>
    </row>
    <row r="177" spans="1:19" x14ac:dyDescent="0.25">
      <c r="A177" t="s">
        <v>276</v>
      </c>
      <c r="B177" t="s">
        <v>1226</v>
      </c>
      <c r="C177" t="s">
        <v>1836</v>
      </c>
      <c r="D177">
        <v>50270</v>
      </c>
      <c r="E177" t="str">
        <f>VLOOKUP(A177,[1]Hoja3!$B$2:$E$1125,4,FALSE)</f>
        <v>EL DORADO</v>
      </c>
      <c r="F177" s="3" t="s">
        <v>1122</v>
      </c>
      <c r="G177" s="3" t="s">
        <v>1122</v>
      </c>
      <c r="H177">
        <f>VLOOKUP(A177,'[2]PROMEDIO SABER 11 MUNICIPIOS'!$A$2:$D$1122,4,0)</f>
        <v>75</v>
      </c>
      <c r="I177">
        <f>VLOOKUP(A177,'[2]PROMEDIO SABER 11 MUNICIPIOS'!$A$2:$E$1122,5,0)</f>
        <v>11</v>
      </c>
      <c r="J177" s="4">
        <f>VLOOKUP(A177,'[2]PROMEDIO SABER 11 MUNICIPIOS'!$A$2:$B$1122,2,0)</f>
        <v>218.90666666666667</v>
      </c>
      <c r="K177" s="6">
        <v>210</v>
      </c>
      <c r="L177" s="5" t="str">
        <f>VLOOKUP(A177,'[2]PROMEDIO SABER 11 MUNICIPIOS'!$A$2:$F$1122,6,FALSE)</f>
        <v>NO</v>
      </c>
      <c r="M177">
        <f>VLOOKUP(A177,'[2]SISBEN-GRUPOS'!$A$2:$E$1121,2,FALSE)</f>
        <v>9</v>
      </c>
      <c r="N177">
        <f>VLOOKUP(A177,'[2]SISBEN-GRUPOS'!$A$2:$E$1122,3,0)</f>
        <v>64</v>
      </c>
      <c r="O177">
        <f>VLOOKUP(A177,'[2]SISBEN-GRUPOS'!$A$2:$E$1122,4,0)</f>
        <v>1</v>
      </c>
      <c r="P177">
        <f>VLOOKUP(A177,'[2]SISBEN-GRUPOS'!$A$2:$E$1122,5,0)</f>
        <v>1</v>
      </c>
      <c r="Q177" s="15">
        <v>0.2666666667</v>
      </c>
      <c r="R177">
        <v>2</v>
      </c>
      <c r="S177" t="str">
        <f t="shared" si="2"/>
        <v>P25</v>
      </c>
    </row>
    <row r="178" spans="1:19" hidden="1" x14ac:dyDescent="0.25">
      <c r="A178" t="s">
        <v>87</v>
      </c>
      <c r="B178" t="s">
        <v>1234</v>
      </c>
      <c r="C178" t="s">
        <v>1290</v>
      </c>
      <c r="D178">
        <v>99624</v>
      </c>
      <c r="E178" t="str">
        <f>VLOOKUP(A178,[1]Hoja3!$B$2:$E$1125,4,FALSE)</f>
        <v>SANTA ROSALIA</v>
      </c>
      <c r="F178" s="3" t="s">
        <v>1123</v>
      </c>
      <c r="G178" s="3" t="s">
        <v>1123</v>
      </c>
      <c r="H178">
        <f>VLOOKUP(A178,'[2]PROMEDIO SABER 11 MUNICIPIOS'!$A$2:$D$1122,4,0)</f>
        <v>34</v>
      </c>
      <c r="I178">
        <f>VLOOKUP(A178,'[2]PROMEDIO SABER 11 MUNICIPIOS'!$A$2:$E$1122,5,0)</f>
        <v>5</v>
      </c>
      <c r="J178" s="4">
        <f>VLOOKUP(A178,'[2]PROMEDIO SABER 11 MUNICIPIOS'!$A$2:$B$1122,2,0)</f>
        <v>222.79411764705881</v>
      </c>
      <c r="K178" s="6">
        <v>220</v>
      </c>
      <c r="L178" s="5" t="str">
        <f>VLOOKUP(A178,'[2]PROMEDIO SABER 11 MUNICIPIOS'!$A$2:$F$1122,6,FALSE)</f>
        <v>NO</v>
      </c>
      <c r="M178">
        <f>VLOOKUP(A178,'[2]SISBEN-GRUPOS'!$A$2:$E$1121,2,FALSE)</f>
        <v>10</v>
      </c>
      <c r="N178">
        <f>VLOOKUP(A178,'[2]SISBEN-GRUPOS'!$A$2:$E$1122,3,0)</f>
        <v>23</v>
      </c>
      <c r="O178">
        <f>VLOOKUP(A178,'[2]SISBEN-GRUPOS'!$A$2:$E$1122,4,0)</f>
        <v>1</v>
      </c>
      <c r="P178">
        <f>VLOOKUP(A178,'[2]SISBEN-GRUPOS'!$A$2:$E$1122,5,0)</f>
        <v>0</v>
      </c>
      <c r="Q178" s="15">
        <v>0.23913043480000001</v>
      </c>
      <c r="R178">
        <v>3</v>
      </c>
      <c r="S178" t="str">
        <f t="shared" si="2"/>
        <v>P25</v>
      </c>
    </row>
    <row r="179" spans="1:19" hidden="1" x14ac:dyDescent="0.25">
      <c r="A179" t="s">
        <v>18</v>
      </c>
      <c r="B179" t="s">
        <v>1185</v>
      </c>
      <c r="C179" t="s">
        <v>1300</v>
      </c>
      <c r="D179">
        <v>15090</v>
      </c>
      <c r="E179" t="str">
        <f>VLOOKUP(A179,[1]Hoja3!$B$2:$E$1125,4,FALSE)</f>
        <v>BERBEO</v>
      </c>
      <c r="F179" s="3" t="s">
        <v>1122</v>
      </c>
      <c r="G179" s="3" t="s">
        <v>1123</v>
      </c>
      <c r="H179">
        <f>VLOOKUP(A179,'[2]PROMEDIO SABER 11 MUNICIPIOS'!$A$2:$D$1122,4,0)</f>
        <v>18</v>
      </c>
      <c r="I179">
        <f>VLOOKUP(A179,'[2]PROMEDIO SABER 11 MUNICIPIOS'!$A$2:$E$1122,5,0)</f>
        <v>5</v>
      </c>
      <c r="J179" s="4">
        <f>VLOOKUP(A179,'[2]PROMEDIO SABER 11 MUNICIPIOS'!$A$2:$B$1122,2,0)</f>
        <v>251.16666666666666</v>
      </c>
      <c r="K179" s="6">
        <v>250</v>
      </c>
      <c r="L179" s="5" t="str">
        <f>VLOOKUP(A179,'[2]PROMEDIO SABER 11 MUNICIPIOS'!$A$2:$F$1122,6,FALSE)</f>
        <v>NO</v>
      </c>
      <c r="M179">
        <f>VLOOKUP(A179,'[2]SISBEN-GRUPOS'!$A$2:$E$1121,2,FALSE)</f>
        <v>1</v>
      </c>
      <c r="N179">
        <f>VLOOKUP(A179,'[2]SISBEN-GRUPOS'!$A$2:$E$1122,3,0)</f>
        <v>16</v>
      </c>
      <c r="O179">
        <f>VLOOKUP(A179,'[2]SISBEN-GRUPOS'!$A$2:$E$1122,4,0)</f>
        <v>1</v>
      </c>
      <c r="P179">
        <f>VLOOKUP(A179,'[2]SISBEN-GRUPOS'!$A$2:$E$1122,5,0)</f>
        <v>0</v>
      </c>
      <c r="Q179" s="15">
        <v>0.31818181820000002</v>
      </c>
      <c r="R179">
        <v>3</v>
      </c>
      <c r="S179" t="str">
        <f t="shared" si="2"/>
        <v>P25</v>
      </c>
    </row>
    <row r="180" spans="1:19" hidden="1" x14ac:dyDescent="0.25">
      <c r="A180" t="s">
        <v>37</v>
      </c>
      <c r="B180" t="s">
        <v>1238</v>
      </c>
      <c r="C180" t="s">
        <v>1303</v>
      </c>
      <c r="D180">
        <v>68160</v>
      </c>
      <c r="E180" t="str">
        <f>VLOOKUP(A180,[1]Hoja3!$B$2:$E$1125,4,FALSE)</f>
        <v>CEPITA</v>
      </c>
      <c r="F180" s="3" t="s">
        <v>1122</v>
      </c>
      <c r="G180" s="3" t="s">
        <v>1123</v>
      </c>
      <c r="H180">
        <f>VLOOKUP(A180,'[2]PROMEDIO SABER 11 MUNICIPIOS'!$A$2:$D$1122,4,0)</f>
        <v>23</v>
      </c>
      <c r="I180">
        <f>VLOOKUP(A180,'[2]PROMEDIO SABER 11 MUNICIPIOS'!$A$2:$E$1122,5,0)</f>
        <v>5</v>
      </c>
      <c r="J180" s="4">
        <f>VLOOKUP(A180,'[2]PROMEDIO SABER 11 MUNICIPIOS'!$A$2:$B$1122,2,0)</f>
        <v>257.26086956521738</v>
      </c>
      <c r="K180" s="6">
        <v>250</v>
      </c>
      <c r="L180" s="5" t="str">
        <f>VLOOKUP(A180,'[2]PROMEDIO SABER 11 MUNICIPIOS'!$A$2:$F$1122,6,FALSE)</f>
        <v>NO</v>
      </c>
      <c r="M180">
        <f>VLOOKUP(A180,'[2]SISBEN-GRUPOS'!$A$2:$E$1121,2,FALSE)</f>
        <v>2</v>
      </c>
      <c r="N180">
        <f>VLOOKUP(A180,'[2]SISBEN-GRUPOS'!$A$2:$E$1122,3,0)</f>
        <v>21</v>
      </c>
      <c r="O180">
        <f>VLOOKUP(A180,'[2]SISBEN-GRUPOS'!$A$2:$E$1122,4,0)</f>
        <v>0</v>
      </c>
      <c r="P180">
        <f>VLOOKUP(A180,'[2]SISBEN-GRUPOS'!$A$2:$E$1122,5,0)</f>
        <v>0</v>
      </c>
      <c r="Q180" s="15">
        <v>0.25</v>
      </c>
      <c r="R180">
        <v>3</v>
      </c>
      <c r="S180" t="str">
        <f t="shared" si="2"/>
        <v>P25</v>
      </c>
    </row>
    <row r="181" spans="1:19" hidden="1" x14ac:dyDescent="0.25">
      <c r="A181" t="s">
        <v>176</v>
      </c>
      <c r="B181" t="s">
        <v>1238</v>
      </c>
      <c r="C181" t="s">
        <v>1304</v>
      </c>
      <c r="D181">
        <v>68686</v>
      </c>
      <c r="E181" t="str">
        <f>VLOOKUP(A181,[1]Hoja3!$B$2:$E$1125,4,FALSE)</f>
        <v>SAN MIGUEL</v>
      </c>
      <c r="F181" s="3" t="s">
        <v>1122</v>
      </c>
      <c r="G181" s="3" t="s">
        <v>1123</v>
      </c>
      <c r="H181">
        <f>VLOOKUP(A181,'[2]PROMEDIO SABER 11 MUNICIPIOS'!$A$2:$D$1122,4,0)</f>
        <v>54</v>
      </c>
      <c r="I181">
        <f>VLOOKUP(A181,'[2]PROMEDIO SABER 11 MUNICIPIOS'!$A$2:$E$1122,5,0)</f>
        <v>5</v>
      </c>
      <c r="J181" s="4">
        <f>VLOOKUP(A181,'[2]PROMEDIO SABER 11 MUNICIPIOS'!$A$2:$B$1122,2,0)</f>
        <v>260.42592592592592</v>
      </c>
      <c r="K181" s="6">
        <v>260</v>
      </c>
      <c r="L181" s="5" t="str">
        <f>VLOOKUP(A181,'[2]PROMEDIO SABER 11 MUNICIPIOS'!$A$2:$F$1122,6,FALSE)</f>
        <v>NO</v>
      </c>
      <c r="M181">
        <f>VLOOKUP(A181,'[2]SISBEN-GRUPOS'!$A$2:$E$1121,2,FALSE)</f>
        <v>11</v>
      </c>
      <c r="N181">
        <f>VLOOKUP(A181,'[2]SISBEN-GRUPOS'!$A$2:$E$1122,3,0)</f>
        <v>43</v>
      </c>
      <c r="O181">
        <f>VLOOKUP(A181,'[2]SISBEN-GRUPOS'!$A$2:$E$1122,4,0)</f>
        <v>0</v>
      </c>
      <c r="P181">
        <f>VLOOKUP(A181,'[2]SISBEN-GRUPOS'!$A$2:$E$1122,5,0)</f>
        <v>0</v>
      </c>
      <c r="Q181" s="15">
        <v>0.21428571430000001</v>
      </c>
      <c r="R181">
        <v>3</v>
      </c>
      <c r="S181" t="str">
        <f t="shared" si="2"/>
        <v>P25</v>
      </c>
    </row>
    <row r="182" spans="1:19" hidden="1" x14ac:dyDescent="0.25">
      <c r="A182" t="s">
        <v>1143</v>
      </c>
      <c r="B182" t="s">
        <v>1185</v>
      </c>
      <c r="C182" t="s">
        <v>1305</v>
      </c>
      <c r="D182">
        <v>15226</v>
      </c>
      <c r="E182" t="str">
        <f>VLOOKUP(A182,[1]Hoja3!$B$2:$E$1125,4,FALSE)</f>
        <v>CUITIVA</v>
      </c>
      <c r="F182" s="3" t="s">
        <v>1122</v>
      </c>
      <c r="G182" s="3" t="s">
        <v>1123</v>
      </c>
      <c r="H182" t="e">
        <f>VLOOKUP(A182,'[2]PROMEDIO SABER 11 MUNICIPIOS'!$A$2:$D$1122,4,0)</f>
        <v>#N/A</v>
      </c>
      <c r="I182" t="e">
        <f>VLOOKUP(A182,'[2]PROMEDIO SABER 11 MUNICIPIOS'!$A$2:$E$1122,5,0)</f>
        <v>#N/A</v>
      </c>
      <c r="J182" s="4" t="e">
        <f>VLOOKUP(A182,'[2]PROMEDIO SABER 11 MUNICIPIOS'!$A$2:$B$1122,2,0)</f>
        <v>#N/A</v>
      </c>
      <c r="K182" s="6">
        <v>260</v>
      </c>
      <c r="L182" s="5" t="e">
        <f>VLOOKUP(A182,'[2]PROMEDIO SABER 11 MUNICIPIOS'!$A$2:$F$1122,6,FALSE)</f>
        <v>#N/A</v>
      </c>
      <c r="M182" t="e">
        <f>VLOOKUP(A182,'[2]SISBEN-GRUPOS'!$A$2:$E$1121,2,FALSE)</f>
        <v>#N/A</v>
      </c>
      <c r="N182" t="e">
        <f>VLOOKUP(A182,'[2]SISBEN-GRUPOS'!$A$2:$E$1122,3,0)</f>
        <v>#N/A</v>
      </c>
      <c r="O182" t="e">
        <f>VLOOKUP(A182,'[2]SISBEN-GRUPOS'!$A$2:$E$1122,4,0)</f>
        <v>#N/A</v>
      </c>
      <c r="P182" t="e">
        <f>VLOOKUP(A182,'[2]SISBEN-GRUPOS'!$A$2:$E$1122,5,0)</f>
        <v>#N/A</v>
      </c>
      <c r="Q182" s="15">
        <v>0.39130434780000001</v>
      </c>
      <c r="R182">
        <v>3</v>
      </c>
      <c r="S182" t="str">
        <f t="shared" si="2"/>
        <v>P25</v>
      </c>
    </row>
    <row r="183" spans="1:19" hidden="1" x14ac:dyDescent="0.25">
      <c r="A183" t="s">
        <v>5</v>
      </c>
      <c r="B183" t="s">
        <v>1185</v>
      </c>
      <c r="C183" t="s">
        <v>1306</v>
      </c>
      <c r="D183">
        <v>15114</v>
      </c>
      <c r="E183" t="str">
        <f>VLOOKUP(A183,[1]Hoja3!$B$2:$E$1125,4,FALSE)</f>
        <v>BUSBANZA</v>
      </c>
      <c r="F183" s="3" t="s">
        <v>1122</v>
      </c>
      <c r="G183" s="3" t="s">
        <v>1123</v>
      </c>
      <c r="H183">
        <f>VLOOKUP(A183,'[2]PROMEDIO SABER 11 MUNICIPIOS'!$A$2:$D$1122,4,0)</f>
        <v>11</v>
      </c>
      <c r="I183">
        <f>VLOOKUP(A183,'[2]PROMEDIO SABER 11 MUNICIPIOS'!$A$2:$E$1122,5,0)</f>
        <v>5</v>
      </c>
      <c r="J183" s="4">
        <f>VLOOKUP(A183,'[2]PROMEDIO SABER 11 MUNICIPIOS'!$A$2:$B$1122,2,0)</f>
        <v>267.90909090909093</v>
      </c>
      <c r="K183" s="6">
        <v>260</v>
      </c>
      <c r="L183" s="5" t="str">
        <f>VLOOKUP(A183,'[2]PROMEDIO SABER 11 MUNICIPIOS'!$A$2:$F$1122,6,FALSE)</f>
        <v>NO</v>
      </c>
      <c r="M183">
        <f>VLOOKUP(A183,'[2]SISBEN-GRUPOS'!$A$2:$E$1121,2,FALSE)</f>
        <v>3</v>
      </c>
      <c r="N183">
        <f>VLOOKUP(A183,'[2]SISBEN-GRUPOS'!$A$2:$E$1122,3,0)</f>
        <v>8</v>
      </c>
      <c r="O183">
        <f>VLOOKUP(A183,'[2]SISBEN-GRUPOS'!$A$2:$E$1122,4,0)</f>
        <v>0</v>
      </c>
      <c r="P183">
        <f>VLOOKUP(A183,'[2]SISBEN-GRUPOS'!$A$2:$E$1122,5,0)</f>
        <v>0</v>
      </c>
      <c r="Q183" s="15">
        <v>0.25</v>
      </c>
      <c r="R183">
        <v>3</v>
      </c>
      <c r="S183" t="str">
        <f t="shared" si="2"/>
        <v>P25</v>
      </c>
    </row>
    <row r="184" spans="1:19" hidden="1" x14ac:dyDescent="0.25">
      <c r="A184" t="s">
        <v>30</v>
      </c>
      <c r="B184" t="s">
        <v>1185</v>
      </c>
      <c r="C184" t="s">
        <v>1307</v>
      </c>
      <c r="D184">
        <v>15317</v>
      </c>
      <c r="E184" t="str">
        <f>VLOOKUP(A184,[1]Hoja3!$B$2:$E$1125,4,FALSE)</f>
        <v>GUACAMAYAS</v>
      </c>
      <c r="F184" s="3" t="s">
        <v>1122</v>
      </c>
      <c r="G184" s="3" t="s">
        <v>1123</v>
      </c>
      <c r="H184">
        <f>VLOOKUP(A184,'[2]PROMEDIO SABER 11 MUNICIPIOS'!$A$2:$D$1122,4,0)</f>
        <v>22</v>
      </c>
      <c r="I184">
        <f>VLOOKUP(A184,'[2]PROMEDIO SABER 11 MUNICIPIOS'!$A$2:$E$1122,5,0)</f>
        <v>5</v>
      </c>
      <c r="J184" s="4">
        <f>VLOOKUP(A184,'[2]PROMEDIO SABER 11 MUNICIPIOS'!$A$2:$B$1122,2,0)</f>
        <v>269.68181818181819</v>
      </c>
      <c r="K184" s="6">
        <v>270</v>
      </c>
      <c r="L184" s="5" t="str">
        <f>VLOOKUP(A184,'[2]PROMEDIO SABER 11 MUNICIPIOS'!$A$2:$F$1122,6,FALSE)</f>
        <v>NO</v>
      </c>
      <c r="M184">
        <f>VLOOKUP(A184,'[2]SISBEN-GRUPOS'!$A$2:$E$1121,2,FALSE)</f>
        <v>5</v>
      </c>
      <c r="N184">
        <f>VLOOKUP(A184,'[2]SISBEN-GRUPOS'!$A$2:$E$1122,3,0)</f>
        <v>16</v>
      </c>
      <c r="O184">
        <f>VLOOKUP(A184,'[2]SISBEN-GRUPOS'!$A$2:$E$1122,4,0)</f>
        <v>1</v>
      </c>
      <c r="P184">
        <f>VLOOKUP(A184,'[2]SISBEN-GRUPOS'!$A$2:$E$1122,5,0)</f>
        <v>0</v>
      </c>
      <c r="Q184" s="15">
        <v>0.26315789470000001</v>
      </c>
      <c r="R184">
        <v>3</v>
      </c>
      <c r="S184" t="str">
        <f t="shared" si="2"/>
        <v>P25</v>
      </c>
    </row>
    <row r="185" spans="1:19" hidden="1" x14ac:dyDescent="0.25">
      <c r="A185" t="s">
        <v>281</v>
      </c>
      <c r="B185" t="s">
        <v>1189</v>
      </c>
      <c r="C185" t="s">
        <v>1321</v>
      </c>
      <c r="D185">
        <v>76246</v>
      </c>
      <c r="E185" t="str">
        <f>VLOOKUP(A185,[1]Hoja3!$B$2:$E$1125,4,FALSE)</f>
        <v>EL CAIRO</v>
      </c>
      <c r="F185" s="3" t="s">
        <v>1122</v>
      </c>
      <c r="G185" s="3" t="s">
        <v>1123</v>
      </c>
      <c r="H185">
        <f>VLOOKUP(A185,'[2]PROMEDIO SABER 11 MUNICIPIOS'!$A$2:$D$1122,4,0)</f>
        <v>77</v>
      </c>
      <c r="I185">
        <f>VLOOKUP(A185,'[2]PROMEDIO SABER 11 MUNICIPIOS'!$A$2:$E$1122,5,0)</f>
        <v>6</v>
      </c>
      <c r="J185" s="4">
        <f>VLOOKUP(A185,'[2]PROMEDIO SABER 11 MUNICIPIOS'!$A$2:$B$1122,2,0)</f>
        <v>233.35064935064935</v>
      </c>
      <c r="K185" s="6">
        <v>230</v>
      </c>
      <c r="L185" s="5" t="str">
        <f>VLOOKUP(A185,'[2]PROMEDIO SABER 11 MUNICIPIOS'!$A$2:$F$1122,6,FALSE)</f>
        <v>NO</v>
      </c>
      <c r="M185">
        <f>VLOOKUP(A185,'[2]SISBEN-GRUPOS'!$A$2:$E$1121,2,FALSE)</f>
        <v>23</v>
      </c>
      <c r="N185">
        <f>VLOOKUP(A185,'[2]SISBEN-GRUPOS'!$A$2:$E$1122,3,0)</f>
        <v>50</v>
      </c>
      <c r="O185">
        <f>VLOOKUP(A185,'[2]SISBEN-GRUPOS'!$A$2:$E$1122,4,0)</f>
        <v>2</v>
      </c>
      <c r="P185">
        <f>VLOOKUP(A185,'[2]SISBEN-GRUPOS'!$A$2:$E$1122,5,0)</f>
        <v>2</v>
      </c>
      <c r="Q185" s="15">
        <v>0.1492537313</v>
      </c>
      <c r="R185">
        <v>3</v>
      </c>
      <c r="S185" t="str">
        <f t="shared" si="2"/>
        <v>P25</v>
      </c>
    </row>
    <row r="186" spans="1:19" hidden="1" x14ac:dyDescent="0.25">
      <c r="A186" t="s">
        <v>10</v>
      </c>
      <c r="B186" t="s">
        <v>1282</v>
      </c>
      <c r="C186" t="s">
        <v>1326</v>
      </c>
      <c r="D186">
        <v>85279</v>
      </c>
      <c r="E186" t="str">
        <f>VLOOKUP(A186,[1]Hoja3!$B$2:$E$1125,4,FALSE)</f>
        <v>RECETOR</v>
      </c>
      <c r="F186" s="3" t="s">
        <v>1122</v>
      </c>
      <c r="G186" s="3" t="s">
        <v>1123</v>
      </c>
      <c r="H186">
        <f>VLOOKUP(A186,'[2]PROMEDIO SABER 11 MUNICIPIOS'!$A$2:$D$1122,4,0)</f>
        <v>13</v>
      </c>
      <c r="I186">
        <f>VLOOKUP(A186,'[2]PROMEDIO SABER 11 MUNICIPIOS'!$A$2:$E$1122,5,0)</f>
        <v>6</v>
      </c>
      <c r="J186" s="4">
        <f>VLOOKUP(A186,'[2]PROMEDIO SABER 11 MUNICIPIOS'!$A$2:$B$1122,2,0)</f>
        <v>234.07692307692307</v>
      </c>
      <c r="K186" s="6">
        <v>230</v>
      </c>
      <c r="L186" s="5" t="str">
        <f>VLOOKUP(A186,'[2]PROMEDIO SABER 11 MUNICIPIOS'!$A$2:$F$1122,6,FALSE)</f>
        <v>NO</v>
      </c>
      <c r="M186">
        <f>VLOOKUP(A186,'[2]SISBEN-GRUPOS'!$A$2:$E$1121,2,FALSE)</f>
        <v>1</v>
      </c>
      <c r="N186">
        <f>VLOOKUP(A186,'[2]SISBEN-GRUPOS'!$A$2:$E$1122,3,0)</f>
        <v>12</v>
      </c>
      <c r="O186">
        <f>VLOOKUP(A186,'[2]SISBEN-GRUPOS'!$A$2:$E$1122,4,0)</f>
        <v>0</v>
      </c>
      <c r="P186">
        <f>VLOOKUP(A186,'[2]SISBEN-GRUPOS'!$A$2:$E$1122,5,0)</f>
        <v>0</v>
      </c>
      <c r="Q186" s="15">
        <v>0.42857142860000003</v>
      </c>
      <c r="R186">
        <v>3</v>
      </c>
      <c r="S186" t="str">
        <f t="shared" si="2"/>
        <v>P25</v>
      </c>
    </row>
    <row r="187" spans="1:19" hidden="1" x14ac:dyDescent="0.25">
      <c r="A187" t="s">
        <v>522</v>
      </c>
      <c r="B187" t="s">
        <v>1172</v>
      </c>
      <c r="C187" t="s">
        <v>1330</v>
      </c>
      <c r="D187">
        <v>5667</v>
      </c>
      <c r="E187" t="str">
        <f>VLOOKUP(A187,[1]Hoja3!$B$2:$E$1125,4,FALSE)</f>
        <v>SAN RAFAEL</v>
      </c>
      <c r="F187" s="3" t="s">
        <v>1122</v>
      </c>
      <c r="G187" s="3" t="s">
        <v>1123</v>
      </c>
      <c r="H187">
        <f>VLOOKUP(A187,'[2]PROMEDIO SABER 11 MUNICIPIOS'!$A$2:$D$1122,4,0)</f>
        <v>140</v>
      </c>
      <c r="I187">
        <f>VLOOKUP(A187,'[2]PROMEDIO SABER 11 MUNICIPIOS'!$A$2:$E$1122,5,0)</f>
        <v>6</v>
      </c>
      <c r="J187" s="4">
        <f>VLOOKUP(A187,'[2]PROMEDIO SABER 11 MUNICIPIOS'!$A$2:$B$1122,2,0)</f>
        <v>241.65</v>
      </c>
      <c r="K187" s="6">
        <v>240</v>
      </c>
      <c r="L187" s="5" t="str">
        <f>VLOOKUP(A187,'[2]PROMEDIO SABER 11 MUNICIPIOS'!$A$2:$F$1122,6,FALSE)</f>
        <v>NO</v>
      </c>
      <c r="M187">
        <f>VLOOKUP(A187,'[2]SISBEN-GRUPOS'!$A$2:$E$1121,2,FALSE)</f>
        <v>29</v>
      </c>
      <c r="N187">
        <f>VLOOKUP(A187,'[2]SISBEN-GRUPOS'!$A$2:$E$1122,3,0)</f>
        <v>89</v>
      </c>
      <c r="O187">
        <f>VLOOKUP(A187,'[2]SISBEN-GRUPOS'!$A$2:$E$1122,4,0)</f>
        <v>11</v>
      </c>
      <c r="P187">
        <f>VLOOKUP(A187,'[2]SISBEN-GRUPOS'!$A$2:$E$1122,5,0)</f>
        <v>11</v>
      </c>
      <c r="Q187" s="15">
        <v>0.31496062990000001</v>
      </c>
      <c r="R187">
        <v>3</v>
      </c>
      <c r="S187" t="str">
        <f t="shared" si="2"/>
        <v>P25</v>
      </c>
    </row>
    <row r="188" spans="1:19" hidden="1" x14ac:dyDescent="0.25">
      <c r="A188" t="s">
        <v>196</v>
      </c>
      <c r="B188" t="s">
        <v>1331</v>
      </c>
      <c r="C188" t="s">
        <v>1332</v>
      </c>
      <c r="D188">
        <v>41244</v>
      </c>
      <c r="E188" t="str">
        <f>VLOOKUP(A188,[1]Hoja3!$B$2:$E$1125,4,FALSE)</f>
        <v>ELIAS</v>
      </c>
      <c r="F188" s="3" t="s">
        <v>1122</v>
      </c>
      <c r="G188" s="3" t="s">
        <v>1123</v>
      </c>
      <c r="H188">
        <f>VLOOKUP(A188,'[2]PROMEDIO SABER 11 MUNICIPIOS'!$A$2:$D$1122,4,0)</f>
        <v>58</v>
      </c>
      <c r="I188">
        <f>VLOOKUP(A188,'[2]PROMEDIO SABER 11 MUNICIPIOS'!$A$2:$E$1122,5,0)</f>
        <v>6</v>
      </c>
      <c r="J188" s="4">
        <f>VLOOKUP(A188,'[2]PROMEDIO SABER 11 MUNICIPIOS'!$A$2:$B$1122,2,0)</f>
        <v>242.43103448275863</v>
      </c>
      <c r="K188" s="6">
        <v>240</v>
      </c>
      <c r="L188" s="5" t="str">
        <f>VLOOKUP(A188,'[2]PROMEDIO SABER 11 MUNICIPIOS'!$A$2:$F$1122,6,FALSE)</f>
        <v>NO</v>
      </c>
      <c r="M188">
        <f>VLOOKUP(A188,'[2]SISBEN-GRUPOS'!$A$2:$E$1121,2,FALSE)</f>
        <v>13</v>
      </c>
      <c r="N188">
        <f>VLOOKUP(A188,'[2]SISBEN-GRUPOS'!$A$2:$E$1122,3,0)</f>
        <v>45</v>
      </c>
      <c r="O188">
        <f>VLOOKUP(A188,'[2]SISBEN-GRUPOS'!$A$2:$E$1122,4,0)</f>
        <v>0</v>
      </c>
      <c r="P188">
        <f>VLOOKUP(A188,'[2]SISBEN-GRUPOS'!$A$2:$E$1122,5,0)</f>
        <v>0</v>
      </c>
      <c r="Q188" s="15">
        <v>0.5</v>
      </c>
      <c r="R188">
        <v>3</v>
      </c>
      <c r="S188" t="str">
        <f t="shared" si="2"/>
        <v>P25</v>
      </c>
    </row>
    <row r="189" spans="1:19" hidden="1" x14ac:dyDescent="0.25">
      <c r="A189" t="s">
        <v>14</v>
      </c>
      <c r="B189" t="s">
        <v>1216</v>
      </c>
      <c r="C189" t="s">
        <v>1336</v>
      </c>
      <c r="D189">
        <v>25095</v>
      </c>
      <c r="E189" t="str">
        <f>VLOOKUP(A189,[1]Hoja3!$B$2:$E$1125,4,FALSE)</f>
        <v>BITUIMA</v>
      </c>
      <c r="F189" s="3" t="s">
        <v>1122</v>
      </c>
      <c r="G189" s="3" t="s">
        <v>1123</v>
      </c>
      <c r="H189">
        <f>VLOOKUP(A189,'[2]PROMEDIO SABER 11 MUNICIPIOS'!$A$2:$D$1122,4,0)</f>
        <v>16</v>
      </c>
      <c r="I189">
        <f>VLOOKUP(A189,'[2]PROMEDIO SABER 11 MUNICIPIOS'!$A$2:$E$1122,5,0)</f>
        <v>6</v>
      </c>
      <c r="J189" s="4">
        <f>VLOOKUP(A189,'[2]PROMEDIO SABER 11 MUNICIPIOS'!$A$2:$B$1122,2,0)</f>
        <v>249</v>
      </c>
      <c r="K189" s="6">
        <v>240</v>
      </c>
      <c r="L189" s="5" t="str">
        <f>VLOOKUP(A189,'[2]PROMEDIO SABER 11 MUNICIPIOS'!$A$2:$F$1122,6,FALSE)</f>
        <v>NO</v>
      </c>
      <c r="M189">
        <f>VLOOKUP(A189,'[2]SISBEN-GRUPOS'!$A$2:$E$1121,2,FALSE)</f>
        <v>3</v>
      </c>
      <c r="N189">
        <f>VLOOKUP(A189,'[2]SISBEN-GRUPOS'!$A$2:$E$1122,3,0)</f>
        <v>12</v>
      </c>
      <c r="O189">
        <f>VLOOKUP(A189,'[2]SISBEN-GRUPOS'!$A$2:$E$1122,4,0)</f>
        <v>1</v>
      </c>
      <c r="P189">
        <f>VLOOKUP(A189,'[2]SISBEN-GRUPOS'!$A$2:$E$1122,5,0)</f>
        <v>0</v>
      </c>
      <c r="Q189" s="15">
        <v>0.44444444444444398</v>
      </c>
      <c r="R189">
        <v>3</v>
      </c>
      <c r="S189" t="str">
        <f t="shared" si="2"/>
        <v>P25</v>
      </c>
    </row>
    <row r="190" spans="1:19" hidden="1" x14ac:dyDescent="0.25">
      <c r="A190" t="s">
        <v>13</v>
      </c>
      <c r="B190" t="s">
        <v>1185</v>
      </c>
      <c r="C190" t="s">
        <v>1343</v>
      </c>
      <c r="D190">
        <v>15022</v>
      </c>
      <c r="E190" t="str">
        <f>VLOOKUP(A190,[1]Hoja3!$B$2:$E$1125,4,FALSE)</f>
        <v>ALMEIDA</v>
      </c>
      <c r="F190" s="3" t="s">
        <v>1122</v>
      </c>
      <c r="G190" s="3" t="s">
        <v>1123</v>
      </c>
      <c r="H190">
        <f>VLOOKUP(A190,'[2]PROMEDIO SABER 11 MUNICIPIOS'!$A$2:$D$1122,4,0)</f>
        <v>15</v>
      </c>
      <c r="I190">
        <f>VLOOKUP(A190,'[2]PROMEDIO SABER 11 MUNICIPIOS'!$A$2:$E$1122,5,0)</f>
        <v>6</v>
      </c>
      <c r="J190" s="4">
        <f>VLOOKUP(A190,'[2]PROMEDIO SABER 11 MUNICIPIOS'!$A$2:$B$1122,2,0)</f>
        <v>259.86666666666667</v>
      </c>
      <c r="K190" s="6">
        <v>260</v>
      </c>
      <c r="L190" s="5" t="str">
        <f>VLOOKUP(A190,'[2]PROMEDIO SABER 11 MUNICIPIOS'!$A$2:$F$1122,6,FALSE)</f>
        <v>NO</v>
      </c>
      <c r="M190">
        <f>VLOOKUP(A190,'[2]SISBEN-GRUPOS'!$A$2:$E$1121,2,FALSE)</f>
        <v>4</v>
      </c>
      <c r="N190">
        <f>VLOOKUP(A190,'[2]SISBEN-GRUPOS'!$A$2:$E$1122,3,0)</f>
        <v>11</v>
      </c>
      <c r="O190">
        <f>VLOOKUP(A190,'[2]SISBEN-GRUPOS'!$A$2:$E$1122,4,0)</f>
        <v>0</v>
      </c>
      <c r="P190">
        <f>VLOOKUP(A190,'[2]SISBEN-GRUPOS'!$A$2:$E$1122,5,0)</f>
        <v>0</v>
      </c>
      <c r="Q190" s="15">
        <v>0.42857142860000003</v>
      </c>
      <c r="R190">
        <v>3</v>
      </c>
      <c r="S190" t="str">
        <f t="shared" si="2"/>
        <v>P25</v>
      </c>
    </row>
    <row r="191" spans="1:19" hidden="1" x14ac:dyDescent="0.25">
      <c r="A191" t="s">
        <v>65</v>
      </c>
      <c r="B191" t="s">
        <v>1238</v>
      </c>
      <c r="C191" t="s">
        <v>1344</v>
      </c>
      <c r="D191">
        <v>68245</v>
      </c>
      <c r="E191" t="str">
        <f>VLOOKUP(A191,[1]Hoja3!$B$2:$E$1125,4,FALSE)</f>
        <v>EL GUACAMAYO</v>
      </c>
      <c r="F191" s="3" t="s">
        <v>1122</v>
      </c>
      <c r="G191" s="3" t="s">
        <v>1123</v>
      </c>
      <c r="H191">
        <f>VLOOKUP(A191,'[2]PROMEDIO SABER 11 MUNICIPIOS'!$A$2:$D$1122,4,0)</f>
        <v>30</v>
      </c>
      <c r="I191">
        <f>VLOOKUP(A191,'[2]PROMEDIO SABER 11 MUNICIPIOS'!$A$2:$E$1122,5,0)</f>
        <v>6</v>
      </c>
      <c r="J191" s="4">
        <f>VLOOKUP(A191,'[2]PROMEDIO SABER 11 MUNICIPIOS'!$A$2:$B$1122,2,0)</f>
        <v>263.33333333333331</v>
      </c>
      <c r="K191" s="6">
        <v>260</v>
      </c>
      <c r="L191" s="5" t="str">
        <f>VLOOKUP(A191,'[2]PROMEDIO SABER 11 MUNICIPIOS'!$A$2:$F$1122,6,FALSE)</f>
        <v>NO</v>
      </c>
      <c r="M191">
        <f>VLOOKUP(A191,'[2]SISBEN-GRUPOS'!$A$2:$E$1121,2,FALSE)</f>
        <v>3</v>
      </c>
      <c r="N191">
        <f>VLOOKUP(A191,'[2]SISBEN-GRUPOS'!$A$2:$E$1122,3,0)</f>
        <v>26</v>
      </c>
      <c r="O191">
        <f>VLOOKUP(A191,'[2]SISBEN-GRUPOS'!$A$2:$E$1122,4,0)</f>
        <v>1</v>
      </c>
      <c r="P191">
        <f>VLOOKUP(A191,'[2]SISBEN-GRUPOS'!$A$2:$E$1122,5,0)</f>
        <v>0</v>
      </c>
      <c r="Q191" s="15">
        <v>0.16</v>
      </c>
      <c r="R191">
        <v>3</v>
      </c>
      <c r="S191" t="str">
        <f t="shared" si="2"/>
        <v>P25</v>
      </c>
    </row>
    <row r="192" spans="1:19" hidden="1" x14ac:dyDescent="0.25">
      <c r="A192" t="s">
        <v>162</v>
      </c>
      <c r="B192" t="s">
        <v>1208</v>
      </c>
      <c r="C192" t="s">
        <v>1357</v>
      </c>
      <c r="D192">
        <v>54239</v>
      </c>
      <c r="E192" t="str">
        <f>VLOOKUP(A192,[1]Hoja3!$B$2:$E$1125,4,FALSE)</f>
        <v>DURANIA</v>
      </c>
      <c r="F192" s="3" t="s">
        <v>1123</v>
      </c>
      <c r="G192" s="3" t="s">
        <v>1123</v>
      </c>
      <c r="H192">
        <f>VLOOKUP(A192,'[2]PROMEDIO SABER 11 MUNICIPIOS'!$A$2:$D$1122,4,0)</f>
        <v>52</v>
      </c>
      <c r="I192">
        <f>VLOOKUP(A192,'[2]PROMEDIO SABER 11 MUNICIPIOS'!$A$2:$E$1122,5,0)</f>
        <v>7</v>
      </c>
      <c r="J192" s="4">
        <f>VLOOKUP(A192,'[2]PROMEDIO SABER 11 MUNICIPIOS'!$A$2:$B$1122,2,0)</f>
        <v>230.84615384615384</v>
      </c>
      <c r="K192" s="6">
        <v>230</v>
      </c>
      <c r="L192" s="5" t="str">
        <f>VLOOKUP(A192,'[2]PROMEDIO SABER 11 MUNICIPIOS'!$A$2:$F$1122,6,FALSE)</f>
        <v>NO</v>
      </c>
      <c r="M192">
        <f>VLOOKUP(A192,'[2]SISBEN-GRUPOS'!$A$2:$E$1121,2,FALSE)</f>
        <v>12</v>
      </c>
      <c r="N192">
        <f>VLOOKUP(A192,'[2]SISBEN-GRUPOS'!$A$2:$E$1122,3,0)</f>
        <v>38</v>
      </c>
      <c r="O192">
        <f>VLOOKUP(A192,'[2]SISBEN-GRUPOS'!$A$2:$E$1122,4,0)</f>
        <v>1</v>
      </c>
      <c r="P192">
        <f>VLOOKUP(A192,'[2]SISBEN-GRUPOS'!$A$2:$E$1122,5,0)</f>
        <v>1</v>
      </c>
      <c r="Q192" s="15">
        <v>0.25806451609999997</v>
      </c>
      <c r="R192">
        <v>3</v>
      </c>
      <c r="S192" t="str">
        <f t="shared" si="2"/>
        <v>P25</v>
      </c>
    </row>
    <row r="193" spans="1:19" hidden="1" x14ac:dyDescent="0.25">
      <c r="A193" t="s">
        <v>114</v>
      </c>
      <c r="B193" t="s">
        <v>1185</v>
      </c>
      <c r="C193" t="s">
        <v>1362</v>
      </c>
      <c r="D193">
        <v>15832</v>
      </c>
      <c r="E193" t="str">
        <f>VLOOKUP(A193,[1]Hoja3!$B$2:$E$1125,4,FALSE)</f>
        <v>TUNUNGUA</v>
      </c>
      <c r="F193" s="3" t="s">
        <v>1122</v>
      </c>
      <c r="G193" s="3" t="s">
        <v>1123</v>
      </c>
      <c r="H193">
        <f>VLOOKUP(A193,'[2]PROMEDIO SABER 11 MUNICIPIOS'!$A$2:$D$1122,4,0)</f>
        <v>42</v>
      </c>
      <c r="I193">
        <f>VLOOKUP(A193,'[2]PROMEDIO SABER 11 MUNICIPIOS'!$A$2:$E$1122,5,0)</f>
        <v>7</v>
      </c>
      <c r="J193" s="4">
        <f>VLOOKUP(A193,'[2]PROMEDIO SABER 11 MUNICIPIOS'!$A$2:$B$1122,2,0)</f>
        <v>234.76190476190476</v>
      </c>
      <c r="K193" s="6">
        <v>230</v>
      </c>
      <c r="L193" s="5" t="str">
        <f>VLOOKUP(A193,'[2]PROMEDIO SABER 11 MUNICIPIOS'!$A$2:$F$1122,6,FALSE)</f>
        <v>NO</v>
      </c>
      <c r="M193">
        <f>VLOOKUP(A193,'[2]SISBEN-GRUPOS'!$A$2:$E$1121,2,FALSE)</f>
        <v>8</v>
      </c>
      <c r="N193">
        <f>VLOOKUP(A193,'[2]SISBEN-GRUPOS'!$A$2:$E$1122,3,0)</f>
        <v>34</v>
      </c>
      <c r="O193">
        <f>VLOOKUP(A193,'[2]SISBEN-GRUPOS'!$A$2:$E$1122,4,0)</f>
        <v>0</v>
      </c>
      <c r="P193">
        <f>VLOOKUP(A193,'[2]SISBEN-GRUPOS'!$A$2:$E$1122,5,0)</f>
        <v>0</v>
      </c>
      <c r="Q193" s="15">
        <v>0.13636363639999999</v>
      </c>
      <c r="R193">
        <v>3</v>
      </c>
      <c r="S193" t="str">
        <f t="shared" si="2"/>
        <v>P25</v>
      </c>
    </row>
    <row r="194" spans="1:19" hidden="1" x14ac:dyDescent="0.25">
      <c r="A194" t="s">
        <v>595</v>
      </c>
      <c r="B194" t="s">
        <v>1172</v>
      </c>
      <c r="C194" t="s">
        <v>1368</v>
      </c>
      <c r="D194">
        <v>5364</v>
      </c>
      <c r="E194" t="str">
        <f>VLOOKUP(A194,[1]Hoja3!$B$2:$E$1125,4,FALSE)</f>
        <v>JARDIN</v>
      </c>
      <c r="F194" s="3" t="s">
        <v>1122</v>
      </c>
      <c r="G194" s="3" t="s">
        <v>1123</v>
      </c>
      <c r="H194">
        <f>VLOOKUP(A194,'[2]PROMEDIO SABER 11 MUNICIPIOS'!$A$2:$D$1122,4,0)</f>
        <v>169</v>
      </c>
      <c r="I194">
        <f>VLOOKUP(A194,'[2]PROMEDIO SABER 11 MUNICIPIOS'!$A$2:$E$1122,5,0)</f>
        <v>7</v>
      </c>
      <c r="J194" s="4">
        <f>VLOOKUP(A194,'[2]PROMEDIO SABER 11 MUNICIPIOS'!$A$2:$B$1122,2,0)</f>
        <v>248.6508875739645</v>
      </c>
      <c r="K194" s="6">
        <v>240</v>
      </c>
      <c r="L194" s="5" t="str">
        <f>VLOOKUP(A194,'[2]PROMEDIO SABER 11 MUNICIPIOS'!$A$2:$F$1122,6,FALSE)</f>
        <v>NO</v>
      </c>
      <c r="M194">
        <f>VLOOKUP(A194,'[2]SISBEN-GRUPOS'!$A$2:$E$1121,2,FALSE)</f>
        <v>43</v>
      </c>
      <c r="N194">
        <f>VLOOKUP(A194,'[2]SISBEN-GRUPOS'!$A$2:$E$1122,3,0)</f>
        <v>108</v>
      </c>
      <c r="O194">
        <f>VLOOKUP(A194,'[2]SISBEN-GRUPOS'!$A$2:$E$1122,4,0)</f>
        <v>12</v>
      </c>
      <c r="P194">
        <f>VLOOKUP(A194,'[2]SISBEN-GRUPOS'!$A$2:$E$1122,5,0)</f>
        <v>6</v>
      </c>
      <c r="Q194" s="15">
        <v>0.30666666669999998</v>
      </c>
      <c r="R194">
        <v>3</v>
      </c>
      <c r="S194" t="str">
        <f t="shared" ref="S194:S257" si="3">IF(R194&lt;=$V$2,"P25",IF(AND(R194&gt;$V$2,R194&lt;=$V$3),"P50",IF(AND(R194&gt;$V$3,R194&lt;=$V$4),"P75",IF(R194&gt;$V$4,"P100",0))))</f>
        <v>P25</v>
      </c>
    </row>
    <row r="195" spans="1:19" hidden="1" x14ac:dyDescent="0.25">
      <c r="A195" t="s">
        <v>283</v>
      </c>
      <c r="B195" t="s">
        <v>1238</v>
      </c>
      <c r="C195" t="s">
        <v>1370</v>
      </c>
      <c r="D195">
        <v>68377</v>
      </c>
      <c r="E195" t="str">
        <f>VLOOKUP(A195,[1]Hoja3!$B$2:$E$1125,4,FALSE)</f>
        <v>LA BELLEZA</v>
      </c>
      <c r="F195" s="3" t="s">
        <v>1122</v>
      </c>
      <c r="G195" s="3" t="s">
        <v>1123</v>
      </c>
      <c r="H195">
        <f>VLOOKUP(A195,'[2]PROMEDIO SABER 11 MUNICIPIOS'!$A$2:$D$1122,4,0)</f>
        <v>77</v>
      </c>
      <c r="I195">
        <f>VLOOKUP(A195,'[2]PROMEDIO SABER 11 MUNICIPIOS'!$A$2:$E$1122,5,0)</f>
        <v>7</v>
      </c>
      <c r="J195" s="4">
        <f>VLOOKUP(A195,'[2]PROMEDIO SABER 11 MUNICIPIOS'!$A$2:$B$1122,2,0)</f>
        <v>256.11688311688312</v>
      </c>
      <c r="K195" s="6">
        <v>250</v>
      </c>
      <c r="L195" s="5" t="str">
        <f>VLOOKUP(A195,'[2]PROMEDIO SABER 11 MUNICIPIOS'!$A$2:$F$1122,6,FALSE)</f>
        <v>NO</v>
      </c>
      <c r="M195">
        <f>VLOOKUP(A195,'[2]SISBEN-GRUPOS'!$A$2:$E$1121,2,FALSE)</f>
        <v>16</v>
      </c>
      <c r="N195">
        <f>VLOOKUP(A195,'[2]SISBEN-GRUPOS'!$A$2:$E$1122,3,0)</f>
        <v>60</v>
      </c>
      <c r="O195">
        <f>VLOOKUP(A195,'[2]SISBEN-GRUPOS'!$A$2:$E$1122,4,0)</f>
        <v>0</v>
      </c>
      <c r="P195">
        <f>VLOOKUP(A195,'[2]SISBEN-GRUPOS'!$A$2:$E$1122,5,0)</f>
        <v>1</v>
      </c>
      <c r="Q195" s="15">
        <v>0.34328358209999998</v>
      </c>
      <c r="R195">
        <v>3</v>
      </c>
      <c r="S195" t="str">
        <f t="shared" si="3"/>
        <v>P25</v>
      </c>
    </row>
    <row r="196" spans="1:19" hidden="1" x14ac:dyDescent="0.25">
      <c r="A196" t="s">
        <v>96</v>
      </c>
      <c r="B196" t="s">
        <v>1185</v>
      </c>
      <c r="C196" t="s">
        <v>1371</v>
      </c>
      <c r="D196">
        <v>15696</v>
      </c>
      <c r="E196" t="str">
        <f>VLOOKUP(A196,[1]Hoja3!$B$2:$E$1125,4,FALSE)</f>
        <v>SANTA SOFIA</v>
      </c>
      <c r="F196" s="3" t="s">
        <v>1122</v>
      </c>
      <c r="G196" s="3" t="s">
        <v>1123</v>
      </c>
      <c r="H196">
        <f>VLOOKUP(A196,'[2]PROMEDIO SABER 11 MUNICIPIOS'!$A$2:$D$1122,4,0)</f>
        <v>37</v>
      </c>
      <c r="I196">
        <f>VLOOKUP(A196,'[2]PROMEDIO SABER 11 MUNICIPIOS'!$A$2:$E$1122,5,0)</f>
        <v>7</v>
      </c>
      <c r="J196" s="4">
        <f>VLOOKUP(A196,'[2]PROMEDIO SABER 11 MUNICIPIOS'!$A$2:$B$1122,2,0)</f>
        <v>264.18918918918916</v>
      </c>
      <c r="K196" s="6">
        <v>260</v>
      </c>
      <c r="L196" s="5" t="str">
        <f>VLOOKUP(A196,'[2]PROMEDIO SABER 11 MUNICIPIOS'!$A$2:$F$1122,6,FALSE)</f>
        <v>NO</v>
      </c>
      <c r="M196">
        <f>VLOOKUP(A196,'[2]SISBEN-GRUPOS'!$A$2:$E$1121,2,FALSE)</f>
        <v>9</v>
      </c>
      <c r="N196">
        <f>VLOOKUP(A196,'[2]SISBEN-GRUPOS'!$A$2:$E$1122,3,0)</f>
        <v>24</v>
      </c>
      <c r="O196">
        <f>VLOOKUP(A196,'[2]SISBEN-GRUPOS'!$A$2:$E$1122,4,0)</f>
        <v>4</v>
      </c>
      <c r="P196">
        <f>VLOOKUP(A196,'[2]SISBEN-GRUPOS'!$A$2:$E$1122,5,0)</f>
        <v>0</v>
      </c>
      <c r="Q196" s="15">
        <v>0.1351351351</v>
      </c>
      <c r="R196">
        <v>3</v>
      </c>
      <c r="S196" t="str">
        <f t="shared" si="3"/>
        <v>P25</v>
      </c>
    </row>
    <row r="197" spans="1:19" hidden="1" x14ac:dyDescent="0.25">
      <c r="A197" t="s">
        <v>35</v>
      </c>
      <c r="B197" t="s">
        <v>1238</v>
      </c>
      <c r="C197" t="s">
        <v>1372</v>
      </c>
      <c r="D197">
        <v>68132</v>
      </c>
      <c r="E197" t="str">
        <f>VLOOKUP(A197,[1]Hoja3!$B$2:$E$1125,4,FALSE)</f>
        <v>CALIFORNIA</v>
      </c>
      <c r="F197" s="3" t="s">
        <v>1122</v>
      </c>
      <c r="G197" s="3" t="s">
        <v>1123</v>
      </c>
      <c r="H197">
        <f>VLOOKUP(A197,'[2]PROMEDIO SABER 11 MUNICIPIOS'!$A$2:$D$1122,4,0)</f>
        <v>23</v>
      </c>
      <c r="I197">
        <f>VLOOKUP(A197,'[2]PROMEDIO SABER 11 MUNICIPIOS'!$A$2:$E$1122,5,0)</f>
        <v>7</v>
      </c>
      <c r="J197" s="4">
        <f>VLOOKUP(A197,'[2]PROMEDIO SABER 11 MUNICIPIOS'!$A$2:$B$1122,2,0)</f>
        <v>275.17391304347825</v>
      </c>
      <c r="K197" s="6">
        <v>270</v>
      </c>
      <c r="L197" s="5" t="str">
        <f>VLOOKUP(A197,'[2]PROMEDIO SABER 11 MUNICIPIOS'!$A$2:$F$1122,6,FALSE)</f>
        <v>NO</v>
      </c>
      <c r="M197">
        <f>VLOOKUP(A197,'[2]SISBEN-GRUPOS'!$A$2:$E$1121,2,FALSE)</f>
        <v>7</v>
      </c>
      <c r="N197">
        <f>VLOOKUP(A197,'[2]SISBEN-GRUPOS'!$A$2:$E$1122,3,0)</f>
        <v>16</v>
      </c>
      <c r="O197">
        <f>VLOOKUP(A197,'[2]SISBEN-GRUPOS'!$A$2:$E$1122,4,0)</f>
        <v>0</v>
      </c>
      <c r="P197">
        <f>VLOOKUP(A197,'[2]SISBEN-GRUPOS'!$A$2:$E$1122,5,0)</f>
        <v>0</v>
      </c>
      <c r="Q197" s="15">
        <v>0.52631578950000002</v>
      </c>
      <c r="R197">
        <v>3</v>
      </c>
      <c r="S197" t="str">
        <f t="shared" si="3"/>
        <v>P25</v>
      </c>
    </row>
    <row r="198" spans="1:19" x14ac:dyDescent="0.25">
      <c r="A198" t="s">
        <v>279</v>
      </c>
      <c r="B198" t="s">
        <v>1438</v>
      </c>
      <c r="C198" t="s">
        <v>2192</v>
      </c>
      <c r="D198">
        <v>66383</v>
      </c>
      <c r="E198" t="str">
        <f>VLOOKUP(A198,[1]Hoja3!$B$2:$E$1125,4,FALSE)</f>
        <v>LA CELIA</v>
      </c>
      <c r="F198" s="3" t="s">
        <v>1122</v>
      </c>
      <c r="G198" s="3" t="s">
        <v>1122</v>
      </c>
      <c r="H198">
        <f>VLOOKUP(A198,'[2]PROMEDIO SABER 11 MUNICIPIOS'!$A$2:$D$1122,4,0)</f>
        <v>76</v>
      </c>
      <c r="I198">
        <f>VLOOKUP(A198,'[2]PROMEDIO SABER 11 MUNICIPIOS'!$A$2:$E$1122,5,0)</f>
        <v>18</v>
      </c>
      <c r="J198" s="4">
        <f>VLOOKUP(A198,'[2]PROMEDIO SABER 11 MUNICIPIOS'!$A$2:$B$1122,2,0)</f>
        <v>218.13157894736841</v>
      </c>
      <c r="K198" s="6">
        <v>210</v>
      </c>
      <c r="L198" s="5" t="str">
        <f>VLOOKUP(A198,'[2]PROMEDIO SABER 11 MUNICIPIOS'!$A$2:$F$1122,6,FALSE)</f>
        <v>NO</v>
      </c>
      <c r="M198">
        <f>VLOOKUP(A198,'[2]SISBEN-GRUPOS'!$A$2:$E$1121,2,FALSE)</f>
        <v>20</v>
      </c>
      <c r="N198">
        <f>VLOOKUP(A198,'[2]SISBEN-GRUPOS'!$A$2:$E$1122,3,0)</f>
        <v>55</v>
      </c>
      <c r="O198">
        <f>VLOOKUP(A198,'[2]SISBEN-GRUPOS'!$A$2:$E$1122,4,0)</f>
        <v>1</v>
      </c>
      <c r="P198">
        <f>VLOOKUP(A198,'[2]SISBEN-GRUPOS'!$A$2:$E$1122,5,0)</f>
        <v>0</v>
      </c>
      <c r="Q198" s="15">
        <v>0.41538461539999999</v>
      </c>
      <c r="R198">
        <v>2</v>
      </c>
      <c r="S198" t="str">
        <f t="shared" si="3"/>
        <v>P25</v>
      </c>
    </row>
    <row r="199" spans="1:19" hidden="1" x14ac:dyDescent="0.25">
      <c r="A199" t="s">
        <v>211</v>
      </c>
      <c r="B199" t="s">
        <v>1172</v>
      </c>
      <c r="C199" t="s">
        <v>1382</v>
      </c>
      <c r="D199">
        <v>5206</v>
      </c>
      <c r="E199" t="str">
        <f>VLOOKUP(A199,[1]Hoja3!$B$2:$E$1125,4,FALSE)</f>
        <v>CONCEPCION</v>
      </c>
      <c r="F199" s="3" t="s">
        <v>1122</v>
      </c>
      <c r="G199" s="3" t="s">
        <v>1123</v>
      </c>
      <c r="H199">
        <f>VLOOKUP(A199,'[2]PROMEDIO SABER 11 MUNICIPIOS'!$A$2:$D$1122,4,0)</f>
        <v>61</v>
      </c>
      <c r="I199">
        <f>VLOOKUP(A199,'[2]PROMEDIO SABER 11 MUNICIPIOS'!$A$2:$E$1122,5,0)</f>
        <v>8</v>
      </c>
      <c r="J199" s="4">
        <f>VLOOKUP(A199,'[2]PROMEDIO SABER 11 MUNICIPIOS'!$A$2:$B$1122,2,0)</f>
        <v>232.91803278688525</v>
      </c>
      <c r="K199" s="6">
        <v>230</v>
      </c>
      <c r="L199" s="5" t="str">
        <f>VLOOKUP(A199,'[2]PROMEDIO SABER 11 MUNICIPIOS'!$A$2:$F$1122,6,FALSE)</f>
        <v>NO</v>
      </c>
      <c r="M199">
        <f>VLOOKUP(A199,'[2]SISBEN-GRUPOS'!$A$2:$E$1121,2,FALSE)</f>
        <v>8</v>
      </c>
      <c r="N199">
        <f>VLOOKUP(A199,'[2]SISBEN-GRUPOS'!$A$2:$E$1122,3,0)</f>
        <v>45</v>
      </c>
      <c r="O199">
        <f>VLOOKUP(A199,'[2]SISBEN-GRUPOS'!$A$2:$E$1122,4,0)</f>
        <v>3</v>
      </c>
      <c r="P199">
        <f>VLOOKUP(A199,'[2]SISBEN-GRUPOS'!$A$2:$E$1122,5,0)</f>
        <v>5</v>
      </c>
      <c r="Q199" s="15">
        <v>0.33333333329999998</v>
      </c>
      <c r="R199">
        <v>3</v>
      </c>
      <c r="S199" t="str">
        <f t="shared" si="3"/>
        <v>P25</v>
      </c>
    </row>
    <row r="200" spans="1:19" hidden="1" x14ac:dyDescent="0.25">
      <c r="A200" t="s">
        <v>237</v>
      </c>
      <c r="B200" t="s">
        <v>1208</v>
      </c>
      <c r="C200" t="s">
        <v>1387</v>
      </c>
      <c r="D200">
        <v>54313</v>
      </c>
      <c r="E200" t="str">
        <f>VLOOKUP(A200,[1]Hoja3!$B$2:$E$1125,4,FALSE)</f>
        <v>GRAMALOTE</v>
      </c>
      <c r="F200" s="3" t="s">
        <v>1123</v>
      </c>
      <c r="G200" s="3" t="s">
        <v>1123</v>
      </c>
      <c r="H200">
        <f>VLOOKUP(A200,'[2]PROMEDIO SABER 11 MUNICIPIOS'!$A$2:$D$1122,4,0)</f>
        <v>66</v>
      </c>
      <c r="I200">
        <f>VLOOKUP(A200,'[2]PROMEDIO SABER 11 MUNICIPIOS'!$A$2:$E$1122,5,0)</f>
        <v>8</v>
      </c>
      <c r="J200" s="4">
        <f>VLOOKUP(A200,'[2]PROMEDIO SABER 11 MUNICIPIOS'!$A$2:$B$1122,2,0)</f>
        <v>243.72727272727272</v>
      </c>
      <c r="K200" s="6">
        <v>240</v>
      </c>
      <c r="L200" s="5" t="str">
        <f>VLOOKUP(A200,'[2]PROMEDIO SABER 11 MUNICIPIOS'!$A$2:$F$1122,6,FALSE)</f>
        <v>NO</v>
      </c>
      <c r="M200">
        <f>VLOOKUP(A200,'[2]SISBEN-GRUPOS'!$A$2:$E$1121,2,FALSE)</f>
        <v>15</v>
      </c>
      <c r="N200">
        <f>VLOOKUP(A200,'[2]SISBEN-GRUPOS'!$A$2:$E$1122,3,0)</f>
        <v>51</v>
      </c>
      <c r="O200">
        <f>VLOOKUP(A200,'[2]SISBEN-GRUPOS'!$A$2:$E$1122,4,0)</f>
        <v>0</v>
      </c>
      <c r="P200">
        <f>VLOOKUP(A200,'[2]SISBEN-GRUPOS'!$A$2:$E$1122,5,0)</f>
        <v>0</v>
      </c>
      <c r="Q200" s="15">
        <v>0.375</v>
      </c>
      <c r="R200">
        <v>3</v>
      </c>
      <c r="S200" t="str">
        <f t="shared" si="3"/>
        <v>P25</v>
      </c>
    </row>
    <row r="201" spans="1:19" hidden="1" x14ac:dyDescent="0.25">
      <c r="A201" t="s">
        <v>177</v>
      </c>
      <c r="B201" t="s">
        <v>1185</v>
      </c>
      <c r="C201" t="s">
        <v>1390</v>
      </c>
      <c r="D201">
        <v>15820</v>
      </c>
      <c r="E201" t="str">
        <f>VLOOKUP(A201,[1]Hoja3!$B$2:$E$1125,4,FALSE)</f>
        <v>TOPAGA</v>
      </c>
      <c r="F201" s="3" t="s">
        <v>1122</v>
      </c>
      <c r="G201" s="3" t="s">
        <v>1123</v>
      </c>
      <c r="H201">
        <f>VLOOKUP(A201,'[2]PROMEDIO SABER 11 MUNICIPIOS'!$A$2:$D$1122,4,0)</f>
        <v>54</v>
      </c>
      <c r="I201">
        <f>VLOOKUP(A201,'[2]PROMEDIO SABER 11 MUNICIPIOS'!$A$2:$E$1122,5,0)</f>
        <v>8</v>
      </c>
      <c r="J201" s="4">
        <f>VLOOKUP(A201,'[2]PROMEDIO SABER 11 MUNICIPIOS'!$A$2:$B$1122,2,0)</f>
        <v>253.12962962962962</v>
      </c>
      <c r="K201" s="6">
        <v>250</v>
      </c>
      <c r="L201" s="5" t="str">
        <f>VLOOKUP(A201,'[2]PROMEDIO SABER 11 MUNICIPIOS'!$A$2:$F$1122,6,FALSE)</f>
        <v>NO</v>
      </c>
      <c r="M201">
        <f>VLOOKUP(A201,'[2]SISBEN-GRUPOS'!$A$2:$E$1121,2,FALSE)</f>
        <v>11</v>
      </c>
      <c r="N201">
        <f>VLOOKUP(A201,'[2]SISBEN-GRUPOS'!$A$2:$E$1122,3,0)</f>
        <v>39</v>
      </c>
      <c r="O201">
        <f>VLOOKUP(A201,'[2]SISBEN-GRUPOS'!$A$2:$E$1122,4,0)</f>
        <v>2</v>
      </c>
      <c r="P201">
        <f>VLOOKUP(A201,'[2]SISBEN-GRUPOS'!$A$2:$E$1122,5,0)</f>
        <v>2</v>
      </c>
      <c r="Q201" s="15">
        <v>0.27777777780000001</v>
      </c>
      <c r="R201">
        <v>3</v>
      </c>
      <c r="S201" t="str">
        <f t="shared" si="3"/>
        <v>P25</v>
      </c>
    </row>
    <row r="202" spans="1:19" hidden="1" x14ac:dyDescent="0.25">
      <c r="A202" t="s">
        <v>88</v>
      </c>
      <c r="B202" t="s">
        <v>1185</v>
      </c>
      <c r="C202" t="s">
        <v>1392</v>
      </c>
      <c r="D202">
        <v>15215</v>
      </c>
      <c r="E202" t="str">
        <f>VLOOKUP(A202,[1]Hoja3!$B$2:$E$1125,4,FALSE)</f>
        <v>CORRALES</v>
      </c>
      <c r="F202" s="3" t="s">
        <v>1122</v>
      </c>
      <c r="G202" s="3" t="s">
        <v>1123</v>
      </c>
      <c r="H202">
        <f>VLOOKUP(A202,'[2]PROMEDIO SABER 11 MUNICIPIOS'!$A$2:$D$1122,4,0)</f>
        <v>35</v>
      </c>
      <c r="I202">
        <f>VLOOKUP(A202,'[2]PROMEDIO SABER 11 MUNICIPIOS'!$A$2:$E$1122,5,0)</f>
        <v>8</v>
      </c>
      <c r="J202" s="4">
        <f>VLOOKUP(A202,'[2]PROMEDIO SABER 11 MUNICIPIOS'!$A$2:$B$1122,2,0)</f>
        <v>279.42857142857144</v>
      </c>
      <c r="K202" s="6">
        <v>270</v>
      </c>
      <c r="L202" s="5" t="str">
        <f>VLOOKUP(A202,'[2]PROMEDIO SABER 11 MUNICIPIOS'!$A$2:$F$1122,6,FALSE)</f>
        <v>NO</v>
      </c>
      <c r="M202">
        <f>VLOOKUP(A202,'[2]SISBEN-GRUPOS'!$A$2:$E$1121,2,FALSE)</f>
        <v>12</v>
      </c>
      <c r="N202">
        <f>VLOOKUP(A202,'[2]SISBEN-GRUPOS'!$A$2:$E$1122,3,0)</f>
        <v>23</v>
      </c>
      <c r="O202">
        <f>VLOOKUP(A202,'[2]SISBEN-GRUPOS'!$A$2:$E$1122,4,0)</f>
        <v>0</v>
      </c>
      <c r="P202">
        <f>VLOOKUP(A202,'[2]SISBEN-GRUPOS'!$A$2:$E$1122,5,0)</f>
        <v>0</v>
      </c>
      <c r="Q202" s="15">
        <v>0.38888888890000001</v>
      </c>
      <c r="R202">
        <v>3</v>
      </c>
      <c r="S202" t="str">
        <f t="shared" si="3"/>
        <v>P25</v>
      </c>
    </row>
    <row r="203" spans="1:19" hidden="1" x14ac:dyDescent="0.25">
      <c r="A203" t="s">
        <v>62</v>
      </c>
      <c r="B203" t="s">
        <v>1226</v>
      </c>
      <c r="C203" t="s">
        <v>1403</v>
      </c>
      <c r="D203">
        <v>50245</v>
      </c>
      <c r="E203" t="str">
        <f>VLOOKUP(A203,[1]Hoja3!$B$2:$E$1125,4,FALSE)</f>
        <v>EL CALVARIO</v>
      </c>
      <c r="F203" s="3" t="s">
        <v>1122</v>
      </c>
      <c r="G203" s="3" t="s">
        <v>1123</v>
      </c>
      <c r="H203">
        <f>VLOOKUP(A203,'[2]PROMEDIO SABER 11 MUNICIPIOS'!$A$2:$D$1122,4,0)</f>
        <v>29</v>
      </c>
      <c r="I203">
        <f>VLOOKUP(A203,'[2]PROMEDIO SABER 11 MUNICIPIOS'!$A$2:$E$1122,5,0)</f>
        <v>9</v>
      </c>
      <c r="J203" s="4">
        <f>VLOOKUP(A203,'[2]PROMEDIO SABER 11 MUNICIPIOS'!$A$2:$B$1122,2,0)</f>
        <v>232.72413793103448</v>
      </c>
      <c r="K203" s="6">
        <v>230</v>
      </c>
      <c r="L203" s="5" t="str">
        <f>VLOOKUP(A203,'[2]PROMEDIO SABER 11 MUNICIPIOS'!$A$2:$F$1122,6,FALSE)</f>
        <v>NO</v>
      </c>
      <c r="M203">
        <f>VLOOKUP(A203,'[2]SISBEN-GRUPOS'!$A$2:$E$1121,2,FALSE)</f>
        <v>6</v>
      </c>
      <c r="N203">
        <f>VLOOKUP(A203,'[2]SISBEN-GRUPOS'!$A$2:$E$1122,3,0)</f>
        <v>23</v>
      </c>
      <c r="O203">
        <f>VLOOKUP(A203,'[2]SISBEN-GRUPOS'!$A$2:$E$1122,4,0)</f>
        <v>0</v>
      </c>
      <c r="P203">
        <f>VLOOKUP(A203,'[2]SISBEN-GRUPOS'!$A$2:$E$1122,5,0)</f>
        <v>0</v>
      </c>
      <c r="Q203" s="15">
        <v>0.36666666669999998</v>
      </c>
      <c r="R203">
        <v>3</v>
      </c>
      <c r="S203" t="str">
        <f t="shared" si="3"/>
        <v>P25</v>
      </c>
    </row>
    <row r="204" spans="1:19" hidden="1" x14ac:dyDescent="0.25">
      <c r="A204" t="s">
        <v>82</v>
      </c>
      <c r="B204" t="s">
        <v>1282</v>
      </c>
      <c r="C204" t="s">
        <v>1408</v>
      </c>
      <c r="D204">
        <v>85015</v>
      </c>
      <c r="E204" t="str">
        <f>VLOOKUP(A204,[1]Hoja3!$B$2:$E$1125,4,FALSE)</f>
        <v>CHAMEZA</v>
      </c>
      <c r="F204" s="3" t="s">
        <v>1122</v>
      </c>
      <c r="G204" s="3" t="s">
        <v>1123</v>
      </c>
      <c r="H204">
        <f>VLOOKUP(A204,'[2]PROMEDIO SABER 11 MUNICIPIOS'!$A$2:$D$1122,4,0)</f>
        <v>34</v>
      </c>
      <c r="I204">
        <f>VLOOKUP(A204,'[2]PROMEDIO SABER 11 MUNICIPIOS'!$A$2:$E$1122,5,0)</f>
        <v>9</v>
      </c>
      <c r="J204" s="4">
        <f>VLOOKUP(A204,'[2]PROMEDIO SABER 11 MUNICIPIOS'!$A$2:$B$1122,2,0)</f>
        <v>246.08823529411765</v>
      </c>
      <c r="K204" s="6">
        <v>240</v>
      </c>
      <c r="L204" s="5" t="str">
        <f>VLOOKUP(A204,'[2]PROMEDIO SABER 11 MUNICIPIOS'!$A$2:$F$1122,6,FALSE)</f>
        <v>NO</v>
      </c>
      <c r="M204">
        <f>VLOOKUP(A204,'[2]SISBEN-GRUPOS'!$A$2:$E$1121,2,FALSE)</f>
        <v>5</v>
      </c>
      <c r="N204">
        <f>VLOOKUP(A204,'[2]SISBEN-GRUPOS'!$A$2:$E$1122,3,0)</f>
        <v>29</v>
      </c>
      <c r="O204">
        <f>VLOOKUP(A204,'[2]SISBEN-GRUPOS'!$A$2:$E$1122,4,0)</f>
        <v>0</v>
      </c>
      <c r="P204">
        <f>VLOOKUP(A204,'[2]SISBEN-GRUPOS'!$A$2:$E$1122,5,0)</f>
        <v>0</v>
      </c>
      <c r="Q204" s="15">
        <v>0.52380952380000001</v>
      </c>
      <c r="R204">
        <v>3</v>
      </c>
      <c r="S204" t="str">
        <f t="shared" si="3"/>
        <v>P25</v>
      </c>
    </row>
    <row r="205" spans="1:19" hidden="1" x14ac:dyDescent="0.25">
      <c r="A205" t="s">
        <v>543</v>
      </c>
      <c r="B205" t="s">
        <v>1238</v>
      </c>
      <c r="C205" t="s">
        <v>1431</v>
      </c>
      <c r="D205">
        <v>68669</v>
      </c>
      <c r="E205" t="str">
        <f>VLOOKUP(A205,[1]Hoja3!$B$2:$E$1125,4,FALSE)</f>
        <v>SAN ANDRES</v>
      </c>
      <c r="F205" s="3" t="s">
        <v>1122</v>
      </c>
      <c r="G205" s="3" t="s">
        <v>1123</v>
      </c>
      <c r="H205">
        <f>VLOOKUP(A205,'[2]PROMEDIO SABER 11 MUNICIPIOS'!$A$2:$D$1122,4,0)</f>
        <v>147</v>
      </c>
      <c r="I205">
        <f>VLOOKUP(A205,'[2]PROMEDIO SABER 11 MUNICIPIOS'!$A$2:$E$1122,5,0)</f>
        <v>10</v>
      </c>
      <c r="J205" s="4">
        <f>VLOOKUP(A205,'[2]PROMEDIO SABER 11 MUNICIPIOS'!$A$2:$B$1122,2,0)</f>
        <v>257.81632653061223</v>
      </c>
      <c r="K205" s="6">
        <v>250</v>
      </c>
      <c r="L205" s="5" t="str">
        <f>VLOOKUP(A205,'[2]PROMEDIO SABER 11 MUNICIPIOS'!$A$2:$F$1122,6,FALSE)</f>
        <v>NO</v>
      </c>
      <c r="M205">
        <f>VLOOKUP(A205,'[2]SISBEN-GRUPOS'!$A$2:$E$1121,2,FALSE)</f>
        <v>20</v>
      </c>
      <c r="N205">
        <f>VLOOKUP(A205,'[2]SISBEN-GRUPOS'!$A$2:$E$1122,3,0)</f>
        <v>125</v>
      </c>
      <c r="O205">
        <f>VLOOKUP(A205,'[2]SISBEN-GRUPOS'!$A$2:$E$1122,4,0)</f>
        <v>1</v>
      </c>
      <c r="P205">
        <f>VLOOKUP(A205,'[2]SISBEN-GRUPOS'!$A$2:$E$1122,5,0)</f>
        <v>1</v>
      </c>
      <c r="Q205" s="15">
        <v>0.2666666667</v>
      </c>
      <c r="R205">
        <v>3</v>
      </c>
      <c r="S205" t="str">
        <f t="shared" si="3"/>
        <v>P25</v>
      </c>
    </row>
    <row r="206" spans="1:19" hidden="1" x14ac:dyDescent="0.25">
      <c r="A206" t="s">
        <v>129</v>
      </c>
      <c r="B206" t="s">
        <v>1185</v>
      </c>
      <c r="C206" t="s">
        <v>1433</v>
      </c>
      <c r="D206">
        <v>15514</v>
      </c>
      <c r="E206" t="str">
        <f>VLOOKUP(A206,[1]Hoja3!$B$2:$E$1125,4,FALSE)</f>
        <v>PAEZ</v>
      </c>
      <c r="F206" s="3" t="s">
        <v>1122</v>
      </c>
      <c r="G206" s="3" t="s">
        <v>1123</v>
      </c>
      <c r="H206">
        <f>VLOOKUP(A206,'[2]PROMEDIO SABER 11 MUNICIPIOS'!$A$2:$D$1122,4,0)</f>
        <v>45</v>
      </c>
      <c r="I206">
        <f>VLOOKUP(A206,'[2]PROMEDIO SABER 11 MUNICIPIOS'!$A$2:$E$1122,5,0)</f>
        <v>10</v>
      </c>
      <c r="J206" s="4">
        <f>VLOOKUP(A206,'[2]PROMEDIO SABER 11 MUNICIPIOS'!$A$2:$B$1122,2,0)</f>
        <v>262.13333333333333</v>
      </c>
      <c r="K206" s="6">
        <v>260</v>
      </c>
      <c r="L206" s="5" t="str">
        <f>VLOOKUP(A206,'[2]PROMEDIO SABER 11 MUNICIPIOS'!$A$2:$F$1122,6,FALSE)</f>
        <v>NO</v>
      </c>
      <c r="M206">
        <f>VLOOKUP(A206,'[2]SISBEN-GRUPOS'!$A$2:$E$1121,2,FALSE)</f>
        <v>4</v>
      </c>
      <c r="N206">
        <f>VLOOKUP(A206,'[2]SISBEN-GRUPOS'!$A$2:$E$1122,3,0)</f>
        <v>32</v>
      </c>
      <c r="O206">
        <f>VLOOKUP(A206,'[2]SISBEN-GRUPOS'!$A$2:$E$1122,4,0)</f>
        <v>4</v>
      </c>
      <c r="P206">
        <f>VLOOKUP(A206,'[2]SISBEN-GRUPOS'!$A$2:$E$1122,5,0)</f>
        <v>5</v>
      </c>
      <c r="Q206" s="15">
        <v>0.28000000000000003</v>
      </c>
      <c r="R206">
        <v>3</v>
      </c>
      <c r="S206" t="str">
        <f t="shared" si="3"/>
        <v>P25</v>
      </c>
    </row>
    <row r="207" spans="1:19" ht="28.55" hidden="1" x14ac:dyDescent="0.25">
      <c r="A207" t="s">
        <v>159</v>
      </c>
      <c r="B207" t="s">
        <v>1256</v>
      </c>
      <c r="C207" t="s">
        <v>1442</v>
      </c>
      <c r="D207">
        <v>18860</v>
      </c>
      <c r="E207" t="str">
        <f>VLOOKUP(A207,[1]Hoja3!$B$2:$E$1125,4,FALSE)</f>
        <v>VALPARAISO</v>
      </c>
      <c r="F207" s="3" t="s">
        <v>1123</v>
      </c>
      <c r="G207" s="3" t="s">
        <v>1123</v>
      </c>
      <c r="H207">
        <f>VLOOKUP(A207,'[2]PROMEDIO SABER 11 MUNICIPIOS'!$A$2:$D$1122,4,0)</f>
        <v>50</v>
      </c>
      <c r="I207">
        <f>VLOOKUP(A207,'[2]PROMEDIO SABER 11 MUNICIPIOS'!$A$2:$E$1122,5,0)</f>
        <v>11</v>
      </c>
      <c r="J207" s="4">
        <f>VLOOKUP(A207,'[2]PROMEDIO SABER 11 MUNICIPIOS'!$A$2:$B$1122,2,0)</f>
        <v>225.5</v>
      </c>
      <c r="K207" s="6">
        <v>220</v>
      </c>
      <c r="L207" s="5" t="str">
        <f>VLOOKUP(A207,'[2]PROMEDIO SABER 11 MUNICIPIOS'!$A$2:$F$1122,6,FALSE)</f>
        <v>VALPARAISO-CAQUETA</v>
      </c>
      <c r="M207">
        <f>VLOOKUP(A207,'[2]SISBEN-GRUPOS'!$A$2:$E$1121,2,FALSE)</f>
        <v>11</v>
      </c>
      <c r="N207">
        <f>VLOOKUP(A207,'[2]SISBEN-GRUPOS'!$A$2:$E$1122,3,0)</f>
        <v>38</v>
      </c>
      <c r="O207">
        <f>VLOOKUP(A207,'[2]SISBEN-GRUPOS'!$A$2:$E$1122,4,0)</f>
        <v>0</v>
      </c>
      <c r="P207">
        <f>VLOOKUP(A207,'[2]SISBEN-GRUPOS'!$A$2:$E$1122,5,0)</f>
        <v>1</v>
      </c>
      <c r="Q207" s="15">
        <v>0.40350877190000001</v>
      </c>
      <c r="R207">
        <v>3</v>
      </c>
      <c r="S207" t="str">
        <f t="shared" si="3"/>
        <v>P25</v>
      </c>
    </row>
    <row r="208" spans="1:19" hidden="1" x14ac:dyDescent="0.25">
      <c r="A208" t="s">
        <v>188</v>
      </c>
      <c r="B208" t="s">
        <v>1238</v>
      </c>
      <c r="C208" t="s">
        <v>1446</v>
      </c>
      <c r="D208">
        <v>68020</v>
      </c>
      <c r="E208" t="str">
        <f>VLOOKUP(A208,[1]Hoja3!$B$2:$E$1125,4,FALSE)</f>
        <v>ALBANIA</v>
      </c>
      <c r="F208" s="3" t="s">
        <v>1122</v>
      </c>
      <c r="G208" s="3" t="s">
        <v>1123</v>
      </c>
      <c r="H208">
        <f>VLOOKUP(A208,'[2]PROMEDIO SABER 11 MUNICIPIOS'!$A$2:$D$1122,4,0)</f>
        <v>57</v>
      </c>
      <c r="I208">
        <f>VLOOKUP(A208,'[2]PROMEDIO SABER 11 MUNICIPIOS'!$A$2:$E$1122,5,0)</f>
        <v>11</v>
      </c>
      <c r="J208" s="4">
        <f>VLOOKUP(A208,'[2]PROMEDIO SABER 11 MUNICIPIOS'!$A$2:$B$1122,2,0)</f>
        <v>237.57894736842104</v>
      </c>
      <c r="K208" s="6">
        <v>230</v>
      </c>
      <c r="L208" s="5" t="str">
        <f>VLOOKUP(A208,'[2]PROMEDIO SABER 11 MUNICIPIOS'!$A$2:$F$1122,6,FALSE)</f>
        <v>NO</v>
      </c>
      <c r="M208">
        <f>VLOOKUP(A208,'[2]SISBEN-GRUPOS'!$A$2:$E$1121,2,FALSE)</f>
        <v>6</v>
      </c>
      <c r="N208">
        <f>VLOOKUP(A208,'[2]SISBEN-GRUPOS'!$A$2:$E$1122,3,0)</f>
        <v>51</v>
      </c>
      <c r="O208">
        <f>VLOOKUP(A208,'[2]SISBEN-GRUPOS'!$A$2:$E$1122,4,0)</f>
        <v>0</v>
      </c>
      <c r="P208">
        <f>VLOOKUP(A208,'[2]SISBEN-GRUPOS'!$A$2:$E$1122,5,0)</f>
        <v>0</v>
      </c>
      <c r="Q208" s="15">
        <v>0.24444444439999999</v>
      </c>
      <c r="R208">
        <v>3</v>
      </c>
      <c r="S208" t="str">
        <f t="shared" si="3"/>
        <v>P25</v>
      </c>
    </row>
    <row r="209" spans="1:19" hidden="1" x14ac:dyDescent="0.25">
      <c r="A209" t="s">
        <v>433</v>
      </c>
      <c r="B209" t="s">
        <v>1238</v>
      </c>
      <c r="C209" t="s">
        <v>1452</v>
      </c>
      <c r="D209">
        <v>68162</v>
      </c>
      <c r="E209" t="str">
        <f>VLOOKUP(A209,[1]Hoja3!$B$2:$E$1125,4,FALSE)</f>
        <v>CERRITO</v>
      </c>
      <c r="F209" s="3" t="s">
        <v>1122</v>
      </c>
      <c r="G209" s="3" t="s">
        <v>1123</v>
      </c>
      <c r="H209">
        <f>VLOOKUP(A209,'[2]PROMEDIO SABER 11 MUNICIPIOS'!$A$2:$D$1122,4,0)</f>
        <v>116</v>
      </c>
      <c r="I209">
        <f>VLOOKUP(A209,'[2]PROMEDIO SABER 11 MUNICIPIOS'!$A$2:$E$1122,5,0)</f>
        <v>11</v>
      </c>
      <c r="J209" s="4">
        <f>VLOOKUP(A209,'[2]PROMEDIO SABER 11 MUNICIPIOS'!$A$2:$B$1122,2,0)</f>
        <v>249.07758620689654</v>
      </c>
      <c r="K209" s="6">
        <v>240</v>
      </c>
      <c r="L209" s="5" t="str">
        <f>VLOOKUP(A209,'[2]PROMEDIO SABER 11 MUNICIPIOS'!$A$2:$F$1122,6,FALSE)</f>
        <v>NO</v>
      </c>
      <c r="M209">
        <f>VLOOKUP(A209,'[2]SISBEN-GRUPOS'!$A$2:$E$1121,2,FALSE)</f>
        <v>17</v>
      </c>
      <c r="N209">
        <f>VLOOKUP(A209,'[2]SISBEN-GRUPOS'!$A$2:$E$1122,3,0)</f>
        <v>97</v>
      </c>
      <c r="O209">
        <f>VLOOKUP(A209,'[2]SISBEN-GRUPOS'!$A$2:$E$1122,4,0)</f>
        <v>2</v>
      </c>
      <c r="P209">
        <f>VLOOKUP(A209,'[2]SISBEN-GRUPOS'!$A$2:$E$1122,5,0)</f>
        <v>0</v>
      </c>
      <c r="Q209" s="15">
        <v>0.38750000000000001</v>
      </c>
      <c r="R209">
        <v>3</v>
      </c>
      <c r="S209" t="str">
        <f t="shared" si="3"/>
        <v>P25</v>
      </c>
    </row>
    <row r="210" spans="1:19" hidden="1" x14ac:dyDescent="0.25">
      <c r="A210" t="s">
        <v>113</v>
      </c>
      <c r="B210" t="s">
        <v>1238</v>
      </c>
      <c r="C210" t="s">
        <v>1480</v>
      </c>
      <c r="D210">
        <v>68682</v>
      </c>
      <c r="E210" t="str">
        <f>VLOOKUP(A210,[1]Hoja3!$B$2:$E$1125,4,FALSE)</f>
        <v>SAN JOAQUIN</v>
      </c>
      <c r="F210" s="3" t="s">
        <v>1122</v>
      </c>
      <c r="G210" s="3" t="s">
        <v>1123</v>
      </c>
      <c r="H210">
        <f>VLOOKUP(A210,'[2]PROMEDIO SABER 11 MUNICIPIOS'!$A$2:$D$1122,4,0)</f>
        <v>42</v>
      </c>
      <c r="I210">
        <f>VLOOKUP(A210,'[2]PROMEDIO SABER 11 MUNICIPIOS'!$A$2:$E$1122,5,0)</f>
        <v>13</v>
      </c>
      <c r="J210" s="4">
        <f>VLOOKUP(A210,'[2]PROMEDIO SABER 11 MUNICIPIOS'!$A$2:$B$1122,2,0)</f>
        <v>269.09523809523807</v>
      </c>
      <c r="K210" s="6">
        <v>260</v>
      </c>
      <c r="L210" s="5" t="str">
        <f>VLOOKUP(A210,'[2]PROMEDIO SABER 11 MUNICIPIOS'!$A$2:$F$1122,6,FALSE)</f>
        <v>NO</v>
      </c>
      <c r="M210">
        <f>VLOOKUP(A210,'[2]SISBEN-GRUPOS'!$A$2:$E$1121,2,FALSE)</f>
        <v>4</v>
      </c>
      <c r="N210">
        <f>VLOOKUP(A210,'[2]SISBEN-GRUPOS'!$A$2:$E$1122,3,0)</f>
        <v>38</v>
      </c>
      <c r="O210">
        <f>VLOOKUP(A210,'[2]SISBEN-GRUPOS'!$A$2:$E$1122,4,0)</f>
        <v>0</v>
      </c>
      <c r="P210">
        <f>VLOOKUP(A210,'[2]SISBEN-GRUPOS'!$A$2:$E$1122,5,0)</f>
        <v>0</v>
      </c>
      <c r="Q210" s="15">
        <v>0.1764705882</v>
      </c>
      <c r="R210">
        <v>3</v>
      </c>
      <c r="S210" t="str">
        <f t="shared" si="3"/>
        <v>P25</v>
      </c>
    </row>
    <row r="211" spans="1:19" ht="28.55" x14ac:dyDescent="0.25">
      <c r="A211" t="s">
        <v>880</v>
      </c>
      <c r="B211" t="s">
        <v>1172</v>
      </c>
      <c r="C211" t="s">
        <v>1285</v>
      </c>
      <c r="D211">
        <v>5736</v>
      </c>
      <c r="E211" t="str">
        <f>VLOOKUP(A211,[1]Hoja3!$B$2:$E$1125,4,FALSE)</f>
        <v>SEGOVIA</v>
      </c>
      <c r="F211" s="3" t="s">
        <v>1122</v>
      </c>
      <c r="G211" s="3" t="s">
        <v>1122</v>
      </c>
      <c r="H211">
        <f>VLOOKUP(A211,'[2]PROMEDIO SABER 11 MUNICIPIOS'!$A$2:$D$1122,4,0)</f>
        <v>388</v>
      </c>
      <c r="I211">
        <f>VLOOKUP(A211,'[2]PROMEDIO SABER 11 MUNICIPIOS'!$A$2:$E$1122,5,0)</f>
        <v>14</v>
      </c>
      <c r="J211" s="4">
        <f>VLOOKUP(A211,'[2]PROMEDIO SABER 11 MUNICIPIOS'!$A$2:$B$1122,2,0)</f>
        <v>211.84020618556701</v>
      </c>
      <c r="K211" s="6">
        <v>210</v>
      </c>
      <c r="L211" s="5" t="str">
        <f>VLOOKUP(A211,'[2]PROMEDIO SABER 11 MUNICIPIOS'!$A$2:$F$1122,6,FALSE)</f>
        <v>SEGOVIA-ANTIOQUIA</v>
      </c>
      <c r="M211">
        <f>VLOOKUP(A211,'[2]SISBEN-GRUPOS'!$A$2:$E$1121,2,FALSE)</f>
        <v>58</v>
      </c>
      <c r="N211">
        <f>VLOOKUP(A211,'[2]SISBEN-GRUPOS'!$A$2:$E$1122,3,0)</f>
        <v>303</v>
      </c>
      <c r="O211">
        <f>VLOOKUP(A211,'[2]SISBEN-GRUPOS'!$A$2:$E$1122,4,0)</f>
        <v>19</v>
      </c>
      <c r="P211">
        <f>VLOOKUP(A211,'[2]SISBEN-GRUPOS'!$A$2:$E$1122,5,0)</f>
        <v>8</v>
      </c>
      <c r="Q211" s="15">
        <v>0.155234657</v>
      </c>
      <c r="R211">
        <v>3</v>
      </c>
      <c r="S211" t="str">
        <f t="shared" si="3"/>
        <v>P25</v>
      </c>
    </row>
    <row r="212" spans="1:19" ht="28.55" hidden="1" x14ac:dyDescent="0.25">
      <c r="A212" t="s">
        <v>240</v>
      </c>
      <c r="B212" t="s">
        <v>1488</v>
      </c>
      <c r="C212" t="s">
        <v>1489</v>
      </c>
      <c r="D212">
        <v>95015</v>
      </c>
      <c r="E212" t="str">
        <f>VLOOKUP(A212,[1]Hoja3!$B$2:$E$1125,4,FALSE)</f>
        <v>CALAMAR</v>
      </c>
      <c r="F212" s="3" t="s">
        <v>1123</v>
      </c>
      <c r="G212" s="3" t="s">
        <v>1123</v>
      </c>
      <c r="H212">
        <f>VLOOKUP(A212,'[2]PROMEDIO SABER 11 MUNICIPIOS'!$A$2:$D$1122,4,0)</f>
        <v>67</v>
      </c>
      <c r="I212">
        <f>VLOOKUP(A212,'[2]PROMEDIO SABER 11 MUNICIPIOS'!$A$2:$E$1122,5,0)</f>
        <v>14</v>
      </c>
      <c r="J212" s="4">
        <f>VLOOKUP(A212,'[2]PROMEDIO SABER 11 MUNICIPIOS'!$A$2:$B$1122,2,0)</f>
        <v>231.68656716417911</v>
      </c>
      <c r="K212" s="6">
        <v>230</v>
      </c>
      <c r="L212" s="5" t="str">
        <f>VLOOKUP(A212,'[2]PROMEDIO SABER 11 MUNICIPIOS'!$A$2:$F$1122,6,FALSE)</f>
        <v>CALAMAR-GUAVIARE</v>
      </c>
      <c r="M212">
        <f>VLOOKUP(A212,'[2]SISBEN-GRUPOS'!$A$2:$E$1121,2,FALSE)</f>
        <v>15</v>
      </c>
      <c r="N212">
        <f>VLOOKUP(A212,'[2]SISBEN-GRUPOS'!$A$2:$E$1122,3,0)</f>
        <v>49</v>
      </c>
      <c r="O212">
        <f>VLOOKUP(A212,'[2]SISBEN-GRUPOS'!$A$2:$E$1122,4,0)</f>
        <v>1</v>
      </c>
      <c r="P212">
        <f>VLOOKUP(A212,'[2]SISBEN-GRUPOS'!$A$2:$E$1122,5,0)</f>
        <v>2</v>
      </c>
      <c r="Q212" s="15">
        <v>0.33333333329999998</v>
      </c>
      <c r="R212">
        <v>3</v>
      </c>
      <c r="S212" t="str">
        <f t="shared" si="3"/>
        <v>P25</v>
      </c>
    </row>
    <row r="213" spans="1:19" hidden="1" x14ac:dyDescent="0.25">
      <c r="A213" t="s">
        <v>59</v>
      </c>
      <c r="B213" t="s">
        <v>1185</v>
      </c>
      <c r="C213" t="s">
        <v>1493</v>
      </c>
      <c r="D213">
        <v>15518</v>
      </c>
      <c r="E213" t="str">
        <f>VLOOKUP(A213,[1]Hoja3!$B$2:$E$1125,4,FALSE)</f>
        <v>PAJARITO</v>
      </c>
      <c r="F213" s="3" t="s">
        <v>1122</v>
      </c>
      <c r="G213" s="3" t="s">
        <v>1123</v>
      </c>
      <c r="H213">
        <f>VLOOKUP(A213,'[2]PROMEDIO SABER 11 MUNICIPIOS'!$A$2:$D$1122,4,0)</f>
        <v>28</v>
      </c>
      <c r="I213">
        <f>VLOOKUP(A213,'[2]PROMEDIO SABER 11 MUNICIPIOS'!$A$2:$E$1122,5,0)</f>
        <v>14</v>
      </c>
      <c r="J213" s="4">
        <f>VLOOKUP(A213,'[2]PROMEDIO SABER 11 MUNICIPIOS'!$A$2:$B$1122,2,0)</f>
        <v>246.21428571428572</v>
      </c>
      <c r="K213" s="6">
        <v>240</v>
      </c>
      <c r="L213" s="5" t="str">
        <f>VLOOKUP(A213,'[2]PROMEDIO SABER 11 MUNICIPIOS'!$A$2:$F$1122,6,FALSE)</f>
        <v>NO</v>
      </c>
      <c r="M213">
        <f>VLOOKUP(A213,'[2]SISBEN-GRUPOS'!$A$2:$E$1121,2,FALSE)</f>
        <v>4</v>
      </c>
      <c r="N213">
        <f>VLOOKUP(A213,'[2]SISBEN-GRUPOS'!$A$2:$E$1122,3,0)</f>
        <v>24</v>
      </c>
      <c r="O213">
        <f>VLOOKUP(A213,'[2]SISBEN-GRUPOS'!$A$2:$E$1122,4,0)</f>
        <v>0</v>
      </c>
      <c r="P213">
        <f>VLOOKUP(A213,'[2]SISBEN-GRUPOS'!$A$2:$E$1122,5,0)</f>
        <v>0</v>
      </c>
      <c r="Q213" s="15">
        <v>0.38095238100000001</v>
      </c>
      <c r="R213">
        <v>3</v>
      </c>
      <c r="S213" t="str">
        <f t="shared" si="3"/>
        <v>P25</v>
      </c>
    </row>
    <row r="214" spans="1:19" hidden="1" x14ac:dyDescent="0.25">
      <c r="A214" t="s">
        <v>209</v>
      </c>
      <c r="B214" t="s">
        <v>1270</v>
      </c>
      <c r="C214" t="s">
        <v>1519</v>
      </c>
      <c r="D214">
        <v>73873</v>
      </c>
      <c r="E214" t="str">
        <f>VLOOKUP(A214,[1]Hoja3!$B$2:$E$1125,4,FALSE)</f>
        <v>VILLARRICA</v>
      </c>
      <c r="F214" s="3" t="s">
        <v>1122</v>
      </c>
      <c r="G214" s="3" t="s">
        <v>1123</v>
      </c>
      <c r="H214">
        <f>VLOOKUP(A214,'[2]PROMEDIO SABER 11 MUNICIPIOS'!$A$2:$D$1122,4,0)</f>
        <v>60</v>
      </c>
      <c r="I214">
        <f>VLOOKUP(A214,'[2]PROMEDIO SABER 11 MUNICIPIOS'!$A$2:$E$1122,5,0)</f>
        <v>16</v>
      </c>
      <c r="J214" s="4">
        <f>VLOOKUP(A214,'[2]PROMEDIO SABER 11 MUNICIPIOS'!$A$2:$B$1122,2,0)</f>
        <v>232.5</v>
      </c>
      <c r="K214" s="6">
        <v>230</v>
      </c>
      <c r="L214" s="5" t="str">
        <f>VLOOKUP(A214,'[2]PROMEDIO SABER 11 MUNICIPIOS'!$A$2:$F$1122,6,FALSE)</f>
        <v>NO</v>
      </c>
      <c r="M214">
        <f>VLOOKUP(A214,'[2]SISBEN-GRUPOS'!$A$2:$E$1121,2,FALSE)</f>
        <v>9</v>
      </c>
      <c r="N214">
        <f>VLOOKUP(A214,'[2]SISBEN-GRUPOS'!$A$2:$E$1122,3,0)</f>
        <v>50</v>
      </c>
      <c r="O214">
        <f>VLOOKUP(A214,'[2]SISBEN-GRUPOS'!$A$2:$E$1122,4,0)</f>
        <v>1</v>
      </c>
      <c r="P214">
        <f>VLOOKUP(A214,'[2]SISBEN-GRUPOS'!$A$2:$E$1122,5,0)</f>
        <v>0</v>
      </c>
      <c r="Q214" s="15">
        <v>0.20512820509999999</v>
      </c>
      <c r="R214">
        <v>3</v>
      </c>
      <c r="S214" t="str">
        <f t="shared" si="3"/>
        <v>P25</v>
      </c>
    </row>
    <row r="215" spans="1:19" hidden="1" x14ac:dyDescent="0.25">
      <c r="A215" t="s">
        <v>325</v>
      </c>
      <c r="B215" t="s">
        <v>1270</v>
      </c>
      <c r="C215" t="s">
        <v>1524</v>
      </c>
      <c r="D215">
        <v>73152</v>
      </c>
      <c r="E215" t="str">
        <f>VLOOKUP(A215,[1]Hoja3!$B$2:$E$1125,4,FALSE)</f>
        <v>CASABIANCA</v>
      </c>
      <c r="F215" s="3" t="s">
        <v>1122</v>
      </c>
      <c r="G215" s="3" t="s">
        <v>1123</v>
      </c>
      <c r="H215">
        <f>VLOOKUP(A215,'[2]PROMEDIO SABER 11 MUNICIPIOS'!$A$2:$D$1122,4,0)</f>
        <v>88</v>
      </c>
      <c r="I215">
        <f>VLOOKUP(A215,'[2]PROMEDIO SABER 11 MUNICIPIOS'!$A$2:$E$1122,5,0)</f>
        <v>16</v>
      </c>
      <c r="J215" s="4">
        <f>VLOOKUP(A215,'[2]PROMEDIO SABER 11 MUNICIPIOS'!$A$2:$B$1122,2,0)</f>
        <v>244.25</v>
      </c>
      <c r="K215" s="6">
        <v>240</v>
      </c>
      <c r="L215" s="5" t="str">
        <f>VLOOKUP(A215,'[2]PROMEDIO SABER 11 MUNICIPIOS'!$A$2:$F$1122,6,FALSE)</f>
        <v>NO</v>
      </c>
      <c r="M215">
        <f>VLOOKUP(A215,'[2]SISBEN-GRUPOS'!$A$2:$E$1121,2,FALSE)</f>
        <v>13</v>
      </c>
      <c r="N215">
        <f>VLOOKUP(A215,'[2]SISBEN-GRUPOS'!$A$2:$E$1122,3,0)</f>
        <v>74</v>
      </c>
      <c r="O215">
        <f>VLOOKUP(A215,'[2]SISBEN-GRUPOS'!$A$2:$E$1122,4,0)</f>
        <v>0</v>
      </c>
      <c r="P215">
        <f>VLOOKUP(A215,'[2]SISBEN-GRUPOS'!$A$2:$E$1122,5,0)</f>
        <v>1</v>
      </c>
      <c r="Q215" s="15">
        <v>0.24528301890000001</v>
      </c>
      <c r="R215">
        <v>3</v>
      </c>
      <c r="S215" t="str">
        <f t="shared" si="3"/>
        <v>P25</v>
      </c>
    </row>
    <row r="216" spans="1:19" x14ac:dyDescent="0.25">
      <c r="A216" t="s">
        <v>714</v>
      </c>
      <c r="B216" t="s">
        <v>1172</v>
      </c>
      <c r="C216" t="s">
        <v>1528</v>
      </c>
      <c r="D216">
        <v>5858</v>
      </c>
      <c r="E216" t="str">
        <f>VLOOKUP(A216,[1]Hoja3!$B$2:$E$1125,4,FALSE)</f>
        <v>VEGACHI</v>
      </c>
      <c r="F216" s="3" t="s">
        <v>1122</v>
      </c>
      <c r="G216" s="3" t="s">
        <v>1122</v>
      </c>
      <c r="H216">
        <f>VLOOKUP(A216,'[2]PROMEDIO SABER 11 MUNICIPIOS'!$A$2:$D$1122,4,0)</f>
        <v>232</v>
      </c>
      <c r="I216">
        <f>VLOOKUP(A216,'[2]PROMEDIO SABER 11 MUNICIPIOS'!$A$2:$E$1122,5,0)</f>
        <v>9</v>
      </c>
      <c r="J216" s="4">
        <f>VLOOKUP(A216,'[2]PROMEDIO SABER 11 MUNICIPIOS'!$A$2:$B$1122,2,0)</f>
        <v>210.89224137931035</v>
      </c>
      <c r="K216" s="6">
        <v>210</v>
      </c>
      <c r="L216" s="5" t="str">
        <f>VLOOKUP(A216,'[2]PROMEDIO SABER 11 MUNICIPIOS'!$A$2:$F$1122,6,FALSE)</f>
        <v>NO</v>
      </c>
      <c r="M216">
        <f>VLOOKUP(A216,'[2]SISBEN-GRUPOS'!$A$2:$E$1121,2,FALSE)</f>
        <v>48</v>
      </c>
      <c r="N216">
        <f>VLOOKUP(A216,'[2]SISBEN-GRUPOS'!$A$2:$E$1122,3,0)</f>
        <v>177</v>
      </c>
      <c r="O216">
        <f>VLOOKUP(A216,'[2]SISBEN-GRUPOS'!$A$2:$E$1122,4,0)</f>
        <v>3</v>
      </c>
      <c r="P216">
        <f>VLOOKUP(A216,'[2]SISBEN-GRUPOS'!$A$2:$E$1122,5,0)</f>
        <v>4</v>
      </c>
      <c r="Q216" s="15">
        <v>0.21527777779999999</v>
      </c>
      <c r="R216">
        <v>3</v>
      </c>
      <c r="S216" t="str">
        <f t="shared" si="3"/>
        <v>P25</v>
      </c>
    </row>
    <row r="217" spans="1:19" hidden="1" x14ac:dyDescent="0.25">
      <c r="A217" t="s">
        <v>909</v>
      </c>
      <c r="B217" t="s">
        <v>1172</v>
      </c>
      <c r="C217" t="s">
        <v>1532</v>
      </c>
      <c r="D217">
        <v>5034</v>
      </c>
      <c r="E217" t="str">
        <f>VLOOKUP(A217,[1]Hoja3!$B$2:$E$1125,4,FALSE)</f>
        <v>ANDES</v>
      </c>
      <c r="F217" s="3" t="s">
        <v>1122</v>
      </c>
      <c r="G217" s="3" t="s">
        <v>1123</v>
      </c>
      <c r="H217">
        <f>VLOOKUP(A217,'[2]PROMEDIO SABER 11 MUNICIPIOS'!$A$2:$D$1122,4,0)</f>
        <v>427</v>
      </c>
      <c r="I217">
        <f>VLOOKUP(A217,'[2]PROMEDIO SABER 11 MUNICIPIOS'!$A$2:$E$1122,5,0)</f>
        <v>17</v>
      </c>
      <c r="J217" s="4">
        <f>VLOOKUP(A217,'[2]PROMEDIO SABER 11 MUNICIPIOS'!$A$2:$B$1122,2,0)</f>
        <v>243.39578454332553</v>
      </c>
      <c r="K217" s="6">
        <v>240</v>
      </c>
      <c r="L217" s="5" t="str">
        <f>VLOOKUP(A217,'[2]PROMEDIO SABER 11 MUNICIPIOS'!$A$2:$F$1122,6,FALSE)</f>
        <v>NO</v>
      </c>
      <c r="M217">
        <f>VLOOKUP(A217,'[2]SISBEN-GRUPOS'!$A$2:$E$1121,2,FALSE)</f>
        <v>129</v>
      </c>
      <c r="N217">
        <f>VLOOKUP(A217,'[2]SISBEN-GRUPOS'!$A$2:$E$1122,3,0)</f>
        <v>247</v>
      </c>
      <c r="O217">
        <f>VLOOKUP(A217,'[2]SISBEN-GRUPOS'!$A$2:$E$1122,4,0)</f>
        <v>37</v>
      </c>
      <c r="P217">
        <f>VLOOKUP(A217,'[2]SISBEN-GRUPOS'!$A$2:$E$1122,5,0)</f>
        <v>14</v>
      </c>
      <c r="Q217" s="15">
        <v>0.24581005589999999</v>
      </c>
      <c r="R217">
        <v>3</v>
      </c>
      <c r="S217" t="str">
        <f t="shared" si="3"/>
        <v>P25</v>
      </c>
    </row>
    <row r="218" spans="1:19" hidden="1" x14ac:dyDescent="0.25">
      <c r="A218" t="s">
        <v>702</v>
      </c>
      <c r="B218" t="s">
        <v>1172</v>
      </c>
      <c r="C218" t="s">
        <v>1613</v>
      </c>
      <c r="D218">
        <v>5002</v>
      </c>
      <c r="E218" t="str">
        <f>VLOOKUP(A218,[1]Hoja3!$B$2:$E$1125,4,FALSE)</f>
        <v>ABEJORRAL</v>
      </c>
      <c r="F218" s="3" t="s">
        <v>1122</v>
      </c>
      <c r="G218" s="3" t="s">
        <v>1123</v>
      </c>
      <c r="H218">
        <f>VLOOKUP(A218,'[2]PROMEDIO SABER 11 MUNICIPIOS'!$A$2:$D$1122,4,0)</f>
        <v>226</v>
      </c>
      <c r="I218">
        <f>VLOOKUP(A218,'[2]PROMEDIO SABER 11 MUNICIPIOS'!$A$2:$E$1122,5,0)</f>
        <v>23</v>
      </c>
      <c r="J218" s="4">
        <f>VLOOKUP(A218,'[2]PROMEDIO SABER 11 MUNICIPIOS'!$A$2:$B$1122,2,0)</f>
        <v>242.27876106194691</v>
      </c>
      <c r="K218" s="6">
        <v>240</v>
      </c>
      <c r="L218" s="5" t="str">
        <f>VLOOKUP(A218,'[2]PROMEDIO SABER 11 MUNICIPIOS'!$A$2:$F$1122,6,FALSE)</f>
        <v>NO</v>
      </c>
      <c r="M218">
        <f>VLOOKUP(A218,'[2]SISBEN-GRUPOS'!$A$2:$E$1121,2,FALSE)</f>
        <v>56</v>
      </c>
      <c r="N218">
        <f>VLOOKUP(A218,'[2]SISBEN-GRUPOS'!$A$2:$E$1122,3,0)</f>
        <v>155</v>
      </c>
      <c r="O218">
        <f>VLOOKUP(A218,'[2]SISBEN-GRUPOS'!$A$2:$E$1122,4,0)</f>
        <v>11</v>
      </c>
      <c r="P218">
        <f>VLOOKUP(A218,'[2]SISBEN-GRUPOS'!$A$2:$E$1122,5,0)</f>
        <v>4</v>
      </c>
      <c r="Q218" s="15">
        <v>0.2568306011</v>
      </c>
      <c r="R218">
        <v>3</v>
      </c>
      <c r="S218" t="str">
        <f t="shared" si="3"/>
        <v>P25</v>
      </c>
    </row>
    <row r="219" spans="1:19" ht="42.8" hidden="1" x14ac:dyDescent="0.25">
      <c r="A219" t="s">
        <v>191</v>
      </c>
      <c r="B219" t="s">
        <v>1208</v>
      </c>
      <c r="C219" t="s">
        <v>1785</v>
      </c>
      <c r="D219">
        <v>54670</v>
      </c>
      <c r="E219" t="str">
        <f>VLOOKUP(A219,[1]Hoja3!$B$2:$E$1125,4,FALSE)</f>
        <v>SAN CALIXTO</v>
      </c>
      <c r="F219" s="3" t="s">
        <v>1123</v>
      </c>
      <c r="G219" s="3" t="s">
        <v>1123</v>
      </c>
      <c r="H219">
        <f>VLOOKUP(A219,'[2]PROMEDIO SABER 11 MUNICIPIOS'!$A$2:$D$1122,4,0)</f>
        <v>57</v>
      </c>
      <c r="I219">
        <f>VLOOKUP(A219,'[2]PROMEDIO SABER 11 MUNICIPIOS'!$A$2:$E$1122,5,0)</f>
        <v>4</v>
      </c>
      <c r="J219" s="4">
        <f>VLOOKUP(A219,'[2]PROMEDIO SABER 11 MUNICIPIOS'!$A$2:$B$1122,2,0)</f>
        <v>217.24561403508773</v>
      </c>
      <c r="K219" s="6">
        <v>210</v>
      </c>
      <c r="L219" s="5" t="str">
        <f>VLOOKUP(A219,'[2]PROMEDIO SABER 11 MUNICIPIOS'!$A$2:$F$1122,6,FALSE)</f>
        <v>SAN CALIXTO-NORTE DE SANTANDER</v>
      </c>
      <c r="M219">
        <f>VLOOKUP(A219,'[2]SISBEN-GRUPOS'!$A$2:$E$1121,2,FALSE)</f>
        <v>9</v>
      </c>
      <c r="N219">
        <f>VLOOKUP(A219,'[2]SISBEN-GRUPOS'!$A$2:$E$1122,3,0)</f>
        <v>48</v>
      </c>
      <c r="O219">
        <f>VLOOKUP(A219,'[2]SISBEN-GRUPOS'!$A$2:$E$1122,4,0)</f>
        <v>0</v>
      </c>
      <c r="P219">
        <f>VLOOKUP(A219,'[2]SISBEN-GRUPOS'!$A$2:$E$1122,5,0)</f>
        <v>0</v>
      </c>
      <c r="Q219" s="15">
        <v>0.3125</v>
      </c>
      <c r="R219">
        <v>3</v>
      </c>
      <c r="S219" t="str">
        <f t="shared" si="3"/>
        <v>P25</v>
      </c>
    </row>
    <row r="220" spans="1:19" ht="28.55" x14ac:dyDescent="0.25">
      <c r="A220" t="s">
        <v>605</v>
      </c>
      <c r="B220" t="s">
        <v>1226</v>
      </c>
      <c r="C220" t="s">
        <v>1944</v>
      </c>
      <c r="D220">
        <v>50350</v>
      </c>
      <c r="E220" t="str">
        <f>VLOOKUP(A220,[1]Hoja3!$B$2:$E$1125,4,FALSE)</f>
        <v>LA MACARENA</v>
      </c>
      <c r="F220" s="3" t="s">
        <v>1122</v>
      </c>
      <c r="G220" s="3" t="s">
        <v>1122</v>
      </c>
      <c r="H220">
        <f>VLOOKUP(A220,'[2]PROMEDIO SABER 11 MUNICIPIOS'!$A$2:$D$1122,4,0)</f>
        <v>172</v>
      </c>
      <c r="I220">
        <f>VLOOKUP(A220,'[2]PROMEDIO SABER 11 MUNICIPIOS'!$A$2:$E$1122,5,0)</f>
        <v>7</v>
      </c>
      <c r="J220" s="4">
        <f>VLOOKUP(A220,'[2]PROMEDIO SABER 11 MUNICIPIOS'!$A$2:$B$1122,2,0)</f>
        <v>214.83720930232559</v>
      </c>
      <c r="K220" s="6">
        <v>210</v>
      </c>
      <c r="L220" s="5" t="str">
        <f>VLOOKUP(A220,'[2]PROMEDIO SABER 11 MUNICIPIOS'!$A$2:$F$1122,6,FALSE)</f>
        <v>LA MACARENA-META</v>
      </c>
      <c r="M220">
        <f>VLOOKUP(A220,'[2]SISBEN-GRUPOS'!$A$2:$E$1121,2,FALSE)</f>
        <v>45</v>
      </c>
      <c r="N220">
        <f>VLOOKUP(A220,'[2]SISBEN-GRUPOS'!$A$2:$E$1122,3,0)</f>
        <v>124</v>
      </c>
      <c r="O220">
        <f>VLOOKUP(A220,'[2]SISBEN-GRUPOS'!$A$2:$E$1122,4,0)</f>
        <v>2</v>
      </c>
      <c r="P220">
        <f>VLOOKUP(A220,'[2]SISBEN-GRUPOS'!$A$2:$E$1122,5,0)</f>
        <v>1</v>
      </c>
      <c r="Q220" s="15">
        <v>0.296875</v>
      </c>
      <c r="R220">
        <v>3</v>
      </c>
      <c r="S220" t="str">
        <f t="shared" si="3"/>
        <v>P25</v>
      </c>
    </row>
    <row r="221" spans="1:19" x14ac:dyDescent="0.25">
      <c r="A221" t="s">
        <v>470</v>
      </c>
      <c r="B221" t="s">
        <v>1226</v>
      </c>
      <c r="C221" t="s">
        <v>2080</v>
      </c>
      <c r="D221">
        <v>50251</v>
      </c>
      <c r="E221" t="str">
        <f>VLOOKUP(A221,[1]Hoja3!$B$2:$E$1125,4,FALSE)</f>
        <v>EL CASTILLO</v>
      </c>
      <c r="F221" s="3" t="s">
        <v>1122</v>
      </c>
      <c r="G221" s="3" t="s">
        <v>1122</v>
      </c>
      <c r="H221">
        <f>VLOOKUP(A221,'[2]PROMEDIO SABER 11 MUNICIPIOS'!$A$2:$D$1122,4,0)</f>
        <v>128</v>
      </c>
      <c r="I221">
        <f>VLOOKUP(A221,'[2]PROMEDIO SABER 11 MUNICIPIOS'!$A$2:$E$1122,5,0)</f>
        <v>8</v>
      </c>
      <c r="J221" s="4">
        <f>VLOOKUP(A221,'[2]PROMEDIO SABER 11 MUNICIPIOS'!$A$2:$B$1122,2,0)</f>
        <v>217.265625</v>
      </c>
      <c r="K221" s="6">
        <v>210</v>
      </c>
      <c r="L221" s="5" t="str">
        <f>VLOOKUP(A221,'[2]PROMEDIO SABER 11 MUNICIPIOS'!$A$2:$F$1122,6,FALSE)</f>
        <v>NO</v>
      </c>
      <c r="M221">
        <f>VLOOKUP(A221,'[2]SISBEN-GRUPOS'!$A$2:$E$1121,2,FALSE)</f>
        <v>21</v>
      </c>
      <c r="N221">
        <f>VLOOKUP(A221,'[2]SISBEN-GRUPOS'!$A$2:$E$1122,3,0)</f>
        <v>107</v>
      </c>
      <c r="O221">
        <f>VLOOKUP(A221,'[2]SISBEN-GRUPOS'!$A$2:$E$1122,4,0)</f>
        <v>0</v>
      </c>
      <c r="P221">
        <f>VLOOKUP(A221,'[2]SISBEN-GRUPOS'!$A$2:$E$1122,5,0)</f>
        <v>0</v>
      </c>
      <c r="Q221" s="15">
        <v>0.34523809519999998</v>
      </c>
      <c r="R221">
        <v>3</v>
      </c>
      <c r="S221" t="str">
        <f t="shared" si="3"/>
        <v>P25</v>
      </c>
    </row>
    <row r="222" spans="1:19" x14ac:dyDescent="0.25">
      <c r="A222" t="s">
        <v>747</v>
      </c>
      <c r="B222" t="s">
        <v>1172</v>
      </c>
      <c r="C222" t="s">
        <v>1720</v>
      </c>
      <c r="D222">
        <v>5125</v>
      </c>
      <c r="E222" t="str">
        <f>VLOOKUP(A222,[1]Hoja3!$B$2:$E$1125,4,FALSE)</f>
        <v>CAICEDO</v>
      </c>
      <c r="F222" s="3" t="s">
        <v>1122</v>
      </c>
      <c r="G222" s="3" t="s">
        <v>1122</v>
      </c>
      <c r="H222">
        <f>VLOOKUP(A222,'[2]PROMEDIO SABER 11 MUNICIPIOS'!$A$2:$D$1122,4,0)</f>
        <v>256</v>
      </c>
      <c r="I222">
        <f>VLOOKUP(A222,'[2]PROMEDIO SABER 11 MUNICIPIOS'!$A$2:$E$1122,5,0)</f>
        <v>15</v>
      </c>
      <c r="J222" s="4">
        <f>VLOOKUP(A222,'[2]PROMEDIO SABER 11 MUNICIPIOS'!$A$2:$B$1122,2,0)</f>
        <v>214.3515625</v>
      </c>
      <c r="K222" s="6">
        <v>210</v>
      </c>
      <c r="L222" s="5" t="str">
        <f>VLOOKUP(A222,'[2]PROMEDIO SABER 11 MUNICIPIOS'!$A$2:$F$1122,6,FALSE)</f>
        <v>NO</v>
      </c>
      <c r="M222">
        <f>VLOOKUP(A222,'[2]SISBEN-GRUPOS'!$A$2:$E$1121,2,FALSE)</f>
        <v>47</v>
      </c>
      <c r="N222">
        <f>VLOOKUP(A222,'[2]SISBEN-GRUPOS'!$A$2:$E$1122,3,0)</f>
        <v>192</v>
      </c>
      <c r="O222">
        <f>VLOOKUP(A222,'[2]SISBEN-GRUPOS'!$A$2:$E$1122,4,0)</f>
        <v>14</v>
      </c>
      <c r="P222">
        <f>VLOOKUP(A222,'[2]SISBEN-GRUPOS'!$A$2:$E$1122,5,0)</f>
        <v>3</v>
      </c>
      <c r="Q222" s="15">
        <v>0.24675324679999999</v>
      </c>
      <c r="R222">
        <v>4</v>
      </c>
      <c r="S222" t="str">
        <f t="shared" si="3"/>
        <v>P25</v>
      </c>
    </row>
    <row r="223" spans="1:19" x14ac:dyDescent="0.25">
      <c r="A223" t="s">
        <v>307</v>
      </c>
      <c r="B223" t="s">
        <v>1331</v>
      </c>
      <c r="C223" t="s">
        <v>2204</v>
      </c>
      <c r="D223">
        <v>41349</v>
      </c>
      <c r="E223" t="str">
        <f>VLOOKUP(A223,[1]Hoja3!$B$2:$E$1125,4,FALSE)</f>
        <v>HOBO</v>
      </c>
      <c r="F223" s="3" t="s">
        <v>1122</v>
      </c>
      <c r="G223" s="3" t="s">
        <v>1122</v>
      </c>
      <c r="H223">
        <f>VLOOKUP(A223,'[2]PROMEDIO SABER 11 MUNICIPIOS'!$A$2:$D$1122,4,0)</f>
        <v>82</v>
      </c>
      <c r="I223">
        <f>VLOOKUP(A223,'[2]PROMEDIO SABER 11 MUNICIPIOS'!$A$2:$E$1122,5,0)</f>
        <v>13</v>
      </c>
      <c r="J223" s="4">
        <f>VLOOKUP(A223,'[2]PROMEDIO SABER 11 MUNICIPIOS'!$A$2:$B$1122,2,0)</f>
        <v>219.36585365853659</v>
      </c>
      <c r="K223" s="6">
        <v>210</v>
      </c>
      <c r="L223" s="5" t="str">
        <f>VLOOKUP(A223,'[2]PROMEDIO SABER 11 MUNICIPIOS'!$A$2:$F$1122,6,FALSE)</f>
        <v>NO</v>
      </c>
      <c r="M223">
        <f>VLOOKUP(A223,'[2]SISBEN-GRUPOS'!$A$2:$E$1121,2,FALSE)</f>
        <v>16</v>
      </c>
      <c r="N223">
        <f>VLOOKUP(A223,'[2]SISBEN-GRUPOS'!$A$2:$E$1122,3,0)</f>
        <v>59</v>
      </c>
      <c r="O223">
        <f>VLOOKUP(A223,'[2]SISBEN-GRUPOS'!$A$2:$E$1122,4,0)</f>
        <v>7</v>
      </c>
      <c r="P223">
        <f>VLOOKUP(A223,'[2]SISBEN-GRUPOS'!$A$2:$E$1122,5,0)</f>
        <v>0</v>
      </c>
      <c r="Q223" s="15">
        <v>0.4262295082</v>
      </c>
      <c r="R223">
        <v>4</v>
      </c>
      <c r="S223" t="str">
        <f t="shared" si="3"/>
        <v>P25</v>
      </c>
    </row>
    <row r="224" spans="1:19" x14ac:dyDescent="0.25">
      <c r="A224" t="s">
        <v>548</v>
      </c>
      <c r="B224" t="s">
        <v>1172</v>
      </c>
      <c r="C224" t="s">
        <v>1192</v>
      </c>
      <c r="D224">
        <v>5038</v>
      </c>
      <c r="E224" t="str">
        <f>VLOOKUP(A224,[1]Hoja3!$B$2:$E$1125,4,FALSE)</f>
        <v>ANGOSTURA</v>
      </c>
      <c r="F224" s="3" t="s">
        <v>1122</v>
      </c>
      <c r="G224" s="3" t="s">
        <v>1122</v>
      </c>
      <c r="H224">
        <f>VLOOKUP(A224,'[2]PROMEDIO SABER 11 MUNICIPIOS'!$A$2:$D$1122,4,0)</f>
        <v>150</v>
      </c>
      <c r="I224">
        <f>VLOOKUP(A224,'[2]PROMEDIO SABER 11 MUNICIPIOS'!$A$2:$E$1122,5,0)</f>
        <v>9</v>
      </c>
      <c r="J224" s="4">
        <f>VLOOKUP(A224,'[2]PROMEDIO SABER 11 MUNICIPIOS'!$A$2:$B$1122,2,0)</f>
        <v>210.94666666666666</v>
      </c>
      <c r="K224" s="6">
        <v>210</v>
      </c>
      <c r="L224" s="5" t="str">
        <f>VLOOKUP(A224,'[2]PROMEDIO SABER 11 MUNICIPIOS'!$A$2:$F$1122,6,FALSE)</f>
        <v>NO</v>
      </c>
      <c r="M224">
        <f>VLOOKUP(A224,'[2]SISBEN-GRUPOS'!$A$2:$E$1121,2,FALSE)</f>
        <v>21</v>
      </c>
      <c r="N224">
        <f>VLOOKUP(A224,'[2]SISBEN-GRUPOS'!$A$2:$E$1122,3,0)</f>
        <v>121</v>
      </c>
      <c r="O224">
        <f>VLOOKUP(A224,'[2]SISBEN-GRUPOS'!$A$2:$E$1122,4,0)</f>
        <v>6</v>
      </c>
      <c r="P224">
        <f>VLOOKUP(A224,'[2]SISBEN-GRUPOS'!$A$2:$E$1122,5,0)</f>
        <v>2</v>
      </c>
      <c r="Q224" s="15">
        <v>9.2783505200000005E-2</v>
      </c>
      <c r="R224">
        <v>5</v>
      </c>
      <c r="S224" t="str">
        <f t="shared" si="3"/>
        <v>P25</v>
      </c>
    </row>
    <row r="225" spans="1:19" x14ac:dyDescent="0.25">
      <c r="A225" t="s">
        <v>376</v>
      </c>
      <c r="B225" t="s">
        <v>1348</v>
      </c>
      <c r="C225" t="s">
        <v>1353</v>
      </c>
      <c r="D225">
        <v>17442</v>
      </c>
      <c r="E225" t="str">
        <f>VLOOKUP(A225,[1]Hoja3!$B$2:$E$1125,4,FALSE)</f>
        <v>MARMATO</v>
      </c>
      <c r="F225" s="3" t="s">
        <v>1122</v>
      </c>
      <c r="G225" s="3" t="s">
        <v>1122</v>
      </c>
      <c r="H225">
        <f>VLOOKUP(A225,'[2]PROMEDIO SABER 11 MUNICIPIOS'!$A$2:$D$1122,4,0)</f>
        <v>100</v>
      </c>
      <c r="I225">
        <f>VLOOKUP(A225,'[2]PROMEDIO SABER 11 MUNICIPIOS'!$A$2:$E$1122,5,0)</f>
        <v>10</v>
      </c>
      <c r="J225" s="4">
        <f>VLOOKUP(A225,'[2]PROMEDIO SABER 11 MUNICIPIOS'!$A$2:$B$1122,2,0)</f>
        <v>217.44</v>
      </c>
      <c r="K225" s="6">
        <v>210</v>
      </c>
      <c r="L225" s="5" t="str">
        <f>VLOOKUP(A225,'[2]PROMEDIO SABER 11 MUNICIPIOS'!$A$2:$F$1122,6,FALSE)</f>
        <v>NO</v>
      </c>
      <c r="M225">
        <f>VLOOKUP(A225,'[2]SISBEN-GRUPOS'!$A$2:$E$1121,2,FALSE)</f>
        <v>34</v>
      </c>
      <c r="N225">
        <f>VLOOKUP(A225,'[2]SISBEN-GRUPOS'!$A$2:$E$1122,3,0)</f>
        <v>60</v>
      </c>
      <c r="O225">
        <f>VLOOKUP(A225,'[2]SISBEN-GRUPOS'!$A$2:$E$1122,4,0)</f>
        <v>5</v>
      </c>
      <c r="P225">
        <f>VLOOKUP(A225,'[2]SISBEN-GRUPOS'!$A$2:$E$1122,5,0)</f>
        <v>1</v>
      </c>
      <c r="Q225" s="15">
        <v>0.1739130435</v>
      </c>
      <c r="R225">
        <v>5</v>
      </c>
      <c r="S225" t="str">
        <f t="shared" si="3"/>
        <v>P25</v>
      </c>
    </row>
    <row r="226" spans="1:19" x14ac:dyDescent="0.25">
      <c r="A226" t="s">
        <v>286</v>
      </c>
      <c r="B226" t="s">
        <v>1438</v>
      </c>
      <c r="C226" t="s">
        <v>1638</v>
      </c>
      <c r="D226">
        <v>66075</v>
      </c>
      <c r="E226" t="str">
        <f>VLOOKUP(A226,[1]Hoja3!$B$2:$E$1125,4,FALSE)</f>
        <v>BALBOA</v>
      </c>
      <c r="F226" s="3" t="s">
        <v>1122</v>
      </c>
      <c r="G226" s="3" t="s">
        <v>1122</v>
      </c>
      <c r="H226">
        <f>VLOOKUP(A226,'[2]PROMEDIO SABER 11 MUNICIPIOS'!$A$2:$D$1122,4,0)</f>
        <v>78</v>
      </c>
      <c r="I226">
        <f>VLOOKUP(A226,'[2]PROMEDIO SABER 11 MUNICIPIOS'!$A$2:$E$1122,5,0)</f>
        <v>20</v>
      </c>
      <c r="J226" s="4">
        <f>VLOOKUP(A226,'[2]PROMEDIO SABER 11 MUNICIPIOS'!$A$2:$B$1122,2,0)</f>
        <v>217.87179487179486</v>
      </c>
      <c r="K226" s="6">
        <v>210</v>
      </c>
      <c r="L226" s="5" t="str">
        <f>VLOOKUP(A226,'[2]PROMEDIO SABER 11 MUNICIPIOS'!$A$2:$F$1122,6,FALSE)</f>
        <v>NO</v>
      </c>
      <c r="M226">
        <f>VLOOKUP(A226,'[2]SISBEN-GRUPOS'!$A$2:$E$1121,2,FALSE)</f>
        <v>36</v>
      </c>
      <c r="N226">
        <f>VLOOKUP(A226,'[2]SISBEN-GRUPOS'!$A$2:$E$1122,3,0)</f>
        <v>42</v>
      </c>
      <c r="O226">
        <f>VLOOKUP(A226,'[2]SISBEN-GRUPOS'!$A$2:$E$1122,4,0)</f>
        <v>0</v>
      </c>
      <c r="P226">
        <f>VLOOKUP(A226,'[2]SISBEN-GRUPOS'!$A$2:$E$1122,5,0)</f>
        <v>0</v>
      </c>
      <c r="Q226" s="15">
        <v>0.23611111109999999</v>
      </c>
      <c r="R226">
        <v>5</v>
      </c>
      <c r="S226" t="str">
        <f t="shared" si="3"/>
        <v>P25</v>
      </c>
    </row>
    <row r="227" spans="1:19" ht="28.55" x14ac:dyDescent="0.25">
      <c r="A227" t="s">
        <v>831</v>
      </c>
      <c r="B227" t="s">
        <v>1172</v>
      </c>
      <c r="C227" t="s">
        <v>1259</v>
      </c>
      <c r="D227">
        <v>5604</v>
      </c>
      <c r="E227" t="str">
        <f>VLOOKUP(A227,[1]Hoja3!$B$2:$E$1125,4,FALSE)</f>
        <v>REMEDIOS</v>
      </c>
      <c r="F227" s="3" t="s">
        <v>1122</v>
      </c>
      <c r="G227" s="3" t="s">
        <v>1122</v>
      </c>
      <c r="H227">
        <f>VLOOKUP(A227,'[2]PROMEDIO SABER 11 MUNICIPIOS'!$A$2:$D$1122,4,0)</f>
        <v>330</v>
      </c>
      <c r="I227">
        <f>VLOOKUP(A227,'[2]PROMEDIO SABER 11 MUNICIPIOS'!$A$2:$E$1122,5,0)</f>
        <v>9</v>
      </c>
      <c r="J227" s="4">
        <f>VLOOKUP(A227,'[2]PROMEDIO SABER 11 MUNICIPIOS'!$A$2:$B$1122,2,0)</f>
        <v>214.34242424242424</v>
      </c>
      <c r="K227" s="6">
        <v>210</v>
      </c>
      <c r="L227" s="5" t="str">
        <f>VLOOKUP(A227,'[2]PROMEDIO SABER 11 MUNICIPIOS'!$A$2:$F$1122,6,FALSE)</f>
        <v>REMEDIOS-ANTIOQUIA</v>
      </c>
      <c r="M227">
        <f>VLOOKUP(A227,'[2]SISBEN-GRUPOS'!$A$2:$E$1121,2,FALSE)</f>
        <v>78</v>
      </c>
      <c r="N227">
        <f>VLOOKUP(A227,'[2]SISBEN-GRUPOS'!$A$2:$E$1122,3,0)</f>
        <v>228</v>
      </c>
      <c r="O227">
        <f>VLOOKUP(A227,'[2]SISBEN-GRUPOS'!$A$2:$E$1122,4,0)</f>
        <v>18</v>
      </c>
      <c r="P227">
        <f>VLOOKUP(A227,'[2]SISBEN-GRUPOS'!$A$2:$E$1122,5,0)</f>
        <v>6</v>
      </c>
      <c r="Q227" s="15">
        <v>0.1474820144</v>
      </c>
      <c r="R227">
        <v>6</v>
      </c>
      <c r="S227" t="str">
        <f t="shared" si="3"/>
        <v>P50</v>
      </c>
    </row>
    <row r="228" spans="1:19" x14ac:dyDescent="0.25">
      <c r="A228" t="s">
        <v>614</v>
      </c>
      <c r="B228" t="s">
        <v>1172</v>
      </c>
      <c r="C228" t="s">
        <v>1264</v>
      </c>
      <c r="D228">
        <v>5093</v>
      </c>
      <c r="E228" t="str">
        <f>VLOOKUP(A228,[1]Hoja3!$B$2:$E$1125,4,FALSE)</f>
        <v>BETULIA</v>
      </c>
      <c r="F228" s="3" t="s">
        <v>1122</v>
      </c>
      <c r="G228" s="3" t="s">
        <v>1122</v>
      </c>
      <c r="H228">
        <f>VLOOKUP(A228,'[2]PROMEDIO SABER 11 MUNICIPIOS'!$A$2:$D$1122,4,0)</f>
        <v>177</v>
      </c>
      <c r="I228">
        <f>VLOOKUP(A228,'[2]PROMEDIO SABER 11 MUNICIPIOS'!$A$2:$E$1122,5,0)</f>
        <v>8</v>
      </c>
      <c r="J228" s="4">
        <f>VLOOKUP(A228,'[2]PROMEDIO SABER 11 MUNICIPIOS'!$A$2:$B$1122,2,0)</f>
        <v>214.92655367231637</v>
      </c>
      <c r="K228" s="6">
        <v>210</v>
      </c>
      <c r="L228" s="5" t="str">
        <f>VLOOKUP(A228,'[2]PROMEDIO SABER 11 MUNICIPIOS'!$A$2:$F$1122,6,FALSE)</f>
        <v>NO</v>
      </c>
      <c r="M228">
        <f>VLOOKUP(A228,'[2]SISBEN-GRUPOS'!$A$2:$E$1121,2,FALSE)</f>
        <v>24</v>
      </c>
      <c r="N228">
        <f>VLOOKUP(A228,'[2]SISBEN-GRUPOS'!$A$2:$E$1122,3,0)</f>
        <v>140</v>
      </c>
      <c r="O228">
        <f>VLOOKUP(A228,'[2]SISBEN-GRUPOS'!$A$2:$E$1122,4,0)</f>
        <v>10</v>
      </c>
      <c r="P228">
        <f>VLOOKUP(A228,'[2]SISBEN-GRUPOS'!$A$2:$E$1122,5,0)</f>
        <v>3</v>
      </c>
      <c r="Q228" s="15">
        <v>0.1496598639</v>
      </c>
      <c r="R228">
        <v>6</v>
      </c>
      <c r="S228" t="str">
        <f t="shared" si="3"/>
        <v>P50</v>
      </c>
    </row>
    <row r="229" spans="1:19" hidden="1" x14ac:dyDescent="0.25">
      <c r="A229" t="s">
        <v>116</v>
      </c>
      <c r="B229" t="s">
        <v>1185</v>
      </c>
      <c r="C229" t="s">
        <v>1274</v>
      </c>
      <c r="D229">
        <v>15293</v>
      </c>
      <c r="E229" t="str">
        <f>VLOOKUP(A229,[1]Hoja3!$B$2:$E$1125,4,FALSE)</f>
        <v>GACHANTIVA</v>
      </c>
      <c r="F229" s="3" t="s">
        <v>1122</v>
      </c>
      <c r="G229" s="3" t="s">
        <v>1123</v>
      </c>
      <c r="H229">
        <f>VLOOKUP(A229,'[2]PROMEDIO SABER 11 MUNICIPIOS'!$A$2:$D$1122,4,0)</f>
        <v>43</v>
      </c>
      <c r="I229">
        <f>VLOOKUP(A229,'[2]PROMEDIO SABER 11 MUNICIPIOS'!$A$2:$E$1122,5,0)</f>
        <v>4</v>
      </c>
      <c r="J229" s="4">
        <f>VLOOKUP(A229,'[2]PROMEDIO SABER 11 MUNICIPIOS'!$A$2:$B$1122,2,0)</f>
        <v>240.51162790697674</v>
      </c>
      <c r="K229" s="6">
        <v>240</v>
      </c>
      <c r="L229" s="5" t="str">
        <f>VLOOKUP(A229,'[2]PROMEDIO SABER 11 MUNICIPIOS'!$A$2:$F$1122,6,FALSE)</f>
        <v>NO</v>
      </c>
      <c r="M229">
        <f>VLOOKUP(A229,'[2]SISBEN-GRUPOS'!$A$2:$E$1121,2,FALSE)</f>
        <v>7</v>
      </c>
      <c r="N229">
        <f>VLOOKUP(A229,'[2]SISBEN-GRUPOS'!$A$2:$E$1122,3,0)</f>
        <v>32</v>
      </c>
      <c r="O229">
        <f>VLOOKUP(A229,'[2]SISBEN-GRUPOS'!$A$2:$E$1122,4,0)</f>
        <v>2</v>
      </c>
      <c r="P229">
        <f>VLOOKUP(A229,'[2]SISBEN-GRUPOS'!$A$2:$E$1122,5,0)</f>
        <v>2</v>
      </c>
      <c r="Q229" s="15">
        <v>0.27659574469999998</v>
      </c>
      <c r="R229">
        <v>4</v>
      </c>
      <c r="S229" t="str">
        <f t="shared" si="3"/>
        <v>P25</v>
      </c>
    </row>
    <row r="230" spans="1:19" hidden="1" x14ac:dyDescent="0.25">
      <c r="A230" t="s">
        <v>169</v>
      </c>
      <c r="B230" t="s">
        <v>1238</v>
      </c>
      <c r="C230" t="s">
        <v>1293</v>
      </c>
      <c r="D230">
        <v>68720</v>
      </c>
      <c r="E230" t="str">
        <f>VLOOKUP(A230,[1]Hoja3!$B$2:$E$1125,4,FALSE)</f>
        <v>SANTA HELENA DEL OPON</v>
      </c>
      <c r="F230" s="3" t="s">
        <v>1122</v>
      </c>
      <c r="G230" s="3" t="s">
        <v>1123</v>
      </c>
      <c r="H230">
        <f>VLOOKUP(A230,'[2]PROMEDIO SABER 11 MUNICIPIOS'!$A$2:$D$1122,4,0)</f>
        <v>53</v>
      </c>
      <c r="I230">
        <f>VLOOKUP(A230,'[2]PROMEDIO SABER 11 MUNICIPIOS'!$A$2:$E$1122,5,0)</f>
        <v>5</v>
      </c>
      <c r="J230" s="4">
        <f>VLOOKUP(A230,'[2]PROMEDIO SABER 11 MUNICIPIOS'!$A$2:$B$1122,2,0)</f>
        <v>235.01886792452831</v>
      </c>
      <c r="K230" s="6">
        <v>230</v>
      </c>
      <c r="L230" s="5" t="str">
        <f>VLOOKUP(A230,'[2]PROMEDIO SABER 11 MUNICIPIOS'!$A$2:$F$1122,6,FALSE)</f>
        <v>NO</v>
      </c>
      <c r="M230">
        <f>VLOOKUP(A230,'[2]SISBEN-GRUPOS'!$A$2:$E$1121,2,FALSE)</f>
        <v>6</v>
      </c>
      <c r="N230">
        <f>VLOOKUP(A230,'[2]SISBEN-GRUPOS'!$A$2:$E$1122,3,0)</f>
        <v>45</v>
      </c>
      <c r="O230">
        <f>VLOOKUP(A230,'[2]SISBEN-GRUPOS'!$A$2:$E$1122,4,0)</f>
        <v>0</v>
      </c>
      <c r="P230">
        <f>VLOOKUP(A230,'[2]SISBEN-GRUPOS'!$A$2:$E$1122,5,0)</f>
        <v>2</v>
      </c>
      <c r="Q230" s="15">
        <v>0.18181818180000001</v>
      </c>
      <c r="R230">
        <v>4</v>
      </c>
      <c r="S230" t="str">
        <f t="shared" si="3"/>
        <v>P25</v>
      </c>
    </row>
    <row r="231" spans="1:19" hidden="1" x14ac:dyDescent="0.25">
      <c r="A231" t="s">
        <v>181</v>
      </c>
      <c r="B231" t="s">
        <v>1226</v>
      </c>
      <c r="C231" t="s">
        <v>1317</v>
      </c>
      <c r="D231">
        <v>50124</v>
      </c>
      <c r="E231" t="str">
        <f>VLOOKUP(A231,[1]Hoja3!$B$2:$E$1125,4,FALSE)</f>
        <v>CABUYARO</v>
      </c>
      <c r="F231" s="3" t="s">
        <v>1122</v>
      </c>
      <c r="G231" s="3" t="s">
        <v>1123</v>
      </c>
      <c r="H231">
        <f>VLOOKUP(A231,'[2]PROMEDIO SABER 11 MUNICIPIOS'!$A$2:$D$1122,4,0)</f>
        <v>55</v>
      </c>
      <c r="I231">
        <f>VLOOKUP(A231,'[2]PROMEDIO SABER 11 MUNICIPIOS'!$A$2:$E$1122,5,0)</f>
        <v>6</v>
      </c>
      <c r="J231" s="4">
        <f>VLOOKUP(A231,'[2]PROMEDIO SABER 11 MUNICIPIOS'!$A$2:$B$1122,2,0)</f>
        <v>230.09090909090909</v>
      </c>
      <c r="K231" s="6">
        <v>230</v>
      </c>
      <c r="L231" s="5" t="str">
        <f>VLOOKUP(A231,'[2]PROMEDIO SABER 11 MUNICIPIOS'!$A$2:$F$1122,6,FALSE)</f>
        <v>NO</v>
      </c>
      <c r="M231">
        <f>VLOOKUP(A231,'[2]SISBEN-GRUPOS'!$A$2:$E$1121,2,FALSE)</f>
        <v>10</v>
      </c>
      <c r="N231">
        <f>VLOOKUP(A231,'[2]SISBEN-GRUPOS'!$A$2:$E$1122,3,0)</f>
        <v>44</v>
      </c>
      <c r="O231">
        <f>VLOOKUP(A231,'[2]SISBEN-GRUPOS'!$A$2:$E$1122,4,0)</f>
        <v>0</v>
      </c>
      <c r="P231">
        <f>VLOOKUP(A231,'[2]SISBEN-GRUPOS'!$A$2:$E$1122,5,0)</f>
        <v>1</v>
      </c>
      <c r="Q231" s="15">
        <v>0.328125</v>
      </c>
      <c r="R231">
        <v>4</v>
      </c>
      <c r="S231" t="str">
        <f t="shared" si="3"/>
        <v>P25</v>
      </c>
    </row>
    <row r="232" spans="1:19" hidden="1" x14ac:dyDescent="0.25">
      <c r="A232" t="s">
        <v>322</v>
      </c>
      <c r="B232" t="s">
        <v>1172</v>
      </c>
      <c r="C232" t="s">
        <v>1325</v>
      </c>
      <c r="D232">
        <v>5306</v>
      </c>
      <c r="E232" t="str">
        <f>VLOOKUP(A232,[1]Hoja3!$B$2:$E$1125,4,FALSE)</f>
        <v>GIRALDO</v>
      </c>
      <c r="F232" s="3" t="s">
        <v>1122</v>
      </c>
      <c r="G232" s="3" t="s">
        <v>1123</v>
      </c>
      <c r="H232">
        <f>VLOOKUP(A232,'[2]PROMEDIO SABER 11 MUNICIPIOS'!$A$2:$D$1122,4,0)</f>
        <v>87</v>
      </c>
      <c r="I232">
        <f>VLOOKUP(A232,'[2]PROMEDIO SABER 11 MUNICIPIOS'!$A$2:$E$1122,5,0)</f>
        <v>6</v>
      </c>
      <c r="J232" s="4">
        <f>VLOOKUP(A232,'[2]PROMEDIO SABER 11 MUNICIPIOS'!$A$2:$B$1122,2,0)</f>
        <v>233.75862068965517</v>
      </c>
      <c r="K232" s="6">
        <v>230</v>
      </c>
      <c r="L232" s="5" t="str">
        <f>VLOOKUP(A232,'[2]PROMEDIO SABER 11 MUNICIPIOS'!$A$2:$F$1122,6,FALSE)</f>
        <v>NO</v>
      </c>
      <c r="M232">
        <f>VLOOKUP(A232,'[2]SISBEN-GRUPOS'!$A$2:$E$1121,2,FALSE)</f>
        <v>25</v>
      </c>
      <c r="N232">
        <f>VLOOKUP(A232,'[2]SISBEN-GRUPOS'!$A$2:$E$1122,3,0)</f>
        <v>55</v>
      </c>
      <c r="O232">
        <f>VLOOKUP(A232,'[2]SISBEN-GRUPOS'!$A$2:$E$1122,4,0)</f>
        <v>7</v>
      </c>
      <c r="P232">
        <f>VLOOKUP(A232,'[2]SISBEN-GRUPOS'!$A$2:$E$1122,5,0)</f>
        <v>0</v>
      </c>
      <c r="Q232" s="15">
        <v>0.14285714290000001</v>
      </c>
      <c r="R232">
        <v>4</v>
      </c>
      <c r="S232" t="str">
        <f t="shared" si="3"/>
        <v>P25</v>
      </c>
    </row>
    <row r="233" spans="1:19" hidden="1" x14ac:dyDescent="0.25">
      <c r="A233" t="s">
        <v>217</v>
      </c>
      <c r="B233" t="s">
        <v>1172</v>
      </c>
      <c r="C233" t="s">
        <v>1327</v>
      </c>
      <c r="D233">
        <v>5809</v>
      </c>
      <c r="E233" t="str">
        <f>VLOOKUP(A233,[1]Hoja3!$B$2:$E$1125,4,FALSE)</f>
        <v>TITIRIBI</v>
      </c>
      <c r="F233" s="3" t="s">
        <v>1122</v>
      </c>
      <c r="G233" s="3" t="s">
        <v>1123</v>
      </c>
      <c r="H233">
        <f>VLOOKUP(A233,'[2]PROMEDIO SABER 11 MUNICIPIOS'!$A$2:$D$1122,4,0)</f>
        <v>62</v>
      </c>
      <c r="I233">
        <f>VLOOKUP(A233,'[2]PROMEDIO SABER 11 MUNICIPIOS'!$A$2:$E$1122,5,0)</f>
        <v>6</v>
      </c>
      <c r="J233" s="4">
        <f>VLOOKUP(A233,'[2]PROMEDIO SABER 11 MUNICIPIOS'!$A$2:$B$1122,2,0)</f>
        <v>235.46774193548387</v>
      </c>
      <c r="K233" s="6">
        <v>230</v>
      </c>
      <c r="L233" s="5" t="str">
        <f>VLOOKUP(A233,'[2]PROMEDIO SABER 11 MUNICIPIOS'!$A$2:$F$1122,6,FALSE)</f>
        <v>NO</v>
      </c>
      <c r="M233">
        <f>VLOOKUP(A233,'[2]SISBEN-GRUPOS'!$A$2:$E$1121,2,FALSE)</f>
        <v>18</v>
      </c>
      <c r="N233">
        <f>VLOOKUP(A233,'[2]SISBEN-GRUPOS'!$A$2:$E$1122,3,0)</f>
        <v>34</v>
      </c>
      <c r="O233">
        <f>VLOOKUP(A233,'[2]SISBEN-GRUPOS'!$A$2:$E$1122,4,0)</f>
        <v>6</v>
      </c>
      <c r="P233">
        <f>VLOOKUP(A233,'[2]SISBEN-GRUPOS'!$A$2:$E$1122,5,0)</f>
        <v>4</v>
      </c>
      <c r="Q233" s="15">
        <v>0.203125</v>
      </c>
      <c r="R233">
        <v>4</v>
      </c>
      <c r="S233" t="str">
        <f t="shared" si="3"/>
        <v>P25</v>
      </c>
    </row>
    <row r="234" spans="1:19" hidden="1" x14ac:dyDescent="0.25">
      <c r="A234" t="s">
        <v>259</v>
      </c>
      <c r="B234" t="s">
        <v>1172</v>
      </c>
      <c r="C234" t="s">
        <v>1328</v>
      </c>
      <c r="D234">
        <v>5792</v>
      </c>
      <c r="E234" t="str">
        <f>VLOOKUP(A234,[1]Hoja3!$B$2:$E$1125,4,FALSE)</f>
        <v>TARSO</v>
      </c>
      <c r="F234" s="3" t="s">
        <v>1122</v>
      </c>
      <c r="G234" s="3" t="s">
        <v>1123</v>
      </c>
      <c r="H234">
        <f>VLOOKUP(A234,'[2]PROMEDIO SABER 11 MUNICIPIOS'!$A$2:$D$1122,4,0)</f>
        <v>71</v>
      </c>
      <c r="I234">
        <f>VLOOKUP(A234,'[2]PROMEDIO SABER 11 MUNICIPIOS'!$A$2:$E$1122,5,0)</f>
        <v>6</v>
      </c>
      <c r="J234" s="4">
        <f>VLOOKUP(A234,'[2]PROMEDIO SABER 11 MUNICIPIOS'!$A$2:$B$1122,2,0)</f>
        <v>239.47887323943661</v>
      </c>
      <c r="K234" s="6">
        <v>230</v>
      </c>
      <c r="L234" s="5" t="str">
        <f>VLOOKUP(A234,'[2]PROMEDIO SABER 11 MUNICIPIOS'!$A$2:$F$1122,6,FALSE)</f>
        <v>NO</v>
      </c>
      <c r="M234">
        <f>VLOOKUP(A234,'[2]SISBEN-GRUPOS'!$A$2:$E$1121,2,FALSE)</f>
        <v>18</v>
      </c>
      <c r="N234">
        <f>VLOOKUP(A234,'[2]SISBEN-GRUPOS'!$A$2:$E$1122,3,0)</f>
        <v>46</v>
      </c>
      <c r="O234">
        <f>VLOOKUP(A234,'[2]SISBEN-GRUPOS'!$A$2:$E$1122,4,0)</f>
        <v>5</v>
      </c>
      <c r="P234">
        <f>VLOOKUP(A234,'[2]SISBEN-GRUPOS'!$A$2:$E$1122,5,0)</f>
        <v>2</v>
      </c>
      <c r="Q234" s="15">
        <v>0.40476190480000002</v>
      </c>
      <c r="R234">
        <v>4</v>
      </c>
      <c r="S234" t="str">
        <f t="shared" si="3"/>
        <v>P25</v>
      </c>
    </row>
    <row r="235" spans="1:19" hidden="1" x14ac:dyDescent="0.25">
      <c r="A235" t="s">
        <v>264</v>
      </c>
      <c r="B235" t="s">
        <v>1208</v>
      </c>
      <c r="C235" t="s">
        <v>1335</v>
      </c>
      <c r="D235">
        <v>54377</v>
      </c>
      <c r="E235" t="str">
        <f>VLOOKUP(A235,[1]Hoja3!$B$2:$E$1125,4,FALSE)</f>
        <v>LABATECA</v>
      </c>
      <c r="F235" s="3" t="s">
        <v>1123</v>
      </c>
      <c r="G235" s="3" t="s">
        <v>1123</v>
      </c>
      <c r="H235">
        <f>VLOOKUP(A235,'[2]PROMEDIO SABER 11 MUNICIPIOS'!$A$2:$D$1122,4,0)</f>
        <v>73</v>
      </c>
      <c r="I235">
        <f>VLOOKUP(A235,'[2]PROMEDIO SABER 11 MUNICIPIOS'!$A$2:$E$1122,5,0)</f>
        <v>6</v>
      </c>
      <c r="J235" s="4">
        <f>VLOOKUP(A235,'[2]PROMEDIO SABER 11 MUNICIPIOS'!$A$2:$B$1122,2,0)</f>
        <v>245.30136986301369</v>
      </c>
      <c r="K235" s="6">
        <v>240</v>
      </c>
      <c r="L235" s="5" t="str">
        <f>VLOOKUP(A235,'[2]PROMEDIO SABER 11 MUNICIPIOS'!$A$2:$F$1122,6,FALSE)</f>
        <v>NO</v>
      </c>
      <c r="M235">
        <f>VLOOKUP(A235,'[2]SISBEN-GRUPOS'!$A$2:$E$1121,2,FALSE)</f>
        <v>21</v>
      </c>
      <c r="N235">
        <f>VLOOKUP(A235,'[2]SISBEN-GRUPOS'!$A$2:$E$1122,3,0)</f>
        <v>51</v>
      </c>
      <c r="O235">
        <f>VLOOKUP(A235,'[2]SISBEN-GRUPOS'!$A$2:$E$1122,4,0)</f>
        <v>1</v>
      </c>
      <c r="P235">
        <f>VLOOKUP(A235,'[2]SISBEN-GRUPOS'!$A$2:$E$1122,5,0)</f>
        <v>0</v>
      </c>
      <c r="Q235" s="15">
        <v>0.32758620690000001</v>
      </c>
      <c r="R235">
        <v>4</v>
      </c>
      <c r="S235" t="str">
        <f t="shared" si="3"/>
        <v>P25</v>
      </c>
    </row>
    <row r="236" spans="1:19" hidden="1" x14ac:dyDescent="0.25">
      <c r="A236" t="s">
        <v>127</v>
      </c>
      <c r="B236" t="s">
        <v>1238</v>
      </c>
      <c r="C236" t="s">
        <v>1337</v>
      </c>
      <c r="D236">
        <v>68425</v>
      </c>
      <c r="E236" t="str">
        <f>VLOOKUP(A236,[1]Hoja3!$B$2:$E$1125,4,FALSE)</f>
        <v>MACARAVITA</v>
      </c>
      <c r="F236" s="3" t="s">
        <v>1122</v>
      </c>
      <c r="G236" s="3" t="s">
        <v>1123</v>
      </c>
      <c r="H236">
        <f>VLOOKUP(A236,'[2]PROMEDIO SABER 11 MUNICIPIOS'!$A$2:$D$1122,4,0)</f>
        <v>45</v>
      </c>
      <c r="I236">
        <f>VLOOKUP(A236,'[2]PROMEDIO SABER 11 MUNICIPIOS'!$A$2:$E$1122,5,0)</f>
        <v>6</v>
      </c>
      <c r="J236" s="4">
        <f>VLOOKUP(A236,'[2]PROMEDIO SABER 11 MUNICIPIOS'!$A$2:$B$1122,2,0)</f>
        <v>249.22222222222223</v>
      </c>
      <c r="K236" s="6">
        <v>240</v>
      </c>
      <c r="L236" s="5" t="str">
        <f>VLOOKUP(A236,'[2]PROMEDIO SABER 11 MUNICIPIOS'!$A$2:$F$1122,6,FALSE)</f>
        <v>NO</v>
      </c>
      <c r="M236">
        <f>VLOOKUP(A236,'[2]SISBEN-GRUPOS'!$A$2:$E$1121,2,FALSE)</f>
        <v>5</v>
      </c>
      <c r="N236">
        <f>VLOOKUP(A236,'[2]SISBEN-GRUPOS'!$A$2:$E$1122,3,0)</f>
        <v>40</v>
      </c>
      <c r="O236">
        <f>VLOOKUP(A236,'[2]SISBEN-GRUPOS'!$A$2:$E$1122,4,0)</f>
        <v>0</v>
      </c>
      <c r="P236">
        <f>VLOOKUP(A236,'[2]SISBEN-GRUPOS'!$A$2:$E$1122,5,0)</f>
        <v>0</v>
      </c>
      <c r="Q236" s="15">
        <v>0.3076923077</v>
      </c>
      <c r="R236">
        <v>4</v>
      </c>
      <c r="S236" t="str">
        <f t="shared" si="3"/>
        <v>P25</v>
      </c>
    </row>
    <row r="237" spans="1:19" hidden="1" x14ac:dyDescent="0.25">
      <c r="A237" t="s">
        <v>99</v>
      </c>
      <c r="B237" t="s">
        <v>1339</v>
      </c>
      <c r="C237" t="s">
        <v>1340</v>
      </c>
      <c r="D237">
        <v>20310</v>
      </c>
      <c r="E237" t="str">
        <f>VLOOKUP(A237,[1]Hoja3!$B$2:$E$1125,4,FALSE)</f>
        <v>GONZALEZ</v>
      </c>
      <c r="F237" s="3" t="s">
        <v>1123</v>
      </c>
      <c r="G237" s="3" t="s">
        <v>1123</v>
      </c>
      <c r="H237">
        <f>VLOOKUP(A237,'[2]PROMEDIO SABER 11 MUNICIPIOS'!$A$2:$D$1122,4,0)</f>
        <v>38</v>
      </c>
      <c r="I237">
        <f>VLOOKUP(A237,'[2]PROMEDIO SABER 11 MUNICIPIOS'!$A$2:$E$1122,5,0)</f>
        <v>6</v>
      </c>
      <c r="J237" s="4">
        <f>VLOOKUP(A237,'[2]PROMEDIO SABER 11 MUNICIPIOS'!$A$2:$B$1122,2,0)</f>
        <v>252.55263157894737</v>
      </c>
      <c r="K237" s="6">
        <v>250</v>
      </c>
      <c r="L237" s="5" t="str">
        <f>VLOOKUP(A237,'[2]PROMEDIO SABER 11 MUNICIPIOS'!$A$2:$F$1122,6,FALSE)</f>
        <v>NO</v>
      </c>
      <c r="M237">
        <f>VLOOKUP(A237,'[2]SISBEN-GRUPOS'!$A$2:$E$1121,2,FALSE)</f>
        <v>6</v>
      </c>
      <c r="N237">
        <f>VLOOKUP(A237,'[2]SISBEN-GRUPOS'!$A$2:$E$1122,3,0)</f>
        <v>31</v>
      </c>
      <c r="O237">
        <f>VLOOKUP(A237,'[2]SISBEN-GRUPOS'!$A$2:$E$1122,4,0)</f>
        <v>1</v>
      </c>
      <c r="P237">
        <f>VLOOKUP(A237,'[2]SISBEN-GRUPOS'!$A$2:$E$1122,5,0)</f>
        <v>0</v>
      </c>
      <c r="Q237" s="15">
        <v>0.3846153846</v>
      </c>
      <c r="R237">
        <v>4</v>
      </c>
      <c r="S237" t="str">
        <f t="shared" si="3"/>
        <v>P25</v>
      </c>
    </row>
    <row r="238" spans="1:19" hidden="1" x14ac:dyDescent="0.25">
      <c r="A238" t="s">
        <v>34</v>
      </c>
      <c r="B238" t="s">
        <v>1185</v>
      </c>
      <c r="C238" t="s">
        <v>1342</v>
      </c>
      <c r="D238">
        <v>15106</v>
      </c>
      <c r="E238" t="str">
        <f>VLOOKUP(A238,[1]Hoja3!$B$2:$E$1125,4,FALSE)</f>
        <v>BRICENO</v>
      </c>
      <c r="F238" s="3" t="s">
        <v>1122</v>
      </c>
      <c r="G238" s="3" t="s">
        <v>1123</v>
      </c>
      <c r="H238">
        <f>VLOOKUP(A238,'[2]PROMEDIO SABER 11 MUNICIPIOS'!$A$2:$D$1122,4,0)</f>
        <v>23</v>
      </c>
      <c r="I238">
        <f>VLOOKUP(A238,'[2]PROMEDIO SABER 11 MUNICIPIOS'!$A$2:$E$1122,5,0)</f>
        <v>6</v>
      </c>
      <c r="J238" s="4">
        <f>VLOOKUP(A238,'[2]PROMEDIO SABER 11 MUNICIPIOS'!$A$2:$B$1122,2,0)</f>
        <v>258.60869565217394</v>
      </c>
      <c r="K238" s="6">
        <v>250</v>
      </c>
      <c r="L238" s="5" t="str">
        <f>VLOOKUP(A238,'[2]PROMEDIO SABER 11 MUNICIPIOS'!$A$2:$F$1122,6,FALSE)</f>
        <v>NO</v>
      </c>
      <c r="M238">
        <f>VLOOKUP(A238,'[2]SISBEN-GRUPOS'!$A$2:$E$1121,2,FALSE)</f>
        <v>8</v>
      </c>
      <c r="N238">
        <f>VLOOKUP(A238,'[2]SISBEN-GRUPOS'!$A$2:$E$1122,3,0)</f>
        <v>13</v>
      </c>
      <c r="O238">
        <f>VLOOKUP(A238,'[2]SISBEN-GRUPOS'!$A$2:$E$1122,4,0)</f>
        <v>2</v>
      </c>
      <c r="P238">
        <f>VLOOKUP(A238,'[2]SISBEN-GRUPOS'!$A$2:$E$1122,5,0)</f>
        <v>0</v>
      </c>
      <c r="Q238" s="15">
        <v>0.29411764709999999</v>
      </c>
      <c r="R238">
        <v>4</v>
      </c>
      <c r="S238" t="str">
        <f t="shared" si="3"/>
        <v>P25</v>
      </c>
    </row>
    <row r="239" spans="1:19" hidden="1" x14ac:dyDescent="0.25">
      <c r="A239" t="s">
        <v>39</v>
      </c>
      <c r="B239" t="s">
        <v>1238</v>
      </c>
      <c r="C239" t="s">
        <v>1364</v>
      </c>
      <c r="D239">
        <v>68673</v>
      </c>
      <c r="E239" t="str">
        <f>VLOOKUP(A239,[1]Hoja3!$B$2:$E$1125,4,FALSE)</f>
        <v>SAN BENITO</v>
      </c>
      <c r="F239" s="3" t="s">
        <v>1122</v>
      </c>
      <c r="G239" s="3" t="s">
        <v>1123</v>
      </c>
      <c r="H239">
        <f>VLOOKUP(A239,'[2]PROMEDIO SABER 11 MUNICIPIOS'!$A$2:$D$1122,4,0)</f>
        <v>23</v>
      </c>
      <c r="I239">
        <f>VLOOKUP(A239,'[2]PROMEDIO SABER 11 MUNICIPIOS'!$A$2:$E$1122,5,0)</f>
        <v>7</v>
      </c>
      <c r="J239" s="4">
        <f>VLOOKUP(A239,'[2]PROMEDIO SABER 11 MUNICIPIOS'!$A$2:$B$1122,2,0)</f>
        <v>238.78260869565219</v>
      </c>
      <c r="K239" s="6">
        <v>230</v>
      </c>
      <c r="L239" s="5" t="str">
        <f>VLOOKUP(A239,'[2]PROMEDIO SABER 11 MUNICIPIOS'!$A$2:$F$1122,6,FALSE)</f>
        <v>NO</v>
      </c>
      <c r="M239">
        <f>VLOOKUP(A239,'[2]SISBEN-GRUPOS'!$A$2:$E$1121,2,FALSE)</f>
        <v>3</v>
      </c>
      <c r="N239">
        <f>VLOOKUP(A239,'[2]SISBEN-GRUPOS'!$A$2:$E$1122,3,0)</f>
        <v>19</v>
      </c>
      <c r="O239">
        <f>VLOOKUP(A239,'[2]SISBEN-GRUPOS'!$A$2:$E$1122,4,0)</f>
        <v>0</v>
      </c>
      <c r="P239">
        <f>VLOOKUP(A239,'[2]SISBEN-GRUPOS'!$A$2:$E$1122,5,0)</f>
        <v>1</v>
      </c>
      <c r="Q239" s="15">
        <v>0.59375</v>
      </c>
      <c r="R239">
        <v>4</v>
      </c>
      <c r="S239" t="str">
        <f t="shared" si="3"/>
        <v>P25</v>
      </c>
    </row>
    <row r="240" spans="1:19" hidden="1" x14ac:dyDescent="0.25">
      <c r="A240" t="s">
        <v>356</v>
      </c>
      <c r="B240" t="s">
        <v>1172</v>
      </c>
      <c r="C240" t="s">
        <v>1365</v>
      </c>
      <c r="D240">
        <v>5310</v>
      </c>
      <c r="E240" t="str">
        <f>VLOOKUP(A240,[1]Hoja3!$B$2:$E$1125,4,FALSE)</f>
        <v>GOMEZ PLATA</v>
      </c>
      <c r="F240" s="3" t="s">
        <v>1122</v>
      </c>
      <c r="G240" s="3" t="s">
        <v>1123</v>
      </c>
      <c r="H240">
        <f>VLOOKUP(A240,'[2]PROMEDIO SABER 11 MUNICIPIOS'!$A$2:$D$1122,4,0)</f>
        <v>95</v>
      </c>
      <c r="I240">
        <f>VLOOKUP(A240,'[2]PROMEDIO SABER 11 MUNICIPIOS'!$A$2:$E$1122,5,0)</f>
        <v>7</v>
      </c>
      <c r="J240" s="4">
        <f>VLOOKUP(A240,'[2]PROMEDIO SABER 11 MUNICIPIOS'!$A$2:$B$1122,2,0)</f>
        <v>240.68421052631578</v>
      </c>
      <c r="K240" s="6">
        <v>240</v>
      </c>
      <c r="L240" s="5" t="str">
        <f>VLOOKUP(A240,'[2]PROMEDIO SABER 11 MUNICIPIOS'!$A$2:$F$1122,6,FALSE)</f>
        <v>NO</v>
      </c>
      <c r="M240">
        <f>VLOOKUP(A240,'[2]SISBEN-GRUPOS'!$A$2:$E$1121,2,FALSE)</f>
        <v>22</v>
      </c>
      <c r="N240">
        <f>VLOOKUP(A240,'[2]SISBEN-GRUPOS'!$A$2:$E$1122,3,0)</f>
        <v>64</v>
      </c>
      <c r="O240">
        <f>VLOOKUP(A240,'[2]SISBEN-GRUPOS'!$A$2:$E$1122,4,0)</f>
        <v>5</v>
      </c>
      <c r="P240">
        <f>VLOOKUP(A240,'[2]SISBEN-GRUPOS'!$A$2:$E$1122,5,0)</f>
        <v>4</v>
      </c>
      <c r="Q240" s="15">
        <v>0.33802816899999999</v>
      </c>
      <c r="R240">
        <v>4</v>
      </c>
      <c r="S240" t="str">
        <f t="shared" si="3"/>
        <v>P25</v>
      </c>
    </row>
    <row r="241" spans="1:19" hidden="1" x14ac:dyDescent="0.25">
      <c r="A241" t="s">
        <v>98</v>
      </c>
      <c r="B241" t="s">
        <v>1238</v>
      </c>
      <c r="C241" t="s">
        <v>1385</v>
      </c>
      <c r="D241">
        <v>68092</v>
      </c>
      <c r="E241" t="str">
        <f>VLOOKUP(A241,[1]Hoja3!$B$2:$E$1125,4,FALSE)</f>
        <v>BETULIA</v>
      </c>
      <c r="F241" s="3" t="s">
        <v>1122</v>
      </c>
      <c r="G241" s="3" t="s">
        <v>1123</v>
      </c>
      <c r="H241">
        <f>VLOOKUP(A241,'[2]PROMEDIO SABER 11 MUNICIPIOS'!$A$2:$D$1122,4,0)</f>
        <v>38</v>
      </c>
      <c r="I241">
        <f>VLOOKUP(A241,'[2]PROMEDIO SABER 11 MUNICIPIOS'!$A$2:$E$1122,5,0)</f>
        <v>8</v>
      </c>
      <c r="J241" s="4">
        <f>VLOOKUP(A241,'[2]PROMEDIO SABER 11 MUNICIPIOS'!$A$2:$B$1122,2,0)</f>
        <v>240.57894736842104</v>
      </c>
      <c r="K241" s="6">
        <v>240</v>
      </c>
      <c r="L241" s="5" t="str">
        <f>VLOOKUP(A241,'[2]PROMEDIO SABER 11 MUNICIPIOS'!$A$2:$F$1122,6,FALSE)</f>
        <v>NO</v>
      </c>
      <c r="M241">
        <f>VLOOKUP(A241,'[2]SISBEN-GRUPOS'!$A$2:$E$1121,2,FALSE)</f>
        <v>9</v>
      </c>
      <c r="N241">
        <f>VLOOKUP(A241,'[2]SISBEN-GRUPOS'!$A$2:$E$1122,3,0)</f>
        <v>27</v>
      </c>
      <c r="O241">
        <f>VLOOKUP(A241,'[2]SISBEN-GRUPOS'!$A$2:$E$1122,4,0)</f>
        <v>2</v>
      </c>
      <c r="P241">
        <f>VLOOKUP(A241,'[2]SISBEN-GRUPOS'!$A$2:$E$1122,5,0)</f>
        <v>0</v>
      </c>
      <c r="Q241" s="15">
        <v>0.51351351349999996</v>
      </c>
      <c r="R241">
        <v>4</v>
      </c>
      <c r="S241" t="str">
        <f t="shared" si="3"/>
        <v>P25</v>
      </c>
    </row>
    <row r="242" spans="1:19" hidden="1" x14ac:dyDescent="0.25">
      <c r="A242" t="s">
        <v>216</v>
      </c>
      <c r="B242" t="s">
        <v>1185</v>
      </c>
      <c r="C242" t="s">
        <v>1391</v>
      </c>
      <c r="D242">
        <v>15244</v>
      </c>
      <c r="E242" t="str">
        <f>VLOOKUP(A242,[1]Hoja3!$B$2:$E$1125,4,FALSE)</f>
        <v>EL COCUY</v>
      </c>
      <c r="F242" s="3" t="s">
        <v>1122</v>
      </c>
      <c r="G242" s="3" t="s">
        <v>1123</v>
      </c>
      <c r="H242">
        <f>VLOOKUP(A242,'[2]PROMEDIO SABER 11 MUNICIPIOS'!$A$2:$D$1122,4,0)</f>
        <v>62</v>
      </c>
      <c r="I242">
        <f>VLOOKUP(A242,'[2]PROMEDIO SABER 11 MUNICIPIOS'!$A$2:$E$1122,5,0)</f>
        <v>8</v>
      </c>
      <c r="J242" s="4">
        <f>VLOOKUP(A242,'[2]PROMEDIO SABER 11 MUNICIPIOS'!$A$2:$B$1122,2,0)</f>
        <v>261.98387096774195</v>
      </c>
      <c r="K242" s="6">
        <v>260</v>
      </c>
      <c r="L242" s="5" t="str">
        <f>VLOOKUP(A242,'[2]PROMEDIO SABER 11 MUNICIPIOS'!$A$2:$F$1122,6,FALSE)</f>
        <v>NO</v>
      </c>
      <c r="M242">
        <f>VLOOKUP(A242,'[2]SISBEN-GRUPOS'!$A$2:$E$1121,2,FALSE)</f>
        <v>9</v>
      </c>
      <c r="N242">
        <f>VLOOKUP(A242,'[2]SISBEN-GRUPOS'!$A$2:$E$1122,3,0)</f>
        <v>53</v>
      </c>
      <c r="O242">
        <f>VLOOKUP(A242,'[2]SISBEN-GRUPOS'!$A$2:$E$1122,4,0)</f>
        <v>0</v>
      </c>
      <c r="P242">
        <f>VLOOKUP(A242,'[2]SISBEN-GRUPOS'!$A$2:$E$1122,5,0)</f>
        <v>0</v>
      </c>
      <c r="Q242" s="15">
        <v>0.3</v>
      </c>
      <c r="R242">
        <v>4</v>
      </c>
      <c r="S242" t="str">
        <f t="shared" si="3"/>
        <v>P25</v>
      </c>
    </row>
    <row r="243" spans="1:19" hidden="1" x14ac:dyDescent="0.25">
      <c r="A243" t="s">
        <v>103</v>
      </c>
      <c r="B243" t="s">
        <v>1185</v>
      </c>
      <c r="C243" t="s">
        <v>1405</v>
      </c>
      <c r="D243">
        <v>15664</v>
      </c>
      <c r="E243" t="str">
        <f>VLOOKUP(A243,[1]Hoja3!$B$2:$E$1125,4,FALSE)</f>
        <v>SAN JOSE DE PARE</v>
      </c>
      <c r="F243" s="3" t="s">
        <v>1122</v>
      </c>
      <c r="G243" s="3" t="s">
        <v>1123</v>
      </c>
      <c r="H243">
        <f>VLOOKUP(A243,'[2]PROMEDIO SABER 11 MUNICIPIOS'!$A$2:$D$1122,4,0)</f>
        <v>38</v>
      </c>
      <c r="I243">
        <f>VLOOKUP(A243,'[2]PROMEDIO SABER 11 MUNICIPIOS'!$A$2:$E$1122,5,0)</f>
        <v>9</v>
      </c>
      <c r="J243" s="4">
        <f>VLOOKUP(A243,'[2]PROMEDIO SABER 11 MUNICIPIOS'!$A$2:$B$1122,2,0)</f>
        <v>242.97368421052633</v>
      </c>
      <c r="K243" s="6">
        <v>240</v>
      </c>
      <c r="L243" s="5" t="str">
        <f>VLOOKUP(A243,'[2]PROMEDIO SABER 11 MUNICIPIOS'!$A$2:$F$1122,6,FALSE)</f>
        <v>NO</v>
      </c>
      <c r="M243">
        <f>VLOOKUP(A243,'[2]SISBEN-GRUPOS'!$A$2:$E$1121,2,FALSE)</f>
        <v>8</v>
      </c>
      <c r="N243">
        <f>VLOOKUP(A243,'[2]SISBEN-GRUPOS'!$A$2:$E$1122,3,0)</f>
        <v>28</v>
      </c>
      <c r="O243">
        <f>VLOOKUP(A243,'[2]SISBEN-GRUPOS'!$A$2:$E$1122,4,0)</f>
        <v>2</v>
      </c>
      <c r="P243">
        <f>VLOOKUP(A243,'[2]SISBEN-GRUPOS'!$A$2:$E$1122,5,0)</f>
        <v>0</v>
      </c>
      <c r="Q243" s="15">
        <v>0.2790697674</v>
      </c>
      <c r="R243">
        <v>4</v>
      </c>
      <c r="S243" t="str">
        <f t="shared" si="3"/>
        <v>P25</v>
      </c>
    </row>
    <row r="244" spans="1:19" hidden="1" x14ac:dyDescent="0.25">
      <c r="A244" t="s">
        <v>66</v>
      </c>
      <c r="B244" t="s">
        <v>1185</v>
      </c>
      <c r="C244" t="s">
        <v>1407</v>
      </c>
      <c r="D244">
        <v>15325</v>
      </c>
      <c r="E244" t="str">
        <f>VLOOKUP(A244,[1]Hoja3!$B$2:$E$1125,4,FALSE)</f>
        <v>GUAYATA</v>
      </c>
      <c r="F244" s="3" t="s">
        <v>1122</v>
      </c>
      <c r="G244" s="3" t="s">
        <v>1123</v>
      </c>
      <c r="H244">
        <f>VLOOKUP(A244,'[2]PROMEDIO SABER 11 MUNICIPIOS'!$A$2:$D$1122,4,0)</f>
        <v>30</v>
      </c>
      <c r="I244">
        <f>VLOOKUP(A244,'[2]PROMEDIO SABER 11 MUNICIPIOS'!$A$2:$E$1122,5,0)</f>
        <v>9</v>
      </c>
      <c r="J244" s="4">
        <f>VLOOKUP(A244,'[2]PROMEDIO SABER 11 MUNICIPIOS'!$A$2:$B$1122,2,0)</f>
        <v>243.43333333333334</v>
      </c>
      <c r="K244" s="6">
        <v>240</v>
      </c>
      <c r="L244" s="5" t="str">
        <f>VLOOKUP(A244,'[2]PROMEDIO SABER 11 MUNICIPIOS'!$A$2:$F$1122,6,FALSE)</f>
        <v>NO</v>
      </c>
      <c r="M244">
        <f>VLOOKUP(A244,'[2]SISBEN-GRUPOS'!$A$2:$E$1121,2,FALSE)</f>
        <v>7</v>
      </c>
      <c r="N244">
        <f>VLOOKUP(A244,'[2]SISBEN-GRUPOS'!$A$2:$E$1122,3,0)</f>
        <v>20</v>
      </c>
      <c r="O244">
        <f>VLOOKUP(A244,'[2]SISBEN-GRUPOS'!$A$2:$E$1122,4,0)</f>
        <v>3</v>
      </c>
      <c r="P244">
        <f>VLOOKUP(A244,'[2]SISBEN-GRUPOS'!$A$2:$E$1122,5,0)</f>
        <v>0</v>
      </c>
      <c r="Q244" s="15">
        <v>0.32258064520000002</v>
      </c>
      <c r="R244">
        <v>4</v>
      </c>
      <c r="S244" t="str">
        <f t="shared" si="3"/>
        <v>P25</v>
      </c>
    </row>
    <row r="245" spans="1:19" hidden="1" x14ac:dyDescent="0.25">
      <c r="A245" t="s">
        <v>16</v>
      </c>
      <c r="B245" t="s">
        <v>1238</v>
      </c>
      <c r="C245" t="s">
        <v>1410</v>
      </c>
      <c r="D245">
        <v>68264</v>
      </c>
      <c r="E245" t="str">
        <f>VLOOKUP(A245,[1]Hoja3!$B$2:$E$1125,4,FALSE)</f>
        <v>ENCINO</v>
      </c>
      <c r="F245" s="3" t="s">
        <v>1122</v>
      </c>
      <c r="G245" s="3" t="s">
        <v>1123</v>
      </c>
      <c r="H245">
        <f>VLOOKUP(A245,'[2]PROMEDIO SABER 11 MUNICIPIOS'!$A$2:$D$1122,4,0)</f>
        <v>17</v>
      </c>
      <c r="I245">
        <f>VLOOKUP(A245,'[2]PROMEDIO SABER 11 MUNICIPIOS'!$A$2:$E$1122,5,0)</f>
        <v>9</v>
      </c>
      <c r="J245" s="4">
        <f>VLOOKUP(A245,'[2]PROMEDIO SABER 11 MUNICIPIOS'!$A$2:$B$1122,2,0)</f>
        <v>249.8235294117647</v>
      </c>
      <c r="K245" s="6">
        <v>250</v>
      </c>
      <c r="L245" s="5" t="str">
        <f>VLOOKUP(A245,'[2]PROMEDIO SABER 11 MUNICIPIOS'!$A$2:$F$1122,6,FALSE)</f>
        <v>NO</v>
      </c>
      <c r="M245">
        <f>VLOOKUP(A245,'[2]SISBEN-GRUPOS'!$A$2:$E$1121,2,FALSE)</f>
        <v>4</v>
      </c>
      <c r="N245">
        <f>VLOOKUP(A245,'[2]SISBEN-GRUPOS'!$A$2:$E$1122,3,0)</f>
        <v>13</v>
      </c>
      <c r="O245">
        <f>VLOOKUP(A245,'[2]SISBEN-GRUPOS'!$A$2:$E$1122,4,0)</f>
        <v>0</v>
      </c>
      <c r="P245">
        <f>VLOOKUP(A245,'[2]SISBEN-GRUPOS'!$A$2:$E$1122,5,0)</f>
        <v>0</v>
      </c>
      <c r="Q245" s="15">
        <v>0.41666666670000002</v>
      </c>
      <c r="R245">
        <v>4</v>
      </c>
      <c r="S245" t="str">
        <f t="shared" si="3"/>
        <v>P25</v>
      </c>
    </row>
    <row r="246" spans="1:19" hidden="1" x14ac:dyDescent="0.25">
      <c r="A246" t="s">
        <v>287</v>
      </c>
      <c r="B246" t="s">
        <v>1238</v>
      </c>
      <c r="C246" t="s">
        <v>1426</v>
      </c>
      <c r="D246">
        <v>68318</v>
      </c>
      <c r="E246" t="str">
        <f>VLOOKUP(A246,[1]Hoja3!$B$2:$E$1125,4,FALSE)</f>
        <v>GUACA</v>
      </c>
      <c r="F246" s="3" t="s">
        <v>1122</v>
      </c>
      <c r="G246" s="3" t="s">
        <v>1123</v>
      </c>
      <c r="H246">
        <f>VLOOKUP(A246,'[2]PROMEDIO SABER 11 MUNICIPIOS'!$A$2:$D$1122,4,0)</f>
        <v>78</v>
      </c>
      <c r="I246">
        <f>VLOOKUP(A246,'[2]PROMEDIO SABER 11 MUNICIPIOS'!$A$2:$E$1122,5,0)</f>
        <v>10</v>
      </c>
      <c r="J246" s="4">
        <f>VLOOKUP(A246,'[2]PROMEDIO SABER 11 MUNICIPIOS'!$A$2:$B$1122,2,0)</f>
        <v>238.48717948717947</v>
      </c>
      <c r="K246" s="6">
        <v>230</v>
      </c>
      <c r="L246" s="5" t="str">
        <f>VLOOKUP(A246,'[2]PROMEDIO SABER 11 MUNICIPIOS'!$A$2:$F$1122,6,FALSE)</f>
        <v>NO</v>
      </c>
      <c r="M246">
        <f>VLOOKUP(A246,'[2]SISBEN-GRUPOS'!$A$2:$E$1121,2,FALSE)</f>
        <v>16</v>
      </c>
      <c r="N246">
        <f>VLOOKUP(A246,'[2]SISBEN-GRUPOS'!$A$2:$E$1122,3,0)</f>
        <v>61</v>
      </c>
      <c r="O246">
        <f>VLOOKUP(A246,'[2]SISBEN-GRUPOS'!$A$2:$E$1122,4,0)</f>
        <v>1</v>
      </c>
      <c r="P246">
        <f>VLOOKUP(A246,'[2]SISBEN-GRUPOS'!$A$2:$E$1122,5,0)</f>
        <v>0</v>
      </c>
      <c r="Q246" s="15">
        <v>0.1739130435</v>
      </c>
      <c r="R246">
        <v>4</v>
      </c>
      <c r="S246" t="str">
        <f t="shared" si="3"/>
        <v>P25</v>
      </c>
    </row>
    <row r="247" spans="1:19" hidden="1" x14ac:dyDescent="0.25">
      <c r="A247" t="s">
        <v>224</v>
      </c>
      <c r="B247" t="s">
        <v>1185</v>
      </c>
      <c r="C247" t="s">
        <v>1432</v>
      </c>
      <c r="D247">
        <v>15537</v>
      </c>
      <c r="E247" t="str">
        <f>VLOOKUP(A247,[1]Hoja3!$B$2:$E$1125,4,FALSE)</f>
        <v>PAZ DE RIO</v>
      </c>
      <c r="F247" s="3" t="s">
        <v>1122</v>
      </c>
      <c r="G247" s="3" t="s">
        <v>1123</v>
      </c>
      <c r="H247">
        <f>VLOOKUP(A247,'[2]PROMEDIO SABER 11 MUNICIPIOS'!$A$2:$D$1122,4,0)</f>
        <v>63</v>
      </c>
      <c r="I247">
        <f>VLOOKUP(A247,'[2]PROMEDIO SABER 11 MUNICIPIOS'!$A$2:$E$1122,5,0)</f>
        <v>10</v>
      </c>
      <c r="J247" s="4">
        <f>VLOOKUP(A247,'[2]PROMEDIO SABER 11 MUNICIPIOS'!$A$2:$B$1122,2,0)</f>
        <v>260</v>
      </c>
      <c r="K247" s="6">
        <v>260</v>
      </c>
      <c r="L247" s="5" t="str">
        <f>VLOOKUP(A247,'[2]PROMEDIO SABER 11 MUNICIPIOS'!$A$2:$F$1122,6,FALSE)</f>
        <v>NO</v>
      </c>
      <c r="M247">
        <f>VLOOKUP(A247,'[2]SISBEN-GRUPOS'!$A$2:$E$1121,2,FALSE)</f>
        <v>16</v>
      </c>
      <c r="N247">
        <f>VLOOKUP(A247,'[2]SISBEN-GRUPOS'!$A$2:$E$1122,3,0)</f>
        <v>37</v>
      </c>
      <c r="O247">
        <f>VLOOKUP(A247,'[2]SISBEN-GRUPOS'!$A$2:$E$1122,4,0)</f>
        <v>6</v>
      </c>
      <c r="P247">
        <f>VLOOKUP(A247,'[2]SISBEN-GRUPOS'!$A$2:$E$1122,5,0)</f>
        <v>4</v>
      </c>
      <c r="Q247" s="15">
        <v>0.46808510640000001</v>
      </c>
      <c r="R247">
        <v>4</v>
      </c>
      <c r="S247" t="str">
        <f t="shared" si="3"/>
        <v>P25</v>
      </c>
    </row>
    <row r="248" spans="1:19" ht="42.8" hidden="1" x14ac:dyDescent="0.25">
      <c r="A248" t="s">
        <v>734</v>
      </c>
      <c r="B248" t="s">
        <v>1440</v>
      </c>
      <c r="C248" t="s">
        <v>1441</v>
      </c>
      <c r="D248">
        <v>86573</v>
      </c>
      <c r="E248" t="str">
        <f>VLOOKUP(A248,[1]Hoja3!$B$2:$E$1125,4,FALSE)</f>
        <v>PUERTO LEGUIZAMO</v>
      </c>
      <c r="F248" s="3" t="s">
        <v>1123</v>
      </c>
      <c r="G248" s="3" t="s">
        <v>1123</v>
      </c>
      <c r="H248">
        <f>VLOOKUP(A248,'[2]PROMEDIO SABER 11 MUNICIPIOS'!$A$2:$D$1122,4,0)</f>
        <v>245</v>
      </c>
      <c r="I248">
        <f>VLOOKUP(A248,'[2]PROMEDIO SABER 11 MUNICIPIOS'!$A$2:$E$1122,5,0)</f>
        <v>11</v>
      </c>
      <c r="J248" s="4">
        <f>VLOOKUP(A248,'[2]PROMEDIO SABER 11 MUNICIPIOS'!$A$2:$B$1122,2,0)</f>
        <v>220.4326530612245</v>
      </c>
      <c r="K248" s="6">
        <v>220</v>
      </c>
      <c r="L248" s="5" t="str">
        <f>VLOOKUP(A248,'[2]PROMEDIO SABER 11 MUNICIPIOS'!$A$2:$F$1122,6,FALSE)</f>
        <v>PUERTO LEGUIZAMO-PUTUMAYO</v>
      </c>
      <c r="M248">
        <f>VLOOKUP(A248,'[2]SISBEN-GRUPOS'!$A$2:$E$1121,2,FALSE)</f>
        <v>83</v>
      </c>
      <c r="N248">
        <f>VLOOKUP(A248,'[2]SISBEN-GRUPOS'!$A$2:$E$1122,3,0)</f>
        <v>160</v>
      </c>
      <c r="O248">
        <f>VLOOKUP(A248,'[2]SISBEN-GRUPOS'!$A$2:$E$1122,4,0)</f>
        <v>1</v>
      </c>
      <c r="P248">
        <f>VLOOKUP(A248,'[2]SISBEN-GRUPOS'!$A$2:$E$1122,5,0)</f>
        <v>1</v>
      </c>
      <c r="Q248" s="15">
        <v>0.20370370369999999</v>
      </c>
      <c r="R248">
        <v>4</v>
      </c>
      <c r="S248" t="str">
        <f t="shared" si="3"/>
        <v>P25</v>
      </c>
    </row>
    <row r="249" spans="1:19" hidden="1" x14ac:dyDescent="0.25">
      <c r="A249" t="s">
        <v>271</v>
      </c>
      <c r="B249" t="s">
        <v>1331</v>
      </c>
      <c r="C249" t="s">
        <v>1447</v>
      </c>
      <c r="D249">
        <v>41078</v>
      </c>
      <c r="E249" t="str">
        <f>VLOOKUP(A249,[1]Hoja3!$B$2:$E$1125,4,FALSE)</f>
        <v>BARAYA</v>
      </c>
      <c r="F249" s="3" t="s">
        <v>1122</v>
      </c>
      <c r="G249" s="3" t="s">
        <v>1123</v>
      </c>
      <c r="H249">
        <f>VLOOKUP(A249,'[2]PROMEDIO SABER 11 MUNICIPIOS'!$A$2:$D$1122,4,0)</f>
        <v>74</v>
      </c>
      <c r="I249">
        <f>VLOOKUP(A249,'[2]PROMEDIO SABER 11 MUNICIPIOS'!$A$2:$E$1122,5,0)</f>
        <v>11</v>
      </c>
      <c r="J249" s="4">
        <f>VLOOKUP(A249,'[2]PROMEDIO SABER 11 MUNICIPIOS'!$A$2:$B$1122,2,0)</f>
        <v>237.67567567567568</v>
      </c>
      <c r="K249" s="6">
        <v>230</v>
      </c>
      <c r="L249" s="5" t="str">
        <f>VLOOKUP(A249,'[2]PROMEDIO SABER 11 MUNICIPIOS'!$A$2:$F$1122,6,FALSE)</f>
        <v>NO</v>
      </c>
      <c r="M249">
        <f>VLOOKUP(A249,'[2]SISBEN-GRUPOS'!$A$2:$E$1121,2,FALSE)</f>
        <v>19</v>
      </c>
      <c r="N249">
        <f>VLOOKUP(A249,'[2]SISBEN-GRUPOS'!$A$2:$E$1122,3,0)</f>
        <v>51</v>
      </c>
      <c r="O249">
        <f>VLOOKUP(A249,'[2]SISBEN-GRUPOS'!$A$2:$E$1122,4,0)</f>
        <v>0</v>
      </c>
      <c r="P249">
        <f>VLOOKUP(A249,'[2]SISBEN-GRUPOS'!$A$2:$E$1122,5,0)</f>
        <v>4</v>
      </c>
      <c r="Q249" s="15">
        <v>0.44444444440000003</v>
      </c>
      <c r="R249">
        <v>4</v>
      </c>
      <c r="S249" t="str">
        <f t="shared" si="3"/>
        <v>P25</v>
      </c>
    </row>
    <row r="250" spans="1:19" hidden="1" x14ac:dyDescent="0.25">
      <c r="A250" t="s">
        <v>29</v>
      </c>
      <c r="B250" t="s">
        <v>1185</v>
      </c>
      <c r="C250" t="s">
        <v>1453</v>
      </c>
      <c r="D250">
        <v>15135</v>
      </c>
      <c r="E250" t="str">
        <f>VLOOKUP(A250,[1]Hoja3!$B$2:$E$1125,4,FALSE)</f>
        <v>CAMPOHERMOSO</v>
      </c>
      <c r="F250" s="3" t="s">
        <v>1122</v>
      </c>
      <c r="G250" s="3" t="s">
        <v>1123</v>
      </c>
      <c r="H250">
        <f>VLOOKUP(A250,'[2]PROMEDIO SABER 11 MUNICIPIOS'!$A$2:$D$1122,4,0)</f>
        <v>22</v>
      </c>
      <c r="I250">
        <f>VLOOKUP(A250,'[2]PROMEDIO SABER 11 MUNICIPIOS'!$A$2:$E$1122,5,0)</f>
        <v>11</v>
      </c>
      <c r="J250" s="4">
        <f>VLOOKUP(A250,'[2]PROMEDIO SABER 11 MUNICIPIOS'!$A$2:$B$1122,2,0)</f>
        <v>258.81818181818181</v>
      </c>
      <c r="K250" s="6">
        <v>250</v>
      </c>
      <c r="L250" s="5" t="str">
        <f>VLOOKUP(A250,'[2]PROMEDIO SABER 11 MUNICIPIOS'!$A$2:$F$1122,6,FALSE)</f>
        <v>NO</v>
      </c>
      <c r="M250">
        <f>VLOOKUP(A250,'[2]SISBEN-GRUPOS'!$A$2:$E$1121,2,FALSE)</f>
        <v>5</v>
      </c>
      <c r="N250">
        <f>VLOOKUP(A250,'[2]SISBEN-GRUPOS'!$A$2:$E$1122,3,0)</f>
        <v>16</v>
      </c>
      <c r="O250">
        <f>VLOOKUP(A250,'[2]SISBEN-GRUPOS'!$A$2:$E$1122,4,0)</f>
        <v>0</v>
      </c>
      <c r="P250">
        <f>VLOOKUP(A250,'[2]SISBEN-GRUPOS'!$A$2:$E$1122,5,0)</f>
        <v>1</v>
      </c>
      <c r="Q250" s="15">
        <v>0.32</v>
      </c>
      <c r="R250">
        <v>4</v>
      </c>
      <c r="S250" t="str">
        <f t="shared" si="3"/>
        <v>P25</v>
      </c>
    </row>
    <row r="251" spans="1:19" hidden="1" x14ac:dyDescent="0.25">
      <c r="A251" t="s">
        <v>242</v>
      </c>
      <c r="B251" t="s">
        <v>1185</v>
      </c>
      <c r="C251" t="s">
        <v>1460</v>
      </c>
      <c r="D251">
        <v>15223</v>
      </c>
      <c r="E251" t="str">
        <f>VLOOKUP(A251,[1]Hoja3!$B$2:$E$1125,4,FALSE)</f>
        <v>CUBARA</v>
      </c>
      <c r="F251" s="3" t="s">
        <v>1122</v>
      </c>
      <c r="G251" s="3" t="s">
        <v>1123</v>
      </c>
      <c r="H251">
        <f>VLOOKUP(A251,'[2]PROMEDIO SABER 11 MUNICIPIOS'!$A$2:$D$1122,4,0)</f>
        <v>67</v>
      </c>
      <c r="I251">
        <f>VLOOKUP(A251,'[2]PROMEDIO SABER 11 MUNICIPIOS'!$A$2:$E$1122,5,0)</f>
        <v>12</v>
      </c>
      <c r="J251" s="4">
        <f>VLOOKUP(A251,'[2]PROMEDIO SABER 11 MUNICIPIOS'!$A$2:$B$1122,2,0)</f>
        <v>230.23880597014926</v>
      </c>
      <c r="K251" s="6">
        <v>230</v>
      </c>
      <c r="L251" s="5" t="str">
        <f>VLOOKUP(A251,'[2]PROMEDIO SABER 11 MUNICIPIOS'!$A$2:$F$1122,6,FALSE)</f>
        <v>NO</v>
      </c>
      <c r="M251">
        <f>VLOOKUP(A251,'[2]SISBEN-GRUPOS'!$A$2:$E$1121,2,FALSE)</f>
        <v>21</v>
      </c>
      <c r="N251">
        <f>VLOOKUP(A251,'[2]SISBEN-GRUPOS'!$A$2:$E$1122,3,0)</f>
        <v>46</v>
      </c>
      <c r="O251">
        <f>VLOOKUP(A251,'[2]SISBEN-GRUPOS'!$A$2:$E$1122,4,0)</f>
        <v>0</v>
      </c>
      <c r="P251">
        <f>VLOOKUP(A251,'[2]SISBEN-GRUPOS'!$A$2:$E$1122,5,0)</f>
        <v>0</v>
      </c>
      <c r="Q251" s="15">
        <v>0.26086956519999999</v>
      </c>
      <c r="R251">
        <v>4</v>
      </c>
      <c r="S251" t="str">
        <f t="shared" si="3"/>
        <v>P25</v>
      </c>
    </row>
    <row r="252" spans="1:19" hidden="1" x14ac:dyDescent="0.25">
      <c r="A252" t="s">
        <v>450</v>
      </c>
      <c r="B252" t="s">
        <v>1348</v>
      </c>
      <c r="C252" t="s">
        <v>1462</v>
      </c>
      <c r="D252">
        <v>17867</v>
      </c>
      <c r="E252" t="str">
        <f>VLOOKUP(A252,[1]Hoja3!$B$2:$E$1125,4,FALSE)</f>
        <v>VICTORIA</v>
      </c>
      <c r="F252" s="3" t="s">
        <v>1122</v>
      </c>
      <c r="G252" s="3" t="s">
        <v>1123</v>
      </c>
      <c r="H252">
        <f>VLOOKUP(A252,'[2]PROMEDIO SABER 11 MUNICIPIOS'!$A$2:$D$1122,4,0)</f>
        <v>123</v>
      </c>
      <c r="I252">
        <f>VLOOKUP(A252,'[2]PROMEDIO SABER 11 MUNICIPIOS'!$A$2:$E$1122,5,0)</f>
        <v>12</v>
      </c>
      <c r="J252" s="4">
        <f>VLOOKUP(A252,'[2]PROMEDIO SABER 11 MUNICIPIOS'!$A$2:$B$1122,2,0)</f>
        <v>231.82113821138211</v>
      </c>
      <c r="K252" s="6">
        <v>230</v>
      </c>
      <c r="L252" s="5" t="str">
        <f>VLOOKUP(A252,'[2]PROMEDIO SABER 11 MUNICIPIOS'!$A$2:$F$1122,6,FALSE)</f>
        <v>NO</v>
      </c>
      <c r="M252">
        <f>VLOOKUP(A252,'[2]SISBEN-GRUPOS'!$A$2:$E$1121,2,FALSE)</f>
        <v>53</v>
      </c>
      <c r="N252">
        <f>VLOOKUP(A252,'[2]SISBEN-GRUPOS'!$A$2:$E$1122,3,0)</f>
        <v>63</v>
      </c>
      <c r="O252">
        <f>VLOOKUP(A252,'[2]SISBEN-GRUPOS'!$A$2:$E$1122,4,0)</f>
        <v>5</v>
      </c>
      <c r="P252">
        <f>VLOOKUP(A252,'[2]SISBEN-GRUPOS'!$A$2:$E$1122,5,0)</f>
        <v>2</v>
      </c>
      <c r="Q252" s="15">
        <v>0.23684210529999999</v>
      </c>
      <c r="R252">
        <v>4</v>
      </c>
      <c r="S252" t="str">
        <f t="shared" si="3"/>
        <v>P25</v>
      </c>
    </row>
    <row r="253" spans="1:19" hidden="1" x14ac:dyDescent="0.25">
      <c r="A253" t="s">
        <v>460</v>
      </c>
      <c r="B253" t="s">
        <v>1208</v>
      </c>
      <c r="C253" t="s">
        <v>1464</v>
      </c>
      <c r="D253">
        <v>54128</v>
      </c>
      <c r="E253" t="str">
        <f>VLOOKUP(A253,[1]Hoja3!$B$2:$E$1125,4,FALSE)</f>
        <v>CACHIRA</v>
      </c>
      <c r="F253" s="3" t="s">
        <v>1123</v>
      </c>
      <c r="G253" s="3" t="s">
        <v>1123</v>
      </c>
      <c r="H253">
        <f>VLOOKUP(A253,'[2]PROMEDIO SABER 11 MUNICIPIOS'!$A$2:$D$1122,4,0)</f>
        <v>126</v>
      </c>
      <c r="I253">
        <f>VLOOKUP(A253,'[2]PROMEDIO SABER 11 MUNICIPIOS'!$A$2:$E$1122,5,0)</f>
        <v>12</v>
      </c>
      <c r="J253" s="4">
        <f>VLOOKUP(A253,'[2]PROMEDIO SABER 11 MUNICIPIOS'!$A$2:$B$1122,2,0)</f>
        <v>238.3095238095238</v>
      </c>
      <c r="K253" s="6">
        <v>230</v>
      </c>
      <c r="L253" s="5" t="str">
        <f>VLOOKUP(A253,'[2]PROMEDIO SABER 11 MUNICIPIOS'!$A$2:$F$1122,6,FALSE)</f>
        <v>NO</v>
      </c>
      <c r="M253">
        <f>VLOOKUP(A253,'[2]SISBEN-GRUPOS'!$A$2:$E$1121,2,FALSE)</f>
        <v>32</v>
      </c>
      <c r="N253">
        <f>VLOOKUP(A253,'[2]SISBEN-GRUPOS'!$A$2:$E$1122,3,0)</f>
        <v>90</v>
      </c>
      <c r="O253">
        <f>VLOOKUP(A253,'[2]SISBEN-GRUPOS'!$A$2:$E$1122,4,0)</f>
        <v>2</v>
      </c>
      <c r="P253">
        <f>VLOOKUP(A253,'[2]SISBEN-GRUPOS'!$A$2:$E$1122,5,0)</f>
        <v>2</v>
      </c>
      <c r="Q253" s="15">
        <v>0.12903225809999999</v>
      </c>
      <c r="R253">
        <v>4</v>
      </c>
      <c r="S253" t="str">
        <f t="shared" si="3"/>
        <v>P25</v>
      </c>
    </row>
    <row r="254" spans="1:19" hidden="1" x14ac:dyDescent="0.25">
      <c r="A254" t="s">
        <v>267</v>
      </c>
      <c r="B254" t="s">
        <v>1185</v>
      </c>
      <c r="C254" t="s">
        <v>1468</v>
      </c>
      <c r="D254">
        <v>15466</v>
      </c>
      <c r="E254" t="str">
        <f>VLOOKUP(A254,[1]Hoja3!$B$2:$E$1125,4,FALSE)</f>
        <v>MONGUI</v>
      </c>
      <c r="F254" s="3" t="s">
        <v>1122</v>
      </c>
      <c r="G254" s="3" t="s">
        <v>1123</v>
      </c>
      <c r="H254">
        <f>VLOOKUP(A254,'[2]PROMEDIO SABER 11 MUNICIPIOS'!$A$2:$D$1122,4,0)</f>
        <v>73</v>
      </c>
      <c r="I254">
        <f>VLOOKUP(A254,'[2]PROMEDIO SABER 11 MUNICIPIOS'!$A$2:$E$1122,5,0)</f>
        <v>12</v>
      </c>
      <c r="J254" s="4">
        <f>VLOOKUP(A254,'[2]PROMEDIO SABER 11 MUNICIPIOS'!$A$2:$B$1122,2,0)</f>
        <v>250.69863013698631</v>
      </c>
      <c r="K254" s="6">
        <v>250</v>
      </c>
      <c r="L254" s="5" t="str">
        <f>VLOOKUP(A254,'[2]PROMEDIO SABER 11 MUNICIPIOS'!$A$2:$F$1122,6,FALSE)</f>
        <v>NO</v>
      </c>
      <c r="M254">
        <f>VLOOKUP(A254,'[2]SISBEN-GRUPOS'!$A$2:$E$1121,2,FALSE)</f>
        <v>24</v>
      </c>
      <c r="N254">
        <f>VLOOKUP(A254,'[2]SISBEN-GRUPOS'!$A$2:$E$1122,3,0)</f>
        <v>48</v>
      </c>
      <c r="O254">
        <f>VLOOKUP(A254,'[2]SISBEN-GRUPOS'!$A$2:$E$1122,4,0)</f>
        <v>1</v>
      </c>
      <c r="P254">
        <f>VLOOKUP(A254,'[2]SISBEN-GRUPOS'!$A$2:$E$1122,5,0)</f>
        <v>0</v>
      </c>
      <c r="Q254" s="15">
        <v>0.31034482759999998</v>
      </c>
      <c r="R254">
        <v>4</v>
      </c>
      <c r="S254" t="str">
        <f t="shared" si="3"/>
        <v>P25</v>
      </c>
    </row>
    <row r="255" spans="1:19" hidden="1" x14ac:dyDescent="0.25">
      <c r="A255" t="s">
        <v>134</v>
      </c>
      <c r="B255" t="s">
        <v>1208</v>
      </c>
      <c r="C255" t="s">
        <v>1476</v>
      </c>
      <c r="D255">
        <v>54680</v>
      </c>
      <c r="E255" t="str">
        <f>VLOOKUP(A255,[1]Hoja3!$B$2:$E$1125,4,FALSE)</f>
        <v>SANTIAGO</v>
      </c>
      <c r="F255" s="3" t="s">
        <v>1123</v>
      </c>
      <c r="G255" s="3" t="s">
        <v>1123</v>
      </c>
      <c r="H255">
        <f>VLOOKUP(A255,'[2]PROMEDIO SABER 11 MUNICIPIOS'!$A$2:$D$1122,4,0)</f>
        <v>46</v>
      </c>
      <c r="I255">
        <f>VLOOKUP(A255,'[2]PROMEDIO SABER 11 MUNICIPIOS'!$A$2:$E$1122,5,0)</f>
        <v>13</v>
      </c>
      <c r="J255" s="4">
        <f>VLOOKUP(A255,'[2]PROMEDIO SABER 11 MUNICIPIOS'!$A$2:$B$1122,2,0)</f>
        <v>235.95652173913044</v>
      </c>
      <c r="K255" s="6">
        <v>230</v>
      </c>
      <c r="L255" s="5" t="str">
        <f>VLOOKUP(A255,'[2]PROMEDIO SABER 11 MUNICIPIOS'!$A$2:$F$1122,6,FALSE)</f>
        <v>NO</v>
      </c>
      <c r="M255">
        <f>VLOOKUP(A255,'[2]SISBEN-GRUPOS'!$A$2:$E$1121,2,FALSE)</f>
        <v>8</v>
      </c>
      <c r="N255">
        <f>VLOOKUP(A255,'[2]SISBEN-GRUPOS'!$A$2:$E$1122,3,0)</f>
        <v>37</v>
      </c>
      <c r="O255">
        <f>VLOOKUP(A255,'[2]SISBEN-GRUPOS'!$A$2:$E$1122,4,0)</f>
        <v>0</v>
      </c>
      <c r="P255">
        <f>VLOOKUP(A255,'[2]SISBEN-GRUPOS'!$A$2:$E$1122,5,0)</f>
        <v>1</v>
      </c>
      <c r="Q255" s="15">
        <v>0.11428571429999999</v>
      </c>
      <c r="R255">
        <v>4</v>
      </c>
      <c r="S255" t="str">
        <f t="shared" si="3"/>
        <v>P25</v>
      </c>
    </row>
    <row r="256" spans="1:19" hidden="1" x14ac:dyDescent="0.25">
      <c r="A256" t="s">
        <v>359</v>
      </c>
      <c r="B256" t="s">
        <v>1185</v>
      </c>
      <c r="C256" t="s">
        <v>1477</v>
      </c>
      <c r="D256">
        <v>15897</v>
      </c>
      <c r="E256" t="str">
        <f>VLOOKUP(A256,[1]Hoja3!$B$2:$E$1125,4,FALSE)</f>
        <v>ZETAQUIRA</v>
      </c>
      <c r="F256" s="3" t="s">
        <v>1122</v>
      </c>
      <c r="G256" s="3" t="s">
        <v>1123</v>
      </c>
      <c r="H256">
        <f>VLOOKUP(A256,'[2]PROMEDIO SABER 11 MUNICIPIOS'!$A$2:$D$1122,4,0)</f>
        <v>95</v>
      </c>
      <c r="I256">
        <f>VLOOKUP(A256,'[2]PROMEDIO SABER 11 MUNICIPIOS'!$A$2:$E$1122,5,0)</f>
        <v>13</v>
      </c>
      <c r="J256" s="4">
        <f>VLOOKUP(A256,'[2]PROMEDIO SABER 11 MUNICIPIOS'!$A$2:$B$1122,2,0)</f>
        <v>244.4</v>
      </c>
      <c r="K256" s="6">
        <v>240</v>
      </c>
      <c r="L256" s="5" t="str">
        <f>VLOOKUP(A256,'[2]PROMEDIO SABER 11 MUNICIPIOS'!$A$2:$F$1122,6,FALSE)</f>
        <v>NO</v>
      </c>
      <c r="M256">
        <f>VLOOKUP(A256,'[2]SISBEN-GRUPOS'!$A$2:$E$1121,2,FALSE)</f>
        <v>16</v>
      </c>
      <c r="N256">
        <f>VLOOKUP(A256,'[2]SISBEN-GRUPOS'!$A$2:$E$1122,3,0)</f>
        <v>75</v>
      </c>
      <c r="O256">
        <f>VLOOKUP(A256,'[2]SISBEN-GRUPOS'!$A$2:$E$1122,4,0)</f>
        <v>2</v>
      </c>
      <c r="P256">
        <f>VLOOKUP(A256,'[2]SISBEN-GRUPOS'!$A$2:$E$1122,5,0)</f>
        <v>2</v>
      </c>
      <c r="Q256" s="15">
        <v>0.28813559319999998</v>
      </c>
      <c r="R256">
        <v>4</v>
      </c>
      <c r="S256" t="str">
        <f t="shared" si="3"/>
        <v>P25</v>
      </c>
    </row>
    <row r="257" spans="1:19" hidden="1" x14ac:dyDescent="0.25">
      <c r="A257" t="s">
        <v>449</v>
      </c>
      <c r="B257" t="s">
        <v>1348</v>
      </c>
      <c r="C257" t="s">
        <v>1503</v>
      </c>
      <c r="D257">
        <v>17616</v>
      </c>
      <c r="E257" t="str">
        <f>VLOOKUP(A257,[1]Hoja3!$B$2:$E$1125,4,FALSE)</f>
        <v>RISARALDA</v>
      </c>
      <c r="F257" s="3" t="s">
        <v>1122</v>
      </c>
      <c r="G257" s="3" t="s">
        <v>1123</v>
      </c>
      <c r="H257">
        <f>VLOOKUP(A257,'[2]PROMEDIO SABER 11 MUNICIPIOS'!$A$2:$D$1122,4,0)</f>
        <v>123</v>
      </c>
      <c r="I257">
        <f>VLOOKUP(A257,'[2]PROMEDIO SABER 11 MUNICIPIOS'!$A$2:$E$1122,5,0)</f>
        <v>15</v>
      </c>
      <c r="J257" s="4">
        <f>VLOOKUP(A257,'[2]PROMEDIO SABER 11 MUNICIPIOS'!$A$2:$B$1122,2,0)</f>
        <v>235.4308943089431</v>
      </c>
      <c r="K257" s="6">
        <v>230</v>
      </c>
      <c r="L257" s="5" t="str">
        <f>VLOOKUP(A257,'[2]PROMEDIO SABER 11 MUNICIPIOS'!$A$2:$F$1122,6,FALSE)</f>
        <v>NO</v>
      </c>
      <c r="M257">
        <f>VLOOKUP(A257,'[2]SISBEN-GRUPOS'!$A$2:$E$1121,2,FALSE)</f>
        <v>38</v>
      </c>
      <c r="N257">
        <f>VLOOKUP(A257,'[2]SISBEN-GRUPOS'!$A$2:$E$1122,3,0)</f>
        <v>84</v>
      </c>
      <c r="O257">
        <f>VLOOKUP(A257,'[2]SISBEN-GRUPOS'!$A$2:$E$1122,4,0)</f>
        <v>1</v>
      </c>
      <c r="P257">
        <f>VLOOKUP(A257,'[2]SISBEN-GRUPOS'!$A$2:$E$1122,5,0)</f>
        <v>0</v>
      </c>
      <c r="Q257" s="15">
        <v>0.27173913039999997</v>
      </c>
      <c r="R257">
        <v>4</v>
      </c>
      <c r="S257" t="str">
        <f t="shared" si="3"/>
        <v>P25</v>
      </c>
    </row>
    <row r="258" spans="1:19" hidden="1" x14ac:dyDescent="0.25">
      <c r="A258" t="s">
        <v>478</v>
      </c>
      <c r="B258" t="s">
        <v>1208</v>
      </c>
      <c r="C258" t="s">
        <v>1534</v>
      </c>
      <c r="D258">
        <v>54174</v>
      </c>
      <c r="E258" t="str">
        <f>VLOOKUP(A258,[1]Hoja3!$B$2:$E$1125,4,FALSE)</f>
        <v>CHITAGA</v>
      </c>
      <c r="F258" s="3" t="s">
        <v>1123</v>
      </c>
      <c r="G258" s="3" t="s">
        <v>1123</v>
      </c>
      <c r="H258">
        <f>VLOOKUP(A258,'[2]PROMEDIO SABER 11 MUNICIPIOS'!$A$2:$D$1122,4,0)</f>
        <v>129</v>
      </c>
      <c r="I258">
        <f>VLOOKUP(A258,'[2]PROMEDIO SABER 11 MUNICIPIOS'!$A$2:$E$1122,5,0)</f>
        <v>17</v>
      </c>
      <c r="J258" s="4">
        <f>VLOOKUP(A258,'[2]PROMEDIO SABER 11 MUNICIPIOS'!$A$2:$B$1122,2,0)</f>
        <v>253.55813953488371</v>
      </c>
      <c r="K258" s="6">
        <v>250</v>
      </c>
      <c r="L258" s="5" t="str">
        <f>VLOOKUP(A258,'[2]PROMEDIO SABER 11 MUNICIPIOS'!$A$2:$F$1122,6,FALSE)</f>
        <v>NO</v>
      </c>
      <c r="M258">
        <f>VLOOKUP(A258,'[2]SISBEN-GRUPOS'!$A$2:$E$1121,2,FALSE)</f>
        <v>20</v>
      </c>
      <c r="N258">
        <f>VLOOKUP(A258,'[2]SISBEN-GRUPOS'!$A$2:$E$1122,3,0)</f>
        <v>108</v>
      </c>
      <c r="O258">
        <f>VLOOKUP(A258,'[2]SISBEN-GRUPOS'!$A$2:$E$1122,4,0)</f>
        <v>1</v>
      </c>
      <c r="P258">
        <f>VLOOKUP(A258,'[2]SISBEN-GRUPOS'!$A$2:$E$1122,5,0)</f>
        <v>0</v>
      </c>
      <c r="Q258" s="15">
        <v>0.38554216870000002</v>
      </c>
      <c r="R258">
        <v>4</v>
      </c>
      <c r="S258" t="str">
        <f t="shared" ref="S258:S321" si="4">IF(R258&lt;=$V$2,"P25",IF(AND(R258&gt;$V$2,R258&lt;=$V$3),"P50",IF(AND(R258&gt;$V$3,R258&lt;=$V$4),"P75",IF(R258&gt;$V$4,"P100",0))))</f>
        <v>P25</v>
      </c>
    </row>
    <row r="259" spans="1:19" ht="28.55" x14ac:dyDescent="0.25">
      <c r="A259" t="s">
        <v>744</v>
      </c>
      <c r="B259" t="s">
        <v>1172</v>
      </c>
      <c r="C259" t="s">
        <v>1499</v>
      </c>
      <c r="D259">
        <v>5120</v>
      </c>
      <c r="E259" t="str">
        <f>VLOOKUP(A259,[1]Hoja3!$B$2:$E$1125,4,FALSE)</f>
        <v>CACERES</v>
      </c>
      <c r="F259" s="3" t="s">
        <v>1122</v>
      </c>
      <c r="G259" s="3" t="s">
        <v>1122</v>
      </c>
      <c r="H259">
        <f>VLOOKUP(A259,'[2]PROMEDIO SABER 11 MUNICIPIOS'!$A$2:$D$1122,4,0)</f>
        <v>255</v>
      </c>
      <c r="I259">
        <f>VLOOKUP(A259,'[2]PROMEDIO SABER 11 MUNICIPIOS'!$A$2:$E$1122,5,0)</f>
        <v>11</v>
      </c>
      <c r="J259" s="4">
        <f>VLOOKUP(A259,'[2]PROMEDIO SABER 11 MUNICIPIOS'!$A$2:$B$1122,2,0)</f>
        <v>216.3686274509804</v>
      </c>
      <c r="K259" s="6">
        <v>210</v>
      </c>
      <c r="L259" s="5" t="str">
        <f>VLOOKUP(A259,'[2]PROMEDIO SABER 11 MUNICIPIOS'!$A$2:$F$1122,6,FALSE)</f>
        <v>CACERES-ANTIOQUIA</v>
      </c>
      <c r="M259">
        <f>VLOOKUP(A259,'[2]SISBEN-GRUPOS'!$A$2:$E$1121,2,FALSE)</f>
        <v>54</v>
      </c>
      <c r="N259">
        <f>VLOOKUP(A259,'[2]SISBEN-GRUPOS'!$A$2:$E$1122,3,0)</f>
        <v>192</v>
      </c>
      <c r="O259">
        <f>VLOOKUP(A259,'[2]SISBEN-GRUPOS'!$A$2:$E$1122,4,0)</f>
        <v>5</v>
      </c>
      <c r="P259">
        <f>VLOOKUP(A259,'[2]SISBEN-GRUPOS'!$A$2:$E$1122,5,0)</f>
        <v>4</v>
      </c>
      <c r="Q259" s="15">
        <v>0.2085106383</v>
      </c>
      <c r="R259">
        <v>6</v>
      </c>
      <c r="S259" t="str">
        <f t="shared" si="4"/>
        <v>P50</v>
      </c>
    </row>
    <row r="260" spans="1:19" hidden="1" x14ac:dyDescent="0.25">
      <c r="A260" t="s">
        <v>370</v>
      </c>
      <c r="B260" t="s">
        <v>1270</v>
      </c>
      <c r="C260" t="s">
        <v>1564</v>
      </c>
      <c r="D260">
        <v>73347</v>
      </c>
      <c r="E260" t="str">
        <f>VLOOKUP(A260,[1]Hoja3!$B$2:$E$1125,4,FALSE)</f>
        <v>HERVEO</v>
      </c>
      <c r="F260" s="3" t="s">
        <v>1122</v>
      </c>
      <c r="G260" s="3" t="s">
        <v>1123</v>
      </c>
      <c r="H260">
        <f>VLOOKUP(A260,'[2]PROMEDIO SABER 11 MUNICIPIOS'!$A$2:$D$1122,4,0)</f>
        <v>98</v>
      </c>
      <c r="I260">
        <f>VLOOKUP(A260,'[2]PROMEDIO SABER 11 MUNICIPIOS'!$A$2:$E$1122,5,0)</f>
        <v>19</v>
      </c>
      <c r="J260" s="4">
        <f>VLOOKUP(A260,'[2]PROMEDIO SABER 11 MUNICIPIOS'!$A$2:$B$1122,2,0)</f>
        <v>248.31632653061226</v>
      </c>
      <c r="K260" s="6">
        <v>240</v>
      </c>
      <c r="L260" s="5" t="str">
        <f>VLOOKUP(A260,'[2]PROMEDIO SABER 11 MUNICIPIOS'!$A$2:$F$1122,6,FALSE)</f>
        <v>NO</v>
      </c>
      <c r="M260">
        <f>VLOOKUP(A260,'[2]SISBEN-GRUPOS'!$A$2:$E$1121,2,FALSE)</f>
        <v>24</v>
      </c>
      <c r="N260">
        <f>VLOOKUP(A260,'[2]SISBEN-GRUPOS'!$A$2:$E$1122,3,0)</f>
        <v>73</v>
      </c>
      <c r="O260">
        <f>VLOOKUP(A260,'[2]SISBEN-GRUPOS'!$A$2:$E$1122,4,0)</f>
        <v>0</v>
      </c>
      <c r="P260">
        <f>VLOOKUP(A260,'[2]SISBEN-GRUPOS'!$A$2:$E$1122,5,0)</f>
        <v>1</v>
      </c>
      <c r="Q260" s="15">
        <v>0.36956521739999998</v>
      </c>
      <c r="R260">
        <v>4</v>
      </c>
      <c r="S260" t="str">
        <f t="shared" si="4"/>
        <v>P25</v>
      </c>
    </row>
    <row r="261" spans="1:19" hidden="1" x14ac:dyDescent="0.25">
      <c r="A261" t="s">
        <v>290</v>
      </c>
      <c r="B261" t="s">
        <v>1189</v>
      </c>
      <c r="C261" t="s">
        <v>1586</v>
      </c>
      <c r="D261">
        <v>76863</v>
      </c>
      <c r="E261" t="str">
        <f>VLOOKUP(A261,[1]Hoja3!$B$2:$E$1125,4,FALSE)</f>
        <v>VERSALLES</v>
      </c>
      <c r="F261" s="3" t="s">
        <v>1122</v>
      </c>
      <c r="G261" s="3" t="s">
        <v>1123</v>
      </c>
      <c r="H261">
        <f>VLOOKUP(A261,'[2]PROMEDIO SABER 11 MUNICIPIOS'!$A$2:$D$1122,4,0)</f>
        <v>78</v>
      </c>
      <c r="I261">
        <f>VLOOKUP(A261,'[2]PROMEDIO SABER 11 MUNICIPIOS'!$A$2:$E$1122,5,0)</f>
        <v>21</v>
      </c>
      <c r="J261" s="4">
        <f>VLOOKUP(A261,'[2]PROMEDIO SABER 11 MUNICIPIOS'!$A$2:$B$1122,2,0)</f>
        <v>243.66666666666666</v>
      </c>
      <c r="K261" s="6">
        <v>240</v>
      </c>
      <c r="L261" s="5" t="str">
        <f>VLOOKUP(A261,'[2]PROMEDIO SABER 11 MUNICIPIOS'!$A$2:$F$1122,6,FALSE)</f>
        <v>NO</v>
      </c>
      <c r="M261">
        <f>VLOOKUP(A261,'[2]SISBEN-GRUPOS'!$A$2:$E$1121,2,FALSE)</f>
        <v>22</v>
      </c>
      <c r="N261">
        <f>VLOOKUP(A261,'[2]SISBEN-GRUPOS'!$A$2:$E$1122,3,0)</f>
        <v>53</v>
      </c>
      <c r="O261">
        <f>VLOOKUP(A261,'[2]SISBEN-GRUPOS'!$A$2:$E$1122,4,0)</f>
        <v>1</v>
      </c>
      <c r="P261">
        <f>VLOOKUP(A261,'[2]SISBEN-GRUPOS'!$A$2:$E$1122,5,0)</f>
        <v>2</v>
      </c>
      <c r="Q261" s="15">
        <v>0.17499999999999999</v>
      </c>
      <c r="R261">
        <v>4</v>
      </c>
      <c r="S261" t="str">
        <f t="shared" si="4"/>
        <v>P25</v>
      </c>
    </row>
    <row r="262" spans="1:19" ht="28.55" hidden="1" x14ac:dyDescent="0.25">
      <c r="A262" t="s">
        <v>48</v>
      </c>
      <c r="B262" t="s">
        <v>1256</v>
      </c>
      <c r="C262" t="s">
        <v>1590</v>
      </c>
      <c r="D262">
        <v>18479</v>
      </c>
      <c r="E262" t="str">
        <f>VLOOKUP(A262,[1]Hoja3!$B$2:$E$1125,4,FALSE)</f>
        <v>MORELIA</v>
      </c>
      <c r="F262" s="3" t="s">
        <v>1123</v>
      </c>
      <c r="G262" s="3" t="s">
        <v>1123</v>
      </c>
      <c r="H262">
        <f>VLOOKUP(A262,'[2]PROMEDIO SABER 11 MUNICIPIOS'!$A$2:$D$1122,4,0)</f>
        <v>27</v>
      </c>
      <c r="I262">
        <f>VLOOKUP(A262,'[2]PROMEDIO SABER 11 MUNICIPIOS'!$A$2:$E$1122,5,0)</f>
        <v>22</v>
      </c>
      <c r="J262" s="4">
        <f>VLOOKUP(A262,'[2]PROMEDIO SABER 11 MUNICIPIOS'!$A$2:$B$1122,2,0)</f>
        <v>222.37037037037038</v>
      </c>
      <c r="K262" s="6">
        <v>220</v>
      </c>
      <c r="L262" s="5" t="str">
        <f>VLOOKUP(A262,'[2]PROMEDIO SABER 11 MUNICIPIOS'!$A$2:$F$1122,6,FALSE)</f>
        <v>MORELIA-CAQUETA</v>
      </c>
      <c r="M262">
        <f>VLOOKUP(A262,'[2]SISBEN-GRUPOS'!$A$2:$E$1121,2,FALSE)</f>
        <v>7</v>
      </c>
      <c r="N262">
        <f>VLOOKUP(A262,'[2]SISBEN-GRUPOS'!$A$2:$E$1122,3,0)</f>
        <v>20</v>
      </c>
      <c r="O262">
        <f>VLOOKUP(A262,'[2]SISBEN-GRUPOS'!$A$2:$E$1122,4,0)</f>
        <v>0</v>
      </c>
      <c r="P262">
        <f>VLOOKUP(A262,'[2]SISBEN-GRUPOS'!$A$2:$E$1122,5,0)</f>
        <v>0</v>
      </c>
      <c r="Q262" s="15">
        <v>0.36842105260000002</v>
      </c>
      <c r="R262">
        <v>4</v>
      </c>
      <c r="S262" t="str">
        <f t="shared" si="4"/>
        <v>P25</v>
      </c>
    </row>
    <row r="263" spans="1:19" x14ac:dyDescent="0.25">
      <c r="A263" t="s">
        <v>463</v>
      </c>
      <c r="B263" t="s">
        <v>1331</v>
      </c>
      <c r="C263" t="s">
        <v>1580</v>
      </c>
      <c r="D263">
        <v>41483</v>
      </c>
      <c r="E263" t="str">
        <f>VLOOKUP(A263,[1]Hoja3!$B$2:$E$1125,4,FALSE)</f>
        <v>NATAGA</v>
      </c>
      <c r="F263" s="3" t="s">
        <v>1122</v>
      </c>
      <c r="G263" s="3" t="s">
        <v>1122</v>
      </c>
      <c r="H263">
        <f>VLOOKUP(A263,'[2]PROMEDIO SABER 11 MUNICIPIOS'!$A$2:$D$1122,4,0)</f>
        <v>126</v>
      </c>
      <c r="I263">
        <f>VLOOKUP(A263,'[2]PROMEDIO SABER 11 MUNICIPIOS'!$A$2:$E$1122,5,0)</f>
        <v>12</v>
      </c>
      <c r="J263" s="4">
        <f>VLOOKUP(A263,'[2]PROMEDIO SABER 11 MUNICIPIOS'!$A$2:$B$1122,2,0)</f>
        <v>215.93650793650792</v>
      </c>
      <c r="K263" s="6">
        <v>210</v>
      </c>
      <c r="L263" s="5" t="str">
        <f>VLOOKUP(A263,'[2]PROMEDIO SABER 11 MUNICIPIOS'!$A$2:$F$1122,6,FALSE)</f>
        <v>NO</v>
      </c>
      <c r="M263">
        <f>VLOOKUP(A263,'[2]SISBEN-GRUPOS'!$A$2:$E$1121,2,FALSE)</f>
        <v>33</v>
      </c>
      <c r="N263">
        <f>VLOOKUP(A263,'[2]SISBEN-GRUPOS'!$A$2:$E$1122,3,0)</f>
        <v>92</v>
      </c>
      <c r="O263">
        <f>VLOOKUP(A263,'[2]SISBEN-GRUPOS'!$A$2:$E$1122,4,0)</f>
        <v>0</v>
      </c>
      <c r="P263">
        <f>VLOOKUP(A263,'[2]SISBEN-GRUPOS'!$A$2:$E$1122,5,0)</f>
        <v>1</v>
      </c>
      <c r="Q263" s="15">
        <v>0.22784810129999999</v>
      </c>
      <c r="R263">
        <v>6</v>
      </c>
      <c r="S263" t="str">
        <f t="shared" si="4"/>
        <v>P50</v>
      </c>
    </row>
    <row r="264" spans="1:19" hidden="1" x14ac:dyDescent="0.25">
      <c r="A264" t="s">
        <v>94</v>
      </c>
      <c r="B264" t="s">
        <v>1238</v>
      </c>
      <c r="C264" t="s">
        <v>1637</v>
      </c>
      <c r="D264">
        <v>68502</v>
      </c>
      <c r="E264" t="str">
        <f>VLOOKUP(A264,[1]Hoja3!$B$2:$E$1125,4,FALSE)</f>
        <v>ONZAGA</v>
      </c>
      <c r="F264" s="3" t="s">
        <v>1122</v>
      </c>
      <c r="G264" s="3" t="s">
        <v>1123</v>
      </c>
      <c r="H264">
        <f>VLOOKUP(A264,'[2]PROMEDIO SABER 11 MUNICIPIOS'!$A$2:$D$1122,4,0)</f>
        <v>37</v>
      </c>
      <c r="I264">
        <f>VLOOKUP(A264,'[2]PROMEDIO SABER 11 MUNICIPIOS'!$A$2:$E$1122,5,0)</f>
        <v>25</v>
      </c>
      <c r="J264" s="4">
        <f>VLOOKUP(A264,'[2]PROMEDIO SABER 11 MUNICIPIOS'!$A$2:$B$1122,2,0)</f>
        <v>256.37837837837839</v>
      </c>
      <c r="K264" s="6">
        <v>250</v>
      </c>
      <c r="L264" s="5" t="str">
        <f>VLOOKUP(A264,'[2]PROMEDIO SABER 11 MUNICIPIOS'!$A$2:$F$1122,6,FALSE)</f>
        <v>NO</v>
      </c>
      <c r="M264">
        <f>VLOOKUP(A264,'[2]SISBEN-GRUPOS'!$A$2:$E$1121,2,FALSE)</f>
        <v>5</v>
      </c>
      <c r="N264">
        <f>VLOOKUP(A264,'[2]SISBEN-GRUPOS'!$A$2:$E$1122,3,0)</f>
        <v>31</v>
      </c>
      <c r="O264">
        <f>VLOOKUP(A264,'[2]SISBEN-GRUPOS'!$A$2:$E$1122,4,0)</f>
        <v>1</v>
      </c>
      <c r="P264">
        <f>VLOOKUP(A264,'[2]SISBEN-GRUPOS'!$A$2:$E$1122,5,0)</f>
        <v>0</v>
      </c>
      <c r="Q264" s="15">
        <v>0.2333333333</v>
      </c>
      <c r="R264">
        <v>4</v>
      </c>
      <c r="S264" t="str">
        <f t="shared" si="4"/>
        <v>P25</v>
      </c>
    </row>
    <row r="265" spans="1:19" hidden="1" x14ac:dyDescent="0.25">
      <c r="A265" t="s">
        <v>445</v>
      </c>
      <c r="B265" t="s">
        <v>1270</v>
      </c>
      <c r="C265" t="s">
        <v>1640</v>
      </c>
      <c r="D265">
        <v>73520</v>
      </c>
      <c r="E265" t="str">
        <f>VLOOKUP(A265,[1]Hoja3!$B$2:$E$1125,4,FALSE)</f>
        <v>PALO CABILDO</v>
      </c>
      <c r="F265" s="3" t="s">
        <v>1122</v>
      </c>
      <c r="G265" s="3" t="s">
        <v>1123</v>
      </c>
      <c r="H265">
        <f>VLOOKUP(A265,'[2]PROMEDIO SABER 11 MUNICIPIOS'!$A$2:$D$1122,4,0)</f>
        <v>121</v>
      </c>
      <c r="I265">
        <f>VLOOKUP(A265,'[2]PROMEDIO SABER 11 MUNICIPIOS'!$A$2:$E$1122,5,0)</f>
        <v>26</v>
      </c>
      <c r="J265" s="4">
        <f>VLOOKUP(A265,'[2]PROMEDIO SABER 11 MUNICIPIOS'!$A$2:$B$1122,2,0)</f>
        <v>229.95041322314049</v>
      </c>
      <c r="K265" s="6">
        <v>230</v>
      </c>
      <c r="L265" s="5" t="str">
        <f>VLOOKUP(A265,'[2]PROMEDIO SABER 11 MUNICIPIOS'!$A$2:$F$1122,6,FALSE)</f>
        <v>NO</v>
      </c>
      <c r="M265">
        <f>VLOOKUP(A265,'[2]SISBEN-GRUPOS'!$A$2:$E$1121,2,FALSE)</f>
        <v>29</v>
      </c>
      <c r="N265">
        <f>VLOOKUP(A265,'[2]SISBEN-GRUPOS'!$A$2:$E$1122,3,0)</f>
        <v>85</v>
      </c>
      <c r="O265">
        <f>VLOOKUP(A265,'[2]SISBEN-GRUPOS'!$A$2:$E$1122,4,0)</f>
        <v>6</v>
      </c>
      <c r="P265">
        <f>VLOOKUP(A265,'[2]SISBEN-GRUPOS'!$A$2:$E$1122,5,0)</f>
        <v>1</v>
      </c>
      <c r="Q265" s="15">
        <v>0.19117647060000001</v>
      </c>
      <c r="R265">
        <v>4</v>
      </c>
      <c r="S265" t="str">
        <f t="shared" si="4"/>
        <v>P25</v>
      </c>
    </row>
    <row r="266" spans="1:19" hidden="1" x14ac:dyDescent="0.25">
      <c r="A266" t="s">
        <v>326</v>
      </c>
      <c r="B266" t="s">
        <v>1176</v>
      </c>
      <c r="C266" t="s">
        <v>1666</v>
      </c>
      <c r="D266">
        <v>19290</v>
      </c>
      <c r="E266" t="str">
        <f>VLOOKUP(A266,[1]Hoja3!$B$2:$E$1125,4,FALSE)</f>
        <v>FLORENCIA</v>
      </c>
      <c r="F266" s="3" t="s">
        <v>1123</v>
      </c>
      <c r="G266" s="3" t="s">
        <v>1123</v>
      </c>
      <c r="H266">
        <f>VLOOKUP(A266,'[2]PROMEDIO SABER 11 MUNICIPIOS'!$A$2:$D$1122,4,0)</f>
        <v>88</v>
      </c>
      <c r="I266">
        <f>VLOOKUP(A266,'[2]PROMEDIO SABER 11 MUNICIPIOS'!$A$2:$E$1122,5,0)</f>
        <v>28</v>
      </c>
      <c r="J266" s="4">
        <f>VLOOKUP(A266,'[2]PROMEDIO SABER 11 MUNICIPIOS'!$A$2:$B$1122,2,0)</f>
        <v>259.04545454545456</v>
      </c>
      <c r="K266" s="6">
        <v>250</v>
      </c>
      <c r="L266" s="5" t="str">
        <f>VLOOKUP(A266,'[2]PROMEDIO SABER 11 MUNICIPIOS'!$A$2:$F$1122,6,FALSE)</f>
        <v>NO</v>
      </c>
      <c r="M266">
        <f>VLOOKUP(A266,'[2]SISBEN-GRUPOS'!$A$2:$E$1121,2,FALSE)</f>
        <v>18</v>
      </c>
      <c r="N266">
        <f>VLOOKUP(A266,'[2]SISBEN-GRUPOS'!$A$2:$E$1122,3,0)</f>
        <v>65</v>
      </c>
      <c r="O266">
        <f>VLOOKUP(A266,'[2]SISBEN-GRUPOS'!$A$2:$E$1122,4,0)</f>
        <v>4</v>
      </c>
      <c r="P266">
        <f>VLOOKUP(A266,'[2]SISBEN-GRUPOS'!$A$2:$E$1122,5,0)</f>
        <v>1</v>
      </c>
      <c r="Q266" s="15">
        <v>0.22641509430000001</v>
      </c>
      <c r="R266">
        <v>4</v>
      </c>
      <c r="S266" t="str">
        <f t="shared" si="4"/>
        <v>P25</v>
      </c>
    </row>
    <row r="267" spans="1:19" ht="28.55" x14ac:dyDescent="0.25">
      <c r="A267" t="s">
        <v>579</v>
      </c>
      <c r="B267" t="s">
        <v>1172</v>
      </c>
      <c r="C267" t="s">
        <v>1906</v>
      </c>
      <c r="D267">
        <v>5480</v>
      </c>
      <c r="E267" t="str">
        <f>VLOOKUP(A267,[1]Hoja3!$B$2:$E$1125,4,FALSE)</f>
        <v>MUTATA</v>
      </c>
      <c r="F267" s="3" t="s">
        <v>1122</v>
      </c>
      <c r="G267" s="3" t="s">
        <v>1122</v>
      </c>
      <c r="H267">
        <f>VLOOKUP(A267,'[2]PROMEDIO SABER 11 MUNICIPIOS'!$A$2:$D$1122,4,0)</f>
        <v>163</v>
      </c>
      <c r="I267">
        <f>VLOOKUP(A267,'[2]PROMEDIO SABER 11 MUNICIPIOS'!$A$2:$E$1122,5,0)</f>
        <v>18</v>
      </c>
      <c r="J267" s="4">
        <f>VLOOKUP(A267,'[2]PROMEDIO SABER 11 MUNICIPIOS'!$A$2:$B$1122,2,0)</f>
        <v>213.09815950920245</v>
      </c>
      <c r="K267" s="6">
        <v>210</v>
      </c>
      <c r="L267" s="5" t="str">
        <f>VLOOKUP(A267,'[2]PROMEDIO SABER 11 MUNICIPIOS'!$A$2:$F$1122,6,FALSE)</f>
        <v>MUTATA-ANTIOQUIA</v>
      </c>
      <c r="M267">
        <f>VLOOKUP(A267,'[2]SISBEN-GRUPOS'!$A$2:$E$1121,2,FALSE)</f>
        <v>49</v>
      </c>
      <c r="N267">
        <f>VLOOKUP(A267,'[2]SISBEN-GRUPOS'!$A$2:$E$1122,3,0)</f>
        <v>105</v>
      </c>
      <c r="O267">
        <f>VLOOKUP(A267,'[2]SISBEN-GRUPOS'!$A$2:$E$1122,4,0)</f>
        <v>4</v>
      </c>
      <c r="P267">
        <f>VLOOKUP(A267,'[2]SISBEN-GRUPOS'!$A$2:$E$1122,5,0)</f>
        <v>5</v>
      </c>
      <c r="Q267" s="15">
        <v>0.28571428570000001</v>
      </c>
      <c r="R267">
        <v>6</v>
      </c>
      <c r="S267" t="str">
        <f t="shared" si="4"/>
        <v>P50</v>
      </c>
    </row>
    <row r="268" spans="1:19" hidden="1" x14ac:dyDescent="0.25">
      <c r="A268" t="s">
        <v>54</v>
      </c>
      <c r="B268" t="s">
        <v>1172</v>
      </c>
      <c r="C268" t="s">
        <v>1964</v>
      </c>
      <c r="D268">
        <v>5059</v>
      </c>
      <c r="E268" t="str">
        <f>VLOOKUP(A268,[1]Hoja3!$B$2:$E$1125,4,FALSE)</f>
        <v>ARMENIA</v>
      </c>
      <c r="F268" s="3" t="s">
        <v>1122</v>
      </c>
      <c r="G268" s="3" t="s">
        <v>1123</v>
      </c>
      <c r="H268">
        <f>VLOOKUP(A268,'[2]PROMEDIO SABER 11 MUNICIPIOS'!$A$2:$D$1122,4,0)</f>
        <v>28</v>
      </c>
      <c r="I268">
        <f>VLOOKUP(A268,'[2]PROMEDIO SABER 11 MUNICIPIOS'!$A$2:$E$1122,5,0)</f>
        <v>86</v>
      </c>
      <c r="J268" s="4">
        <f>VLOOKUP(A268,'[2]PROMEDIO SABER 11 MUNICIPIOS'!$A$2:$B$1122,2,0)</f>
        <v>252.46428571428572</v>
      </c>
      <c r="K268" s="6">
        <v>250</v>
      </c>
      <c r="L268" s="5" t="str">
        <f>VLOOKUP(A268,'[2]PROMEDIO SABER 11 MUNICIPIOS'!$A$2:$F$1122,6,FALSE)</f>
        <v>NO</v>
      </c>
      <c r="M268">
        <f>VLOOKUP(A268,'[2]SISBEN-GRUPOS'!$A$2:$E$1121,2,FALSE)</f>
        <v>6</v>
      </c>
      <c r="N268">
        <f>VLOOKUP(A268,'[2]SISBEN-GRUPOS'!$A$2:$E$1122,3,0)</f>
        <v>22</v>
      </c>
      <c r="O268">
        <f>VLOOKUP(A268,'[2]SISBEN-GRUPOS'!$A$2:$E$1122,4,0)</f>
        <v>0</v>
      </c>
      <c r="P268">
        <f>VLOOKUP(A268,'[2]SISBEN-GRUPOS'!$A$2:$E$1122,5,0)</f>
        <v>0</v>
      </c>
      <c r="Q268" s="15">
        <v>0.14285714290000001</v>
      </c>
      <c r="R268">
        <v>4</v>
      </c>
      <c r="S268" t="str">
        <f t="shared" si="4"/>
        <v>P25</v>
      </c>
    </row>
    <row r="269" spans="1:19" ht="28.55" x14ac:dyDescent="0.25">
      <c r="A269" t="s">
        <v>381</v>
      </c>
      <c r="B269" t="s">
        <v>1182</v>
      </c>
      <c r="C269" t="s">
        <v>2001</v>
      </c>
      <c r="D269">
        <v>13042</v>
      </c>
      <c r="E269" t="str">
        <f>VLOOKUP(A269,[1]Hoja3!$B$2:$E$1125,4,FALSE)</f>
        <v>ARENAL</v>
      </c>
      <c r="F269" s="3" t="s">
        <v>1122</v>
      </c>
      <c r="G269" s="3" t="s">
        <v>1122</v>
      </c>
      <c r="H269">
        <f>VLOOKUP(A269,'[2]PROMEDIO SABER 11 MUNICIPIOS'!$A$2:$D$1122,4,0)</f>
        <v>101</v>
      </c>
      <c r="I269">
        <f>VLOOKUP(A269,'[2]PROMEDIO SABER 11 MUNICIPIOS'!$A$2:$E$1122,5,0)</f>
        <v>14</v>
      </c>
      <c r="J269" s="4">
        <f>VLOOKUP(A269,'[2]PROMEDIO SABER 11 MUNICIPIOS'!$A$2:$B$1122,2,0)</f>
        <v>211.86138613861385</v>
      </c>
      <c r="K269" s="6">
        <v>210</v>
      </c>
      <c r="L269" s="5" t="str">
        <f>VLOOKUP(A269,'[2]PROMEDIO SABER 11 MUNICIPIOS'!$A$2:$F$1122,6,FALSE)</f>
        <v>ARENAL-BOLIVAR</v>
      </c>
      <c r="M269">
        <f>VLOOKUP(A269,'[2]SISBEN-GRUPOS'!$A$2:$E$1121,2,FALSE)</f>
        <v>22</v>
      </c>
      <c r="N269">
        <f>VLOOKUP(A269,'[2]SISBEN-GRUPOS'!$A$2:$E$1122,3,0)</f>
        <v>78</v>
      </c>
      <c r="O269">
        <f>VLOOKUP(A269,'[2]SISBEN-GRUPOS'!$A$2:$E$1122,4,0)</f>
        <v>1</v>
      </c>
      <c r="P269">
        <f>VLOOKUP(A269,'[2]SISBEN-GRUPOS'!$A$2:$E$1122,5,0)</f>
        <v>0</v>
      </c>
      <c r="Q269" s="15">
        <v>0.3125</v>
      </c>
      <c r="R269">
        <v>6</v>
      </c>
      <c r="S269" t="str">
        <f t="shared" si="4"/>
        <v>P50</v>
      </c>
    </row>
    <row r="270" spans="1:19" x14ac:dyDescent="0.25">
      <c r="A270" t="s">
        <v>72</v>
      </c>
      <c r="B270" t="s">
        <v>1216</v>
      </c>
      <c r="C270" t="s">
        <v>2054</v>
      </c>
      <c r="D270">
        <v>25580</v>
      </c>
      <c r="E270" t="str">
        <f>VLOOKUP(A270,[1]Hoja3!$B$2:$E$1125,4,FALSE)</f>
        <v>PULI</v>
      </c>
      <c r="F270" s="3" t="s">
        <v>1122</v>
      </c>
      <c r="G270" s="3" t="s">
        <v>1122</v>
      </c>
      <c r="H270">
        <f>VLOOKUP(A270,'[2]PROMEDIO SABER 11 MUNICIPIOS'!$A$2:$D$1122,4,0)</f>
        <v>31</v>
      </c>
      <c r="I270">
        <f>VLOOKUP(A270,'[2]PROMEDIO SABER 11 MUNICIPIOS'!$A$2:$E$1122,5,0)</f>
        <v>9</v>
      </c>
      <c r="J270" s="4">
        <f>VLOOKUP(A270,'[2]PROMEDIO SABER 11 MUNICIPIOS'!$A$2:$B$1122,2,0)</f>
        <v>212.32258064516128</v>
      </c>
      <c r="K270" s="6">
        <v>210</v>
      </c>
      <c r="L270" s="5" t="str">
        <f>VLOOKUP(A270,'[2]PROMEDIO SABER 11 MUNICIPIOS'!$A$2:$F$1122,6,FALSE)</f>
        <v>NO</v>
      </c>
      <c r="M270">
        <f>VLOOKUP(A270,'[2]SISBEN-GRUPOS'!$A$2:$E$1121,2,FALSE)</f>
        <v>6</v>
      </c>
      <c r="N270">
        <f>VLOOKUP(A270,'[2]SISBEN-GRUPOS'!$A$2:$E$1122,3,0)</f>
        <v>23</v>
      </c>
      <c r="O270">
        <f>VLOOKUP(A270,'[2]SISBEN-GRUPOS'!$A$2:$E$1122,4,0)</f>
        <v>2</v>
      </c>
      <c r="P270">
        <f>VLOOKUP(A270,'[2]SISBEN-GRUPOS'!$A$2:$E$1122,5,0)</f>
        <v>0</v>
      </c>
      <c r="Q270" s="15">
        <v>0.33333333333333298</v>
      </c>
      <c r="R270">
        <v>6</v>
      </c>
      <c r="S270" t="str">
        <f t="shared" si="4"/>
        <v>P50</v>
      </c>
    </row>
    <row r="271" spans="1:19" ht="42.8" x14ac:dyDescent="0.25">
      <c r="A271" t="s">
        <v>387</v>
      </c>
      <c r="B271" t="s">
        <v>1226</v>
      </c>
      <c r="C271" t="s">
        <v>2115</v>
      </c>
      <c r="D271">
        <v>50450</v>
      </c>
      <c r="E271" t="str">
        <f>VLOOKUP(A271,[1]Hoja3!$B$2:$E$1125,4,FALSE)</f>
        <v>PUERTO CONCORDIA</v>
      </c>
      <c r="F271" s="3" t="s">
        <v>1122</v>
      </c>
      <c r="G271" s="3" t="s">
        <v>1122</v>
      </c>
      <c r="H271">
        <f>VLOOKUP(A271,'[2]PROMEDIO SABER 11 MUNICIPIOS'!$A$2:$D$1122,4,0)</f>
        <v>102</v>
      </c>
      <c r="I271">
        <f>VLOOKUP(A271,'[2]PROMEDIO SABER 11 MUNICIPIOS'!$A$2:$E$1122,5,0)</f>
        <v>11</v>
      </c>
      <c r="J271" s="4">
        <f>VLOOKUP(A271,'[2]PROMEDIO SABER 11 MUNICIPIOS'!$A$2:$B$1122,2,0)</f>
        <v>211.84313725490196</v>
      </c>
      <c r="K271" s="6">
        <v>210</v>
      </c>
      <c r="L271" s="5" t="str">
        <f>VLOOKUP(A271,'[2]PROMEDIO SABER 11 MUNICIPIOS'!$A$2:$F$1122,6,FALSE)</f>
        <v>PUERTO CONCORDIA-META</v>
      </c>
      <c r="M271">
        <f>VLOOKUP(A271,'[2]SISBEN-GRUPOS'!$A$2:$E$1121,2,FALSE)</f>
        <v>16</v>
      </c>
      <c r="N271">
        <f>VLOOKUP(A271,'[2]SISBEN-GRUPOS'!$A$2:$E$1122,3,0)</f>
        <v>84</v>
      </c>
      <c r="O271">
        <f>VLOOKUP(A271,'[2]SISBEN-GRUPOS'!$A$2:$E$1122,4,0)</f>
        <v>2</v>
      </c>
      <c r="P271">
        <f>VLOOKUP(A271,'[2]SISBEN-GRUPOS'!$A$2:$E$1122,5,0)</f>
        <v>0</v>
      </c>
      <c r="Q271" s="15">
        <v>0.35526315790000002</v>
      </c>
      <c r="R271">
        <v>6</v>
      </c>
      <c r="S271" t="str">
        <f t="shared" si="4"/>
        <v>P50</v>
      </c>
    </row>
    <row r="272" spans="1:19" x14ac:dyDescent="0.25">
      <c r="A272" t="s">
        <v>404</v>
      </c>
      <c r="B272" t="s">
        <v>1270</v>
      </c>
      <c r="C272" t="s">
        <v>2193</v>
      </c>
      <c r="D272">
        <v>73200</v>
      </c>
      <c r="E272" t="str">
        <f>VLOOKUP(A272,[1]Hoja3!$B$2:$E$1125,4,FALSE)</f>
        <v>COELLO</v>
      </c>
      <c r="F272" s="3" t="s">
        <v>1122</v>
      </c>
      <c r="G272" s="3" t="s">
        <v>1122</v>
      </c>
      <c r="H272">
        <f>VLOOKUP(A272,'[2]PROMEDIO SABER 11 MUNICIPIOS'!$A$2:$D$1122,4,0)</f>
        <v>106</v>
      </c>
      <c r="I272">
        <f>VLOOKUP(A272,'[2]PROMEDIO SABER 11 MUNICIPIOS'!$A$2:$E$1122,5,0)</f>
        <v>9</v>
      </c>
      <c r="J272" s="4">
        <f>VLOOKUP(A272,'[2]PROMEDIO SABER 11 MUNICIPIOS'!$A$2:$B$1122,2,0)</f>
        <v>213.89622641509433</v>
      </c>
      <c r="K272" s="6">
        <v>210</v>
      </c>
      <c r="L272" s="5" t="str">
        <f>VLOOKUP(A272,'[2]PROMEDIO SABER 11 MUNICIPIOS'!$A$2:$F$1122,6,FALSE)</f>
        <v>NO</v>
      </c>
      <c r="M272">
        <f>VLOOKUP(A272,'[2]SISBEN-GRUPOS'!$A$2:$E$1121,2,FALSE)</f>
        <v>20</v>
      </c>
      <c r="N272">
        <f>VLOOKUP(A272,'[2]SISBEN-GRUPOS'!$A$2:$E$1122,3,0)</f>
        <v>84</v>
      </c>
      <c r="O272">
        <f>VLOOKUP(A272,'[2]SISBEN-GRUPOS'!$A$2:$E$1122,4,0)</f>
        <v>1</v>
      </c>
      <c r="P272">
        <f>VLOOKUP(A272,'[2]SISBEN-GRUPOS'!$A$2:$E$1122,5,0)</f>
        <v>1</v>
      </c>
      <c r="Q272" s="15">
        <v>0.41758241759999998</v>
      </c>
      <c r="R272">
        <v>6</v>
      </c>
      <c r="S272" t="str">
        <f t="shared" si="4"/>
        <v>P50</v>
      </c>
    </row>
    <row r="273" spans="1:19" hidden="1" x14ac:dyDescent="0.25">
      <c r="A273" t="s">
        <v>138</v>
      </c>
      <c r="B273" t="s">
        <v>1238</v>
      </c>
      <c r="C273" t="s">
        <v>1334</v>
      </c>
      <c r="D273">
        <v>68296</v>
      </c>
      <c r="E273" t="str">
        <f>VLOOKUP(A273,[1]Hoja3!$B$2:$E$1125,4,FALSE)</f>
        <v>GALAN</v>
      </c>
      <c r="F273" s="3" t="s">
        <v>1122</v>
      </c>
      <c r="G273" s="3" t="s">
        <v>1123</v>
      </c>
      <c r="H273">
        <f>VLOOKUP(A273,'[2]PROMEDIO SABER 11 MUNICIPIOS'!$A$2:$D$1122,4,0)</f>
        <v>47</v>
      </c>
      <c r="I273">
        <f>VLOOKUP(A273,'[2]PROMEDIO SABER 11 MUNICIPIOS'!$A$2:$E$1122,5,0)</f>
        <v>6</v>
      </c>
      <c r="J273" s="4">
        <f>VLOOKUP(A273,'[2]PROMEDIO SABER 11 MUNICIPIOS'!$A$2:$B$1122,2,0)</f>
        <v>243.42553191489361</v>
      </c>
      <c r="K273" s="6">
        <v>240</v>
      </c>
      <c r="L273" s="5" t="str">
        <f>VLOOKUP(A273,'[2]PROMEDIO SABER 11 MUNICIPIOS'!$A$2:$F$1122,6,FALSE)</f>
        <v>NO</v>
      </c>
      <c r="M273">
        <f>VLOOKUP(A273,'[2]SISBEN-GRUPOS'!$A$2:$E$1121,2,FALSE)</f>
        <v>6</v>
      </c>
      <c r="N273">
        <f>VLOOKUP(A273,'[2]SISBEN-GRUPOS'!$A$2:$E$1122,3,0)</f>
        <v>35</v>
      </c>
      <c r="O273">
        <f>VLOOKUP(A273,'[2]SISBEN-GRUPOS'!$A$2:$E$1122,4,0)</f>
        <v>1</v>
      </c>
      <c r="P273">
        <f>VLOOKUP(A273,'[2]SISBEN-GRUPOS'!$A$2:$E$1122,5,0)</f>
        <v>5</v>
      </c>
      <c r="Q273" s="15">
        <v>0.14814814809999999</v>
      </c>
      <c r="R273">
        <v>5</v>
      </c>
      <c r="S273" t="str">
        <f t="shared" si="4"/>
        <v>P25</v>
      </c>
    </row>
    <row r="274" spans="1:19" x14ac:dyDescent="0.25">
      <c r="A274" t="s">
        <v>726</v>
      </c>
      <c r="B274" t="s">
        <v>1182</v>
      </c>
      <c r="C274" t="s">
        <v>1263</v>
      </c>
      <c r="D274">
        <v>13667</v>
      </c>
      <c r="E274" t="str">
        <f>VLOOKUP(A274,[1]Hoja3!$B$2:$E$1125,4,FALSE)</f>
        <v>SAN MARTIN DE LOBA</v>
      </c>
      <c r="F274" s="3" t="s">
        <v>1122</v>
      </c>
      <c r="G274" s="3" t="s">
        <v>1122</v>
      </c>
      <c r="H274">
        <f>VLOOKUP(A274,'[2]PROMEDIO SABER 11 MUNICIPIOS'!$A$2:$D$1122,4,0)</f>
        <v>239</v>
      </c>
      <c r="I274">
        <f>VLOOKUP(A274,'[2]PROMEDIO SABER 11 MUNICIPIOS'!$A$2:$E$1122,5,0)</f>
        <v>11</v>
      </c>
      <c r="J274" s="4">
        <f>VLOOKUP(A274,'[2]PROMEDIO SABER 11 MUNICIPIOS'!$A$2:$B$1122,2,0)</f>
        <v>210.34309623430963</v>
      </c>
      <c r="K274" s="6">
        <v>210</v>
      </c>
      <c r="L274" s="5" t="str">
        <f>VLOOKUP(A274,'[2]PROMEDIO SABER 11 MUNICIPIOS'!$A$2:$F$1122,6,FALSE)</f>
        <v>NO</v>
      </c>
      <c r="M274">
        <f>VLOOKUP(A274,'[2]SISBEN-GRUPOS'!$A$2:$E$1121,2,FALSE)</f>
        <v>65</v>
      </c>
      <c r="N274">
        <f>VLOOKUP(A274,'[2]SISBEN-GRUPOS'!$A$2:$E$1122,3,0)</f>
        <v>172</v>
      </c>
      <c r="O274">
        <f>VLOOKUP(A274,'[2]SISBEN-GRUPOS'!$A$2:$E$1122,4,0)</f>
        <v>1</v>
      </c>
      <c r="P274">
        <f>VLOOKUP(A274,'[2]SISBEN-GRUPOS'!$A$2:$E$1122,5,0)</f>
        <v>1</v>
      </c>
      <c r="Q274" s="15">
        <v>0.14851485149999999</v>
      </c>
      <c r="R274">
        <v>7</v>
      </c>
      <c r="S274" t="str">
        <f t="shared" si="4"/>
        <v>P50</v>
      </c>
    </row>
    <row r="275" spans="1:19" hidden="1" x14ac:dyDescent="0.25">
      <c r="A275" t="s">
        <v>1144</v>
      </c>
      <c r="B275" t="s">
        <v>1238</v>
      </c>
      <c r="C275" t="s">
        <v>1366</v>
      </c>
      <c r="D275">
        <v>68271</v>
      </c>
      <c r="E275" t="str">
        <f>VLOOKUP(A275,[1]Hoja3!$B$2:$E$1125,4,FALSE)</f>
        <v>FLORIAN</v>
      </c>
      <c r="F275" s="3" t="s">
        <v>1122</v>
      </c>
      <c r="G275" s="3" t="s">
        <v>1123</v>
      </c>
      <c r="H275" t="e">
        <f>VLOOKUP(A275,'[2]PROMEDIO SABER 11 MUNICIPIOS'!$A$2:$D$1122,4,0)</f>
        <v>#N/A</v>
      </c>
      <c r="I275" t="e">
        <f>VLOOKUP(A275,'[2]PROMEDIO SABER 11 MUNICIPIOS'!$A$2:$E$1122,5,0)</f>
        <v>#N/A</v>
      </c>
      <c r="J275" s="4" t="e">
        <f>VLOOKUP(A275,'[2]PROMEDIO SABER 11 MUNICIPIOS'!$A$2:$B$1122,2,0)</f>
        <v>#N/A</v>
      </c>
      <c r="K275" s="6">
        <v>240</v>
      </c>
      <c r="L275" s="5" t="e">
        <f>VLOOKUP(A275,'[2]PROMEDIO SABER 11 MUNICIPIOS'!$A$2:$F$1122,6,FALSE)</f>
        <v>#N/A</v>
      </c>
      <c r="M275" t="e">
        <f>VLOOKUP(A275,'[2]SISBEN-GRUPOS'!$A$2:$E$1121,2,FALSE)</f>
        <v>#N/A</v>
      </c>
      <c r="N275" t="e">
        <f>VLOOKUP(A275,'[2]SISBEN-GRUPOS'!$A$2:$E$1122,3,0)</f>
        <v>#N/A</v>
      </c>
      <c r="O275" t="e">
        <f>VLOOKUP(A275,'[2]SISBEN-GRUPOS'!$A$2:$E$1122,4,0)</f>
        <v>#N/A</v>
      </c>
      <c r="P275" t="e">
        <f>VLOOKUP(A275,'[2]SISBEN-GRUPOS'!$A$2:$E$1122,5,0)</f>
        <v>#N/A</v>
      </c>
      <c r="Q275" s="15">
        <v>0.18965517239999999</v>
      </c>
      <c r="R275">
        <v>5</v>
      </c>
      <c r="S275" t="str">
        <f t="shared" si="4"/>
        <v>P25</v>
      </c>
    </row>
    <row r="276" spans="1:19" hidden="1" x14ac:dyDescent="0.25">
      <c r="A276" t="s">
        <v>311</v>
      </c>
      <c r="B276" t="s">
        <v>1185</v>
      </c>
      <c r="C276" t="s">
        <v>1369</v>
      </c>
      <c r="D276">
        <v>15755</v>
      </c>
      <c r="E276" t="str">
        <f>VLOOKUP(A276,[1]Hoja3!$B$2:$E$1125,4,FALSE)</f>
        <v>SOCOTA</v>
      </c>
      <c r="F276" s="3" t="s">
        <v>1122</v>
      </c>
      <c r="G276" s="3" t="s">
        <v>1123</v>
      </c>
      <c r="H276">
        <f>VLOOKUP(A276,'[2]PROMEDIO SABER 11 MUNICIPIOS'!$A$2:$D$1122,4,0)</f>
        <v>83</v>
      </c>
      <c r="I276">
        <f>VLOOKUP(A276,'[2]PROMEDIO SABER 11 MUNICIPIOS'!$A$2:$E$1122,5,0)</f>
        <v>7</v>
      </c>
      <c r="J276" s="4">
        <f>VLOOKUP(A276,'[2]PROMEDIO SABER 11 MUNICIPIOS'!$A$2:$B$1122,2,0)</f>
        <v>251.46987951807228</v>
      </c>
      <c r="K276" s="6">
        <v>250</v>
      </c>
      <c r="L276" s="5" t="str">
        <f>VLOOKUP(A276,'[2]PROMEDIO SABER 11 MUNICIPIOS'!$A$2:$F$1122,6,FALSE)</f>
        <v>NO</v>
      </c>
      <c r="M276">
        <f>VLOOKUP(A276,'[2]SISBEN-GRUPOS'!$A$2:$E$1121,2,FALSE)</f>
        <v>16</v>
      </c>
      <c r="N276">
        <f>VLOOKUP(A276,'[2]SISBEN-GRUPOS'!$A$2:$E$1122,3,0)</f>
        <v>62</v>
      </c>
      <c r="O276">
        <f>VLOOKUP(A276,'[2]SISBEN-GRUPOS'!$A$2:$E$1122,4,0)</f>
        <v>4</v>
      </c>
      <c r="P276">
        <f>VLOOKUP(A276,'[2]SISBEN-GRUPOS'!$A$2:$E$1122,5,0)</f>
        <v>1</v>
      </c>
      <c r="Q276" s="15">
        <v>0.23287671230000001</v>
      </c>
      <c r="R276">
        <v>5</v>
      </c>
      <c r="S276" t="str">
        <f t="shared" si="4"/>
        <v>P25</v>
      </c>
    </row>
    <row r="277" spans="1:19" hidden="1" x14ac:dyDescent="0.25">
      <c r="A277" t="s">
        <v>219</v>
      </c>
      <c r="B277" t="s">
        <v>1216</v>
      </c>
      <c r="C277" t="s">
        <v>1383</v>
      </c>
      <c r="D277">
        <v>25120</v>
      </c>
      <c r="E277" t="str">
        <f>VLOOKUP(A277,[1]Hoja3!$B$2:$E$1125,4,FALSE)</f>
        <v>CABRERA</v>
      </c>
      <c r="F277" s="3" t="s">
        <v>1122</v>
      </c>
      <c r="G277" s="3" t="s">
        <v>1123</v>
      </c>
      <c r="H277">
        <f>VLOOKUP(A277,'[2]PROMEDIO SABER 11 MUNICIPIOS'!$A$2:$D$1122,4,0)</f>
        <v>63</v>
      </c>
      <c r="I277">
        <f>VLOOKUP(A277,'[2]PROMEDIO SABER 11 MUNICIPIOS'!$A$2:$E$1122,5,0)</f>
        <v>8</v>
      </c>
      <c r="J277" s="4">
        <f>VLOOKUP(A277,'[2]PROMEDIO SABER 11 MUNICIPIOS'!$A$2:$B$1122,2,0)</f>
        <v>237</v>
      </c>
      <c r="K277" s="6">
        <v>230</v>
      </c>
      <c r="L277" s="5" t="str">
        <f>VLOOKUP(A277,'[2]PROMEDIO SABER 11 MUNICIPIOS'!$A$2:$F$1122,6,FALSE)</f>
        <v>NO</v>
      </c>
      <c r="M277">
        <f>VLOOKUP(A277,'[2]SISBEN-GRUPOS'!$A$2:$E$1121,2,FALSE)</f>
        <v>20</v>
      </c>
      <c r="N277">
        <f>VLOOKUP(A277,'[2]SISBEN-GRUPOS'!$A$2:$E$1122,3,0)</f>
        <v>39</v>
      </c>
      <c r="O277">
        <f>VLOOKUP(A277,'[2]SISBEN-GRUPOS'!$A$2:$E$1122,4,0)</f>
        <v>3</v>
      </c>
      <c r="P277">
        <f>VLOOKUP(A277,'[2]SISBEN-GRUPOS'!$A$2:$E$1122,5,0)</f>
        <v>1</v>
      </c>
      <c r="Q277" s="15">
        <v>0.238095238095238</v>
      </c>
      <c r="R277">
        <v>5</v>
      </c>
      <c r="S277" t="str">
        <f t="shared" si="4"/>
        <v>P25</v>
      </c>
    </row>
    <row r="278" spans="1:19" x14ac:dyDescent="0.25">
      <c r="A278" t="s">
        <v>197</v>
      </c>
      <c r="B278" t="s">
        <v>1270</v>
      </c>
      <c r="C278" t="s">
        <v>2173</v>
      </c>
      <c r="D278">
        <v>73030</v>
      </c>
      <c r="E278" t="str">
        <f>VLOOKUP(A278,[1]Hoja3!$B$2:$E$1125,4,FALSE)</f>
        <v>AMBALEMA</v>
      </c>
      <c r="F278" s="3" t="s">
        <v>1122</v>
      </c>
      <c r="G278" s="3" t="s">
        <v>1122</v>
      </c>
      <c r="H278">
        <f>VLOOKUP(A278,'[2]PROMEDIO SABER 11 MUNICIPIOS'!$A$2:$D$1122,4,0)</f>
        <v>59</v>
      </c>
      <c r="I278">
        <f>VLOOKUP(A278,'[2]PROMEDIO SABER 11 MUNICIPIOS'!$A$2:$E$1122,5,0)</f>
        <v>27</v>
      </c>
      <c r="J278" s="4">
        <f>VLOOKUP(A278,'[2]PROMEDIO SABER 11 MUNICIPIOS'!$A$2:$B$1122,2,0)</f>
        <v>219.40677966101694</v>
      </c>
      <c r="K278" s="6">
        <v>210</v>
      </c>
      <c r="L278" s="5" t="str">
        <f>VLOOKUP(A278,'[2]PROMEDIO SABER 11 MUNICIPIOS'!$A$2:$F$1122,6,FALSE)</f>
        <v>NO</v>
      </c>
      <c r="M278">
        <f>VLOOKUP(A278,'[2]SISBEN-GRUPOS'!$A$2:$E$1121,2,FALSE)</f>
        <v>8</v>
      </c>
      <c r="N278">
        <f>VLOOKUP(A278,'[2]SISBEN-GRUPOS'!$A$2:$E$1122,3,0)</f>
        <v>48</v>
      </c>
      <c r="O278">
        <f>VLOOKUP(A278,'[2]SISBEN-GRUPOS'!$A$2:$E$1122,4,0)</f>
        <v>2</v>
      </c>
      <c r="P278">
        <f>VLOOKUP(A278,'[2]SISBEN-GRUPOS'!$A$2:$E$1122,5,0)</f>
        <v>1</v>
      </c>
      <c r="Q278" s="15">
        <v>0.38888888890000001</v>
      </c>
      <c r="R278">
        <v>7</v>
      </c>
      <c r="S278" t="str">
        <f t="shared" si="4"/>
        <v>P50</v>
      </c>
    </row>
    <row r="279" spans="1:19" ht="28.55" x14ac:dyDescent="0.25">
      <c r="A279" t="s">
        <v>685</v>
      </c>
      <c r="B279" t="s">
        <v>1270</v>
      </c>
      <c r="C279" t="s">
        <v>1838</v>
      </c>
      <c r="D279">
        <v>73067</v>
      </c>
      <c r="E279" t="str">
        <f>VLOOKUP(A279,[1]Hoja3!$B$2:$E$1125,4,FALSE)</f>
        <v>ATACO</v>
      </c>
      <c r="F279" s="3" t="s">
        <v>1122</v>
      </c>
      <c r="G279" s="3" t="s">
        <v>1122</v>
      </c>
      <c r="H279">
        <f>VLOOKUP(A279,'[2]PROMEDIO SABER 11 MUNICIPIOS'!$A$2:$D$1122,4,0)</f>
        <v>215</v>
      </c>
      <c r="I279">
        <f>VLOOKUP(A279,'[2]PROMEDIO SABER 11 MUNICIPIOS'!$A$2:$E$1122,5,0)</f>
        <v>16</v>
      </c>
      <c r="J279" s="4">
        <f>VLOOKUP(A279,'[2]PROMEDIO SABER 11 MUNICIPIOS'!$A$2:$B$1122,2,0)</f>
        <v>215.13023255813954</v>
      </c>
      <c r="K279" s="6">
        <v>210</v>
      </c>
      <c r="L279" s="5" t="str">
        <f>VLOOKUP(A279,'[2]PROMEDIO SABER 11 MUNICIPIOS'!$A$2:$F$1122,6,FALSE)</f>
        <v>ATACO-TOLIMA</v>
      </c>
      <c r="M279">
        <f>VLOOKUP(A279,'[2]SISBEN-GRUPOS'!$A$2:$E$1121,2,FALSE)</f>
        <v>46</v>
      </c>
      <c r="N279">
        <f>VLOOKUP(A279,'[2]SISBEN-GRUPOS'!$A$2:$E$1122,3,0)</f>
        <v>169</v>
      </c>
      <c r="O279">
        <f>VLOOKUP(A279,'[2]SISBEN-GRUPOS'!$A$2:$E$1122,4,0)</f>
        <v>0</v>
      </c>
      <c r="P279">
        <f>VLOOKUP(A279,'[2]SISBEN-GRUPOS'!$A$2:$E$1122,5,0)</f>
        <v>0</v>
      </c>
      <c r="Q279" s="15">
        <v>0.26874999999999999</v>
      </c>
      <c r="R279">
        <v>8</v>
      </c>
      <c r="S279" t="str">
        <f t="shared" si="4"/>
        <v>P50</v>
      </c>
    </row>
    <row r="280" spans="1:19" hidden="1" x14ac:dyDescent="0.25">
      <c r="A280" t="s">
        <v>366</v>
      </c>
      <c r="B280" t="s">
        <v>1185</v>
      </c>
      <c r="C280" t="s">
        <v>1415</v>
      </c>
      <c r="D280">
        <v>15842</v>
      </c>
      <c r="E280" t="str">
        <f>VLOOKUP(A280,[1]Hoja3!$B$2:$E$1125,4,FALSE)</f>
        <v>UMBITA</v>
      </c>
      <c r="F280" s="3" t="s">
        <v>1122</v>
      </c>
      <c r="G280" s="3" t="s">
        <v>1123</v>
      </c>
      <c r="H280">
        <f>VLOOKUP(A280,'[2]PROMEDIO SABER 11 MUNICIPIOS'!$A$2:$D$1122,4,0)</f>
        <v>96</v>
      </c>
      <c r="I280">
        <f>VLOOKUP(A280,'[2]PROMEDIO SABER 11 MUNICIPIOS'!$A$2:$E$1122,5,0)</f>
        <v>9</v>
      </c>
      <c r="J280" s="4">
        <f>VLOOKUP(A280,'[2]PROMEDIO SABER 11 MUNICIPIOS'!$A$2:$B$1122,2,0)</f>
        <v>255.85416666666666</v>
      </c>
      <c r="K280" s="6">
        <v>250</v>
      </c>
      <c r="L280" s="5" t="str">
        <f>VLOOKUP(A280,'[2]PROMEDIO SABER 11 MUNICIPIOS'!$A$2:$F$1122,6,FALSE)</f>
        <v>NO</v>
      </c>
      <c r="M280">
        <f>VLOOKUP(A280,'[2]SISBEN-GRUPOS'!$A$2:$E$1121,2,FALSE)</f>
        <v>15</v>
      </c>
      <c r="N280">
        <f>VLOOKUP(A280,'[2]SISBEN-GRUPOS'!$A$2:$E$1122,3,0)</f>
        <v>77</v>
      </c>
      <c r="O280">
        <f>VLOOKUP(A280,'[2]SISBEN-GRUPOS'!$A$2:$E$1122,4,0)</f>
        <v>2</v>
      </c>
      <c r="P280">
        <f>VLOOKUP(A280,'[2]SISBEN-GRUPOS'!$A$2:$E$1122,5,0)</f>
        <v>2</v>
      </c>
      <c r="Q280" s="15">
        <v>0.214953271</v>
      </c>
      <c r="R280">
        <v>5</v>
      </c>
      <c r="S280" t="str">
        <f t="shared" si="4"/>
        <v>P25</v>
      </c>
    </row>
    <row r="281" spans="1:19" hidden="1" x14ac:dyDescent="0.25">
      <c r="A281" t="s">
        <v>405</v>
      </c>
      <c r="B281" t="s">
        <v>1208</v>
      </c>
      <c r="C281" t="s">
        <v>1425</v>
      </c>
      <c r="D281">
        <v>54223</v>
      </c>
      <c r="E281" t="str">
        <f>VLOOKUP(A281,[1]Hoja3!$B$2:$E$1125,4,FALSE)</f>
        <v>CUCUTILLA</v>
      </c>
      <c r="F281" s="3" t="s">
        <v>1123</v>
      </c>
      <c r="G281" s="3" t="s">
        <v>1123</v>
      </c>
      <c r="H281">
        <f>VLOOKUP(A281,'[2]PROMEDIO SABER 11 MUNICIPIOS'!$A$2:$D$1122,4,0)</f>
        <v>106</v>
      </c>
      <c r="I281">
        <f>VLOOKUP(A281,'[2]PROMEDIO SABER 11 MUNICIPIOS'!$A$2:$E$1122,5,0)</f>
        <v>10</v>
      </c>
      <c r="J281" s="4">
        <f>VLOOKUP(A281,'[2]PROMEDIO SABER 11 MUNICIPIOS'!$A$2:$B$1122,2,0)</f>
        <v>237.60377358490567</v>
      </c>
      <c r="K281" s="6">
        <v>230</v>
      </c>
      <c r="L281" s="5" t="str">
        <f>VLOOKUP(A281,'[2]PROMEDIO SABER 11 MUNICIPIOS'!$A$2:$F$1122,6,FALSE)</f>
        <v>NO</v>
      </c>
      <c r="M281">
        <f>VLOOKUP(A281,'[2]SISBEN-GRUPOS'!$A$2:$E$1121,2,FALSE)</f>
        <v>22</v>
      </c>
      <c r="N281">
        <f>VLOOKUP(A281,'[2]SISBEN-GRUPOS'!$A$2:$E$1122,3,0)</f>
        <v>81</v>
      </c>
      <c r="O281">
        <f>VLOOKUP(A281,'[2]SISBEN-GRUPOS'!$A$2:$E$1122,4,0)</f>
        <v>0</v>
      </c>
      <c r="P281">
        <f>VLOOKUP(A281,'[2]SISBEN-GRUPOS'!$A$2:$E$1122,5,0)</f>
        <v>3</v>
      </c>
      <c r="Q281" s="15">
        <v>0.31578947369999999</v>
      </c>
      <c r="R281">
        <v>5</v>
      </c>
      <c r="S281" t="str">
        <f t="shared" si="4"/>
        <v>P25</v>
      </c>
    </row>
    <row r="282" spans="1:19" hidden="1" x14ac:dyDescent="0.25">
      <c r="A282" t="s">
        <v>269</v>
      </c>
      <c r="B282" t="s">
        <v>1185</v>
      </c>
      <c r="C282" t="s">
        <v>1429</v>
      </c>
      <c r="D282">
        <v>15790</v>
      </c>
      <c r="E282" t="str">
        <f>VLOOKUP(A282,[1]Hoja3!$B$2:$E$1125,4,FALSE)</f>
        <v>TASCO</v>
      </c>
      <c r="F282" s="3" t="s">
        <v>1122</v>
      </c>
      <c r="G282" s="3" t="s">
        <v>1123</v>
      </c>
      <c r="H282">
        <f>VLOOKUP(A282,'[2]PROMEDIO SABER 11 MUNICIPIOS'!$A$2:$D$1122,4,0)</f>
        <v>73</v>
      </c>
      <c r="I282">
        <f>VLOOKUP(A282,'[2]PROMEDIO SABER 11 MUNICIPIOS'!$A$2:$E$1122,5,0)</f>
        <v>10</v>
      </c>
      <c r="J282" s="4">
        <f>VLOOKUP(A282,'[2]PROMEDIO SABER 11 MUNICIPIOS'!$A$2:$B$1122,2,0)</f>
        <v>249.97260273972603</v>
      </c>
      <c r="K282" s="6">
        <v>250</v>
      </c>
      <c r="L282" s="5" t="str">
        <f>VLOOKUP(A282,'[2]PROMEDIO SABER 11 MUNICIPIOS'!$A$2:$F$1122,6,FALSE)</f>
        <v>NO</v>
      </c>
      <c r="M282">
        <f>VLOOKUP(A282,'[2]SISBEN-GRUPOS'!$A$2:$E$1121,2,FALSE)</f>
        <v>15</v>
      </c>
      <c r="N282">
        <f>VLOOKUP(A282,'[2]SISBEN-GRUPOS'!$A$2:$E$1122,3,0)</f>
        <v>57</v>
      </c>
      <c r="O282">
        <f>VLOOKUP(A282,'[2]SISBEN-GRUPOS'!$A$2:$E$1122,4,0)</f>
        <v>0</v>
      </c>
      <c r="P282">
        <f>VLOOKUP(A282,'[2]SISBEN-GRUPOS'!$A$2:$E$1122,5,0)</f>
        <v>1</v>
      </c>
      <c r="Q282" s="15">
        <v>0.30882352940000002</v>
      </c>
      <c r="R282">
        <v>5</v>
      </c>
      <c r="S282" t="str">
        <f t="shared" si="4"/>
        <v>P25</v>
      </c>
    </row>
    <row r="283" spans="1:19" hidden="1" x14ac:dyDescent="0.25">
      <c r="A283" t="s">
        <v>661</v>
      </c>
      <c r="B283" t="s">
        <v>1172</v>
      </c>
      <c r="C283" t="s">
        <v>1444</v>
      </c>
      <c r="D283">
        <v>5789</v>
      </c>
      <c r="E283" t="str">
        <f>VLOOKUP(A283,[1]Hoja3!$B$2:$E$1125,4,FALSE)</f>
        <v>TAMESIS</v>
      </c>
      <c r="F283" s="3" t="s">
        <v>1122</v>
      </c>
      <c r="G283" s="3" t="s">
        <v>1123</v>
      </c>
      <c r="H283">
        <f>VLOOKUP(A283,'[2]PROMEDIO SABER 11 MUNICIPIOS'!$A$2:$D$1122,4,0)</f>
        <v>200</v>
      </c>
      <c r="I283">
        <f>VLOOKUP(A283,'[2]PROMEDIO SABER 11 MUNICIPIOS'!$A$2:$E$1122,5,0)</f>
        <v>11</v>
      </c>
      <c r="J283" s="4">
        <f>VLOOKUP(A283,'[2]PROMEDIO SABER 11 MUNICIPIOS'!$A$2:$B$1122,2,0)</f>
        <v>232.58</v>
      </c>
      <c r="K283" s="6">
        <v>230</v>
      </c>
      <c r="L283" s="5" t="str">
        <f>VLOOKUP(A283,'[2]PROMEDIO SABER 11 MUNICIPIOS'!$A$2:$F$1122,6,FALSE)</f>
        <v>NO</v>
      </c>
      <c r="M283">
        <f>VLOOKUP(A283,'[2]SISBEN-GRUPOS'!$A$2:$E$1121,2,FALSE)</f>
        <v>43</v>
      </c>
      <c r="N283">
        <f>VLOOKUP(A283,'[2]SISBEN-GRUPOS'!$A$2:$E$1122,3,0)</f>
        <v>127</v>
      </c>
      <c r="O283">
        <f>VLOOKUP(A283,'[2]SISBEN-GRUPOS'!$A$2:$E$1122,4,0)</f>
        <v>18</v>
      </c>
      <c r="P283">
        <f>VLOOKUP(A283,'[2]SISBEN-GRUPOS'!$A$2:$E$1122,5,0)</f>
        <v>12</v>
      </c>
      <c r="Q283" s="15">
        <v>0.39869281049999999</v>
      </c>
      <c r="R283">
        <v>5</v>
      </c>
      <c r="S283" t="str">
        <f t="shared" si="4"/>
        <v>P25</v>
      </c>
    </row>
    <row r="284" spans="1:19" hidden="1" x14ac:dyDescent="0.25">
      <c r="A284" t="s">
        <v>703</v>
      </c>
      <c r="B284" t="s">
        <v>1176</v>
      </c>
      <c r="C284" t="s">
        <v>1445</v>
      </c>
      <c r="D284">
        <v>19022</v>
      </c>
      <c r="E284" t="str">
        <f>VLOOKUP(A284,[1]Hoja3!$B$2:$E$1125,4,FALSE)</f>
        <v>ALMAGUER</v>
      </c>
      <c r="F284" s="3" t="s">
        <v>1123</v>
      </c>
      <c r="G284" s="3" t="s">
        <v>1123</v>
      </c>
      <c r="H284">
        <f>VLOOKUP(A284,'[2]PROMEDIO SABER 11 MUNICIPIOS'!$A$2:$D$1122,4,0)</f>
        <v>226</v>
      </c>
      <c r="I284">
        <f>VLOOKUP(A284,'[2]PROMEDIO SABER 11 MUNICIPIOS'!$A$2:$E$1122,5,0)</f>
        <v>11</v>
      </c>
      <c r="J284" s="4">
        <f>VLOOKUP(A284,'[2]PROMEDIO SABER 11 MUNICIPIOS'!$A$2:$B$1122,2,0)</f>
        <v>233.61504424778761</v>
      </c>
      <c r="K284" s="6">
        <v>230</v>
      </c>
      <c r="L284" s="5" t="str">
        <f>VLOOKUP(A284,'[2]PROMEDIO SABER 11 MUNICIPIOS'!$A$2:$F$1122,6,FALSE)</f>
        <v>NO</v>
      </c>
      <c r="M284">
        <f>VLOOKUP(A284,'[2]SISBEN-GRUPOS'!$A$2:$E$1121,2,FALSE)</f>
        <v>82</v>
      </c>
      <c r="N284">
        <f>VLOOKUP(A284,'[2]SISBEN-GRUPOS'!$A$2:$E$1122,3,0)</f>
        <v>143</v>
      </c>
      <c r="O284">
        <f>VLOOKUP(A284,'[2]SISBEN-GRUPOS'!$A$2:$E$1122,4,0)</f>
        <v>0</v>
      </c>
      <c r="P284">
        <f>VLOOKUP(A284,'[2]SISBEN-GRUPOS'!$A$2:$E$1122,5,0)</f>
        <v>1</v>
      </c>
      <c r="Q284" s="15">
        <v>8.9430894299999994E-2</v>
      </c>
      <c r="R284">
        <v>5</v>
      </c>
      <c r="S284" t="str">
        <f t="shared" si="4"/>
        <v>P25</v>
      </c>
    </row>
    <row r="285" spans="1:19" hidden="1" x14ac:dyDescent="0.25">
      <c r="A285" t="s">
        <v>195</v>
      </c>
      <c r="B285" t="s">
        <v>1185</v>
      </c>
      <c r="C285" t="s">
        <v>1451</v>
      </c>
      <c r="D285">
        <v>15185</v>
      </c>
      <c r="E285" t="str">
        <f>VLOOKUP(A285,[1]Hoja3!$B$2:$E$1125,4,FALSE)</f>
        <v>CHITARAQUE</v>
      </c>
      <c r="F285" s="3" t="s">
        <v>1122</v>
      </c>
      <c r="G285" s="3" t="s">
        <v>1123</v>
      </c>
      <c r="H285">
        <f>VLOOKUP(A285,'[2]PROMEDIO SABER 11 MUNICIPIOS'!$A$2:$D$1122,4,0)</f>
        <v>58</v>
      </c>
      <c r="I285">
        <f>VLOOKUP(A285,'[2]PROMEDIO SABER 11 MUNICIPIOS'!$A$2:$E$1122,5,0)</f>
        <v>11</v>
      </c>
      <c r="J285" s="4">
        <f>VLOOKUP(A285,'[2]PROMEDIO SABER 11 MUNICIPIOS'!$A$2:$B$1122,2,0)</f>
        <v>247.72413793103448</v>
      </c>
      <c r="K285" s="6">
        <v>240</v>
      </c>
      <c r="L285" s="5" t="str">
        <f>VLOOKUP(A285,'[2]PROMEDIO SABER 11 MUNICIPIOS'!$A$2:$F$1122,6,FALSE)</f>
        <v>NO</v>
      </c>
      <c r="M285">
        <f>VLOOKUP(A285,'[2]SISBEN-GRUPOS'!$A$2:$E$1121,2,FALSE)</f>
        <v>9</v>
      </c>
      <c r="N285">
        <f>VLOOKUP(A285,'[2]SISBEN-GRUPOS'!$A$2:$E$1122,3,0)</f>
        <v>44</v>
      </c>
      <c r="O285">
        <f>VLOOKUP(A285,'[2]SISBEN-GRUPOS'!$A$2:$E$1122,4,0)</f>
        <v>3</v>
      </c>
      <c r="P285">
        <f>VLOOKUP(A285,'[2]SISBEN-GRUPOS'!$A$2:$E$1122,5,0)</f>
        <v>2</v>
      </c>
      <c r="Q285" s="15">
        <v>0.17777777780000001</v>
      </c>
      <c r="R285">
        <v>5</v>
      </c>
      <c r="S285" t="str">
        <f t="shared" si="4"/>
        <v>P25</v>
      </c>
    </row>
    <row r="286" spans="1:19" ht="28.55" hidden="1" x14ac:dyDescent="0.25">
      <c r="A286" t="s">
        <v>812</v>
      </c>
      <c r="B286" t="s">
        <v>1172</v>
      </c>
      <c r="C286" t="s">
        <v>1463</v>
      </c>
      <c r="D286">
        <v>5031</v>
      </c>
      <c r="E286" t="str">
        <f>VLOOKUP(A286,[1]Hoja3!$B$2:$E$1125,4,FALSE)</f>
        <v>AMALFI</v>
      </c>
      <c r="F286" s="3" t="s">
        <v>1122</v>
      </c>
      <c r="G286" s="3" t="s">
        <v>1123</v>
      </c>
      <c r="H286">
        <f>VLOOKUP(A286,'[2]PROMEDIO SABER 11 MUNICIPIOS'!$A$2:$D$1122,4,0)</f>
        <v>311</v>
      </c>
      <c r="I286">
        <f>VLOOKUP(A286,'[2]PROMEDIO SABER 11 MUNICIPIOS'!$A$2:$E$1122,5,0)</f>
        <v>12</v>
      </c>
      <c r="J286" s="4">
        <f>VLOOKUP(A286,'[2]PROMEDIO SABER 11 MUNICIPIOS'!$A$2:$B$1122,2,0)</f>
        <v>235.65916398713827</v>
      </c>
      <c r="K286" s="6">
        <v>230</v>
      </c>
      <c r="L286" s="5" t="str">
        <f>VLOOKUP(A286,'[2]PROMEDIO SABER 11 MUNICIPIOS'!$A$2:$F$1122,6,FALSE)</f>
        <v>AMALFI-ANTIOQUIA</v>
      </c>
      <c r="M286">
        <f>VLOOKUP(A286,'[2]SISBEN-GRUPOS'!$A$2:$E$1121,2,FALSE)</f>
        <v>92</v>
      </c>
      <c r="N286">
        <f>VLOOKUP(A286,'[2]SISBEN-GRUPOS'!$A$2:$E$1122,3,0)</f>
        <v>191</v>
      </c>
      <c r="O286">
        <f>VLOOKUP(A286,'[2]SISBEN-GRUPOS'!$A$2:$E$1122,4,0)</f>
        <v>21</v>
      </c>
      <c r="P286">
        <f>VLOOKUP(A286,'[2]SISBEN-GRUPOS'!$A$2:$E$1122,5,0)</f>
        <v>7</v>
      </c>
      <c r="Q286" s="15">
        <v>0.248447205</v>
      </c>
      <c r="R286">
        <v>5</v>
      </c>
      <c r="S286" t="str">
        <f t="shared" si="4"/>
        <v>P25</v>
      </c>
    </row>
    <row r="287" spans="1:19" hidden="1" x14ac:dyDescent="0.25">
      <c r="A287" t="s">
        <v>95</v>
      </c>
      <c r="B287" t="s">
        <v>1216</v>
      </c>
      <c r="C287" t="s">
        <v>1475</v>
      </c>
      <c r="D287">
        <v>25524</v>
      </c>
      <c r="E287" t="str">
        <f>VLOOKUP(A287,[1]Hoja3!$B$2:$E$1125,4,FALSE)</f>
        <v>PANDI</v>
      </c>
      <c r="F287" s="3" t="s">
        <v>1122</v>
      </c>
      <c r="G287" s="3" t="s">
        <v>1123</v>
      </c>
      <c r="H287">
        <f>VLOOKUP(A287,'[2]PROMEDIO SABER 11 MUNICIPIOS'!$A$2:$D$1122,4,0)</f>
        <v>37</v>
      </c>
      <c r="I287">
        <f>VLOOKUP(A287,'[2]PROMEDIO SABER 11 MUNICIPIOS'!$A$2:$E$1122,5,0)</f>
        <v>13</v>
      </c>
      <c r="J287" s="4">
        <f>VLOOKUP(A287,'[2]PROMEDIO SABER 11 MUNICIPIOS'!$A$2:$B$1122,2,0)</f>
        <v>232.78378378378378</v>
      </c>
      <c r="K287" s="6">
        <v>230</v>
      </c>
      <c r="L287" s="5" t="str">
        <f>VLOOKUP(A287,'[2]PROMEDIO SABER 11 MUNICIPIOS'!$A$2:$F$1122,6,FALSE)</f>
        <v>NO</v>
      </c>
      <c r="M287">
        <f>VLOOKUP(A287,'[2]SISBEN-GRUPOS'!$A$2:$E$1121,2,FALSE)</f>
        <v>5</v>
      </c>
      <c r="N287">
        <f>VLOOKUP(A287,'[2]SISBEN-GRUPOS'!$A$2:$E$1122,3,0)</f>
        <v>29</v>
      </c>
      <c r="O287">
        <f>VLOOKUP(A287,'[2]SISBEN-GRUPOS'!$A$2:$E$1122,4,0)</f>
        <v>3</v>
      </c>
      <c r="P287">
        <f>VLOOKUP(A287,'[2]SISBEN-GRUPOS'!$A$2:$E$1122,5,0)</f>
        <v>0</v>
      </c>
      <c r="Q287" s="15">
        <v>0.122448979591836</v>
      </c>
      <c r="R287">
        <v>5</v>
      </c>
      <c r="S287" t="str">
        <f t="shared" si="4"/>
        <v>P25</v>
      </c>
    </row>
    <row r="288" spans="1:19" hidden="1" x14ac:dyDescent="0.25">
      <c r="A288" t="s">
        <v>503</v>
      </c>
      <c r="B288" t="s">
        <v>1270</v>
      </c>
      <c r="C288" t="s">
        <v>1487</v>
      </c>
      <c r="D288">
        <v>73270</v>
      </c>
      <c r="E288" t="str">
        <f>VLOOKUP(A288,[1]Hoja3!$B$2:$E$1125,4,FALSE)</f>
        <v>FALAN</v>
      </c>
      <c r="F288" s="3" t="s">
        <v>1122</v>
      </c>
      <c r="G288" s="3" t="s">
        <v>1123</v>
      </c>
      <c r="H288">
        <f>VLOOKUP(A288,'[2]PROMEDIO SABER 11 MUNICIPIOS'!$A$2:$D$1122,4,0)</f>
        <v>136</v>
      </c>
      <c r="I288">
        <f>VLOOKUP(A288,'[2]PROMEDIO SABER 11 MUNICIPIOS'!$A$2:$E$1122,5,0)</f>
        <v>14</v>
      </c>
      <c r="J288" s="4">
        <f>VLOOKUP(A288,'[2]PROMEDIO SABER 11 MUNICIPIOS'!$A$2:$B$1122,2,0)</f>
        <v>231.05882352941177</v>
      </c>
      <c r="K288" s="6">
        <v>230</v>
      </c>
      <c r="L288" s="5" t="str">
        <f>VLOOKUP(A288,'[2]PROMEDIO SABER 11 MUNICIPIOS'!$A$2:$F$1122,6,FALSE)</f>
        <v>NO</v>
      </c>
      <c r="M288">
        <f>VLOOKUP(A288,'[2]SISBEN-GRUPOS'!$A$2:$E$1121,2,FALSE)</f>
        <v>27</v>
      </c>
      <c r="N288">
        <f>VLOOKUP(A288,'[2]SISBEN-GRUPOS'!$A$2:$E$1122,3,0)</f>
        <v>105</v>
      </c>
      <c r="O288">
        <f>VLOOKUP(A288,'[2]SISBEN-GRUPOS'!$A$2:$E$1122,4,0)</f>
        <v>2</v>
      </c>
      <c r="P288">
        <f>VLOOKUP(A288,'[2]SISBEN-GRUPOS'!$A$2:$E$1122,5,0)</f>
        <v>2</v>
      </c>
      <c r="Q288" s="15">
        <v>0.20338983050000001</v>
      </c>
      <c r="R288">
        <v>5</v>
      </c>
      <c r="S288" t="str">
        <f t="shared" si="4"/>
        <v>P25</v>
      </c>
    </row>
    <row r="289" spans="1:19" ht="42.8" hidden="1" x14ac:dyDescent="0.25">
      <c r="A289" t="s">
        <v>278</v>
      </c>
      <c r="B289" t="s">
        <v>1208</v>
      </c>
      <c r="C289" t="s">
        <v>1490</v>
      </c>
      <c r="D289">
        <v>54245</v>
      </c>
      <c r="E289" t="str">
        <f>VLOOKUP(A289,[1]Hoja3!$B$2:$E$1125,4,FALSE)</f>
        <v>EL CARMEN</v>
      </c>
      <c r="F289" s="3" t="s">
        <v>1123</v>
      </c>
      <c r="G289" s="3" t="s">
        <v>1123</v>
      </c>
      <c r="H289">
        <f>VLOOKUP(A289,'[2]PROMEDIO SABER 11 MUNICIPIOS'!$A$2:$D$1122,4,0)</f>
        <v>76</v>
      </c>
      <c r="I289">
        <f>VLOOKUP(A289,'[2]PROMEDIO SABER 11 MUNICIPIOS'!$A$2:$E$1122,5,0)</f>
        <v>14</v>
      </c>
      <c r="J289" s="4">
        <f>VLOOKUP(A289,'[2]PROMEDIO SABER 11 MUNICIPIOS'!$A$2:$B$1122,2,0)</f>
        <v>237.64473684210526</v>
      </c>
      <c r="K289" s="6">
        <v>230</v>
      </c>
      <c r="L289" s="5" t="str">
        <f>VLOOKUP(A289,'[2]PROMEDIO SABER 11 MUNICIPIOS'!$A$2:$F$1122,6,FALSE)</f>
        <v>EL CARMEN-NORTE DE SANTANDER</v>
      </c>
      <c r="M289">
        <f>VLOOKUP(A289,'[2]SISBEN-GRUPOS'!$A$2:$E$1121,2,FALSE)</f>
        <v>13</v>
      </c>
      <c r="N289">
        <f>VLOOKUP(A289,'[2]SISBEN-GRUPOS'!$A$2:$E$1122,3,0)</f>
        <v>62</v>
      </c>
      <c r="O289">
        <f>VLOOKUP(A289,'[2]SISBEN-GRUPOS'!$A$2:$E$1122,4,0)</f>
        <v>0</v>
      </c>
      <c r="P289">
        <f>VLOOKUP(A289,'[2]SISBEN-GRUPOS'!$A$2:$E$1122,5,0)</f>
        <v>1</v>
      </c>
      <c r="Q289" s="15">
        <v>0.32500000000000001</v>
      </c>
      <c r="R289">
        <v>5</v>
      </c>
      <c r="S289" t="str">
        <f t="shared" si="4"/>
        <v>P25</v>
      </c>
    </row>
    <row r="290" spans="1:19" hidden="1" x14ac:dyDescent="0.25">
      <c r="A290" t="s">
        <v>213</v>
      </c>
      <c r="B290" t="s">
        <v>1270</v>
      </c>
      <c r="C290" t="s">
        <v>1492</v>
      </c>
      <c r="D290">
        <v>73547</v>
      </c>
      <c r="E290" t="str">
        <f>VLOOKUP(A290,[1]Hoja3!$B$2:$E$1125,4,FALSE)</f>
        <v>PIEDRAS</v>
      </c>
      <c r="F290" s="3" t="s">
        <v>1122</v>
      </c>
      <c r="G290" s="3" t="s">
        <v>1123</v>
      </c>
      <c r="H290">
        <f>VLOOKUP(A290,'[2]PROMEDIO SABER 11 MUNICIPIOS'!$A$2:$D$1122,4,0)</f>
        <v>61</v>
      </c>
      <c r="I290">
        <f>VLOOKUP(A290,'[2]PROMEDIO SABER 11 MUNICIPIOS'!$A$2:$E$1122,5,0)</f>
        <v>14</v>
      </c>
      <c r="J290" s="4">
        <f>VLOOKUP(A290,'[2]PROMEDIO SABER 11 MUNICIPIOS'!$A$2:$B$1122,2,0)</f>
        <v>243.45901639344262</v>
      </c>
      <c r="K290" s="6">
        <v>240</v>
      </c>
      <c r="L290" s="5" t="str">
        <f>VLOOKUP(A290,'[2]PROMEDIO SABER 11 MUNICIPIOS'!$A$2:$F$1122,6,FALSE)</f>
        <v>NO</v>
      </c>
      <c r="M290">
        <f>VLOOKUP(A290,'[2]SISBEN-GRUPOS'!$A$2:$E$1121,2,FALSE)</f>
        <v>15</v>
      </c>
      <c r="N290">
        <f>VLOOKUP(A290,'[2]SISBEN-GRUPOS'!$A$2:$E$1122,3,0)</f>
        <v>45</v>
      </c>
      <c r="O290">
        <f>VLOOKUP(A290,'[2]SISBEN-GRUPOS'!$A$2:$E$1122,4,0)</f>
        <v>1</v>
      </c>
      <c r="P290">
        <f>VLOOKUP(A290,'[2]SISBEN-GRUPOS'!$A$2:$E$1122,5,0)</f>
        <v>0</v>
      </c>
      <c r="Q290" s="15">
        <v>0.41304347829999999</v>
      </c>
      <c r="R290">
        <v>5</v>
      </c>
      <c r="S290" t="str">
        <f t="shared" si="4"/>
        <v>P25</v>
      </c>
    </row>
    <row r="291" spans="1:19" hidden="1" x14ac:dyDescent="0.25">
      <c r="A291" t="s">
        <v>115</v>
      </c>
      <c r="B291" t="s">
        <v>1185</v>
      </c>
      <c r="C291" t="s">
        <v>1495</v>
      </c>
      <c r="D291">
        <v>15172</v>
      </c>
      <c r="E291" t="str">
        <f>VLOOKUP(A291,[1]Hoja3!$B$2:$E$1125,4,FALSE)</f>
        <v>CHINAVITA</v>
      </c>
      <c r="F291" s="3" t="s">
        <v>1122</v>
      </c>
      <c r="G291" s="3" t="s">
        <v>1123</v>
      </c>
      <c r="H291">
        <f>VLOOKUP(A291,'[2]PROMEDIO SABER 11 MUNICIPIOS'!$A$2:$D$1122,4,0)</f>
        <v>43</v>
      </c>
      <c r="I291">
        <f>VLOOKUP(A291,'[2]PROMEDIO SABER 11 MUNICIPIOS'!$A$2:$E$1122,5,0)</f>
        <v>14</v>
      </c>
      <c r="J291" s="4">
        <f>VLOOKUP(A291,'[2]PROMEDIO SABER 11 MUNICIPIOS'!$A$2:$B$1122,2,0)</f>
        <v>258.55813953488371</v>
      </c>
      <c r="K291" s="6">
        <v>250</v>
      </c>
      <c r="L291" s="5" t="str">
        <f>VLOOKUP(A291,'[2]PROMEDIO SABER 11 MUNICIPIOS'!$A$2:$F$1122,6,FALSE)</f>
        <v>NO</v>
      </c>
      <c r="M291">
        <f>VLOOKUP(A291,'[2]SISBEN-GRUPOS'!$A$2:$E$1121,2,FALSE)</f>
        <v>10</v>
      </c>
      <c r="N291">
        <f>VLOOKUP(A291,'[2]SISBEN-GRUPOS'!$A$2:$E$1122,3,0)</f>
        <v>32</v>
      </c>
      <c r="O291">
        <f>VLOOKUP(A291,'[2]SISBEN-GRUPOS'!$A$2:$E$1122,4,0)</f>
        <v>1</v>
      </c>
      <c r="P291">
        <f>VLOOKUP(A291,'[2]SISBEN-GRUPOS'!$A$2:$E$1122,5,0)</f>
        <v>0</v>
      </c>
      <c r="Q291" s="15">
        <v>0.3076923077</v>
      </c>
      <c r="R291">
        <v>5</v>
      </c>
      <c r="S291" t="str">
        <f t="shared" si="4"/>
        <v>P25</v>
      </c>
    </row>
    <row r="292" spans="1:19" hidden="1" x14ac:dyDescent="0.25">
      <c r="A292" t="s">
        <v>156</v>
      </c>
      <c r="B292" t="s">
        <v>1185</v>
      </c>
      <c r="C292" t="s">
        <v>1527</v>
      </c>
      <c r="D292">
        <v>15276</v>
      </c>
      <c r="E292" t="str">
        <f>VLOOKUP(A292,[1]Hoja3!$B$2:$E$1125,4,FALSE)</f>
        <v>FLORESTA</v>
      </c>
      <c r="F292" s="3" t="s">
        <v>1122</v>
      </c>
      <c r="G292" s="3" t="s">
        <v>1123</v>
      </c>
      <c r="H292">
        <f>VLOOKUP(A292,'[2]PROMEDIO SABER 11 MUNICIPIOS'!$A$2:$D$1122,4,0)</f>
        <v>50</v>
      </c>
      <c r="I292">
        <f>VLOOKUP(A292,'[2]PROMEDIO SABER 11 MUNICIPIOS'!$A$2:$E$1122,5,0)</f>
        <v>16</v>
      </c>
      <c r="J292" s="4">
        <f>VLOOKUP(A292,'[2]PROMEDIO SABER 11 MUNICIPIOS'!$A$2:$B$1122,2,0)</f>
        <v>254.58</v>
      </c>
      <c r="K292" s="6">
        <v>250</v>
      </c>
      <c r="L292" s="5" t="str">
        <f>VLOOKUP(A292,'[2]PROMEDIO SABER 11 MUNICIPIOS'!$A$2:$F$1122,6,FALSE)</f>
        <v>NO</v>
      </c>
      <c r="M292">
        <f>VLOOKUP(A292,'[2]SISBEN-GRUPOS'!$A$2:$E$1121,2,FALSE)</f>
        <v>10</v>
      </c>
      <c r="N292">
        <f>VLOOKUP(A292,'[2]SISBEN-GRUPOS'!$A$2:$E$1122,3,0)</f>
        <v>40</v>
      </c>
      <c r="O292">
        <f>VLOOKUP(A292,'[2]SISBEN-GRUPOS'!$A$2:$E$1122,4,0)</f>
        <v>0</v>
      </c>
      <c r="P292">
        <f>VLOOKUP(A292,'[2]SISBEN-GRUPOS'!$A$2:$E$1122,5,0)</f>
        <v>0</v>
      </c>
      <c r="Q292" s="15">
        <v>0.41666666670000002</v>
      </c>
      <c r="R292">
        <v>5</v>
      </c>
      <c r="S292" t="str">
        <f t="shared" si="4"/>
        <v>P25</v>
      </c>
    </row>
    <row r="293" spans="1:19" hidden="1" x14ac:dyDescent="0.25">
      <c r="A293" t="s">
        <v>61</v>
      </c>
      <c r="B293" t="s">
        <v>1535</v>
      </c>
      <c r="C293" t="s">
        <v>1536</v>
      </c>
      <c r="D293">
        <v>63111</v>
      </c>
      <c r="E293" t="str">
        <f>VLOOKUP(A293,[1]Hoja3!$B$2:$E$1125,4,FALSE)</f>
        <v>BUENAVISTA</v>
      </c>
      <c r="F293" s="3" t="s">
        <v>1122</v>
      </c>
      <c r="G293" s="3" t="s">
        <v>1123</v>
      </c>
      <c r="H293">
        <f>VLOOKUP(A293,'[2]PROMEDIO SABER 11 MUNICIPIOS'!$A$2:$D$1122,4,0)</f>
        <v>29</v>
      </c>
      <c r="I293">
        <f>VLOOKUP(A293,'[2]PROMEDIO SABER 11 MUNICIPIOS'!$A$2:$E$1122,5,0)</f>
        <v>17</v>
      </c>
      <c r="J293" s="4">
        <f>VLOOKUP(A293,'[2]PROMEDIO SABER 11 MUNICIPIOS'!$A$2:$B$1122,2,0)</f>
        <v>254.44827586206895</v>
      </c>
      <c r="K293" s="6">
        <v>250</v>
      </c>
      <c r="L293" s="5" t="str">
        <f>VLOOKUP(A293,'[2]PROMEDIO SABER 11 MUNICIPIOS'!$A$2:$F$1122,6,FALSE)</f>
        <v>NO</v>
      </c>
      <c r="M293">
        <f>VLOOKUP(A293,'[2]SISBEN-GRUPOS'!$A$2:$E$1121,2,FALSE)</f>
        <v>8</v>
      </c>
      <c r="N293">
        <f>VLOOKUP(A293,'[2]SISBEN-GRUPOS'!$A$2:$E$1122,3,0)</f>
        <v>21</v>
      </c>
      <c r="O293">
        <f>VLOOKUP(A293,'[2]SISBEN-GRUPOS'!$A$2:$E$1122,4,0)</f>
        <v>0</v>
      </c>
      <c r="P293">
        <f>VLOOKUP(A293,'[2]SISBEN-GRUPOS'!$A$2:$E$1122,5,0)</f>
        <v>0</v>
      </c>
      <c r="Q293" s="15">
        <v>0.48484848479999998</v>
      </c>
      <c r="R293">
        <v>5</v>
      </c>
      <c r="S293" t="str">
        <f t="shared" si="4"/>
        <v>P25</v>
      </c>
    </row>
    <row r="294" spans="1:19" x14ac:dyDescent="0.25">
      <c r="A294" t="s">
        <v>317</v>
      </c>
      <c r="B294" t="s">
        <v>1189</v>
      </c>
      <c r="C294" t="s">
        <v>1888</v>
      </c>
      <c r="D294">
        <v>76054</v>
      </c>
      <c r="E294" t="str">
        <f>VLOOKUP(A294,[1]Hoja3!$B$2:$E$1125,4,FALSE)</f>
        <v>ARGELIA</v>
      </c>
      <c r="F294" s="3" t="s">
        <v>1122</v>
      </c>
      <c r="G294" s="3" t="s">
        <v>1122</v>
      </c>
      <c r="H294">
        <f>VLOOKUP(A294,'[2]PROMEDIO SABER 11 MUNICIPIOS'!$A$2:$D$1122,4,0)</f>
        <v>86</v>
      </c>
      <c r="I294">
        <f>VLOOKUP(A294,'[2]PROMEDIO SABER 11 MUNICIPIOS'!$A$2:$E$1122,5,0)</f>
        <v>22</v>
      </c>
      <c r="J294" s="4">
        <f>VLOOKUP(A294,'[2]PROMEDIO SABER 11 MUNICIPIOS'!$A$2:$B$1122,2,0)</f>
        <v>218.2093023255814</v>
      </c>
      <c r="K294" s="6">
        <v>210</v>
      </c>
      <c r="L294" s="5" t="str">
        <f>VLOOKUP(A294,'[2]PROMEDIO SABER 11 MUNICIPIOS'!$A$2:$F$1122,6,FALSE)</f>
        <v>NO</v>
      </c>
      <c r="M294">
        <f>VLOOKUP(A294,'[2]SISBEN-GRUPOS'!$A$2:$E$1121,2,FALSE)</f>
        <v>13</v>
      </c>
      <c r="N294">
        <f>VLOOKUP(A294,'[2]SISBEN-GRUPOS'!$A$2:$E$1122,3,0)</f>
        <v>68</v>
      </c>
      <c r="O294">
        <f>VLOOKUP(A294,'[2]SISBEN-GRUPOS'!$A$2:$E$1122,4,0)</f>
        <v>4</v>
      </c>
      <c r="P294">
        <f>VLOOKUP(A294,'[2]SISBEN-GRUPOS'!$A$2:$E$1122,5,0)</f>
        <v>1</v>
      </c>
      <c r="Q294" s="15">
        <v>0.2807017544</v>
      </c>
      <c r="R294">
        <v>10</v>
      </c>
      <c r="S294" t="str">
        <f t="shared" si="4"/>
        <v>P50</v>
      </c>
    </row>
    <row r="295" spans="1:19" hidden="1" x14ac:dyDescent="0.25">
      <c r="A295" t="s">
        <v>729</v>
      </c>
      <c r="B295" t="s">
        <v>1348</v>
      </c>
      <c r="C295" t="s">
        <v>1545</v>
      </c>
      <c r="D295">
        <v>17662</v>
      </c>
      <c r="E295" t="str">
        <f>VLOOKUP(A295,[1]Hoja3!$B$2:$E$1125,4,FALSE)</f>
        <v>SAMANA</v>
      </c>
      <c r="F295" s="3" t="s">
        <v>1122</v>
      </c>
      <c r="G295" s="3" t="s">
        <v>1123</v>
      </c>
      <c r="H295">
        <f>VLOOKUP(A295,'[2]PROMEDIO SABER 11 MUNICIPIOS'!$A$2:$D$1122,4,0)</f>
        <v>241</v>
      </c>
      <c r="I295">
        <f>VLOOKUP(A295,'[2]PROMEDIO SABER 11 MUNICIPIOS'!$A$2:$E$1122,5,0)</f>
        <v>18</v>
      </c>
      <c r="J295" s="4">
        <f>VLOOKUP(A295,'[2]PROMEDIO SABER 11 MUNICIPIOS'!$A$2:$B$1122,2,0)</f>
        <v>235.7219917012448</v>
      </c>
      <c r="K295" s="6">
        <v>230</v>
      </c>
      <c r="L295" s="5" t="str">
        <f>VLOOKUP(A295,'[2]PROMEDIO SABER 11 MUNICIPIOS'!$A$2:$F$1122,6,FALSE)</f>
        <v>NO</v>
      </c>
      <c r="M295">
        <f>VLOOKUP(A295,'[2]SISBEN-GRUPOS'!$A$2:$E$1121,2,FALSE)</f>
        <v>57</v>
      </c>
      <c r="N295">
        <f>VLOOKUP(A295,'[2]SISBEN-GRUPOS'!$A$2:$E$1122,3,0)</f>
        <v>179</v>
      </c>
      <c r="O295">
        <f>VLOOKUP(A295,'[2]SISBEN-GRUPOS'!$A$2:$E$1122,4,0)</f>
        <v>4</v>
      </c>
      <c r="P295">
        <f>VLOOKUP(A295,'[2]SISBEN-GRUPOS'!$A$2:$E$1122,5,0)</f>
        <v>1</v>
      </c>
      <c r="Q295" s="15">
        <v>0.2755555556</v>
      </c>
      <c r="R295">
        <v>5</v>
      </c>
      <c r="S295" t="str">
        <f t="shared" si="4"/>
        <v>P25</v>
      </c>
    </row>
    <row r="296" spans="1:19" hidden="1" x14ac:dyDescent="0.25">
      <c r="A296" t="s">
        <v>639</v>
      </c>
      <c r="B296" t="s">
        <v>1172</v>
      </c>
      <c r="C296" t="s">
        <v>1547</v>
      </c>
      <c r="D296">
        <v>5591</v>
      </c>
      <c r="E296" t="str">
        <f>VLOOKUP(A296,[1]Hoja3!$B$2:$E$1125,4,FALSE)</f>
        <v>PUERTO TRIUNFO</v>
      </c>
      <c r="F296" s="3" t="s">
        <v>1122</v>
      </c>
      <c r="G296" s="3" t="s">
        <v>1123</v>
      </c>
      <c r="H296">
        <f>VLOOKUP(A296,'[2]PROMEDIO SABER 11 MUNICIPIOS'!$A$2:$D$1122,4,0)</f>
        <v>190</v>
      </c>
      <c r="I296">
        <f>VLOOKUP(A296,'[2]PROMEDIO SABER 11 MUNICIPIOS'!$A$2:$E$1122,5,0)</f>
        <v>18</v>
      </c>
      <c r="J296" s="4">
        <f>VLOOKUP(A296,'[2]PROMEDIO SABER 11 MUNICIPIOS'!$A$2:$B$1122,2,0)</f>
        <v>240.41052631578947</v>
      </c>
      <c r="K296" s="6">
        <v>240</v>
      </c>
      <c r="L296" s="5" t="str">
        <f>VLOOKUP(A296,'[2]PROMEDIO SABER 11 MUNICIPIOS'!$A$2:$F$1122,6,FALSE)</f>
        <v>NO</v>
      </c>
      <c r="M296">
        <f>VLOOKUP(A296,'[2]SISBEN-GRUPOS'!$A$2:$E$1121,2,FALSE)</f>
        <v>59</v>
      </c>
      <c r="N296">
        <f>VLOOKUP(A296,'[2]SISBEN-GRUPOS'!$A$2:$E$1122,3,0)</f>
        <v>127</v>
      </c>
      <c r="O296">
        <f>VLOOKUP(A296,'[2]SISBEN-GRUPOS'!$A$2:$E$1122,4,0)</f>
        <v>3</v>
      </c>
      <c r="P296">
        <f>VLOOKUP(A296,'[2]SISBEN-GRUPOS'!$A$2:$E$1122,5,0)</f>
        <v>1</v>
      </c>
      <c r="Q296" s="15">
        <v>0.30088495580000002</v>
      </c>
      <c r="R296">
        <v>5</v>
      </c>
      <c r="S296" t="str">
        <f t="shared" si="4"/>
        <v>P25</v>
      </c>
    </row>
    <row r="297" spans="1:19" hidden="1" x14ac:dyDescent="0.25">
      <c r="A297" t="s">
        <v>137</v>
      </c>
      <c r="B297" t="s">
        <v>1185</v>
      </c>
      <c r="C297" t="s">
        <v>1554</v>
      </c>
      <c r="D297">
        <v>15224</v>
      </c>
      <c r="E297" t="str">
        <f>VLOOKUP(A297,[1]Hoja3!$B$2:$E$1125,4,FALSE)</f>
        <v>CUCAITA</v>
      </c>
      <c r="F297" s="3" t="s">
        <v>1122</v>
      </c>
      <c r="G297" s="3" t="s">
        <v>1123</v>
      </c>
      <c r="H297">
        <f>VLOOKUP(A297,'[2]PROMEDIO SABER 11 MUNICIPIOS'!$A$2:$D$1122,4,0)</f>
        <v>47</v>
      </c>
      <c r="I297">
        <f>VLOOKUP(A297,'[2]PROMEDIO SABER 11 MUNICIPIOS'!$A$2:$E$1122,5,0)</f>
        <v>18</v>
      </c>
      <c r="J297" s="4">
        <f>VLOOKUP(A297,'[2]PROMEDIO SABER 11 MUNICIPIOS'!$A$2:$B$1122,2,0)</f>
        <v>255.12765957446808</v>
      </c>
      <c r="K297" s="6">
        <v>250</v>
      </c>
      <c r="L297" s="5" t="str">
        <f>VLOOKUP(A297,'[2]PROMEDIO SABER 11 MUNICIPIOS'!$A$2:$F$1122,6,FALSE)</f>
        <v>NO</v>
      </c>
      <c r="M297">
        <f>VLOOKUP(A297,'[2]SISBEN-GRUPOS'!$A$2:$E$1121,2,FALSE)</f>
        <v>10</v>
      </c>
      <c r="N297">
        <f>VLOOKUP(A297,'[2]SISBEN-GRUPOS'!$A$2:$E$1122,3,0)</f>
        <v>35</v>
      </c>
      <c r="O297">
        <f>VLOOKUP(A297,'[2]SISBEN-GRUPOS'!$A$2:$E$1122,4,0)</f>
        <v>1</v>
      </c>
      <c r="P297">
        <f>VLOOKUP(A297,'[2]SISBEN-GRUPOS'!$A$2:$E$1122,5,0)</f>
        <v>1</v>
      </c>
      <c r="Q297" s="15">
        <v>0.32142857139999997</v>
      </c>
      <c r="R297">
        <v>5</v>
      </c>
      <c r="S297" t="str">
        <f t="shared" si="4"/>
        <v>P25</v>
      </c>
    </row>
    <row r="298" spans="1:19" hidden="1" x14ac:dyDescent="0.25">
      <c r="A298" t="s">
        <v>362</v>
      </c>
      <c r="B298" t="s">
        <v>1172</v>
      </c>
      <c r="C298" t="s">
        <v>1555</v>
      </c>
      <c r="D298">
        <v>5321</v>
      </c>
      <c r="E298" t="str">
        <f>VLOOKUP(A298,[1]Hoja3!$B$2:$E$1125,4,FALSE)</f>
        <v>GUATAPE</v>
      </c>
      <c r="F298" s="3" t="s">
        <v>1122</v>
      </c>
      <c r="G298" s="3" t="s">
        <v>1123</v>
      </c>
      <c r="H298">
        <f>VLOOKUP(A298,'[2]PROMEDIO SABER 11 MUNICIPIOS'!$A$2:$D$1122,4,0)</f>
        <v>96</v>
      </c>
      <c r="I298">
        <f>VLOOKUP(A298,'[2]PROMEDIO SABER 11 MUNICIPIOS'!$A$2:$E$1122,5,0)</f>
        <v>18</v>
      </c>
      <c r="J298" s="4">
        <f>VLOOKUP(A298,'[2]PROMEDIO SABER 11 MUNICIPIOS'!$A$2:$B$1122,2,0)</f>
        <v>258.17708333333331</v>
      </c>
      <c r="K298" s="6">
        <v>250</v>
      </c>
      <c r="L298" s="5" t="str">
        <f>VLOOKUP(A298,'[2]PROMEDIO SABER 11 MUNICIPIOS'!$A$2:$F$1122,6,FALSE)</f>
        <v>NO</v>
      </c>
      <c r="M298">
        <f>VLOOKUP(A298,'[2]SISBEN-GRUPOS'!$A$2:$E$1121,2,FALSE)</f>
        <v>20</v>
      </c>
      <c r="N298">
        <f>VLOOKUP(A298,'[2]SISBEN-GRUPOS'!$A$2:$E$1122,3,0)</f>
        <v>58</v>
      </c>
      <c r="O298">
        <f>VLOOKUP(A298,'[2]SISBEN-GRUPOS'!$A$2:$E$1122,4,0)</f>
        <v>10</v>
      </c>
      <c r="P298">
        <f>VLOOKUP(A298,'[2]SISBEN-GRUPOS'!$A$2:$E$1122,5,0)</f>
        <v>8</v>
      </c>
      <c r="Q298" s="15">
        <v>0.29670329670000001</v>
      </c>
      <c r="R298">
        <v>5</v>
      </c>
      <c r="S298" t="str">
        <f t="shared" si="4"/>
        <v>P25</v>
      </c>
    </row>
    <row r="299" spans="1:19" hidden="1" x14ac:dyDescent="0.25">
      <c r="A299" t="s">
        <v>344</v>
      </c>
      <c r="B299" t="s">
        <v>1176</v>
      </c>
      <c r="C299" t="s">
        <v>1570</v>
      </c>
      <c r="D299">
        <v>19785</v>
      </c>
      <c r="E299" t="str">
        <f>VLOOKUP(A299,[1]Hoja3!$B$2:$E$1125,4,FALSE)</f>
        <v>SUCRE</v>
      </c>
      <c r="F299" s="3" t="s">
        <v>1123</v>
      </c>
      <c r="G299" s="3" t="s">
        <v>1123</v>
      </c>
      <c r="H299">
        <f>VLOOKUP(A299,'[2]PROMEDIO SABER 11 MUNICIPIOS'!$A$2:$D$1122,4,0)</f>
        <v>92</v>
      </c>
      <c r="I299">
        <f>VLOOKUP(A299,'[2]PROMEDIO SABER 11 MUNICIPIOS'!$A$2:$E$1122,5,0)</f>
        <v>20</v>
      </c>
      <c r="J299" s="4">
        <f>VLOOKUP(A299,'[2]PROMEDIO SABER 11 MUNICIPIOS'!$A$2:$B$1122,2,0)</f>
        <v>226.28260869565219</v>
      </c>
      <c r="K299" s="6">
        <v>220</v>
      </c>
      <c r="L299" s="5" t="str">
        <f>VLOOKUP(A299,'[2]PROMEDIO SABER 11 MUNICIPIOS'!$A$2:$F$1122,6,FALSE)</f>
        <v>NO</v>
      </c>
      <c r="M299">
        <f>VLOOKUP(A299,'[2]SISBEN-GRUPOS'!$A$2:$E$1121,2,FALSE)</f>
        <v>24</v>
      </c>
      <c r="N299">
        <f>VLOOKUP(A299,'[2]SISBEN-GRUPOS'!$A$2:$E$1122,3,0)</f>
        <v>67</v>
      </c>
      <c r="O299">
        <f>VLOOKUP(A299,'[2]SISBEN-GRUPOS'!$A$2:$E$1122,4,0)</f>
        <v>1</v>
      </c>
      <c r="P299">
        <f>VLOOKUP(A299,'[2]SISBEN-GRUPOS'!$A$2:$E$1122,5,0)</f>
        <v>0</v>
      </c>
      <c r="Q299" s="15">
        <v>0.23749999999999999</v>
      </c>
      <c r="R299">
        <v>5</v>
      </c>
      <c r="S299" t="str">
        <f t="shared" si="4"/>
        <v>P25</v>
      </c>
    </row>
    <row r="300" spans="1:19" hidden="1" x14ac:dyDescent="0.25">
      <c r="A300" t="s">
        <v>105</v>
      </c>
      <c r="B300" t="s">
        <v>1185</v>
      </c>
      <c r="C300" t="s">
        <v>1602</v>
      </c>
      <c r="D300">
        <v>15798</v>
      </c>
      <c r="E300" t="str">
        <f>VLOOKUP(A300,[1]Hoja3!$B$2:$E$1125,4,FALSE)</f>
        <v>TENZA</v>
      </c>
      <c r="F300" s="3" t="s">
        <v>1122</v>
      </c>
      <c r="G300" s="3" t="s">
        <v>1123</v>
      </c>
      <c r="H300">
        <f>VLOOKUP(A300,'[2]PROMEDIO SABER 11 MUNICIPIOS'!$A$2:$D$1122,4,0)</f>
        <v>38</v>
      </c>
      <c r="I300">
        <f>VLOOKUP(A300,'[2]PROMEDIO SABER 11 MUNICIPIOS'!$A$2:$E$1122,5,0)</f>
        <v>22</v>
      </c>
      <c r="J300" s="4">
        <f>VLOOKUP(A300,'[2]PROMEDIO SABER 11 MUNICIPIOS'!$A$2:$B$1122,2,0)</f>
        <v>263.42105263157896</v>
      </c>
      <c r="K300" s="6">
        <v>260</v>
      </c>
      <c r="L300" s="5" t="str">
        <f>VLOOKUP(A300,'[2]PROMEDIO SABER 11 MUNICIPIOS'!$A$2:$F$1122,6,FALSE)</f>
        <v>NO</v>
      </c>
      <c r="M300">
        <f>VLOOKUP(A300,'[2]SISBEN-GRUPOS'!$A$2:$E$1121,2,FALSE)</f>
        <v>4</v>
      </c>
      <c r="N300">
        <f>VLOOKUP(A300,'[2]SISBEN-GRUPOS'!$A$2:$E$1122,3,0)</f>
        <v>32</v>
      </c>
      <c r="O300">
        <f>VLOOKUP(A300,'[2]SISBEN-GRUPOS'!$A$2:$E$1122,4,0)</f>
        <v>1</v>
      </c>
      <c r="P300">
        <f>VLOOKUP(A300,'[2]SISBEN-GRUPOS'!$A$2:$E$1122,5,0)</f>
        <v>1</v>
      </c>
      <c r="Q300" s="15">
        <v>0.43589743590000002</v>
      </c>
      <c r="R300">
        <v>5</v>
      </c>
      <c r="S300" t="str">
        <f t="shared" si="4"/>
        <v>P25</v>
      </c>
    </row>
    <row r="301" spans="1:19" hidden="1" x14ac:dyDescent="0.25">
      <c r="A301" t="s">
        <v>367</v>
      </c>
      <c r="B301" t="s">
        <v>1256</v>
      </c>
      <c r="C301" t="s">
        <v>1609</v>
      </c>
      <c r="D301">
        <v>18205</v>
      </c>
      <c r="E301" t="str">
        <f>VLOOKUP(A301,[1]Hoja3!$B$2:$E$1125,4,FALSE)</f>
        <v>CURRILLO</v>
      </c>
      <c r="F301" s="3" t="s">
        <v>1123</v>
      </c>
      <c r="G301" s="3" t="s">
        <v>1123</v>
      </c>
      <c r="H301">
        <f>VLOOKUP(A301,'[2]PROMEDIO SABER 11 MUNICIPIOS'!$A$2:$D$1122,4,0)</f>
        <v>97</v>
      </c>
      <c r="I301">
        <f>VLOOKUP(A301,'[2]PROMEDIO SABER 11 MUNICIPIOS'!$A$2:$E$1122,5,0)</f>
        <v>23</v>
      </c>
      <c r="J301" s="4">
        <f>VLOOKUP(A301,'[2]PROMEDIO SABER 11 MUNICIPIOS'!$A$2:$B$1122,2,0)</f>
        <v>223.71134020618555</v>
      </c>
      <c r="K301" s="6">
        <v>220</v>
      </c>
      <c r="L301" s="5" t="str">
        <f>VLOOKUP(A301,'[2]PROMEDIO SABER 11 MUNICIPIOS'!$A$2:$F$1122,6,FALSE)</f>
        <v>NO</v>
      </c>
      <c r="M301">
        <f>VLOOKUP(A301,'[2]SISBEN-GRUPOS'!$A$2:$E$1121,2,FALSE)</f>
        <v>20</v>
      </c>
      <c r="N301">
        <f>VLOOKUP(A301,'[2]SISBEN-GRUPOS'!$A$2:$E$1122,3,0)</f>
        <v>75</v>
      </c>
      <c r="O301">
        <f>VLOOKUP(A301,'[2]SISBEN-GRUPOS'!$A$2:$E$1122,4,0)</f>
        <v>0</v>
      </c>
      <c r="P301">
        <f>VLOOKUP(A301,'[2]SISBEN-GRUPOS'!$A$2:$E$1122,5,0)</f>
        <v>2</v>
      </c>
      <c r="Q301" s="15">
        <v>0.26315789470000001</v>
      </c>
      <c r="R301">
        <v>5</v>
      </c>
      <c r="S301" t="str">
        <f t="shared" si="4"/>
        <v>P25</v>
      </c>
    </row>
    <row r="302" spans="1:19" x14ac:dyDescent="0.25">
      <c r="A302" t="s">
        <v>302</v>
      </c>
      <c r="B302" t="s">
        <v>1182</v>
      </c>
      <c r="C302" t="s">
        <v>1771</v>
      </c>
      <c r="D302">
        <v>13268</v>
      </c>
      <c r="E302" t="str">
        <f>VLOOKUP(A302,[1]Hoja3!$B$2:$E$1125,4,FALSE)</f>
        <v>EL PENON</v>
      </c>
      <c r="F302" s="3" t="s">
        <v>1122</v>
      </c>
      <c r="G302" s="3" t="s">
        <v>1122</v>
      </c>
      <c r="H302">
        <f>VLOOKUP(A302,'[2]PROMEDIO SABER 11 MUNICIPIOS'!$A$2:$D$1122,4,0)</f>
        <v>81</v>
      </c>
      <c r="I302">
        <f>VLOOKUP(A302,'[2]PROMEDIO SABER 11 MUNICIPIOS'!$A$2:$E$1122,5,0)</f>
        <v>23</v>
      </c>
      <c r="J302" s="4">
        <f>VLOOKUP(A302,'[2]PROMEDIO SABER 11 MUNICIPIOS'!$A$2:$B$1122,2,0)</f>
        <v>213.90123456790124</v>
      </c>
      <c r="K302" s="6">
        <v>210</v>
      </c>
      <c r="L302" s="5" t="str">
        <f>VLOOKUP(A302,'[2]PROMEDIO SABER 11 MUNICIPIOS'!$A$2:$F$1122,6,FALSE)</f>
        <v>NO</v>
      </c>
      <c r="M302">
        <f>VLOOKUP(A302,'[2]SISBEN-GRUPOS'!$A$2:$E$1121,2,FALSE)</f>
        <v>20</v>
      </c>
      <c r="N302">
        <f>VLOOKUP(A302,'[2]SISBEN-GRUPOS'!$A$2:$E$1122,3,0)</f>
        <v>61</v>
      </c>
      <c r="O302">
        <f>VLOOKUP(A302,'[2]SISBEN-GRUPOS'!$A$2:$E$1122,4,0)</f>
        <v>0</v>
      </c>
      <c r="P302">
        <f>VLOOKUP(A302,'[2]SISBEN-GRUPOS'!$A$2:$E$1122,5,0)</f>
        <v>0</v>
      </c>
      <c r="Q302" s="15">
        <v>0.25581395350000002</v>
      </c>
      <c r="R302">
        <v>11</v>
      </c>
      <c r="S302" t="str">
        <f t="shared" si="4"/>
        <v>P50</v>
      </c>
    </row>
    <row r="303" spans="1:19" hidden="1" x14ac:dyDescent="0.25">
      <c r="A303" t="s">
        <v>373</v>
      </c>
      <c r="B303" t="s">
        <v>1172</v>
      </c>
      <c r="C303" t="s">
        <v>1635</v>
      </c>
      <c r="D303">
        <v>5313</v>
      </c>
      <c r="E303" t="str">
        <f>VLOOKUP(A303,[1]Hoja3!$B$2:$E$1125,4,FALSE)</f>
        <v>GRANADA</v>
      </c>
      <c r="F303" s="3" t="s">
        <v>1122</v>
      </c>
      <c r="G303" s="3" t="s">
        <v>1123</v>
      </c>
      <c r="H303">
        <f>VLOOKUP(A303,'[2]PROMEDIO SABER 11 MUNICIPIOS'!$A$2:$D$1122,4,0)</f>
        <v>99</v>
      </c>
      <c r="I303">
        <f>VLOOKUP(A303,'[2]PROMEDIO SABER 11 MUNICIPIOS'!$A$2:$E$1122,5,0)</f>
        <v>25</v>
      </c>
      <c r="J303" s="4">
        <f>VLOOKUP(A303,'[2]PROMEDIO SABER 11 MUNICIPIOS'!$A$2:$B$1122,2,0)</f>
        <v>243.61616161616161</v>
      </c>
      <c r="K303" s="6">
        <v>240</v>
      </c>
      <c r="L303" s="5" t="str">
        <f>VLOOKUP(A303,'[2]PROMEDIO SABER 11 MUNICIPIOS'!$A$2:$F$1122,6,FALSE)</f>
        <v>NO</v>
      </c>
      <c r="M303">
        <f>VLOOKUP(A303,'[2]SISBEN-GRUPOS'!$A$2:$E$1121,2,FALSE)</f>
        <v>27</v>
      </c>
      <c r="N303">
        <f>VLOOKUP(A303,'[2]SISBEN-GRUPOS'!$A$2:$E$1122,3,0)</f>
        <v>63</v>
      </c>
      <c r="O303">
        <f>VLOOKUP(A303,'[2]SISBEN-GRUPOS'!$A$2:$E$1122,4,0)</f>
        <v>6</v>
      </c>
      <c r="P303">
        <f>VLOOKUP(A303,'[2]SISBEN-GRUPOS'!$A$2:$E$1122,5,0)</f>
        <v>3</v>
      </c>
      <c r="Q303" s="15">
        <v>0.27956989249999997</v>
      </c>
      <c r="R303">
        <v>5</v>
      </c>
      <c r="S303" t="str">
        <f t="shared" si="4"/>
        <v>P25</v>
      </c>
    </row>
    <row r="304" spans="1:19" x14ac:dyDescent="0.25">
      <c r="A304" t="s">
        <v>931</v>
      </c>
      <c r="B304" t="s">
        <v>1172</v>
      </c>
      <c r="C304" t="s">
        <v>2101</v>
      </c>
      <c r="D304">
        <v>5579</v>
      </c>
      <c r="E304" t="str">
        <f>VLOOKUP(A304,[1]Hoja3!$B$2:$E$1125,4,FALSE)</f>
        <v>PUERTO BERRIO</v>
      </c>
      <c r="F304" s="3" t="s">
        <v>1122</v>
      </c>
      <c r="G304" s="3" t="s">
        <v>1122</v>
      </c>
      <c r="H304">
        <f>VLOOKUP(A304,'[2]PROMEDIO SABER 11 MUNICIPIOS'!$A$2:$D$1122,4,0)</f>
        <v>463</v>
      </c>
      <c r="I304">
        <f>VLOOKUP(A304,'[2]PROMEDIO SABER 11 MUNICIPIOS'!$A$2:$E$1122,5,0)</f>
        <v>24</v>
      </c>
      <c r="J304" s="4">
        <f>VLOOKUP(A304,'[2]PROMEDIO SABER 11 MUNICIPIOS'!$A$2:$B$1122,2,0)</f>
        <v>219.13174946004321</v>
      </c>
      <c r="K304" s="6">
        <v>210</v>
      </c>
      <c r="L304" s="5" t="str">
        <f>VLOOKUP(A304,'[2]PROMEDIO SABER 11 MUNICIPIOS'!$A$2:$F$1122,6,FALSE)</f>
        <v>NO</v>
      </c>
      <c r="M304">
        <f>VLOOKUP(A304,'[2]SISBEN-GRUPOS'!$A$2:$E$1121,2,FALSE)</f>
        <v>106</v>
      </c>
      <c r="N304">
        <f>VLOOKUP(A304,'[2]SISBEN-GRUPOS'!$A$2:$E$1122,3,0)</f>
        <v>303</v>
      </c>
      <c r="O304">
        <f>VLOOKUP(A304,'[2]SISBEN-GRUPOS'!$A$2:$E$1122,4,0)</f>
        <v>42</v>
      </c>
      <c r="P304">
        <f>VLOOKUP(A304,'[2]SISBEN-GRUPOS'!$A$2:$E$1122,5,0)</f>
        <v>12</v>
      </c>
      <c r="Q304" s="15">
        <v>0.34688346879999998</v>
      </c>
      <c r="R304">
        <v>11</v>
      </c>
      <c r="S304" t="str">
        <f t="shared" si="4"/>
        <v>P50</v>
      </c>
    </row>
    <row r="305" spans="1:19" ht="28.55" hidden="1" x14ac:dyDescent="0.25">
      <c r="A305" t="s">
        <v>720</v>
      </c>
      <c r="B305" t="s">
        <v>1176</v>
      </c>
      <c r="C305" t="s">
        <v>1659</v>
      </c>
      <c r="D305">
        <v>19075</v>
      </c>
      <c r="E305" t="str">
        <f>VLOOKUP(A305,[1]Hoja3!$B$2:$E$1125,4,FALSE)</f>
        <v>BALBOA</v>
      </c>
      <c r="F305" s="3" t="s">
        <v>1123</v>
      </c>
      <c r="G305" s="3" t="s">
        <v>1123</v>
      </c>
      <c r="H305">
        <f>VLOOKUP(A305,'[2]PROMEDIO SABER 11 MUNICIPIOS'!$A$2:$D$1122,4,0)</f>
        <v>236</v>
      </c>
      <c r="I305">
        <f>VLOOKUP(A305,'[2]PROMEDIO SABER 11 MUNICIPIOS'!$A$2:$E$1122,5,0)</f>
        <v>28</v>
      </c>
      <c r="J305" s="4">
        <f>VLOOKUP(A305,'[2]PROMEDIO SABER 11 MUNICIPIOS'!$A$2:$B$1122,2,0)</f>
        <v>231.66101694915255</v>
      </c>
      <c r="K305" s="6">
        <v>230</v>
      </c>
      <c r="L305" s="5" t="str">
        <f>VLOOKUP(A305,'[2]PROMEDIO SABER 11 MUNICIPIOS'!$A$2:$F$1122,6,FALSE)</f>
        <v>BALBOA-CAUCA</v>
      </c>
      <c r="M305">
        <f>VLOOKUP(A305,'[2]SISBEN-GRUPOS'!$A$2:$E$1121,2,FALSE)</f>
        <v>37</v>
      </c>
      <c r="N305">
        <f>VLOOKUP(A305,'[2]SISBEN-GRUPOS'!$A$2:$E$1122,3,0)</f>
        <v>199</v>
      </c>
      <c r="O305">
        <f>VLOOKUP(A305,'[2]SISBEN-GRUPOS'!$A$2:$E$1122,4,0)</f>
        <v>0</v>
      </c>
      <c r="P305">
        <f>VLOOKUP(A305,'[2]SISBEN-GRUPOS'!$A$2:$E$1122,5,0)</f>
        <v>0</v>
      </c>
      <c r="Q305" s="15">
        <v>0.1658536585</v>
      </c>
      <c r="R305">
        <v>5</v>
      </c>
      <c r="S305" t="str">
        <f t="shared" si="4"/>
        <v>P25</v>
      </c>
    </row>
    <row r="306" spans="1:19" x14ac:dyDescent="0.25">
      <c r="A306" t="s">
        <v>487</v>
      </c>
      <c r="B306" t="s">
        <v>1189</v>
      </c>
      <c r="C306" t="s">
        <v>1190</v>
      </c>
      <c r="D306">
        <v>76497</v>
      </c>
      <c r="E306" t="str">
        <f>VLOOKUP(A306,[1]Hoja3!$B$2:$E$1125,4,FALSE)</f>
        <v>OBANDO</v>
      </c>
      <c r="F306" s="3" t="s">
        <v>1122</v>
      </c>
      <c r="G306" s="3" t="s">
        <v>1122</v>
      </c>
      <c r="H306">
        <f>VLOOKUP(A306,'[2]PROMEDIO SABER 11 MUNICIPIOS'!$A$2:$D$1122,4,0)</f>
        <v>131</v>
      </c>
      <c r="I306">
        <f>VLOOKUP(A306,'[2]PROMEDIO SABER 11 MUNICIPIOS'!$A$2:$E$1122,5,0)</f>
        <v>39</v>
      </c>
      <c r="J306" s="4">
        <f>VLOOKUP(A306,'[2]PROMEDIO SABER 11 MUNICIPIOS'!$A$2:$B$1122,2,0)</f>
        <v>217.73282442748092</v>
      </c>
      <c r="K306" s="6">
        <v>210</v>
      </c>
      <c r="L306" s="5" t="str">
        <f>VLOOKUP(A306,'[2]PROMEDIO SABER 11 MUNICIPIOS'!$A$2:$F$1122,6,FALSE)</f>
        <v>NO</v>
      </c>
      <c r="M306">
        <f>VLOOKUP(A306,'[2]SISBEN-GRUPOS'!$A$2:$E$1121,2,FALSE)</f>
        <v>20</v>
      </c>
      <c r="N306">
        <f>VLOOKUP(A306,'[2]SISBEN-GRUPOS'!$A$2:$E$1122,3,0)</f>
        <v>103</v>
      </c>
      <c r="O306">
        <f>VLOOKUP(A306,'[2]SISBEN-GRUPOS'!$A$2:$E$1122,4,0)</f>
        <v>5</v>
      </c>
      <c r="P306">
        <f>VLOOKUP(A306,'[2]SISBEN-GRUPOS'!$A$2:$E$1122,5,0)</f>
        <v>3</v>
      </c>
      <c r="Q306" s="15">
        <v>9.0909090900000003E-2</v>
      </c>
      <c r="R306">
        <v>12</v>
      </c>
      <c r="S306" t="str">
        <f t="shared" si="4"/>
        <v>P50</v>
      </c>
    </row>
    <row r="307" spans="1:19" ht="28.55" hidden="1" x14ac:dyDescent="0.25">
      <c r="A307" t="s">
        <v>184</v>
      </c>
      <c r="B307" t="s">
        <v>1256</v>
      </c>
      <c r="C307" t="s">
        <v>1841</v>
      </c>
      <c r="D307">
        <v>18785</v>
      </c>
      <c r="E307" t="str">
        <f>VLOOKUP(A307,[1]Hoja3!$B$2:$E$1125,4,FALSE)</f>
        <v>SOLITA</v>
      </c>
      <c r="F307" s="3" t="s">
        <v>1123</v>
      </c>
      <c r="G307" s="3" t="s">
        <v>1123</v>
      </c>
      <c r="H307">
        <f>VLOOKUP(A307,'[2]PROMEDIO SABER 11 MUNICIPIOS'!$A$2:$D$1122,4,0)</f>
        <v>55</v>
      </c>
      <c r="I307">
        <f>VLOOKUP(A307,'[2]PROMEDIO SABER 11 MUNICIPIOS'!$A$2:$E$1122,5,0)</f>
        <v>13</v>
      </c>
      <c r="J307" s="4">
        <f>VLOOKUP(A307,'[2]PROMEDIO SABER 11 MUNICIPIOS'!$A$2:$B$1122,2,0)</f>
        <v>214.8909090909091</v>
      </c>
      <c r="K307" s="6">
        <v>210</v>
      </c>
      <c r="L307" s="5" t="str">
        <f>VLOOKUP(A307,'[2]PROMEDIO SABER 11 MUNICIPIOS'!$A$2:$F$1122,6,FALSE)</f>
        <v>SOLITA-CAQUETA</v>
      </c>
      <c r="M307">
        <f>VLOOKUP(A307,'[2]SISBEN-GRUPOS'!$A$2:$E$1121,2,FALSE)</f>
        <v>15</v>
      </c>
      <c r="N307">
        <f>VLOOKUP(A307,'[2]SISBEN-GRUPOS'!$A$2:$E$1122,3,0)</f>
        <v>38</v>
      </c>
      <c r="O307">
        <f>VLOOKUP(A307,'[2]SISBEN-GRUPOS'!$A$2:$E$1122,4,0)</f>
        <v>2</v>
      </c>
      <c r="P307">
        <f>VLOOKUP(A307,'[2]SISBEN-GRUPOS'!$A$2:$E$1122,5,0)</f>
        <v>0</v>
      </c>
      <c r="Q307" s="15">
        <v>0.12</v>
      </c>
      <c r="R307">
        <v>5</v>
      </c>
      <c r="S307" t="str">
        <f t="shared" si="4"/>
        <v>P25</v>
      </c>
    </row>
    <row r="308" spans="1:19" x14ac:dyDescent="0.25">
      <c r="A308" t="s">
        <v>90</v>
      </c>
      <c r="B308" t="s">
        <v>1216</v>
      </c>
      <c r="C308" t="s">
        <v>1217</v>
      </c>
      <c r="D308">
        <v>25339</v>
      </c>
      <c r="E308" t="str">
        <f>VLOOKUP(A308,[1]Hoja3!$B$2:$E$1125,4,FALSE)</f>
        <v>GUTIERREZ</v>
      </c>
      <c r="F308" s="3" t="s">
        <v>1122</v>
      </c>
      <c r="G308" s="3" t="s">
        <v>1122</v>
      </c>
      <c r="H308">
        <f>VLOOKUP(A308,'[2]PROMEDIO SABER 11 MUNICIPIOS'!$A$2:$D$1122,4,0)</f>
        <v>35</v>
      </c>
      <c r="I308">
        <f>VLOOKUP(A308,'[2]PROMEDIO SABER 11 MUNICIPIOS'!$A$2:$E$1122,5,0)</f>
        <v>18</v>
      </c>
      <c r="J308" s="4">
        <f>VLOOKUP(A308,'[2]PROMEDIO SABER 11 MUNICIPIOS'!$A$2:$B$1122,2,0)</f>
        <v>218.88571428571427</v>
      </c>
      <c r="K308" s="6">
        <v>210</v>
      </c>
      <c r="L308" s="5" t="str">
        <f>VLOOKUP(A308,'[2]PROMEDIO SABER 11 MUNICIPIOS'!$A$2:$F$1122,6,FALSE)</f>
        <v>NO</v>
      </c>
      <c r="M308">
        <f>VLOOKUP(A308,'[2]SISBEN-GRUPOS'!$A$2:$E$1121,2,FALSE)</f>
        <v>8</v>
      </c>
      <c r="N308">
        <f>VLOOKUP(A308,'[2]SISBEN-GRUPOS'!$A$2:$E$1122,3,0)</f>
        <v>27</v>
      </c>
      <c r="O308">
        <f>VLOOKUP(A308,'[2]SISBEN-GRUPOS'!$A$2:$E$1122,4,0)</f>
        <v>0</v>
      </c>
      <c r="P308">
        <f>VLOOKUP(A308,'[2]SISBEN-GRUPOS'!$A$2:$E$1122,5,0)</f>
        <v>0</v>
      </c>
      <c r="Q308" s="15">
        <v>0.125</v>
      </c>
      <c r="R308">
        <v>13</v>
      </c>
      <c r="S308" t="str">
        <f t="shared" si="4"/>
        <v>P50</v>
      </c>
    </row>
    <row r="309" spans="1:19" x14ac:dyDescent="0.25">
      <c r="A309" t="s">
        <v>118</v>
      </c>
      <c r="B309" t="s">
        <v>1172</v>
      </c>
      <c r="C309" t="s">
        <v>1188</v>
      </c>
      <c r="D309">
        <v>5501</v>
      </c>
      <c r="E309" t="str">
        <f>VLOOKUP(A309,[1]Hoja3!$B$2:$E$1125,4,FALSE)</f>
        <v>OLAYA</v>
      </c>
      <c r="F309" s="3" t="s">
        <v>1122</v>
      </c>
      <c r="G309" s="3" t="s">
        <v>1122</v>
      </c>
      <c r="H309">
        <f>VLOOKUP(A309,'[2]PROMEDIO SABER 11 MUNICIPIOS'!$A$2:$D$1122,4,0)</f>
        <v>43</v>
      </c>
      <c r="I309">
        <f>VLOOKUP(A309,'[2]PROMEDIO SABER 11 MUNICIPIOS'!$A$2:$E$1122,5,0)</f>
        <v>1</v>
      </c>
      <c r="J309" s="4">
        <f>VLOOKUP(A309,'[2]PROMEDIO SABER 11 MUNICIPIOS'!$A$2:$B$1122,2,0)</f>
        <v>223.83720930232559</v>
      </c>
      <c r="K309" s="6">
        <v>220</v>
      </c>
      <c r="L309" s="5" t="str">
        <f>VLOOKUP(A309,'[2]PROMEDIO SABER 11 MUNICIPIOS'!$A$2:$F$1122,6,FALSE)</f>
        <v>NO</v>
      </c>
      <c r="M309">
        <f>VLOOKUP(A309,'[2]SISBEN-GRUPOS'!$A$2:$E$1121,2,FALSE)</f>
        <v>5</v>
      </c>
      <c r="N309">
        <f>VLOOKUP(A309,'[2]SISBEN-GRUPOS'!$A$2:$E$1122,3,0)</f>
        <v>34</v>
      </c>
      <c r="O309">
        <f>VLOOKUP(A309,'[2]SISBEN-GRUPOS'!$A$2:$E$1122,4,0)</f>
        <v>3</v>
      </c>
      <c r="P309">
        <f>VLOOKUP(A309,'[2]SISBEN-GRUPOS'!$A$2:$E$1122,5,0)</f>
        <v>1</v>
      </c>
      <c r="Q309" s="15">
        <v>9.0909090900000003E-2</v>
      </c>
      <c r="R309">
        <v>0</v>
      </c>
      <c r="S309" t="str">
        <f t="shared" si="4"/>
        <v>P25</v>
      </c>
    </row>
    <row r="310" spans="1:19" x14ac:dyDescent="0.25">
      <c r="A310" t="s">
        <v>128</v>
      </c>
      <c r="B310" t="s">
        <v>1182</v>
      </c>
      <c r="C310">
        <v>13490</v>
      </c>
      <c r="D310" s="14">
        <v>13490</v>
      </c>
      <c r="E310" t="str">
        <f>VLOOKUP(A310,[1]Hoja3!$B$2:$E$1125,4,FALSE)</f>
        <v>NOROSI</v>
      </c>
      <c r="F310" s="3" t="s">
        <v>1122</v>
      </c>
      <c r="G310" s="3" t="s">
        <v>1122</v>
      </c>
      <c r="H310">
        <f>VLOOKUP(A310,'[2]PROMEDIO SABER 11 MUNICIPIOS'!$A$2:$D$1122,4,0)</f>
        <v>45</v>
      </c>
      <c r="I310">
        <f>VLOOKUP(A310,'[2]PROMEDIO SABER 11 MUNICIPIOS'!$A$2:$E$1122,5,0)</f>
        <v>1</v>
      </c>
      <c r="J310" s="4">
        <f>VLOOKUP(A310,'[2]PROMEDIO SABER 11 MUNICIPIOS'!$A$2:$B$1122,2,0)</f>
        <v>222.75555555555556</v>
      </c>
      <c r="K310" s="6">
        <v>220</v>
      </c>
      <c r="L310" s="5" t="str">
        <f>VLOOKUP(A310,'[2]PROMEDIO SABER 11 MUNICIPIOS'!$A$2:$F$1122,6,FALSE)</f>
        <v>NO</v>
      </c>
      <c r="M310">
        <f>VLOOKUP(A310,'[2]SISBEN-GRUPOS'!$A$2:$E$1121,2,FALSE)</f>
        <v>12</v>
      </c>
      <c r="N310">
        <f>VLOOKUP(A310,'[2]SISBEN-GRUPOS'!$A$2:$E$1122,3,0)</f>
        <v>31</v>
      </c>
      <c r="O310">
        <f>VLOOKUP(A310,'[2]SISBEN-GRUPOS'!$A$2:$E$1122,4,0)</f>
        <v>0</v>
      </c>
      <c r="P310">
        <f>VLOOKUP(A310,'[2]SISBEN-GRUPOS'!$A$2:$E$1122,5,0)</f>
        <v>2</v>
      </c>
      <c r="Q310" s="15">
        <v>0.23529411759999999</v>
      </c>
      <c r="R310">
        <v>0</v>
      </c>
      <c r="S310" t="str">
        <f t="shared" si="4"/>
        <v>P25</v>
      </c>
    </row>
    <row r="311" spans="1:19" x14ac:dyDescent="0.25">
      <c r="A311" t="s">
        <v>175</v>
      </c>
      <c r="B311" t="s">
        <v>1172</v>
      </c>
      <c r="C311" t="s">
        <v>1961</v>
      </c>
      <c r="D311">
        <v>5347</v>
      </c>
      <c r="E311" t="str">
        <f>VLOOKUP(A311,[1]Hoja3!$B$2:$E$1125,4,FALSE)</f>
        <v>HELICONIA</v>
      </c>
      <c r="F311" s="3" t="s">
        <v>1122</v>
      </c>
      <c r="G311" s="3" t="s">
        <v>1122</v>
      </c>
      <c r="H311">
        <f>VLOOKUP(A311,'[2]PROMEDIO SABER 11 MUNICIPIOS'!$A$2:$D$1122,4,0)</f>
        <v>54</v>
      </c>
      <c r="I311">
        <f>VLOOKUP(A311,'[2]PROMEDIO SABER 11 MUNICIPIOS'!$A$2:$E$1122,5,0)</f>
        <v>0</v>
      </c>
      <c r="J311" s="4">
        <f>VLOOKUP(A311,'[2]PROMEDIO SABER 11 MUNICIPIOS'!$A$2:$B$1122,2,0)</f>
        <v>224.83333333333334</v>
      </c>
      <c r="K311" s="6">
        <v>220</v>
      </c>
      <c r="L311" s="5" t="str">
        <f>VLOOKUP(A311,'[2]PROMEDIO SABER 11 MUNICIPIOS'!$A$2:$F$1122,6,FALSE)</f>
        <v>NO</v>
      </c>
      <c r="M311">
        <f>VLOOKUP(A311,'[2]SISBEN-GRUPOS'!$A$2:$E$1121,2,FALSE)</f>
        <v>14</v>
      </c>
      <c r="N311">
        <f>VLOOKUP(A311,'[2]SISBEN-GRUPOS'!$A$2:$E$1122,3,0)</f>
        <v>38</v>
      </c>
      <c r="O311">
        <f>VLOOKUP(A311,'[2]SISBEN-GRUPOS'!$A$2:$E$1122,4,0)</f>
        <v>2</v>
      </c>
      <c r="P311">
        <f>VLOOKUP(A311,'[2]SISBEN-GRUPOS'!$A$2:$E$1122,5,0)</f>
        <v>0</v>
      </c>
      <c r="Q311" s="15">
        <v>0.30232558139999999</v>
      </c>
      <c r="R311">
        <v>0</v>
      </c>
      <c r="S311" t="str">
        <f t="shared" si="4"/>
        <v>P25</v>
      </c>
    </row>
    <row r="312" spans="1:19" x14ac:dyDescent="0.25">
      <c r="A312" t="s">
        <v>854</v>
      </c>
      <c r="B312" t="s">
        <v>1350</v>
      </c>
      <c r="C312" t="s">
        <v>2140</v>
      </c>
      <c r="D312">
        <v>47692</v>
      </c>
      <c r="E312" t="str">
        <f>VLOOKUP(A312,[1]Hoja3!$B$2:$E$1125,4,FALSE)</f>
        <v>SAN SEBASTIAN DE BUENAVISTA</v>
      </c>
      <c r="F312" s="3" t="s">
        <v>1122</v>
      </c>
      <c r="G312" s="3" t="s">
        <v>1122</v>
      </c>
      <c r="H312">
        <f>VLOOKUP(A312,'[2]PROMEDIO SABER 11 MUNICIPIOS'!$A$2:$D$1122,4,0)</f>
        <v>359</v>
      </c>
      <c r="I312">
        <f>VLOOKUP(A312,'[2]PROMEDIO SABER 11 MUNICIPIOS'!$A$2:$E$1122,5,0)</f>
        <v>51</v>
      </c>
      <c r="J312" s="4">
        <f>VLOOKUP(A312,'[2]PROMEDIO SABER 11 MUNICIPIOS'!$A$2:$B$1122,2,0)</f>
        <v>228.49303621169918</v>
      </c>
      <c r="K312" s="6">
        <v>220</v>
      </c>
      <c r="L312" s="5" t="str">
        <f>VLOOKUP(A312,'[2]PROMEDIO SABER 11 MUNICIPIOS'!$A$2:$F$1122,6,FALSE)</f>
        <v>NO</v>
      </c>
      <c r="M312">
        <f>VLOOKUP(A312,'[2]SISBEN-GRUPOS'!$A$2:$E$1121,2,FALSE)</f>
        <v>72</v>
      </c>
      <c r="N312">
        <f>VLOOKUP(A312,'[2]SISBEN-GRUPOS'!$A$2:$E$1122,3,0)</f>
        <v>277</v>
      </c>
      <c r="O312">
        <f>VLOOKUP(A312,'[2]SISBEN-GRUPOS'!$A$2:$E$1122,4,0)</f>
        <v>6</v>
      </c>
      <c r="P312">
        <f>VLOOKUP(A312,'[2]SISBEN-GRUPOS'!$A$2:$E$1122,5,0)</f>
        <v>4</v>
      </c>
      <c r="Q312" s="15">
        <v>0.36818181820000001</v>
      </c>
      <c r="R312">
        <v>0</v>
      </c>
      <c r="S312" t="str">
        <f t="shared" si="4"/>
        <v>P25</v>
      </c>
    </row>
    <row r="313" spans="1:19" x14ac:dyDescent="0.25">
      <c r="A313" t="s">
        <v>28</v>
      </c>
      <c r="B313" t="s">
        <v>1172</v>
      </c>
      <c r="C313" t="s">
        <v>1179</v>
      </c>
      <c r="D313">
        <v>5004</v>
      </c>
      <c r="E313" t="str">
        <f>VLOOKUP(A313,[1]Hoja3!$B$2:$E$1125,4,FALSE)</f>
        <v>ABRIAQUI</v>
      </c>
      <c r="F313" s="3" t="s">
        <v>1122</v>
      </c>
      <c r="G313" s="3" t="s">
        <v>1122</v>
      </c>
      <c r="H313">
        <f>VLOOKUP(A313,'[2]PROMEDIO SABER 11 MUNICIPIOS'!$A$2:$D$1122,4,0)</f>
        <v>22</v>
      </c>
      <c r="I313">
        <f>VLOOKUP(A313,'[2]PROMEDIO SABER 11 MUNICIPIOS'!$A$2:$E$1122,5,0)</f>
        <v>5</v>
      </c>
      <c r="J313" s="4">
        <f>VLOOKUP(A313,'[2]PROMEDIO SABER 11 MUNICIPIOS'!$A$2:$B$1122,2,0)</f>
        <v>222.5</v>
      </c>
      <c r="K313" s="6">
        <v>220</v>
      </c>
      <c r="L313" s="5" t="str">
        <f>VLOOKUP(A313,'[2]PROMEDIO SABER 11 MUNICIPIOS'!$A$2:$F$1122,6,FALSE)</f>
        <v>NO</v>
      </c>
      <c r="M313">
        <f>VLOOKUP(A313,'[2]SISBEN-GRUPOS'!$A$2:$E$1121,2,FALSE)</f>
        <v>2</v>
      </c>
      <c r="N313">
        <f>VLOOKUP(A313,'[2]SISBEN-GRUPOS'!$A$2:$E$1122,3,0)</f>
        <v>19</v>
      </c>
      <c r="O313">
        <f>VLOOKUP(A313,'[2]SISBEN-GRUPOS'!$A$2:$E$1122,4,0)</f>
        <v>1</v>
      </c>
      <c r="P313">
        <f>VLOOKUP(A313,'[2]SISBEN-GRUPOS'!$A$2:$E$1122,5,0)</f>
        <v>0</v>
      </c>
      <c r="Q313" s="15">
        <v>0.05</v>
      </c>
      <c r="R313">
        <v>1</v>
      </c>
      <c r="S313" t="str">
        <f t="shared" si="4"/>
        <v>P25</v>
      </c>
    </row>
    <row r="314" spans="1:19" hidden="1" x14ac:dyDescent="0.25">
      <c r="A314" t="s">
        <v>253</v>
      </c>
      <c r="B314" t="s">
        <v>1238</v>
      </c>
      <c r="C314" t="s">
        <v>1386</v>
      </c>
      <c r="D314">
        <v>68820</v>
      </c>
      <c r="E314" t="str">
        <f>VLOOKUP(A314,[1]Hoja3!$B$2:$E$1125,4,FALSE)</f>
        <v>TONA</v>
      </c>
      <c r="F314" s="3" t="s">
        <v>1122</v>
      </c>
      <c r="G314" s="3" t="s">
        <v>1123</v>
      </c>
      <c r="H314">
        <f>VLOOKUP(A314,'[2]PROMEDIO SABER 11 MUNICIPIOS'!$A$2:$D$1122,4,0)</f>
        <v>70</v>
      </c>
      <c r="I314">
        <f>VLOOKUP(A314,'[2]PROMEDIO SABER 11 MUNICIPIOS'!$A$2:$E$1122,5,0)</f>
        <v>8</v>
      </c>
      <c r="J314" s="4">
        <f>VLOOKUP(A314,'[2]PROMEDIO SABER 11 MUNICIPIOS'!$A$2:$B$1122,2,0)</f>
        <v>241.04285714285714</v>
      </c>
      <c r="K314" s="6">
        <v>240</v>
      </c>
      <c r="L314" s="5" t="str">
        <f>VLOOKUP(A314,'[2]PROMEDIO SABER 11 MUNICIPIOS'!$A$2:$F$1122,6,FALSE)</f>
        <v>NO</v>
      </c>
      <c r="M314">
        <f>VLOOKUP(A314,'[2]SISBEN-GRUPOS'!$A$2:$E$1121,2,FALSE)</f>
        <v>11</v>
      </c>
      <c r="N314">
        <f>VLOOKUP(A314,'[2]SISBEN-GRUPOS'!$A$2:$E$1122,3,0)</f>
        <v>56</v>
      </c>
      <c r="O314">
        <f>VLOOKUP(A314,'[2]SISBEN-GRUPOS'!$A$2:$E$1122,4,0)</f>
        <v>3</v>
      </c>
      <c r="P314">
        <f>VLOOKUP(A314,'[2]SISBEN-GRUPOS'!$A$2:$E$1122,5,0)</f>
        <v>0</v>
      </c>
      <c r="Q314" s="15">
        <v>0.2985074627</v>
      </c>
      <c r="R314">
        <v>6</v>
      </c>
      <c r="S314" t="str">
        <f t="shared" si="4"/>
        <v>P50</v>
      </c>
    </row>
    <row r="315" spans="1:19" hidden="1" x14ac:dyDescent="0.25">
      <c r="A315" t="s">
        <v>110</v>
      </c>
      <c r="B315" t="s">
        <v>1216</v>
      </c>
      <c r="C315" t="s">
        <v>1388</v>
      </c>
      <c r="D315">
        <v>25867</v>
      </c>
      <c r="E315" t="str">
        <f>VLOOKUP(A315,[1]Hoja3!$B$2:$E$1125,4,FALSE)</f>
        <v>VIANI</v>
      </c>
      <c r="F315" s="3" t="s">
        <v>1122</v>
      </c>
      <c r="G315" s="3" t="s">
        <v>1123</v>
      </c>
      <c r="H315">
        <f>VLOOKUP(A315,'[2]PROMEDIO SABER 11 MUNICIPIOS'!$A$2:$D$1122,4,0)</f>
        <v>41</v>
      </c>
      <c r="I315">
        <f>VLOOKUP(A315,'[2]PROMEDIO SABER 11 MUNICIPIOS'!$A$2:$E$1122,5,0)</f>
        <v>8</v>
      </c>
      <c r="J315" s="4">
        <f>VLOOKUP(A315,'[2]PROMEDIO SABER 11 MUNICIPIOS'!$A$2:$B$1122,2,0)</f>
        <v>244.97560975609755</v>
      </c>
      <c r="K315" s="6">
        <v>240</v>
      </c>
      <c r="L315" s="5" t="str">
        <f>VLOOKUP(A315,'[2]PROMEDIO SABER 11 MUNICIPIOS'!$A$2:$F$1122,6,FALSE)</f>
        <v>NO</v>
      </c>
      <c r="M315">
        <f>VLOOKUP(A315,'[2]SISBEN-GRUPOS'!$A$2:$E$1121,2,FALSE)</f>
        <v>10</v>
      </c>
      <c r="N315">
        <f>VLOOKUP(A315,'[2]SISBEN-GRUPOS'!$A$2:$E$1122,3,0)</f>
        <v>31</v>
      </c>
      <c r="O315">
        <f>VLOOKUP(A315,'[2]SISBEN-GRUPOS'!$A$2:$E$1122,4,0)</f>
        <v>0</v>
      </c>
      <c r="P315">
        <f>VLOOKUP(A315,'[2]SISBEN-GRUPOS'!$A$2:$E$1122,5,0)</f>
        <v>0</v>
      </c>
      <c r="Q315" s="15">
        <v>0.46153846153846101</v>
      </c>
      <c r="R315">
        <v>6</v>
      </c>
      <c r="S315" t="str">
        <f t="shared" si="4"/>
        <v>P50</v>
      </c>
    </row>
    <row r="316" spans="1:19" hidden="1" x14ac:dyDescent="0.25">
      <c r="A316" t="s">
        <v>305</v>
      </c>
      <c r="B316" t="s">
        <v>1185</v>
      </c>
      <c r="C316" t="s">
        <v>1406</v>
      </c>
      <c r="D316">
        <v>15822</v>
      </c>
      <c r="E316" t="str">
        <f>VLOOKUP(A316,[1]Hoja3!$B$2:$E$1125,4,FALSE)</f>
        <v>TOTA</v>
      </c>
      <c r="F316" s="3" t="s">
        <v>1122</v>
      </c>
      <c r="G316" s="3" t="s">
        <v>1123</v>
      </c>
      <c r="H316">
        <f>VLOOKUP(A316,'[2]PROMEDIO SABER 11 MUNICIPIOS'!$A$2:$D$1122,4,0)</f>
        <v>81</v>
      </c>
      <c r="I316">
        <f>VLOOKUP(A316,'[2]PROMEDIO SABER 11 MUNICIPIOS'!$A$2:$E$1122,5,0)</f>
        <v>9</v>
      </c>
      <c r="J316" s="4">
        <f>VLOOKUP(A316,'[2]PROMEDIO SABER 11 MUNICIPIOS'!$A$2:$B$1122,2,0)</f>
        <v>243.07407407407408</v>
      </c>
      <c r="K316" s="6">
        <v>240</v>
      </c>
      <c r="L316" s="5" t="str">
        <f>VLOOKUP(A316,'[2]PROMEDIO SABER 11 MUNICIPIOS'!$A$2:$F$1122,6,FALSE)</f>
        <v>NO</v>
      </c>
      <c r="M316">
        <f>VLOOKUP(A316,'[2]SISBEN-GRUPOS'!$A$2:$E$1121,2,FALSE)</f>
        <v>19</v>
      </c>
      <c r="N316">
        <f>VLOOKUP(A316,'[2]SISBEN-GRUPOS'!$A$2:$E$1122,3,0)</f>
        <v>62</v>
      </c>
      <c r="O316">
        <f>VLOOKUP(A316,'[2]SISBEN-GRUPOS'!$A$2:$E$1122,4,0)</f>
        <v>0</v>
      </c>
      <c r="P316">
        <f>VLOOKUP(A316,'[2]SISBEN-GRUPOS'!$A$2:$E$1122,5,0)</f>
        <v>0</v>
      </c>
      <c r="Q316" s="15">
        <v>0.34210526320000001</v>
      </c>
      <c r="R316">
        <v>6</v>
      </c>
      <c r="S316" t="str">
        <f t="shared" si="4"/>
        <v>P50</v>
      </c>
    </row>
    <row r="317" spans="1:19" hidden="1" x14ac:dyDescent="0.25">
      <c r="A317" t="s">
        <v>232</v>
      </c>
      <c r="B317" t="s">
        <v>1238</v>
      </c>
      <c r="C317" t="s">
        <v>1417</v>
      </c>
      <c r="D317">
        <v>68266</v>
      </c>
      <c r="E317" t="str">
        <f>VLOOKUP(A317,[1]Hoja3!$B$2:$E$1125,4,FALSE)</f>
        <v>ENCISO</v>
      </c>
      <c r="F317" s="3" t="s">
        <v>1122</v>
      </c>
      <c r="G317" s="3" t="s">
        <v>1123</v>
      </c>
      <c r="H317">
        <f>VLOOKUP(A317,'[2]PROMEDIO SABER 11 MUNICIPIOS'!$A$2:$D$1122,4,0)</f>
        <v>65</v>
      </c>
      <c r="I317">
        <f>VLOOKUP(A317,'[2]PROMEDIO SABER 11 MUNICIPIOS'!$A$2:$E$1122,5,0)</f>
        <v>9</v>
      </c>
      <c r="J317" s="4">
        <f>VLOOKUP(A317,'[2]PROMEDIO SABER 11 MUNICIPIOS'!$A$2:$B$1122,2,0)</f>
        <v>275.43076923076922</v>
      </c>
      <c r="K317" s="6">
        <v>270</v>
      </c>
      <c r="L317" s="5" t="str">
        <f>VLOOKUP(A317,'[2]PROMEDIO SABER 11 MUNICIPIOS'!$A$2:$F$1122,6,FALSE)</f>
        <v>NO</v>
      </c>
      <c r="M317">
        <f>VLOOKUP(A317,'[2]SISBEN-GRUPOS'!$A$2:$E$1121,2,FALSE)</f>
        <v>7</v>
      </c>
      <c r="N317">
        <f>VLOOKUP(A317,'[2]SISBEN-GRUPOS'!$A$2:$E$1122,3,0)</f>
        <v>57</v>
      </c>
      <c r="O317">
        <f>VLOOKUP(A317,'[2]SISBEN-GRUPOS'!$A$2:$E$1122,4,0)</f>
        <v>0</v>
      </c>
      <c r="P317">
        <f>VLOOKUP(A317,'[2]SISBEN-GRUPOS'!$A$2:$E$1122,5,0)</f>
        <v>1</v>
      </c>
      <c r="Q317" s="15">
        <v>0.41025641029999999</v>
      </c>
      <c r="R317">
        <v>6</v>
      </c>
      <c r="S317" t="str">
        <f t="shared" si="4"/>
        <v>P50</v>
      </c>
    </row>
    <row r="318" spans="1:19" ht="28.55" x14ac:dyDescent="0.25">
      <c r="A318" t="s">
        <v>415</v>
      </c>
      <c r="B318" t="s">
        <v>1172</v>
      </c>
      <c r="C318" t="s">
        <v>1201</v>
      </c>
      <c r="D318">
        <v>5854</v>
      </c>
      <c r="E318" t="str">
        <f>VLOOKUP(A318,[1]Hoja3!$B$2:$E$1125,4,FALSE)</f>
        <v>VALDIVIA</v>
      </c>
      <c r="F318" s="3" t="s">
        <v>1122</v>
      </c>
      <c r="G318" s="3" t="s">
        <v>1122</v>
      </c>
      <c r="H318">
        <f>VLOOKUP(A318,'[2]PROMEDIO SABER 11 MUNICIPIOS'!$A$2:$D$1122,4,0)</f>
        <v>109</v>
      </c>
      <c r="I318">
        <f>VLOOKUP(A318,'[2]PROMEDIO SABER 11 MUNICIPIOS'!$A$2:$E$1122,5,0)</f>
        <v>5</v>
      </c>
      <c r="J318" s="4">
        <f>VLOOKUP(A318,'[2]PROMEDIO SABER 11 MUNICIPIOS'!$A$2:$B$1122,2,0)</f>
        <v>222.08256880733944</v>
      </c>
      <c r="K318" s="6">
        <v>220</v>
      </c>
      <c r="L318" s="5" t="str">
        <f>VLOOKUP(A318,'[2]PROMEDIO SABER 11 MUNICIPIOS'!$A$2:$F$1122,6,FALSE)</f>
        <v>VALDIVIA-ANTIOQUIA</v>
      </c>
      <c r="M318">
        <f>VLOOKUP(A318,'[2]SISBEN-GRUPOS'!$A$2:$E$1121,2,FALSE)</f>
        <v>26</v>
      </c>
      <c r="N318">
        <f>VLOOKUP(A318,'[2]SISBEN-GRUPOS'!$A$2:$E$1122,3,0)</f>
        <v>82</v>
      </c>
      <c r="O318">
        <f>VLOOKUP(A318,'[2]SISBEN-GRUPOS'!$A$2:$E$1122,4,0)</f>
        <v>1</v>
      </c>
      <c r="P318">
        <f>VLOOKUP(A318,'[2]SISBEN-GRUPOS'!$A$2:$E$1122,5,0)</f>
        <v>0</v>
      </c>
      <c r="Q318" s="15">
        <v>0.1098901099</v>
      </c>
      <c r="R318">
        <v>1</v>
      </c>
      <c r="S318" t="str">
        <f t="shared" si="4"/>
        <v>P25</v>
      </c>
    </row>
    <row r="319" spans="1:19" hidden="1" x14ac:dyDescent="0.25">
      <c r="A319" t="s">
        <v>443</v>
      </c>
      <c r="B319" t="s">
        <v>1226</v>
      </c>
      <c r="C319" t="s">
        <v>1424</v>
      </c>
      <c r="D319">
        <v>50370</v>
      </c>
      <c r="E319" t="str">
        <f>VLOOKUP(A319,[1]Hoja3!$B$2:$E$1125,4,FALSE)</f>
        <v>URIBE</v>
      </c>
      <c r="F319" s="3" t="s">
        <v>1122</v>
      </c>
      <c r="G319" s="3" t="s">
        <v>1123</v>
      </c>
      <c r="H319">
        <f>VLOOKUP(A319,'[2]PROMEDIO SABER 11 MUNICIPIOS'!$A$2:$D$1122,4,0)</f>
        <v>120</v>
      </c>
      <c r="I319">
        <f>VLOOKUP(A319,'[2]PROMEDIO SABER 11 MUNICIPIOS'!$A$2:$E$1122,5,0)</f>
        <v>10</v>
      </c>
      <c r="J319" s="4">
        <f>VLOOKUP(A319,'[2]PROMEDIO SABER 11 MUNICIPIOS'!$A$2:$B$1122,2,0)</f>
        <v>232.01666666666668</v>
      </c>
      <c r="K319" s="6">
        <v>230</v>
      </c>
      <c r="L319" s="5" t="str">
        <f>VLOOKUP(A319,'[2]PROMEDIO SABER 11 MUNICIPIOS'!$A$2:$F$1122,6,FALSE)</f>
        <v>URIBE-META</v>
      </c>
      <c r="M319">
        <f>VLOOKUP(A319,'[2]SISBEN-GRUPOS'!$A$2:$E$1121,2,FALSE)</f>
        <v>21</v>
      </c>
      <c r="N319">
        <f>VLOOKUP(A319,'[2]SISBEN-GRUPOS'!$A$2:$E$1122,3,0)</f>
        <v>96</v>
      </c>
      <c r="O319">
        <f>VLOOKUP(A319,'[2]SISBEN-GRUPOS'!$A$2:$E$1122,4,0)</f>
        <v>1</v>
      </c>
      <c r="P319">
        <f>VLOOKUP(A319,'[2]SISBEN-GRUPOS'!$A$2:$E$1122,5,0)</f>
        <v>2</v>
      </c>
      <c r="Q319" s="15">
        <v>0.2688172043</v>
      </c>
      <c r="R319">
        <v>6</v>
      </c>
      <c r="S319" t="str">
        <f t="shared" si="4"/>
        <v>P50</v>
      </c>
    </row>
    <row r="320" spans="1:19" hidden="1" x14ac:dyDescent="0.25">
      <c r="A320" t="s">
        <v>141</v>
      </c>
      <c r="B320" t="s">
        <v>1216</v>
      </c>
      <c r="C320" t="s">
        <v>1430</v>
      </c>
      <c r="D320">
        <v>25805</v>
      </c>
      <c r="E320" t="str">
        <f>VLOOKUP(A320,[1]Hoja3!$B$2:$E$1125,4,FALSE)</f>
        <v>TIBACUY</v>
      </c>
      <c r="F320" s="3" t="s">
        <v>1122</v>
      </c>
      <c r="G320" s="3" t="s">
        <v>1123</v>
      </c>
      <c r="H320">
        <f>VLOOKUP(A320,'[2]PROMEDIO SABER 11 MUNICIPIOS'!$A$2:$D$1122,4,0)</f>
        <v>47</v>
      </c>
      <c r="I320">
        <f>VLOOKUP(A320,'[2]PROMEDIO SABER 11 MUNICIPIOS'!$A$2:$E$1122,5,0)</f>
        <v>10</v>
      </c>
      <c r="J320" s="4">
        <f>VLOOKUP(A320,'[2]PROMEDIO SABER 11 MUNICIPIOS'!$A$2:$B$1122,2,0)</f>
        <v>254.44680851063831</v>
      </c>
      <c r="K320" s="6">
        <v>250</v>
      </c>
      <c r="L320" s="5" t="str">
        <f>VLOOKUP(A320,'[2]PROMEDIO SABER 11 MUNICIPIOS'!$A$2:$F$1122,6,FALSE)</f>
        <v>NO</v>
      </c>
      <c r="M320">
        <f>VLOOKUP(A320,'[2]SISBEN-GRUPOS'!$A$2:$E$1121,2,FALSE)</f>
        <v>17</v>
      </c>
      <c r="N320">
        <f>VLOOKUP(A320,'[2]SISBEN-GRUPOS'!$A$2:$E$1122,3,0)</f>
        <v>29</v>
      </c>
      <c r="O320">
        <f>VLOOKUP(A320,'[2]SISBEN-GRUPOS'!$A$2:$E$1122,4,0)</f>
        <v>0</v>
      </c>
      <c r="P320">
        <f>VLOOKUP(A320,'[2]SISBEN-GRUPOS'!$A$2:$E$1122,5,0)</f>
        <v>1</v>
      </c>
      <c r="Q320" s="15">
        <v>0.35135135135135098</v>
      </c>
      <c r="R320">
        <v>6</v>
      </c>
      <c r="S320" t="str">
        <f t="shared" si="4"/>
        <v>P50</v>
      </c>
    </row>
    <row r="321" spans="1:19" hidden="1" x14ac:dyDescent="0.25">
      <c r="A321" t="s">
        <v>230</v>
      </c>
      <c r="B321" t="s">
        <v>1238</v>
      </c>
      <c r="C321" t="s">
        <v>1434</v>
      </c>
      <c r="D321">
        <v>68684</v>
      </c>
      <c r="E321" t="str">
        <f>VLOOKUP(A321,[1]Hoja3!$B$2:$E$1125,4,FALSE)</f>
        <v>SAN JOSE DE MIRANDA</v>
      </c>
      <c r="F321" s="3" t="s">
        <v>1122</v>
      </c>
      <c r="G321" s="3" t="s">
        <v>1123</v>
      </c>
      <c r="H321">
        <f>VLOOKUP(A321,'[2]PROMEDIO SABER 11 MUNICIPIOS'!$A$2:$D$1122,4,0)</f>
        <v>64</v>
      </c>
      <c r="I321">
        <f>VLOOKUP(A321,'[2]PROMEDIO SABER 11 MUNICIPIOS'!$A$2:$E$1122,5,0)</f>
        <v>10</v>
      </c>
      <c r="J321" s="4">
        <f>VLOOKUP(A321,'[2]PROMEDIO SABER 11 MUNICIPIOS'!$A$2:$B$1122,2,0)</f>
        <v>263.171875</v>
      </c>
      <c r="K321" s="6">
        <v>260</v>
      </c>
      <c r="L321" s="5" t="str">
        <f>VLOOKUP(A321,'[2]PROMEDIO SABER 11 MUNICIPIOS'!$A$2:$F$1122,6,FALSE)</f>
        <v>NO</v>
      </c>
      <c r="M321">
        <f>VLOOKUP(A321,'[2]SISBEN-GRUPOS'!$A$2:$E$1121,2,FALSE)</f>
        <v>10</v>
      </c>
      <c r="N321">
        <f>VLOOKUP(A321,'[2]SISBEN-GRUPOS'!$A$2:$E$1122,3,0)</f>
        <v>54</v>
      </c>
      <c r="O321">
        <f>VLOOKUP(A321,'[2]SISBEN-GRUPOS'!$A$2:$E$1122,4,0)</f>
        <v>0</v>
      </c>
      <c r="P321">
        <f>VLOOKUP(A321,'[2]SISBEN-GRUPOS'!$A$2:$E$1122,5,0)</f>
        <v>0</v>
      </c>
      <c r="Q321" s="15">
        <v>0.6</v>
      </c>
      <c r="R321">
        <v>6</v>
      </c>
      <c r="S321" t="str">
        <f t="shared" si="4"/>
        <v>P50</v>
      </c>
    </row>
    <row r="322" spans="1:19" hidden="1" x14ac:dyDescent="0.25">
      <c r="A322" t="s">
        <v>67</v>
      </c>
      <c r="B322" t="s">
        <v>1185</v>
      </c>
      <c r="C322" t="s">
        <v>1456</v>
      </c>
      <c r="D322">
        <v>15362</v>
      </c>
      <c r="E322" t="str">
        <f>VLOOKUP(A322,[1]Hoja3!$B$2:$E$1125,4,FALSE)</f>
        <v>IZA</v>
      </c>
      <c r="F322" s="3" t="s">
        <v>1122</v>
      </c>
      <c r="G322" s="3" t="s">
        <v>1123</v>
      </c>
      <c r="H322">
        <f>VLOOKUP(A322,'[2]PROMEDIO SABER 11 MUNICIPIOS'!$A$2:$D$1122,4,0)</f>
        <v>30</v>
      </c>
      <c r="I322">
        <f>VLOOKUP(A322,'[2]PROMEDIO SABER 11 MUNICIPIOS'!$A$2:$E$1122,5,0)</f>
        <v>11</v>
      </c>
      <c r="J322" s="4">
        <f>VLOOKUP(A322,'[2]PROMEDIO SABER 11 MUNICIPIOS'!$A$2:$B$1122,2,0)</f>
        <v>273.39999999999998</v>
      </c>
      <c r="K322" s="6">
        <v>270</v>
      </c>
      <c r="L322" s="5" t="str">
        <f>VLOOKUP(A322,'[2]PROMEDIO SABER 11 MUNICIPIOS'!$A$2:$F$1122,6,FALSE)</f>
        <v>NO</v>
      </c>
      <c r="M322">
        <f>VLOOKUP(A322,'[2]SISBEN-GRUPOS'!$A$2:$E$1121,2,FALSE)</f>
        <v>7</v>
      </c>
      <c r="N322">
        <f>VLOOKUP(A322,'[2]SISBEN-GRUPOS'!$A$2:$E$1122,3,0)</f>
        <v>23</v>
      </c>
      <c r="O322">
        <f>VLOOKUP(A322,'[2]SISBEN-GRUPOS'!$A$2:$E$1122,4,0)</f>
        <v>0</v>
      </c>
      <c r="P322">
        <f>VLOOKUP(A322,'[2]SISBEN-GRUPOS'!$A$2:$E$1122,5,0)</f>
        <v>0</v>
      </c>
      <c r="Q322" s="15">
        <v>0.3461538462</v>
      </c>
      <c r="R322">
        <v>6</v>
      </c>
      <c r="S322" t="str">
        <f t="shared" ref="S322:S385" si="5">IF(R322&lt;=$V$2,"P25",IF(AND(R322&gt;$V$2,R322&lt;=$V$3),"P50",IF(AND(R322&gt;$V$3,R322&lt;=$V$4),"P75",IF(R322&gt;$V$4,"P100",0))))</f>
        <v>P50</v>
      </c>
    </row>
    <row r="323" spans="1:19" hidden="1" x14ac:dyDescent="0.25">
      <c r="A323" t="s">
        <v>203</v>
      </c>
      <c r="B323" t="s">
        <v>1176</v>
      </c>
      <c r="C323" t="s">
        <v>1466</v>
      </c>
      <c r="D323">
        <v>19701</v>
      </c>
      <c r="E323" t="str">
        <f>VLOOKUP(A323,[1]Hoja3!$B$2:$E$1125,4,FALSE)</f>
        <v>SANTA ROSA</v>
      </c>
      <c r="F323" s="3" t="s">
        <v>1123</v>
      </c>
      <c r="G323" s="3" t="s">
        <v>1123</v>
      </c>
      <c r="H323">
        <f>VLOOKUP(A323,'[2]PROMEDIO SABER 11 MUNICIPIOS'!$A$2:$D$1122,4,0)</f>
        <v>59</v>
      </c>
      <c r="I323">
        <f>VLOOKUP(A323,'[2]PROMEDIO SABER 11 MUNICIPIOS'!$A$2:$E$1122,5,0)</f>
        <v>12</v>
      </c>
      <c r="J323" s="4">
        <f>VLOOKUP(A323,'[2]PROMEDIO SABER 11 MUNICIPIOS'!$A$2:$B$1122,2,0)</f>
        <v>242.18644067796609</v>
      </c>
      <c r="K323" s="6">
        <v>240</v>
      </c>
      <c r="L323" s="5" t="str">
        <f>VLOOKUP(A323,'[2]PROMEDIO SABER 11 MUNICIPIOS'!$A$2:$F$1122,6,FALSE)</f>
        <v>NO</v>
      </c>
      <c r="M323">
        <f>VLOOKUP(A323,'[2]SISBEN-GRUPOS'!$A$2:$E$1121,2,FALSE)</f>
        <v>22</v>
      </c>
      <c r="N323">
        <f>VLOOKUP(A323,'[2]SISBEN-GRUPOS'!$A$2:$E$1122,3,0)</f>
        <v>36</v>
      </c>
      <c r="O323">
        <f>VLOOKUP(A323,'[2]SISBEN-GRUPOS'!$A$2:$E$1122,4,0)</f>
        <v>0</v>
      </c>
      <c r="P323">
        <f>VLOOKUP(A323,'[2]SISBEN-GRUPOS'!$A$2:$E$1122,5,0)</f>
        <v>1</v>
      </c>
      <c r="Q323" s="15">
        <v>0.25641025639999998</v>
      </c>
      <c r="R323">
        <v>6</v>
      </c>
      <c r="S323" t="str">
        <f t="shared" si="5"/>
        <v>P50</v>
      </c>
    </row>
    <row r="324" spans="1:19" x14ac:dyDescent="0.25">
      <c r="A324" t="s">
        <v>3</v>
      </c>
      <c r="B324" t="s">
        <v>1238</v>
      </c>
      <c r="C324" t="s">
        <v>1239</v>
      </c>
      <c r="D324">
        <v>68370</v>
      </c>
      <c r="E324" t="str">
        <f>VLOOKUP(A324,[1]Hoja3!$B$2:$E$1125,4,FALSE)</f>
        <v>JORDAN</v>
      </c>
      <c r="F324" s="3" t="s">
        <v>1122</v>
      </c>
      <c r="G324" s="3" t="s">
        <v>1122</v>
      </c>
      <c r="H324">
        <f>VLOOKUP(A324,'[2]PROMEDIO SABER 11 MUNICIPIOS'!$A$2:$D$1122,4,0)</f>
        <v>9</v>
      </c>
      <c r="I324">
        <f>VLOOKUP(A324,'[2]PROMEDIO SABER 11 MUNICIPIOS'!$A$2:$E$1122,5,0)</f>
        <v>1</v>
      </c>
      <c r="J324" s="4">
        <f>VLOOKUP(A324,'[2]PROMEDIO SABER 11 MUNICIPIOS'!$A$2:$B$1122,2,0)</f>
        <v>226.22222222222223</v>
      </c>
      <c r="K324" s="6">
        <v>220</v>
      </c>
      <c r="L324" s="5" t="str">
        <f>VLOOKUP(A324,'[2]PROMEDIO SABER 11 MUNICIPIOS'!$A$2:$F$1122,6,FALSE)</f>
        <v>NO</v>
      </c>
      <c r="M324" t="e">
        <f>VLOOKUP(A324,'[2]SISBEN-GRUPOS'!$A$2:$E$1121,2,FALSE)</f>
        <v>#REF!</v>
      </c>
      <c r="N324">
        <f>VLOOKUP(A324,'[2]SISBEN-GRUPOS'!$A$2:$E$1122,3,0)</f>
        <v>9</v>
      </c>
      <c r="O324">
        <f>VLOOKUP(A324,'[2]SISBEN-GRUPOS'!$A$2:$E$1122,4,0)</f>
        <v>0</v>
      </c>
      <c r="P324">
        <f>VLOOKUP(A324,'[2]SISBEN-GRUPOS'!$A$2:$E$1122,5,0)</f>
        <v>0</v>
      </c>
      <c r="Q324" s="15">
        <v>0.14285714290000001</v>
      </c>
      <c r="R324">
        <v>1</v>
      </c>
      <c r="S324" t="str">
        <f t="shared" si="5"/>
        <v>P25</v>
      </c>
    </row>
    <row r="325" spans="1:19" hidden="1" x14ac:dyDescent="0.25">
      <c r="A325" t="s">
        <v>413</v>
      </c>
      <c r="B325" t="s">
        <v>1270</v>
      </c>
      <c r="C325" t="s">
        <v>1474</v>
      </c>
      <c r="D325">
        <v>73563</v>
      </c>
      <c r="E325" t="str">
        <f>VLOOKUP(A325,[1]Hoja3!$B$2:$E$1125,4,FALSE)</f>
        <v>PRADO</v>
      </c>
      <c r="F325" s="3" t="s">
        <v>1122</v>
      </c>
      <c r="G325" s="3" t="s">
        <v>1123</v>
      </c>
      <c r="H325">
        <f>VLOOKUP(A325,'[2]PROMEDIO SABER 11 MUNICIPIOS'!$A$2:$D$1122,4,0)</f>
        <v>109</v>
      </c>
      <c r="I325">
        <f>VLOOKUP(A325,'[2]PROMEDIO SABER 11 MUNICIPIOS'!$A$2:$E$1122,5,0)</f>
        <v>13</v>
      </c>
      <c r="J325" s="4">
        <f>VLOOKUP(A325,'[2]PROMEDIO SABER 11 MUNICIPIOS'!$A$2:$B$1122,2,0)</f>
        <v>231.80733944954127</v>
      </c>
      <c r="K325" s="6">
        <v>230</v>
      </c>
      <c r="L325" s="5" t="str">
        <f>VLOOKUP(A325,'[2]PROMEDIO SABER 11 MUNICIPIOS'!$A$2:$F$1122,6,FALSE)</f>
        <v>NO</v>
      </c>
      <c r="M325">
        <f>VLOOKUP(A325,'[2]SISBEN-GRUPOS'!$A$2:$E$1121,2,FALSE)</f>
        <v>19</v>
      </c>
      <c r="N325">
        <f>VLOOKUP(A325,'[2]SISBEN-GRUPOS'!$A$2:$E$1122,3,0)</f>
        <v>88</v>
      </c>
      <c r="O325">
        <f>VLOOKUP(A325,'[2]SISBEN-GRUPOS'!$A$2:$E$1122,4,0)</f>
        <v>1</v>
      </c>
      <c r="P325">
        <f>VLOOKUP(A325,'[2]SISBEN-GRUPOS'!$A$2:$E$1122,5,0)</f>
        <v>1</v>
      </c>
      <c r="Q325" s="15">
        <v>0.3916666667</v>
      </c>
      <c r="R325">
        <v>6</v>
      </c>
      <c r="S325" t="str">
        <f t="shared" si="5"/>
        <v>P50</v>
      </c>
    </row>
    <row r="326" spans="1:19" hidden="1" x14ac:dyDescent="0.25">
      <c r="A326" t="s">
        <v>633</v>
      </c>
      <c r="B326" t="s">
        <v>1348</v>
      </c>
      <c r="C326" t="s">
        <v>1479</v>
      </c>
      <c r="D326">
        <v>17513</v>
      </c>
      <c r="E326" t="str">
        <f>VLOOKUP(A326,[1]Hoja3!$B$2:$E$1125,4,FALSE)</f>
        <v>PACORA</v>
      </c>
      <c r="F326" s="3" t="s">
        <v>1122</v>
      </c>
      <c r="G326" s="3" t="s">
        <v>1123</v>
      </c>
      <c r="H326">
        <f>VLOOKUP(A326,'[2]PROMEDIO SABER 11 MUNICIPIOS'!$A$2:$D$1122,4,0)</f>
        <v>187</v>
      </c>
      <c r="I326">
        <f>VLOOKUP(A326,'[2]PROMEDIO SABER 11 MUNICIPIOS'!$A$2:$E$1122,5,0)</f>
        <v>13</v>
      </c>
      <c r="J326" s="4">
        <f>VLOOKUP(A326,'[2]PROMEDIO SABER 11 MUNICIPIOS'!$A$2:$B$1122,2,0)</f>
        <v>247.85026737967914</v>
      </c>
      <c r="K326" s="6">
        <v>240</v>
      </c>
      <c r="L326" s="5" t="str">
        <f>VLOOKUP(A326,'[2]PROMEDIO SABER 11 MUNICIPIOS'!$A$2:$F$1122,6,FALSE)</f>
        <v>NO</v>
      </c>
      <c r="M326">
        <f>VLOOKUP(A326,'[2]SISBEN-GRUPOS'!$A$2:$E$1121,2,FALSE)</f>
        <v>47</v>
      </c>
      <c r="N326">
        <f>VLOOKUP(A326,'[2]SISBEN-GRUPOS'!$A$2:$E$1122,3,0)</f>
        <v>128</v>
      </c>
      <c r="O326">
        <f>VLOOKUP(A326,'[2]SISBEN-GRUPOS'!$A$2:$E$1122,4,0)</f>
        <v>10</v>
      </c>
      <c r="P326">
        <f>VLOOKUP(A326,'[2]SISBEN-GRUPOS'!$A$2:$E$1122,5,0)</f>
        <v>2</v>
      </c>
      <c r="Q326" s="15">
        <v>0.1769230769</v>
      </c>
      <c r="R326">
        <v>6</v>
      </c>
      <c r="S326" t="str">
        <f t="shared" si="5"/>
        <v>P50</v>
      </c>
    </row>
    <row r="327" spans="1:19" x14ac:dyDescent="0.25">
      <c r="A327" t="s">
        <v>285</v>
      </c>
      <c r="B327" t="s">
        <v>1172</v>
      </c>
      <c r="C327" t="s">
        <v>1311</v>
      </c>
      <c r="D327">
        <v>5055</v>
      </c>
      <c r="E327" t="str">
        <f>VLOOKUP(A327,[1]Hoja3!$B$2:$E$1125,4,FALSE)</f>
        <v>ARGELIA</v>
      </c>
      <c r="F327" s="3" t="s">
        <v>1122</v>
      </c>
      <c r="G327" s="3" t="s">
        <v>1122</v>
      </c>
      <c r="H327">
        <f>VLOOKUP(A327,'[2]PROMEDIO SABER 11 MUNICIPIOS'!$A$2:$D$1122,4,0)</f>
        <v>78</v>
      </c>
      <c r="I327">
        <f>VLOOKUP(A327,'[2]PROMEDIO SABER 11 MUNICIPIOS'!$A$2:$E$1122,5,0)</f>
        <v>4</v>
      </c>
      <c r="J327" s="4">
        <f>VLOOKUP(A327,'[2]PROMEDIO SABER 11 MUNICIPIOS'!$A$2:$B$1122,2,0)</f>
        <v>222.39743589743588</v>
      </c>
      <c r="K327" s="6">
        <v>220</v>
      </c>
      <c r="L327" s="5" t="str">
        <f>VLOOKUP(A327,'[2]PROMEDIO SABER 11 MUNICIPIOS'!$A$2:$F$1122,6,FALSE)</f>
        <v>NO</v>
      </c>
      <c r="M327">
        <f>VLOOKUP(A327,'[2]SISBEN-GRUPOS'!$A$2:$E$1121,2,FALSE)</f>
        <v>12</v>
      </c>
      <c r="N327">
        <f>VLOOKUP(A327,'[2]SISBEN-GRUPOS'!$A$2:$E$1122,3,0)</f>
        <v>63</v>
      </c>
      <c r="O327">
        <f>VLOOKUP(A327,'[2]SISBEN-GRUPOS'!$A$2:$E$1122,4,0)</f>
        <v>2</v>
      </c>
      <c r="P327">
        <f>VLOOKUP(A327,'[2]SISBEN-GRUPOS'!$A$2:$E$1122,5,0)</f>
        <v>1</v>
      </c>
      <c r="Q327" s="15">
        <v>0.16666666669999999</v>
      </c>
      <c r="R327">
        <v>1</v>
      </c>
      <c r="S327" t="str">
        <f t="shared" si="5"/>
        <v>P25</v>
      </c>
    </row>
    <row r="328" spans="1:19" hidden="1" x14ac:dyDescent="0.25">
      <c r="A328" t="s">
        <v>75</v>
      </c>
      <c r="B328" t="s">
        <v>1185</v>
      </c>
      <c r="C328" t="s">
        <v>1496</v>
      </c>
      <c r="D328">
        <v>15187</v>
      </c>
      <c r="E328" t="str">
        <f>VLOOKUP(A328,[1]Hoja3!$B$2:$E$1125,4,FALSE)</f>
        <v>CHIVATA</v>
      </c>
      <c r="F328" s="3" t="s">
        <v>1122</v>
      </c>
      <c r="G328" s="3" t="s">
        <v>1123</v>
      </c>
      <c r="H328">
        <f>VLOOKUP(A328,'[2]PROMEDIO SABER 11 MUNICIPIOS'!$A$2:$D$1122,4,0)</f>
        <v>32</v>
      </c>
      <c r="I328">
        <f>VLOOKUP(A328,'[2]PROMEDIO SABER 11 MUNICIPIOS'!$A$2:$E$1122,5,0)</f>
        <v>14</v>
      </c>
      <c r="J328" s="4">
        <f>VLOOKUP(A328,'[2]PROMEDIO SABER 11 MUNICIPIOS'!$A$2:$B$1122,2,0)</f>
        <v>278.28125</v>
      </c>
      <c r="K328" s="6">
        <v>270</v>
      </c>
      <c r="L328" s="5" t="str">
        <f>VLOOKUP(A328,'[2]PROMEDIO SABER 11 MUNICIPIOS'!$A$2:$F$1122,6,FALSE)</f>
        <v>NO</v>
      </c>
      <c r="M328">
        <f>VLOOKUP(A328,'[2]SISBEN-GRUPOS'!$A$2:$E$1121,2,FALSE)</f>
        <v>12</v>
      </c>
      <c r="N328">
        <f>VLOOKUP(A328,'[2]SISBEN-GRUPOS'!$A$2:$E$1122,3,0)</f>
        <v>18</v>
      </c>
      <c r="O328">
        <f>VLOOKUP(A328,'[2]SISBEN-GRUPOS'!$A$2:$E$1122,4,0)</f>
        <v>2</v>
      </c>
      <c r="P328">
        <f>VLOOKUP(A328,'[2]SISBEN-GRUPOS'!$A$2:$E$1122,5,0)</f>
        <v>0</v>
      </c>
      <c r="Q328" s="15">
        <v>0.28571428570000001</v>
      </c>
      <c r="R328">
        <v>6</v>
      </c>
      <c r="S328" t="str">
        <f t="shared" si="5"/>
        <v>P50</v>
      </c>
    </row>
    <row r="329" spans="1:19" x14ac:dyDescent="0.25">
      <c r="A329" t="s">
        <v>441</v>
      </c>
      <c r="B329" t="s">
        <v>1172</v>
      </c>
      <c r="C329" t="s">
        <v>1314</v>
      </c>
      <c r="D329">
        <v>5086</v>
      </c>
      <c r="E329" t="str">
        <f>VLOOKUP(A329,[1]Hoja3!$B$2:$E$1125,4,FALSE)</f>
        <v>BELMIRA</v>
      </c>
      <c r="F329" s="3" t="s">
        <v>1122</v>
      </c>
      <c r="G329" s="3" t="s">
        <v>1122</v>
      </c>
      <c r="H329">
        <f>VLOOKUP(A329,'[2]PROMEDIO SABER 11 MUNICIPIOS'!$A$2:$D$1122,4,0)</f>
        <v>120</v>
      </c>
      <c r="I329">
        <f>VLOOKUP(A329,'[2]PROMEDIO SABER 11 MUNICIPIOS'!$A$2:$E$1122,5,0)</f>
        <v>2</v>
      </c>
      <c r="J329" s="4">
        <f>VLOOKUP(A329,'[2]PROMEDIO SABER 11 MUNICIPIOS'!$A$2:$B$1122,2,0)</f>
        <v>229.33333333333334</v>
      </c>
      <c r="K329" s="6">
        <v>220</v>
      </c>
      <c r="L329" s="5" t="str">
        <f>VLOOKUP(A329,'[2]PROMEDIO SABER 11 MUNICIPIOS'!$A$2:$F$1122,6,FALSE)</f>
        <v>NO</v>
      </c>
      <c r="M329">
        <f>VLOOKUP(A329,'[2]SISBEN-GRUPOS'!$A$2:$E$1121,2,FALSE)</f>
        <v>26</v>
      </c>
      <c r="N329">
        <f>VLOOKUP(A329,'[2]SISBEN-GRUPOS'!$A$2:$E$1122,3,0)</f>
        <v>84</v>
      </c>
      <c r="O329">
        <f>VLOOKUP(A329,'[2]SISBEN-GRUPOS'!$A$2:$E$1122,4,0)</f>
        <v>8</v>
      </c>
      <c r="P329">
        <f>VLOOKUP(A329,'[2]SISBEN-GRUPOS'!$A$2:$E$1122,5,0)</f>
        <v>2</v>
      </c>
      <c r="Q329" s="15">
        <v>0.1683168317</v>
      </c>
      <c r="R329">
        <v>1</v>
      </c>
      <c r="S329" t="str">
        <f t="shared" si="5"/>
        <v>P25</v>
      </c>
    </row>
    <row r="330" spans="1:19" hidden="1" x14ac:dyDescent="0.25">
      <c r="A330" t="s">
        <v>402</v>
      </c>
      <c r="B330" t="s">
        <v>1266</v>
      </c>
      <c r="C330" t="s">
        <v>1506</v>
      </c>
      <c r="D330">
        <v>52565</v>
      </c>
      <c r="E330" t="str">
        <f>VLOOKUP(A330,[1]Hoja3!$B$2:$E$1125,4,FALSE)</f>
        <v>PROVIDENCIA</v>
      </c>
      <c r="F330" s="3" t="s">
        <v>1123</v>
      </c>
      <c r="G330" s="3" t="s">
        <v>1123</v>
      </c>
      <c r="H330">
        <f>VLOOKUP(A330,'[2]PROMEDIO SABER 11 MUNICIPIOS'!$A$2:$D$1122,4,0)</f>
        <v>105</v>
      </c>
      <c r="I330">
        <f>VLOOKUP(A330,'[2]PROMEDIO SABER 11 MUNICIPIOS'!$A$2:$E$1122,5,0)</f>
        <v>15</v>
      </c>
      <c r="J330" s="4">
        <f>VLOOKUP(A330,'[2]PROMEDIO SABER 11 MUNICIPIOS'!$A$2:$B$1122,2,0)</f>
        <v>248.65714285714284</v>
      </c>
      <c r="K330" s="6">
        <v>240</v>
      </c>
      <c r="L330" s="5" t="str">
        <f>VLOOKUP(A330,'[2]PROMEDIO SABER 11 MUNICIPIOS'!$A$2:$F$1122,6,FALSE)</f>
        <v>NO</v>
      </c>
      <c r="M330">
        <f>VLOOKUP(A330,'[2]SISBEN-GRUPOS'!$A$2:$E$1121,2,FALSE)</f>
        <v>36</v>
      </c>
      <c r="N330">
        <f>VLOOKUP(A330,'[2]SISBEN-GRUPOS'!$A$2:$E$1122,3,0)</f>
        <v>66</v>
      </c>
      <c r="O330">
        <f>VLOOKUP(A330,'[2]SISBEN-GRUPOS'!$A$2:$E$1122,4,0)</f>
        <v>0</v>
      </c>
      <c r="P330">
        <f>VLOOKUP(A330,'[2]SISBEN-GRUPOS'!$A$2:$E$1122,5,0)</f>
        <v>3</v>
      </c>
      <c r="Q330" s="15">
        <v>0.2340425532</v>
      </c>
      <c r="R330">
        <v>6</v>
      </c>
      <c r="S330" t="str">
        <f t="shared" si="5"/>
        <v>P50</v>
      </c>
    </row>
    <row r="331" spans="1:19" hidden="1" x14ac:dyDescent="0.25">
      <c r="A331" t="s">
        <v>201</v>
      </c>
      <c r="B331" t="s">
        <v>1185</v>
      </c>
      <c r="C331" t="s">
        <v>1537</v>
      </c>
      <c r="D331">
        <v>15425</v>
      </c>
      <c r="E331" t="str">
        <f>VLOOKUP(A331,[1]Hoja3!$B$2:$E$1125,4,FALSE)</f>
        <v>MACANAL</v>
      </c>
      <c r="F331" s="3" t="s">
        <v>1122</v>
      </c>
      <c r="G331" s="3" t="s">
        <v>1123</v>
      </c>
      <c r="H331">
        <f>VLOOKUP(A331,'[2]PROMEDIO SABER 11 MUNICIPIOS'!$A$2:$D$1122,4,0)</f>
        <v>59</v>
      </c>
      <c r="I331">
        <f>VLOOKUP(A331,'[2]PROMEDIO SABER 11 MUNICIPIOS'!$A$2:$E$1122,5,0)</f>
        <v>17</v>
      </c>
      <c r="J331" s="4">
        <f>VLOOKUP(A331,'[2]PROMEDIO SABER 11 MUNICIPIOS'!$A$2:$B$1122,2,0)</f>
        <v>259.86440677966101</v>
      </c>
      <c r="K331" s="6">
        <v>260</v>
      </c>
      <c r="L331" s="5" t="str">
        <f>VLOOKUP(A331,'[2]PROMEDIO SABER 11 MUNICIPIOS'!$A$2:$F$1122,6,FALSE)</f>
        <v>NO</v>
      </c>
      <c r="M331">
        <f>VLOOKUP(A331,'[2]SISBEN-GRUPOS'!$A$2:$E$1121,2,FALSE)</f>
        <v>13</v>
      </c>
      <c r="N331">
        <f>VLOOKUP(A331,'[2]SISBEN-GRUPOS'!$A$2:$E$1122,3,0)</f>
        <v>43</v>
      </c>
      <c r="O331">
        <f>VLOOKUP(A331,'[2]SISBEN-GRUPOS'!$A$2:$E$1122,4,0)</f>
        <v>2</v>
      </c>
      <c r="P331">
        <f>VLOOKUP(A331,'[2]SISBEN-GRUPOS'!$A$2:$E$1122,5,0)</f>
        <v>1</v>
      </c>
      <c r="Q331" s="15">
        <v>0.35555555560000002</v>
      </c>
      <c r="R331">
        <v>6</v>
      </c>
      <c r="S331" t="str">
        <f t="shared" si="5"/>
        <v>P50</v>
      </c>
    </row>
    <row r="332" spans="1:19" hidden="1" x14ac:dyDescent="0.25">
      <c r="A332" t="s">
        <v>135</v>
      </c>
      <c r="B332" t="s">
        <v>1185</v>
      </c>
      <c r="C332" t="s">
        <v>1553</v>
      </c>
      <c r="D332">
        <v>15762</v>
      </c>
      <c r="E332" t="str">
        <f>VLOOKUP(A332,[1]Hoja3!$B$2:$E$1125,4,FALSE)</f>
        <v>SORA</v>
      </c>
      <c r="F332" s="3" t="s">
        <v>1122</v>
      </c>
      <c r="G332" s="3" t="s">
        <v>1123</v>
      </c>
      <c r="H332">
        <f>VLOOKUP(A332,'[2]PROMEDIO SABER 11 MUNICIPIOS'!$A$2:$D$1122,4,0)</f>
        <v>46</v>
      </c>
      <c r="I332">
        <f>VLOOKUP(A332,'[2]PROMEDIO SABER 11 MUNICIPIOS'!$A$2:$E$1122,5,0)</f>
        <v>18</v>
      </c>
      <c r="J332" s="4">
        <f>VLOOKUP(A332,'[2]PROMEDIO SABER 11 MUNICIPIOS'!$A$2:$B$1122,2,0)</f>
        <v>250.28260869565219</v>
      </c>
      <c r="K332" s="6">
        <v>250</v>
      </c>
      <c r="L332" s="5" t="str">
        <f>VLOOKUP(A332,'[2]PROMEDIO SABER 11 MUNICIPIOS'!$A$2:$F$1122,6,FALSE)</f>
        <v>NO</v>
      </c>
      <c r="M332">
        <f>VLOOKUP(A332,'[2]SISBEN-GRUPOS'!$A$2:$E$1121,2,FALSE)</f>
        <v>8</v>
      </c>
      <c r="N332">
        <f>VLOOKUP(A332,'[2]SISBEN-GRUPOS'!$A$2:$E$1122,3,0)</f>
        <v>38</v>
      </c>
      <c r="O332">
        <f>VLOOKUP(A332,'[2]SISBEN-GRUPOS'!$A$2:$E$1122,4,0)</f>
        <v>0</v>
      </c>
      <c r="P332">
        <f>VLOOKUP(A332,'[2]SISBEN-GRUPOS'!$A$2:$E$1122,5,0)</f>
        <v>0</v>
      </c>
      <c r="Q332" s="15">
        <v>0.34146341460000001</v>
      </c>
      <c r="R332">
        <v>6</v>
      </c>
      <c r="S332" t="str">
        <f t="shared" si="5"/>
        <v>P50</v>
      </c>
    </row>
    <row r="333" spans="1:19" hidden="1" x14ac:dyDescent="0.25">
      <c r="A333" t="s">
        <v>434</v>
      </c>
      <c r="B333" t="s">
        <v>1266</v>
      </c>
      <c r="C333" t="s">
        <v>1563</v>
      </c>
      <c r="D333">
        <v>52405</v>
      </c>
      <c r="E333" t="str">
        <f>VLOOKUP(A333,[1]Hoja3!$B$2:$E$1125,4,FALSE)</f>
        <v>LEIVA</v>
      </c>
      <c r="F333" s="3" t="s">
        <v>1123</v>
      </c>
      <c r="G333" s="3" t="s">
        <v>1123</v>
      </c>
      <c r="H333">
        <f>VLOOKUP(A333,'[2]PROMEDIO SABER 11 MUNICIPIOS'!$A$2:$D$1122,4,0)</f>
        <v>116</v>
      </c>
      <c r="I333">
        <f>VLOOKUP(A333,'[2]PROMEDIO SABER 11 MUNICIPIOS'!$A$2:$E$1122,5,0)</f>
        <v>19</v>
      </c>
      <c r="J333" s="4">
        <f>VLOOKUP(A333,'[2]PROMEDIO SABER 11 MUNICIPIOS'!$A$2:$B$1122,2,0)</f>
        <v>237.37931034482759</v>
      </c>
      <c r="K333" s="6">
        <v>230</v>
      </c>
      <c r="L333" s="5" t="str">
        <f>VLOOKUP(A333,'[2]PROMEDIO SABER 11 MUNICIPIOS'!$A$2:$F$1122,6,FALSE)</f>
        <v>LEIVA-NARINO</v>
      </c>
      <c r="M333">
        <f>VLOOKUP(A333,'[2]SISBEN-GRUPOS'!$A$2:$E$1121,2,FALSE)</f>
        <v>18</v>
      </c>
      <c r="N333">
        <f>VLOOKUP(A333,'[2]SISBEN-GRUPOS'!$A$2:$E$1122,3,0)</f>
        <v>96</v>
      </c>
      <c r="O333">
        <f>VLOOKUP(A333,'[2]SISBEN-GRUPOS'!$A$2:$E$1122,4,0)</f>
        <v>1</v>
      </c>
      <c r="P333">
        <f>VLOOKUP(A333,'[2]SISBEN-GRUPOS'!$A$2:$E$1122,5,0)</f>
        <v>1</v>
      </c>
      <c r="Q333" s="15">
        <v>0.112244898</v>
      </c>
      <c r="R333">
        <v>6</v>
      </c>
      <c r="S333" t="str">
        <f t="shared" si="5"/>
        <v>P50</v>
      </c>
    </row>
    <row r="334" spans="1:19" ht="28.55" hidden="1" x14ac:dyDescent="0.25">
      <c r="A334" t="s">
        <v>354</v>
      </c>
      <c r="B334" t="s">
        <v>1266</v>
      </c>
      <c r="C334" t="s">
        <v>1574</v>
      </c>
      <c r="D334">
        <v>52233</v>
      </c>
      <c r="E334" t="str">
        <f>VLOOKUP(A334,[1]Hoja3!$B$2:$E$1125,4,FALSE)</f>
        <v>CUMBITARA</v>
      </c>
      <c r="F334" s="3" t="s">
        <v>1123</v>
      </c>
      <c r="G334" s="3" t="s">
        <v>1123</v>
      </c>
      <c r="H334">
        <f>VLOOKUP(A334,'[2]PROMEDIO SABER 11 MUNICIPIOS'!$A$2:$D$1122,4,0)</f>
        <v>95</v>
      </c>
      <c r="I334">
        <f>VLOOKUP(A334,'[2]PROMEDIO SABER 11 MUNICIPIOS'!$A$2:$E$1122,5,0)</f>
        <v>20</v>
      </c>
      <c r="J334" s="4">
        <f>VLOOKUP(A334,'[2]PROMEDIO SABER 11 MUNICIPIOS'!$A$2:$B$1122,2,0)</f>
        <v>248.62105263157895</v>
      </c>
      <c r="K334" s="6">
        <v>240</v>
      </c>
      <c r="L334" s="5" t="str">
        <f>VLOOKUP(A334,'[2]PROMEDIO SABER 11 MUNICIPIOS'!$A$2:$F$1122,6,FALSE)</f>
        <v>CUMBITARA-NARINO</v>
      </c>
      <c r="M334">
        <f>VLOOKUP(A334,'[2]SISBEN-GRUPOS'!$A$2:$E$1121,2,FALSE)</f>
        <v>22</v>
      </c>
      <c r="N334">
        <f>VLOOKUP(A334,'[2]SISBEN-GRUPOS'!$A$2:$E$1122,3,0)</f>
        <v>69</v>
      </c>
      <c r="O334">
        <f>VLOOKUP(A334,'[2]SISBEN-GRUPOS'!$A$2:$E$1122,4,0)</f>
        <v>1</v>
      </c>
      <c r="P334">
        <f>VLOOKUP(A334,'[2]SISBEN-GRUPOS'!$A$2:$E$1122,5,0)</f>
        <v>3</v>
      </c>
      <c r="Q334" s="15">
        <v>0.20987654319999999</v>
      </c>
      <c r="R334">
        <v>6</v>
      </c>
      <c r="S334" t="str">
        <f t="shared" si="5"/>
        <v>P50</v>
      </c>
    </row>
    <row r="335" spans="1:19" hidden="1" x14ac:dyDescent="0.25">
      <c r="A335" t="s">
        <v>321</v>
      </c>
      <c r="B335" t="s">
        <v>1185</v>
      </c>
      <c r="C335" t="s">
        <v>1578</v>
      </c>
      <c r="D335">
        <v>15097</v>
      </c>
      <c r="E335" t="str">
        <f>VLOOKUP(A335,[1]Hoja3!$B$2:$E$1125,4,FALSE)</f>
        <v>BOAVITA</v>
      </c>
      <c r="F335" s="3" t="s">
        <v>1122</v>
      </c>
      <c r="G335" s="3" t="s">
        <v>1123</v>
      </c>
      <c r="H335">
        <f>VLOOKUP(A335,'[2]PROMEDIO SABER 11 MUNICIPIOS'!$A$2:$D$1122,4,0)</f>
        <v>87</v>
      </c>
      <c r="I335">
        <f>VLOOKUP(A335,'[2]PROMEDIO SABER 11 MUNICIPIOS'!$A$2:$E$1122,5,0)</f>
        <v>20</v>
      </c>
      <c r="J335" s="4">
        <f>VLOOKUP(A335,'[2]PROMEDIO SABER 11 MUNICIPIOS'!$A$2:$B$1122,2,0)</f>
        <v>259.78160919540232</v>
      </c>
      <c r="K335" s="6">
        <v>260</v>
      </c>
      <c r="L335" s="5" t="str">
        <f>VLOOKUP(A335,'[2]PROMEDIO SABER 11 MUNICIPIOS'!$A$2:$F$1122,6,FALSE)</f>
        <v>NO</v>
      </c>
      <c r="M335">
        <f>VLOOKUP(A335,'[2]SISBEN-GRUPOS'!$A$2:$E$1121,2,FALSE)</f>
        <v>26</v>
      </c>
      <c r="N335">
        <f>VLOOKUP(A335,'[2]SISBEN-GRUPOS'!$A$2:$E$1122,3,0)</f>
        <v>61</v>
      </c>
      <c r="O335">
        <f>VLOOKUP(A335,'[2]SISBEN-GRUPOS'!$A$2:$E$1122,4,0)</f>
        <v>0</v>
      </c>
      <c r="P335">
        <f>VLOOKUP(A335,'[2]SISBEN-GRUPOS'!$A$2:$E$1122,5,0)</f>
        <v>0</v>
      </c>
      <c r="Q335" s="15">
        <v>0.4</v>
      </c>
      <c r="R335">
        <v>6</v>
      </c>
      <c r="S335" t="str">
        <f t="shared" si="5"/>
        <v>P50</v>
      </c>
    </row>
    <row r="336" spans="1:19" x14ac:dyDescent="0.25">
      <c r="A336" t="s">
        <v>304</v>
      </c>
      <c r="B336" t="s">
        <v>1172</v>
      </c>
      <c r="C336" t="s">
        <v>1346</v>
      </c>
      <c r="D336">
        <v>5647</v>
      </c>
      <c r="E336" t="str">
        <f>VLOOKUP(A336,[1]Hoja3!$B$2:$E$1125,4,FALSE)</f>
        <v>SAN ANDRES</v>
      </c>
      <c r="F336" s="3" t="s">
        <v>1122</v>
      </c>
      <c r="G336" s="3" t="s">
        <v>1122</v>
      </c>
      <c r="H336">
        <f>VLOOKUP(A336,'[2]PROMEDIO SABER 11 MUNICIPIOS'!$A$2:$D$1122,4,0)</f>
        <v>81</v>
      </c>
      <c r="I336">
        <f>VLOOKUP(A336,'[2]PROMEDIO SABER 11 MUNICIPIOS'!$A$2:$E$1122,5,0)</f>
        <v>4</v>
      </c>
      <c r="J336" s="4">
        <f>VLOOKUP(A336,'[2]PROMEDIO SABER 11 MUNICIPIOS'!$A$2:$B$1122,2,0)</f>
        <v>228.55555555555554</v>
      </c>
      <c r="K336" s="6">
        <v>220</v>
      </c>
      <c r="L336" s="5" t="str">
        <f>VLOOKUP(A336,'[2]PROMEDIO SABER 11 MUNICIPIOS'!$A$2:$F$1122,6,FALSE)</f>
        <v>NO</v>
      </c>
      <c r="M336">
        <f>VLOOKUP(A336,'[2]SISBEN-GRUPOS'!$A$2:$E$1121,2,FALSE)</f>
        <v>15</v>
      </c>
      <c r="N336">
        <f>VLOOKUP(A336,'[2]SISBEN-GRUPOS'!$A$2:$E$1122,3,0)</f>
        <v>63</v>
      </c>
      <c r="O336">
        <f>VLOOKUP(A336,'[2]SISBEN-GRUPOS'!$A$2:$E$1122,4,0)</f>
        <v>3</v>
      </c>
      <c r="P336">
        <f>VLOOKUP(A336,'[2]SISBEN-GRUPOS'!$A$2:$E$1122,5,0)</f>
        <v>0</v>
      </c>
      <c r="Q336" s="15">
        <v>0.17142857140000001</v>
      </c>
      <c r="R336">
        <v>1</v>
      </c>
      <c r="S336" t="str">
        <f t="shared" si="5"/>
        <v>P25</v>
      </c>
    </row>
    <row r="337" spans="1:19" hidden="1" x14ac:dyDescent="0.25">
      <c r="A337" t="s">
        <v>557</v>
      </c>
      <c r="B337" t="s">
        <v>1331</v>
      </c>
      <c r="C337" t="s">
        <v>1593</v>
      </c>
      <c r="D337">
        <v>41503</v>
      </c>
      <c r="E337" t="str">
        <f>VLOOKUP(A337,[1]Hoja3!$B$2:$E$1125,4,FALSE)</f>
        <v>OPORAPA</v>
      </c>
      <c r="F337" s="3" t="s">
        <v>1122</v>
      </c>
      <c r="G337" s="3" t="s">
        <v>1123</v>
      </c>
      <c r="H337">
        <f>VLOOKUP(A337,'[2]PROMEDIO SABER 11 MUNICIPIOS'!$A$2:$D$1122,4,0)</f>
        <v>154</v>
      </c>
      <c r="I337">
        <f>VLOOKUP(A337,'[2]PROMEDIO SABER 11 MUNICIPIOS'!$A$2:$E$1122,5,0)</f>
        <v>22</v>
      </c>
      <c r="J337" s="4">
        <f>VLOOKUP(A337,'[2]PROMEDIO SABER 11 MUNICIPIOS'!$A$2:$B$1122,2,0)</f>
        <v>232.88311688311688</v>
      </c>
      <c r="K337" s="6">
        <v>230</v>
      </c>
      <c r="L337" s="5" t="str">
        <f>VLOOKUP(A337,'[2]PROMEDIO SABER 11 MUNICIPIOS'!$A$2:$F$1122,6,FALSE)</f>
        <v>NO</v>
      </c>
      <c r="M337">
        <f>VLOOKUP(A337,'[2]SISBEN-GRUPOS'!$A$2:$E$1121,2,FALSE)</f>
        <v>16</v>
      </c>
      <c r="N337">
        <f>VLOOKUP(A337,'[2]SISBEN-GRUPOS'!$A$2:$E$1122,3,0)</f>
        <v>137</v>
      </c>
      <c r="O337">
        <f>VLOOKUP(A337,'[2]SISBEN-GRUPOS'!$A$2:$E$1122,4,0)</f>
        <v>0</v>
      </c>
      <c r="P337">
        <f>VLOOKUP(A337,'[2]SISBEN-GRUPOS'!$A$2:$E$1122,5,0)</f>
        <v>1</v>
      </c>
      <c r="Q337" s="15">
        <v>0.36283185839999998</v>
      </c>
      <c r="R337">
        <v>6</v>
      </c>
      <c r="S337" t="str">
        <f t="shared" si="5"/>
        <v>P50</v>
      </c>
    </row>
    <row r="338" spans="1:19" x14ac:dyDescent="0.25">
      <c r="A338" t="s">
        <v>318</v>
      </c>
      <c r="B338" t="s">
        <v>1172</v>
      </c>
      <c r="C338" t="s">
        <v>1539</v>
      </c>
      <c r="D338">
        <v>5113</v>
      </c>
      <c r="E338" t="str">
        <f>VLOOKUP(A338,[1]Hoja3!$B$2:$E$1125,4,FALSE)</f>
        <v>BURITICA</v>
      </c>
      <c r="F338" s="3" t="s">
        <v>1122</v>
      </c>
      <c r="G338" s="3" t="s">
        <v>1122</v>
      </c>
      <c r="H338">
        <f>VLOOKUP(A338,'[2]PROMEDIO SABER 11 MUNICIPIOS'!$A$2:$D$1122,4,0)</f>
        <v>86</v>
      </c>
      <c r="I338">
        <f>VLOOKUP(A338,'[2]PROMEDIO SABER 11 MUNICIPIOS'!$A$2:$E$1122,5,0)</f>
        <v>2</v>
      </c>
      <c r="J338" s="4">
        <f>VLOOKUP(A338,'[2]PROMEDIO SABER 11 MUNICIPIOS'!$A$2:$B$1122,2,0)</f>
        <v>220.95348837209303</v>
      </c>
      <c r="K338" s="6">
        <v>220</v>
      </c>
      <c r="L338" s="5" t="str">
        <f>VLOOKUP(A338,'[2]PROMEDIO SABER 11 MUNICIPIOS'!$A$2:$F$1122,6,FALSE)</f>
        <v>NO</v>
      </c>
      <c r="M338">
        <f>VLOOKUP(A338,'[2]SISBEN-GRUPOS'!$A$2:$E$1121,2,FALSE)</f>
        <v>15</v>
      </c>
      <c r="N338">
        <f>VLOOKUP(A338,'[2]SISBEN-GRUPOS'!$A$2:$E$1122,3,0)</f>
        <v>69</v>
      </c>
      <c r="O338">
        <f>VLOOKUP(A338,'[2]SISBEN-GRUPOS'!$A$2:$E$1122,4,0)</f>
        <v>1</v>
      </c>
      <c r="P338">
        <f>VLOOKUP(A338,'[2]SISBEN-GRUPOS'!$A$2:$E$1122,5,0)</f>
        <v>1</v>
      </c>
      <c r="Q338" s="15">
        <v>0.21666666670000001</v>
      </c>
      <c r="R338">
        <v>1</v>
      </c>
      <c r="S338" t="str">
        <f t="shared" si="5"/>
        <v>P25</v>
      </c>
    </row>
    <row r="339" spans="1:19" hidden="1" x14ac:dyDescent="0.25">
      <c r="A339" t="s">
        <v>618</v>
      </c>
      <c r="B339" t="s">
        <v>1348</v>
      </c>
      <c r="C339" t="s">
        <v>1642</v>
      </c>
      <c r="D339">
        <v>17444</v>
      </c>
      <c r="E339" t="str">
        <f>VLOOKUP(A339,[1]Hoja3!$B$2:$E$1125,4,FALSE)</f>
        <v>MARQUETALIA</v>
      </c>
      <c r="F339" s="3" t="s">
        <v>1122</v>
      </c>
      <c r="G339" s="3" t="s">
        <v>1123</v>
      </c>
      <c r="H339">
        <f>VLOOKUP(A339,'[2]PROMEDIO SABER 11 MUNICIPIOS'!$A$2:$D$1122,4,0)</f>
        <v>179</v>
      </c>
      <c r="I339">
        <f>VLOOKUP(A339,'[2]PROMEDIO SABER 11 MUNICIPIOS'!$A$2:$E$1122,5,0)</f>
        <v>26</v>
      </c>
      <c r="J339" s="4">
        <f>VLOOKUP(A339,'[2]PROMEDIO SABER 11 MUNICIPIOS'!$A$2:$B$1122,2,0)</f>
        <v>237.87150837988827</v>
      </c>
      <c r="K339" s="6">
        <v>230</v>
      </c>
      <c r="L339" s="5" t="str">
        <f>VLOOKUP(A339,'[2]PROMEDIO SABER 11 MUNICIPIOS'!$A$2:$F$1122,6,FALSE)</f>
        <v>NO</v>
      </c>
      <c r="M339">
        <f>VLOOKUP(A339,'[2]SISBEN-GRUPOS'!$A$2:$E$1121,2,FALSE)</f>
        <v>30</v>
      </c>
      <c r="N339">
        <f>VLOOKUP(A339,'[2]SISBEN-GRUPOS'!$A$2:$E$1122,3,0)</f>
        <v>143</v>
      </c>
      <c r="O339">
        <f>VLOOKUP(A339,'[2]SISBEN-GRUPOS'!$A$2:$E$1122,4,0)</f>
        <v>3</v>
      </c>
      <c r="P339">
        <f>VLOOKUP(A339,'[2]SISBEN-GRUPOS'!$A$2:$E$1122,5,0)</f>
        <v>3</v>
      </c>
      <c r="Q339" s="15">
        <v>0.27210884349999998</v>
      </c>
      <c r="R339">
        <v>6</v>
      </c>
      <c r="S339" t="str">
        <f t="shared" si="5"/>
        <v>P50</v>
      </c>
    </row>
    <row r="340" spans="1:19" x14ac:dyDescent="0.25">
      <c r="A340" t="s">
        <v>587</v>
      </c>
      <c r="B340" t="s">
        <v>1172</v>
      </c>
      <c r="C340" t="s">
        <v>1618</v>
      </c>
      <c r="D340">
        <v>5690</v>
      </c>
      <c r="E340" t="str">
        <f>VLOOKUP(A340,[1]Hoja3!$B$2:$E$1125,4,FALSE)</f>
        <v>SANTO DOMINGO</v>
      </c>
      <c r="F340" s="3" t="s">
        <v>1122</v>
      </c>
      <c r="G340" s="3" t="s">
        <v>1122</v>
      </c>
      <c r="H340">
        <f>VLOOKUP(A340,'[2]PROMEDIO SABER 11 MUNICIPIOS'!$A$2:$D$1122,4,0)</f>
        <v>166</v>
      </c>
      <c r="I340">
        <f>VLOOKUP(A340,'[2]PROMEDIO SABER 11 MUNICIPIOS'!$A$2:$E$1122,5,0)</f>
        <v>2</v>
      </c>
      <c r="J340" s="4">
        <f>VLOOKUP(A340,'[2]PROMEDIO SABER 11 MUNICIPIOS'!$A$2:$B$1122,2,0)</f>
        <v>224.14457831325302</v>
      </c>
      <c r="K340" s="6">
        <v>220</v>
      </c>
      <c r="L340" s="5" t="str">
        <f>VLOOKUP(A340,'[2]PROMEDIO SABER 11 MUNICIPIOS'!$A$2:$F$1122,6,FALSE)</f>
        <v>NO</v>
      </c>
      <c r="M340">
        <f>VLOOKUP(A340,'[2]SISBEN-GRUPOS'!$A$2:$E$1121,2,FALSE)</f>
        <v>37</v>
      </c>
      <c r="N340">
        <f>VLOOKUP(A340,'[2]SISBEN-GRUPOS'!$A$2:$E$1122,3,0)</f>
        <v>117</v>
      </c>
      <c r="O340">
        <f>VLOOKUP(A340,'[2]SISBEN-GRUPOS'!$A$2:$E$1122,4,0)</f>
        <v>8</v>
      </c>
      <c r="P340">
        <f>VLOOKUP(A340,'[2]SISBEN-GRUPOS'!$A$2:$E$1122,5,0)</f>
        <v>4</v>
      </c>
      <c r="Q340" s="15">
        <v>0.23387096769999999</v>
      </c>
      <c r="R340">
        <v>1</v>
      </c>
      <c r="S340" t="str">
        <f t="shared" si="5"/>
        <v>P25</v>
      </c>
    </row>
    <row r="341" spans="1:19" x14ac:dyDescent="0.25">
      <c r="A341" t="s">
        <v>221</v>
      </c>
      <c r="B341" t="s">
        <v>1172</v>
      </c>
      <c r="C341" t="s">
        <v>1651</v>
      </c>
      <c r="D341">
        <v>5150</v>
      </c>
      <c r="E341" t="str">
        <f>VLOOKUP(A341,[1]Hoja3!$B$2:$E$1125,4,FALSE)</f>
        <v>CAROLINA</v>
      </c>
      <c r="F341" s="3" t="s">
        <v>1122</v>
      </c>
      <c r="G341" s="3" t="s">
        <v>1122</v>
      </c>
      <c r="H341">
        <f>VLOOKUP(A341,'[2]PROMEDIO SABER 11 MUNICIPIOS'!$A$2:$D$1122,4,0)</f>
        <v>63</v>
      </c>
      <c r="I341">
        <f>VLOOKUP(A341,'[2]PROMEDIO SABER 11 MUNICIPIOS'!$A$2:$E$1122,5,0)</f>
        <v>4</v>
      </c>
      <c r="J341" s="4">
        <f>VLOOKUP(A341,'[2]PROMEDIO SABER 11 MUNICIPIOS'!$A$2:$B$1122,2,0)</f>
        <v>222.61904761904762</v>
      </c>
      <c r="K341" s="6">
        <v>220</v>
      </c>
      <c r="L341" s="5" t="str">
        <f>VLOOKUP(A341,'[2]PROMEDIO SABER 11 MUNICIPIOS'!$A$2:$F$1122,6,FALSE)</f>
        <v>NO</v>
      </c>
      <c r="M341">
        <f>VLOOKUP(A341,'[2]SISBEN-GRUPOS'!$A$2:$E$1121,2,FALSE)</f>
        <v>11</v>
      </c>
      <c r="N341">
        <f>VLOOKUP(A341,'[2]SISBEN-GRUPOS'!$A$2:$E$1122,3,0)</f>
        <v>40</v>
      </c>
      <c r="O341">
        <f>VLOOKUP(A341,'[2]SISBEN-GRUPOS'!$A$2:$E$1122,4,0)</f>
        <v>5</v>
      </c>
      <c r="P341">
        <f>VLOOKUP(A341,'[2]SISBEN-GRUPOS'!$A$2:$E$1122,5,0)</f>
        <v>7</v>
      </c>
      <c r="Q341" s="15">
        <v>0.2380952381</v>
      </c>
      <c r="R341">
        <v>1</v>
      </c>
      <c r="S341" t="str">
        <f t="shared" si="5"/>
        <v>P25</v>
      </c>
    </row>
    <row r="342" spans="1:19" x14ac:dyDescent="0.25">
      <c r="A342" t="s">
        <v>150</v>
      </c>
      <c r="B342" t="s">
        <v>1185</v>
      </c>
      <c r="C342" t="s">
        <v>2133</v>
      </c>
      <c r="D342">
        <v>15368</v>
      </c>
      <c r="E342" t="str">
        <f>VLOOKUP(A342,[1]Hoja3!$B$2:$E$1125,4,FALSE)</f>
        <v>JERICO</v>
      </c>
      <c r="F342" s="3" t="s">
        <v>1122</v>
      </c>
      <c r="G342" s="3" t="s">
        <v>1122</v>
      </c>
      <c r="H342">
        <f>VLOOKUP(A342,'[2]PROMEDIO SABER 11 MUNICIPIOS'!$A$2:$D$1122,4,0)</f>
        <v>49</v>
      </c>
      <c r="I342">
        <f>VLOOKUP(A342,'[2]PROMEDIO SABER 11 MUNICIPIOS'!$A$2:$E$1122,5,0)</f>
        <v>8</v>
      </c>
      <c r="J342" s="4">
        <f>VLOOKUP(A342,'[2]PROMEDIO SABER 11 MUNICIPIOS'!$A$2:$B$1122,2,0)</f>
        <v>222.28571428571428</v>
      </c>
      <c r="K342" s="6">
        <v>220</v>
      </c>
      <c r="L342" s="5" t="str">
        <f>VLOOKUP(A342,'[2]PROMEDIO SABER 11 MUNICIPIOS'!$A$2:$F$1122,6,FALSE)</f>
        <v>NO</v>
      </c>
      <c r="M342">
        <f>VLOOKUP(A342,'[2]SISBEN-GRUPOS'!$A$2:$E$1121,2,FALSE)</f>
        <v>11</v>
      </c>
      <c r="N342">
        <f>VLOOKUP(A342,'[2]SISBEN-GRUPOS'!$A$2:$E$1122,3,0)</f>
        <v>36</v>
      </c>
      <c r="O342">
        <f>VLOOKUP(A342,'[2]SISBEN-GRUPOS'!$A$2:$E$1122,4,0)</f>
        <v>1</v>
      </c>
      <c r="P342">
        <f>VLOOKUP(A342,'[2]SISBEN-GRUPOS'!$A$2:$E$1122,5,0)</f>
        <v>1</v>
      </c>
      <c r="Q342" s="15">
        <v>0.36585365850000001</v>
      </c>
      <c r="R342">
        <v>1</v>
      </c>
      <c r="S342" t="str">
        <f t="shared" si="5"/>
        <v>P25</v>
      </c>
    </row>
    <row r="343" spans="1:19" x14ac:dyDescent="0.25">
      <c r="A343" t="s">
        <v>298</v>
      </c>
      <c r="B343" t="s">
        <v>1172</v>
      </c>
      <c r="C343" t="s">
        <v>1220</v>
      </c>
      <c r="D343">
        <v>5842</v>
      </c>
      <c r="E343" t="str">
        <f>VLOOKUP(A343,[1]Hoja3!$B$2:$E$1125,4,FALSE)</f>
        <v>URAMITA</v>
      </c>
      <c r="F343" s="3" t="s">
        <v>1122</v>
      </c>
      <c r="G343" s="3" t="s">
        <v>1122</v>
      </c>
      <c r="H343">
        <f>VLOOKUP(A343,'[2]PROMEDIO SABER 11 MUNICIPIOS'!$A$2:$D$1122,4,0)</f>
        <v>80</v>
      </c>
      <c r="I343">
        <f>VLOOKUP(A343,'[2]PROMEDIO SABER 11 MUNICIPIOS'!$A$2:$E$1122,5,0)</f>
        <v>3</v>
      </c>
      <c r="J343" s="4">
        <f>VLOOKUP(A343,'[2]PROMEDIO SABER 11 MUNICIPIOS'!$A$2:$B$1122,2,0)</f>
        <v>222.82499999999999</v>
      </c>
      <c r="K343" s="6">
        <v>220</v>
      </c>
      <c r="L343" s="5" t="str">
        <f>VLOOKUP(A343,'[2]PROMEDIO SABER 11 MUNICIPIOS'!$A$2:$F$1122,6,FALSE)</f>
        <v>NO</v>
      </c>
      <c r="M343">
        <f>VLOOKUP(A343,'[2]SISBEN-GRUPOS'!$A$2:$E$1121,2,FALSE)</f>
        <v>28</v>
      </c>
      <c r="N343">
        <f>VLOOKUP(A343,'[2]SISBEN-GRUPOS'!$A$2:$E$1122,3,0)</f>
        <v>51</v>
      </c>
      <c r="O343">
        <f>VLOOKUP(A343,'[2]SISBEN-GRUPOS'!$A$2:$E$1122,4,0)</f>
        <v>1</v>
      </c>
      <c r="P343">
        <f>VLOOKUP(A343,'[2]SISBEN-GRUPOS'!$A$2:$E$1122,5,0)</f>
        <v>0</v>
      </c>
      <c r="Q343" s="15">
        <v>0.1320754717</v>
      </c>
      <c r="R343">
        <v>2</v>
      </c>
      <c r="S343" t="str">
        <f t="shared" si="5"/>
        <v>P25</v>
      </c>
    </row>
    <row r="344" spans="1:19" x14ac:dyDescent="0.25">
      <c r="A344" t="s">
        <v>301</v>
      </c>
      <c r="B344" t="s">
        <v>1172</v>
      </c>
      <c r="C344" t="s">
        <v>1240</v>
      </c>
      <c r="D344">
        <v>5091</v>
      </c>
      <c r="E344" t="str">
        <f>VLOOKUP(A344,[1]Hoja3!$B$2:$E$1125,4,FALSE)</f>
        <v>BETANIA</v>
      </c>
      <c r="F344" s="3" t="s">
        <v>1122</v>
      </c>
      <c r="G344" s="3" t="s">
        <v>1122</v>
      </c>
      <c r="H344">
        <f>VLOOKUP(A344,'[2]PROMEDIO SABER 11 MUNICIPIOS'!$A$2:$D$1122,4,0)</f>
        <v>81</v>
      </c>
      <c r="I344">
        <f>VLOOKUP(A344,'[2]PROMEDIO SABER 11 MUNICIPIOS'!$A$2:$E$1122,5,0)</f>
        <v>4</v>
      </c>
      <c r="J344" s="4">
        <f>VLOOKUP(A344,'[2]PROMEDIO SABER 11 MUNICIPIOS'!$A$2:$B$1122,2,0)</f>
        <v>219.96296296296296</v>
      </c>
      <c r="K344" s="6">
        <v>220</v>
      </c>
      <c r="L344" s="5" t="str">
        <f>VLOOKUP(A344,'[2]PROMEDIO SABER 11 MUNICIPIOS'!$A$2:$F$1122,6,FALSE)</f>
        <v>NO</v>
      </c>
      <c r="M344">
        <f>VLOOKUP(A344,'[2]SISBEN-GRUPOS'!$A$2:$E$1121,2,FALSE)</f>
        <v>19</v>
      </c>
      <c r="N344">
        <f>VLOOKUP(A344,'[2]SISBEN-GRUPOS'!$A$2:$E$1122,3,0)</f>
        <v>56</v>
      </c>
      <c r="O344">
        <f>VLOOKUP(A344,'[2]SISBEN-GRUPOS'!$A$2:$E$1122,4,0)</f>
        <v>5</v>
      </c>
      <c r="P344">
        <f>VLOOKUP(A344,'[2]SISBEN-GRUPOS'!$A$2:$E$1122,5,0)</f>
        <v>1</v>
      </c>
      <c r="Q344" s="15">
        <v>0.14285714290000001</v>
      </c>
      <c r="R344">
        <v>2</v>
      </c>
      <c r="S344" t="str">
        <f t="shared" si="5"/>
        <v>P25</v>
      </c>
    </row>
    <row r="345" spans="1:19" x14ac:dyDescent="0.25">
      <c r="A345" t="s">
        <v>257</v>
      </c>
      <c r="B345" t="s">
        <v>1238</v>
      </c>
      <c r="C345" t="s">
        <v>1347</v>
      </c>
      <c r="D345">
        <v>68573</v>
      </c>
      <c r="E345" t="str">
        <f>VLOOKUP(A345,[1]Hoja3!$B$2:$E$1125,4,FALSE)</f>
        <v>PUERTO PARRA</v>
      </c>
      <c r="F345" s="3" t="s">
        <v>1122</v>
      </c>
      <c r="G345" s="3" t="s">
        <v>1122</v>
      </c>
      <c r="H345">
        <f>VLOOKUP(A345,'[2]PROMEDIO SABER 11 MUNICIPIOS'!$A$2:$D$1122,4,0)</f>
        <v>71</v>
      </c>
      <c r="I345">
        <f>VLOOKUP(A345,'[2]PROMEDIO SABER 11 MUNICIPIOS'!$A$2:$E$1122,5,0)</f>
        <v>6</v>
      </c>
      <c r="J345" s="4">
        <f>VLOOKUP(A345,'[2]PROMEDIO SABER 11 MUNICIPIOS'!$A$2:$B$1122,2,0)</f>
        <v>223.02816901408451</v>
      </c>
      <c r="K345" s="6">
        <v>220</v>
      </c>
      <c r="L345" s="5" t="str">
        <f>VLOOKUP(A345,'[2]PROMEDIO SABER 11 MUNICIPIOS'!$A$2:$F$1122,6,FALSE)</f>
        <v>NO</v>
      </c>
      <c r="M345">
        <f>VLOOKUP(A345,'[2]SISBEN-GRUPOS'!$A$2:$E$1121,2,FALSE)</f>
        <v>16</v>
      </c>
      <c r="N345">
        <f>VLOOKUP(A345,'[2]SISBEN-GRUPOS'!$A$2:$E$1122,3,0)</f>
        <v>54</v>
      </c>
      <c r="O345">
        <f>VLOOKUP(A345,'[2]SISBEN-GRUPOS'!$A$2:$E$1122,4,0)</f>
        <v>0</v>
      </c>
      <c r="P345">
        <f>VLOOKUP(A345,'[2]SISBEN-GRUPOS'!$A$2:$E$1122,5,0)</f>
        <v>1</v>
      </c>
      <c r="Q345" s="15">
        <v>0.17241379309999999</v>
      </c>
      <c r="R345">
        <v>2</v>
      </c>
      <c r="S345" t="str">
        <f t="shared" si="5"/>
        <v>P25</v>
      </c>
    </row>
    <row r="346" spans="1:19" x14ac:dyDescent="0.25">
      <c r="A346" t="s">
        <v>418</v>
      </c>
      <c r="B346" t="s">
        <v>1348</v>
      </c>
      <c r="C346" t="s">
        <v>1349</v>
      </c>
      <c r="D346">
        <v>17495</v>
      </c>
      <c r="E346" t="str">
        <f>VLOOKUP(A346,[1]Hoja3!$B$2:$E$1125,4,FALSE)</f>
        <v>NORCASIA</v>
      </c>
      <c r="F346" s="3" t="s">
        <v>1122</v>
      </c>
      <c r="G346" s="3" t="s">
        <v>1122</v>
      </c>
      <c r="H346">
        <f>VLOOKUP(A346,'[2]PROMEDIO SABER 11 MUNICIPIOS'!$A$2:$D$1122,4,0)</f>
        <v>110</v>
      </c>
      <c r="I346">
        <f>VLOOKUP(A346,'[2]PROMEDIO SABER 11 MUNICIPIOS'!$A$2:$E$1122,5,0)</f>
        <v>10</v>
      </c>
      <c r="J346" s="4">
        <f>VLOOKUP(A346,'[2]PROMEDIO SABER 11 MUNICIPIOS'!$A$2:$B$1122,2,0)</f>
        <v>222.5090909090909</v>
      </c>
      <c r="K346" s="6">
        <v>220</v>
      </c>
      <c r="L346" s="5" t="str">
        <f>VLOOKUP(A346,'[2]PROMEDIO SABER 11 MUNICIPIOS'!$A$2:$F$1122,6,FALSE)</f>
        <v>NO</v>
      </c>
      <c r="M346">
        <f>VLOOKUP(A346,'[2]SISBEN-GRUPOS'!$A$2:$E$1121,2,FALSE)</f>
        <v>24</v>
      </c>
      <c r="N346">
        <f>VLOOKUP(A346,'[2]SISBEN-GRUPOS'!$A$2:$E$1122,3,0)</f>
        <v>82</v>
      </c>
      <c r="O346">
        <f>VLOOKUP(A346,'[2]SISBEN-GRUPOS'!$A$2:$E$1122,4,0)</f>
        <v>3</v>
      </c>
      <c r="P346">
        <f>VLOOKUP(A346,'[2]SISBEN-GRUPOS'!$A$2:$E$1122,5,0)</f>
        <v>1</v>
      </c>
      <c r="Q346" s="15">
        <v>0.17241379309999999</v>
      </c>
      <c r="R346">
        <v>2</v>
      </c>
      <c r="S346" t="str">
        <f t="shared" si="5"/>
        <v>P25</v>
      </c>
    </row>
    <row r="347" spans="1:19" x14ac:dyDescent="0.25">
      <c r="A347" t="s">
        <v>624</v>
      </c>
      <c r="B347" t="s">
        <v>1172</v>
      </c>
      <c r="C347" t="s">
        <v>1582</v>
      </c>
      <c r="D347">
        <v>5761</v>
      </c>
      <c r="E347" t="str">
        <f>VLOOKUP(A347,[1]Hoja3!$B$2:$E$1125,4,FALSE)</f>
        <v>SOPETRAN</v>
      </c>
      <c r="F347" s="3" t="s">
        <v>1122</v>
      </c>
      <c r="G347" s="3" t="s">
        <v>1122</v>
      </c>
      <c r="H347">
        <f>VLOOKUP(A347,'[2]PROMEDIO SABER 11 MUNICIPIOS'!$A$2:$D$1122,4,0)</f>
        <v>184</v>
      </c>
      <c r="I347">
        <f>VLOOKUP(A347,'[2]PROMEDIO SABER 11 MUNICIPIOS'!$A$2:$E$1122,5,0)</f>
        <v>8</v>
      </c>
      <c r="J347" s="4">
        <f>VLOOKUP(A347,'[2]PROMEDIO SABER 11 MUNICIPIOS'!$A$2:$B$1122,2,0)</f>
        <v>227.6141304347826</v>
      </c>
      <c r="K347" s="6">
        <v>220</v>
      </c>
      <c r="L347" s="5" t="str">
        <f>VLOOKUP(A347,'[2]PROMEDIO SABER 11 MUNICIPIOS'!$A$2:$F$1122,6,FALSE)</f>
        <v>NO</v>
      </c>
      <c r="M347">
        <f>VLOOKUP(A347,'[2]SISBEN-GRUPOS'!$A$2:$E$1121,2,FALSE)</f>
        <v>44</v>
      </c>
      <c r="N347">
        <f>VLOOKUP(A347,'[2]SISBEN-GRUPOS'!$A$2:$E$1122,3,0)</f>
        <v>128</v>
      </c>
      <c r="O347">
        <f>VLOOKUP(A347,'[2]SISBEN-GRUPOS'!$A$2:$E$1122,4,0)</f>
        <v>4</v>
      </c>
      <c r="P347">
        <f>VLOOKUP(A347,'[2]SISBEN-GRUPOS'!$A$2:$E$1122,5,0)</f>
        <v>8</v>
      </c>
      <c r="Q347" s="15">
        <v>0.2288135593</v>
      </c>
      <c r="R347">
        <v>2</v>
      </c>
      <c r="S347" t="str">
        <f t="shared" si="5"/>
        <v>P25</v>
      </c>
    </row>
    <row r="348" spans="1:19" x14ac:dyDescent="0.25">
      <c r="A348" t="s">
        <v>179</v>
      </c>
      <c r="B348" t="s">
        <v>1172</v>
      </c>
      <c r="C348" t="s">
        <v>1879</v>
      </c>
      <c r="D348">
        <v>5107</v>
      </c>
      <c r="E348" t="str">
        <f>VLOOKUP(A348,[1]Hoja3!$B$2:$E$1125,4,FALSE)</f>
        <v>BRICENO</v>
      </c>
      <c r="F348" s="3" t="s">
        <v>1122</v>
      </c>
      <c r="G348" s="3" t="s">
        <v>1122</v>
      </c>
      <c r="H348">
        <f>VLOOKUP(A348,'[2]PROMEDIO SABER 11 MUNICIPIOS'!$A$2:$D$1122,4,0)</f>
        <v>55</v>
      </c>
      <c r="I348">
        <f>VLOOKUP(A348,'[2]PROMEDIO SABER 11 MUNICIPIOS'!$A$2:$E$1122,5,0)</f>
        <v>3</v>
      </c>
      <c r="J348" s="4">
        <f>VLOOKUP(A348,'[2]PROMEDIO SABER 11 MUNICIPIOS'!$A$2:$B$1122,2,0)</f>
        <v>228.21818181818182</v>
      </c>
      <c r="K348" s="6">
        <v>220</v>
      </c>
      <c r="L348" s="5" t="str">
        <f>VLOOKUP(A348,'[2]PROMEDIO SABER 11 MUNICIPIOS'!$A$2:$F$1122,6,FALSE)</f>
        <v>NO</v>
      </c>
      <c r="M348">
        <f>VLOOKUP(A348,'[2]SISBEN-GRUPOS'!$A$2:$E$1121,2,FALSE)</f>
        <v>15</v>
      </c>
      <c r="N348">
        <f>VLOOKUP(A348,'[2]SISBEN-GRUPOS'!$A$2:$E$1122,3,0)</f>
        <v>40</v>
      </c>
      <c r="O348">
        <f>VLOOKUP(A348,'[2]SISBEN-GRUPOS'!$A$2:$E$1122,4,0)</f>
        <v>0</v>
      </c>
      <c r="P348">
        <f>VLOOKUP(A348,'[2]SISBEN-GRUPOS'!$A$2:$E$1122,5,0)</f>
        <v>0</v>
      </c>
      <c r="Q348" s="15">
        <v>0.27659574469999998</v>
      </c>
      <c r="R348">
        <v>2</v>
      </c>
      <c r="S348" t="str">
        <f t="shared" si="5"/>
        <v>P25</v>
      </c>
    </row>
    <row r="349" spans="1:19" x14ac:dyDescent="0.25">
      <c r="A349" t="s">
        <v>145</v>
      </c>
      <c r="B349" t="s">
        <v>1185</v>
      </c>
      <c r="C349" t="s">
        <v>2035</v>
      </c>
      <c r="D349">
        <v>15580</v>
      </c>
      <c r="E349" t="str">
        <f>VLOOKUP(A349,[1]Hoja3!$B$2:$E$1125,4,FALSE)</f>
        <v>QUIPAMA</v>
      </c>
      <c r="F349" s="3" t="s">
        <v>1122</v>
      </c>
      <c r="G349" s="3" t="s">
        <v>1122</v>
      </c>
      <c r="H349">
        <f>VLOOKUP(A349,'[2]PROMEDIO SABER 11 MUNICIPIOS'!$A$2:$D$1122,4,0)</f>
        <v>48</v>
      </c>
      <c r="I349">
        <f>VLOOKUP(A349,'[2]PROMEDIO SABER 11 MUNICIPIOS'!$A$2:$E$1122,5,0)</f>
        <v>5</v>
      </c>
      <c r="J349" s="4">
        <f>VLOOKUP(A349,'[2]PROMEDIO SABER 11 MUNICIPIOS'!$A$2:$B$1122,2,0)</f>
        <v>224.45833333333334</v>
      </c>
      <c r="K349" s="6">
        <v>220</v>
      </c>
      <c r="L349" s="5" t="str">
        <f>VLOOKUP(A349,'[2]PROMEDIO SABER 11 MUNICIPIOS'!$A$2:$F$1122,6,FALSE)</f>
        <v>NO</v>
      </c>
      <c r="M349">
        <f>VLOOKUP(A349,'[2]SISBEN-GRUPOS'!$A$2:$E$1121,2,FALSE)</f>
        <v>6</v>
      </c>
      <c r="N349">
        <f>VLOOKUP(A349,'[2]SISBEN-GRUPOS'!$A$2:$E$1122,3,0)</f>
        <v>41</v>
      </c>
      <c r="O349">
        <f>VLOOKUP(A349,'[2]SISBEN-GRUPOS'!$A$2:$E$1122,4,0)</f>
        <v>1</v>
      </c>
      <c r="P349">
        <f>VLOOKUP(A349,'[2]SISBEN-GRUPOS'!$A$2:$E$1122,5,0)</f>
        <v>0</v>
      </c>
      <c r="Q349" s="15">
        <v>0.32653061220000001</v>
      </c>
      <c r="R349">
        <v>2</v>
      </c>
      <c r="S349" t="str">
        <f t="shared" si="5"/>
        <v>P25</v>
      </c>
    </row>
    <row r="350" spans="1:19" x14ac:dyDescent="0.25">
      <c r="A350" t="s">
        <v>154</v>
      </c>
      <c r="B350" t="s">
        <v>1270</v>
      </c>
      <c r="C350" t="s">
        <v>2084</v>
      </c>
      <c r="D350">
        <v>73622</v>
      </c>
      <c r="E350" t="str">
        <f>VLOOKUP(A350,[1]Hoja3!$B$2:$E$1125,4,FALSE)</f>
        <v>RONCESVALLES</v>
      </c>
      <c r="F350" s="3" t="s">
        <v>1122</v>
      </c>
      <c r="G350" s="3" t="s">
        <v>1122</v>
      </c>
      <c r="H350">
        <f>VLOOKUP(A350,'[2]PROMEDIO SABER 11 MUNICIPIOS'!$A$2:$D$1122,4,0)</f>
        <v>49</v>
      </c>
      <c r="I350">
        <f>VLOOKUP(A350,'[2]PROMEDIO SABER 11 MUNICIPIOS'!$A$2:$E$1122,5,0)</f>
        <v>7</v>
      </c>
      <c r="J350" s="4">
        <f>VLOOKUP(A350,'[2]PROMEDIO SABER 11 MUNICIPIOS'!$A$2:$B$1122,2,0)</f>
        <v>223.59183673469389</v>
      </c>
      <c r="K350" s="6">
        <v>220</v>
      </c>
      <c r="L350" s="5" t="str">
        <f>VLOOKUP(A350,'[2]PROMEDIO SABER 11 MUNICIPIOS'!$A$2:$F$1122,6,FALSE)</f>
        <v>NO</v>
      </c>
      <c r="M350">
        <f>VLOOKUP(A350,'[2]SISBEN-GRUPOS'!$A$2:$E$1121,2,FALSE)</f>
        <v>6</v>
      </c>
      <c r="N350">
        <f>VLOOKUP(A350,'[2]SISBEN-GRUPOS'!$A$2:$E$1122,3,0)</f>
        <v>42</v>
      </c>
      <c r="O350">
        <f>VLOOKUP(A350,'[2]SISBEN-GRUPOS'!$A$2:$E$1122,4,0)</f>
        <v>1</v>
      </c>
      <c r="P350">
        <f>VLOOKUP(A350,'[2]SISBEN-GRUPOS'!$A$2:$E$1122,5,0)</f>
        <v>0</v>
      </c>
      <c r="Q350" s="15">
        <v>0.3461538462</v>
      </c>
      <c r="R350">
        <v>2</v>
      </c>
      <c r="S350" t="str">
        <f t="shared" si="5"/>
        <v>P25</v>
      </c>
    </row>
    <row r="351" spans="1:19" x14ac:dyDescent="0.25">
      <c r="A351" t="s">
        <v>465</v>
      </c>
      <c r="B351" t="s">
        <v>1172</v>
      </c>
      <c r="C351" t="s">
        <v>1218</v>
      </c>
      <c r="D351">
        <v>5240</v>
      </c>
      <c r="E351" t="str">
        <f>VLOOKUP(A351,[1]Hoja3!$B$2:$E$1125,4,FALSE)</f>
        <v>EBEJICO</v>
      </c>
      <c r="F351" s="3" t="s">
        <v>1122</v>
      </c>
      <c r="G351" s="3" t="s">
        <v>1122</v>
      </c>
      <c r="H351">
        <f>VLOOKUP(A351,'[2]PROMEDIO SABER 11 MUNICIPIOS'!$A$2:$D$1122,4,0)</f>
        <v>127</v>
      </c>
      <c r="I351">
        <f>VLOOKUP(A351,'[2]PROMEDIO SABER 11 MUNICIPIOS'!$A$2:$E$1122,5,0)</f>
        <v>6</v>
      </c>
      <c r="J351" s="4">
        <f>VLOOKUP(A351,'[2]PROMEDIO SABER 11 MUNICIPIOS'!$A$2:$B$1122,2,0)</f>
        <v>228</v>
      </c>
      <c r="K351" s="6">
        <v>220</v>
      </c>
      <c r="L351" s="5" t="str">
        <f>VLOOKUP(A351,'[2]PROMEDIO SABER 11 MUNICIPIOS'!$A$2:$F$1122,6,FALSE)</f>
        <v>NO</v>
      </c>
      <c r="M351">
        <f>VLOOKUP(A351,'[2]SISBEN-GRUPOS'!$A$2:$E$1121,2,FALSE)</f>
        <v>34</v>
      </c>
      <c r="N351">
        <f>VLOOKUP(A351,'[2]SISBEN-GRUPOS'!$A$2:$E$1122,3,0)</f>
        <v>87</v>
      </c>
      <c r="O351">
        <f>VLOOKUP(A351,'[2]SISBEN-GRUPOS'!$A$2:$E$1122,4,0)</f>
        <v>3</v>
      </c>
      <c r="P351">
        <f>VLOOKUP(A351,'[2]SISBEN-GRUPOS'!$A$2:$E$1122,5,0)</f>
        <v>3</v>
      </c>
      <c r="Q351" s="15">
        <v>0.12658227850000001</v>
      </c>
      <c r="R351">
        <v>3</v>
      </c>
      <c r="S351" t="str">
        <f t="shared" si="5"/>
        <v>P25</v>
      </c>
    </row>
    <row r="352" spans="1:19" x14ac:dyDescent="0.25">
      <c r="A352" t="s">
        <v>496</v>
      </c>
      <c r="B352" t="s">
        <v>1172</v>
      </c>
      <c r="C352" t="s">
        <v>1794</v>
      </c>
      <c r="D352">
        <v>5411</v>
      </c>
      <c r="E352" t="str">
        <f>VLOOKUP(A352,[1]Hoja3!$B$2:$E$1125,4,FALSE)</f>
        <v>LIBORINA</v>
      </c>
      <c r="F352" s="3" t="s">
        <v>1122</v>
      </c>
      <c r="G352" s="3" t="s">
        <v>1122</v>
      </c>
      <c r="H352">
        <f>VLOOKUP(A352,'[2]PROMEDIO SABER 11 MUNICIPIOS'!$A$2:$D$1122,4,0)</f>
        <v>134</v>
      </c>
      <c r="I352">
        <f>VLOOKUP(A352,'[2]PROMEDIO SABER 11 MUNICIPIOS'!$A$2:$E$1122,5,0)</f>
        <v>14</v>
      </c>
      <c r="J352" s="4">
        <f>VLOOKUP(A352,'[2]PROMEDIO SABER 11 MUNICIPIOS'!$A$2:$B$1122,2,0)</f>
        <v>223.59701492537314</v>
      </c>
      <c r="K352" s="6">
        <v>220</v>
      </c>
      <c r="L352" s="5" t="str">
        <f>VLOOKUP(A352,'[2]PROMEDIO SABER 11 MUNICIPIOS'!$A$2:$F$1122,6,FALSE)</f>
        <v>NO</v>
      </c>
      <c r="M352">
        <f>VLOOKUP(A352,'[2]SISBEN-GRUPOS'!$A$2:$E$1121,2,FALSE)</f>
        <v>20</v>
      </c>
      <c r="N352">
        <f>VLOOKUP(A352,'[2]SISBEN-GRUPOS'!$A$2:$E$1122,3,0)</f>
        <v>110</v>
      </c>
      <c r="O352">
        <f>VLOOKUP(A352,'[2]SISBEN-GRUPOS'!$A$2:$E$1122,4,0)</f>
        <v>1</v>
      </c>
      <c r="P352">
        <f>VLOOKUP(A352,'[2]SISBEN-GRUPOS'!$A$2:$E$1122,5,0)</f>
        <v>3</v>
      </c>
      <c r="Q352" s="15">
        <v>0.25773195879999999</v>
      </c>
      <c r="R352">
        <v>3</v>
      </c>
      <c r="S352" t="str">
        <f t="shared" si="5"/>
        <v>P25</v>
      </c>
    </row>
    <row r="353" spans="1:19" hidden="1" x14ac:dyDescent="0.25">
      <c r="A353" t="s">
        <v>33</v>
      </c>
      <c r="B353" t="s">
        <v>1185</v>
      </c>
      <c r="C353" t="s">
        <v>1413</v>
      </c>
      <c r="D353">
        <v>15774</v>
      </c>
      <c r="E353" t="str">
        <f>VLOOKUP(A353,[1]Hoja3!$B$2:$E$1125,4,FALSE)</f>
        <v>SUSACON</v>
      </c>
      <c r="F353" s="3" t="s">
        <v>1122</v>
      </c>
      <c r="G353" s="3" t="s">
        <v>1123</v>
      </c>
      <c r="H353">
        <f>VLOOKUP(A353,'[2]PROMEDIO SABER 11 MUNICIPIOS'!$A$2:$D$1122,4,0)</f>
        <v>22</v>
      </c>
      <c r="I353">
        <f>VLOOKUP(A353,'[2]PROMEDIO SABER 11 MUNICIPIOS'!$A$2:$E$1122,5,0)</f>
        <v>9</v>
      </c>
      <c r="J353" s="4">
        <f>VLOOKUP(A353,'[2]PROMEDIO SABER 11 MUNICIPIOS'!$A$2:$B$1122,2,0)</f>
        <v>253.77272727272728</v>
      </c>
      <c r="K353" s="6">
        <v>250</v>
      </c>
      <c r="L353" s="5" t="str">
        <f>VLOOKUP(A353,'[2]PROMEDIO SABER 11 MUNICIPIOS'!$A$2:$F$1122,6,FALSE)</f>
        <v>NO</v>
      </c>
      <c r="M353">
        <f>VLOOKUP(A353,'[2]SISBEN-GRUPOS'!$A$2:$E$1121,2,FALSE)</f>
        <v>3</v>
      </c>
      <c r="N353">
        <f>VLOOKUP(A353,'[2]SISBEN-GRUPOS'!$A$2:$E$1122,3,0)</f>
        <v>19</v>
      </c>
      <c r="O353">
        <f>VLOOKUP(A353,'[2]SISBEN-GRUPOS'!$A$2:$E$1122,4,0)</f>
        <v>0</v>
      </c>
      <c r="P353">
        <f>VLOOKUP(A353,'[2]SISBEN-GRUPOS'!$A$2:$E$1122,5,0)</f>
        <v>0</v>
      </c>
      <c r="Q353" s="15">
        <v>0.375</v>
      </c>
      <c r="R353">
        <v>7</v>
      </c>
      <c r="S353" t="str">
        <f t="shared" si="5"/>
        <v>P50</v>
      </c>
    </row>
    <row r="354" spans="1:19" hidden="1" x14ac:dyDescent="0.25">
      <c r="A354" t="s">
        <v>68</v>
      </c>
      <c r="B354" t="s">
        <v>1282</v>
      </c>
      <c r="C354" t="s">
        <v>1465</v>
      </c>
      <c r="D354">
        <v>85136</v>
      </c>
      <c r="E354" t="str">
        <f>VLOOKUP(A354,[1]Hoja3!$B$2:$E$1125,4,FALSE)</f>
        <v>LA SALINA</v>
      </c>
      <c r="F354" s="3" t="s">
        <v>1122</v>
      </c>
      <c r="G354" s="3" t="s">
        <v>1123</v>
      </c>
      <c r="H354">
        <f>VLOOKUP(A354,'[2]PROMEDIO SABER 11 MUNICIPIOS'!$A$2:$D$1122,4,0)</f>
        <v>30</v>
      </c>
      <c r="I354">
        <f>VLOOKUP(A354,'[2]PROMEDIO SABER 11 MUNICIPIOS'!$A$2:$E$1122,5,0)</f>
        <v>12</v>
      </c>
      <c r="J354" s="4">
        <f>VLOOKUP(A354,'[2]PROMEDIO SABER 11 MUNICIPIOS'!$A$2:$B$1122,2,0)</f>
        <v>239.96666666666667</v>
      </c>
      <c r="K354" s="6">
        <v>240</v>
      </c>
      <c r="L354" s="5" t="str">
        <f>VLOOKUP(A354,'[2]PROMEDIO SABER 11 MUNICIPIOS'!$A$2:$F$1122,6,FALSE)</f>
        <v>NO</v>
      </c>
      <c r="M354">
        <f>VLOOKUP(A354,'[2]SISBEN-GRUPOS'!$A$2:$E$1121,2,FALSE)</f>
        <v>12</v>
      </c>
      <c r="N354">
        <f>VLOOKUP(A354,'[2]SISBEN-GRUPOS'!$A$2:$E$1122,3,0)</f>
        <v>17</v>
      </c>
      <c r="O354">
        <f>VLOOKUP(A354,'[2]SISBEN-GRUPOS'!$A$2:$E$1122,4,0)</f>
        <v>0</v>
      </c>
      <c r="P354">
        <f>VLOOKUP(A354,'[2]SISBEN-GRUPOS'!$A$2:$E$1122,5,0)</f>
        <v>1</v>
      </c>
      <c r="Q354" s="15">
        <v>0.35714285709999999</v>
      </c>
      <c r="R354">
        <v>7</v>
      </c>
      <c r="S354" t="str">
        <f t="shared" si="5"/>
        <v>P50</v>
      </c>
    </row>
    <row r="355" spans="1:19" hidden="1" x14ac:dyDescent="0.25">
      <c r="A355" t="s">
        <v>117</v>
      </c>
      <c r="B355" t="s">
        <v>1216</v>
      </c>
      <c r="C355" t="s">
        <v>1478</v>
      </c>
      <c r="D355">
        <v>25328</v>
      </c>
      <c r="E355" t="str">
        <f>VLOOKUP(A355,[1]Hoja3!$B$2:$E$1125,4,FALSE)</f>
        <v>GUAYABAL DE SIQUIMA</v>
      </c>
      <c r="F355" s="3" t="s">
        <v>1122</v>
      </c>
      <c r="G355" s="3" t="s">
        <v>1123</v>
      </c>
      <c r="H355">
        <f>VLOOKUP(A355,'[2]PROMEDIO SABER 11 MUNICIPIOS'!$A$2:$D$1122,4,0)</f>
        <v>43</v>
      </c>
      <c r="I355">
        <f>VLOOKUP(A355,'[2]PROMEDIO SABER 11 MUNICIPIOS'!$A$2:$E$1122,5,0)</f>
        <v>13</v>
      </c>
      <c r="J355" s="4">
        <f>VLOOKUP(A355,'[2]PROMEDIO SABER 11 MUNICIPIOS'!$A$2:$B$1122,2,0)</f>
        <v>246.67441860465115</v>
      </c>
      <c r="K355" s="6">
        <v>240</v>
      </c>
      <c r="L355" s="5" t="str">
        <f>VLOOKUP(A355,'[2]PROMEDIO SABER 11 MUNICIPIOS'!$A$2:$F$1122,6,FALSE)</f>
        <v>NO</v>
      </c>
      <c r="M355">
        <f>VLOOKUP(A355,'[2]SISBEN-GRUPOS'!$A$2:$E$1121,2,FALSE)</f>
        <v>9</v>
      </c>
      <c r="N355">
        <f>VLOOKUP(A355,'[2]SISBEN-GRUPOS'!$A$2:$E$1122,3,0)</f>
        <v>31</v>
      </c>
      <c r="O355">
        <f>VLOOKUP(A355,'[2]SISBEN-GRUPOS'!$A$2:$E$1122,4,0)</f>
        <v>1</v>
      </c>
      <c r="P355">
        <f>VLOOKUP(A355,'[2]SISBEN-GRUPOS'!$A$2:$E$1122,5,0)</f>
        <v>2</v>
      </c>
      <c r="Q355" s="15">
        <v>0.41666666666666602</v>
      </c>
      <c r="R355">
        <v>7</v>
      </c>
      <c r="S355" t="str">
        <f t="shared" si="5"/>
        <v>P50</v>
      </c>
    </row>
    <row r="356" spans="1:19" hidden="1" x14ac:dyDescent="0.25">
      <c r="A356" t="s">
        <v>295</v>
      </c>
      <c r="B356" t="s">
        <v>1185</v>
      </c>
      <c r="C356" t="s">
        <v>1494</v>
      </c>
      <c r="D356">
        <v>15494</v>
      </c>
      <c r="E356" t="str">
        <f>VLOOKUP(A356,[1]Hoja3!$B$2:$E$1125,4,FALSE)</f>
        <v>NUEVO COLON</v>
      </c>
      <c r="F356" s="3" t="s">
        <v>1122</v>
      </c>
      <c r="G356" s="3" t="s">
        <v>1123</v>
      </c>
      <c r="H356">
        <f>VLOOKUP(A356,'[2]PROMEDIO SABER 11 MUNICIPIOS'!$A$2:$D$1122,4,0)</f>
        <v>80</v>
      </c>
      <c r="I356">
        <f>VLOOKUP(A356,'[2]PROMEDIO SABER 11 MUNICIPIOS'!$A$2:$E$1122,5,0)</f>
        <v>14</v>
      </c>
      <c r="J356" s="4">
        <f>VLOOKUP(A356,'[2]PROMEDIO SABER 11 MUNICIPIOS'!$A$2:$B$1122,2,0)</f>
        <v>257.96249999999998</v>
      </c>
      <c r="K356" s="6">
        <v>250</v>
      </c>
      <c r="L356" s="5" t="str">
        <f>VLOOKUP(A356,'[2]PROMEDIO SABER 11 MUNICIPIOS'!$A$2:$F$1122,6,FALSE)</f>
        <v>NO</v>
      </c>
      <c r="M356">
        <f>VLOOKUP(A356,'[2]SISBEN-GRUPOS'!$A$2:$E$1121,2,FALSE)</f>
        <v>9</v>
      </c>
      <c r="N356">
        <f>VLOOKUP(A356,'[2]SISBEN-GRUPOS'!$A$2:$E$1122,3,0)</f>
        <v>68</v>
      </c>
      <c r="O356">
        <f>VLOOKUP(A356,'[2]SISBEN-GRUPOS'!$A$2:$E$1122,4,0)</f>
        <v>2</v>
      </c>
      <c r="P356">
        <f>VLOOKUP(A356,'[2]SISBEN-GRUPOS'!$A$2:$E$1122,5,0)</f>
        <v>1</v>
      </c>
      <c r="Q356" s="15">
        <v>0.1875</v>
      </c>
      <c r="R356">
        <v>7</v>
      </c>
      <c r="S356" t="str">
        <f t="shared" si="5"/>
        <v>P50</v>
      </c>
    </row>
    <row r="357" spans="1:19" hidden="1" x14ac:dyDescent="0.25">
      <c r="A357" t="s">
        <v>1145</v>
      </c>
      <c r="B357" t="s">
        <v>1226</v>
      </c>
      <c r="C357" t="s">
        <v>1504</v>
      </c>
      <c r="D357">
        <v>50223</v>
      </c>
      <c r="E357" t="str">
        <f>VLOOKUP(A357,[1]Hoja3!$B$2:$E$1125,4,FALSE)</f>
        <v>SAN LUIS DE CUBARRAL</v>
      </c>
      <c r="F357" s="3" t="s">
        <v>1122</v>
      </c>
      <c r="G357" s="3" t="s">
        <v>1123</v>
      </c>
      <c r="H357" t="e">
        <f>VLOOKUP(A357,'[2]PROMEDIO SABER 11 MUNICIPIOS'!$A$2:$D$1122,4,0)</f>
        <v>#N/A</v>
      </c>
      <c r="I357" t="e">
        <f>VLOOKUP(A357,'[2]PROMEDIO SABER 11 MUNICIPIOS'!$A$2:$E$1122,5,0)</f>
        <v>#N/A</v>
      </c>
      <c r="J357" s="4" t="e">
        <f>VLOOKUP(A357,'[2]PROMEDIO SABER 11 MUNICIPIOS'!$A$2:$B$1122,2,0)</f>
        <v>#N/A</v>
      </c>
      <c r="K357" s="6">
        <v>230</v>
      </c>
      <c r="L357" s="5" t="e">
        <f>VLOOKUP(A357,'[2]PROMEDIO SABER 11 MUNICIPIOS'!$A$2:$F$1122,6,FALSE)</f>
        <v>#N/A</v>
      </c>
      <c r="M357" t="e">
        <f>VLOOKUP(A357,'[2]SISBEN-GRUPOS'!$A$2:$E$1121,2,FALSE)</f>
        <v>#N/A</v>
      </c>
      <c r="N357" t="e">
        <f>VLOOKUP(A357,'[2]SISBEN-GRUPOS'!$A$2:$E$1122,3,0)</f>
        <v>#N/A</v>
      </c>
      <c r="O357" t="e">
        <f>VLOOKUP(A357,'[2]SISBEN-GRUPOS'!$A$2:$E$1122,4,0)</f>
        <v>#N/A</v>
      </c>
      <c r="P357" t="e">
        <f>VLOOKUP(A357,'[2]SISBEN-GRUPOS'!$A$2:$E$1122,5,0)</f>
        <v>#N/A</v>
      </c>
      <c r="Q357" s="15">
        <v>0.25373134330000002</v>
      </c>
      <c r="R357">
        <v>7</v>
      </c>
      <c r="S357" t="str">
        <f t="shared" si="5"/>
        <v>P50</v>
      </c>
    </row>
    <row r="358" spans="1:19" hidden="1" x14ac:dyDescent="0.25">
      <c r="A358" t="s">
        <v>504</v>
      </c>
      <c r="B358" t="s">
        <v>1234</v>
      </c>
      <c r="C358" t="s">
        <v>1518</v>
      </c>
      <c r="D358">
        <v>99524</v>
      </c>
      <c r="E358" t="str">
        <f>VLOOKUP(A358,[1]Hoja3!$B$2:$E$1125,4,FALSE)</f>
        <v>LA PRIMAVERA</v>
      </c>
      <c r="F358" s="3" t="s">
        <v>1123</v>
      </c>
      <c r="G358" s="3" t="s">
        <v>1123</v>
      </c>
      <c r="H358">
        <f>VLOOKUP(A358,'[2]PROMEDIO SABER 11 MUNICIPIOS'!$A$2:$D$1122,4,0)</f>
        <v>136</v>
      </c>
      <c r="I358">
        <f>VLOOKUP(A358,'[2]PROMEDIO SABER 11 MUNICIPIOS'!$A$2:$E$1122,5,0)</f>
        <v>16</v>
      </c>
      <c r="J358" s="4">
        <f>VLOOKUP(A358,'[2]PROMEDIO SABER 11 MUNICIPIOS'!$A$2:$B$1122,2,0)</f>
        <v>228.22794117647058</v>
      </c>
      <c r="K358" s="6">
        <v>220</v>
      </c>
      <c r="L358" s="5" t="str">
        <f>VLOOKUP(A358,'[2]PROMEDIO SABER 11 MUNICIPIOS'!$A$2:$F$1122,6,FALSE)</f>
        <v>NO</v>
      </c>
      <c r="M358">
        <f>VLOOKUP(A358,'[2]SISBEN-GRUPOS'!$A$2:$E$1121,2,FALSE)</f>
        <v>43</v>
      </c>
      <c r="N358">
        <f>VLOOKUP(A358,'[2]SISBEN-GRUPOS'!$A$2:$E$1122,3,0)</f>
        <v>84</v>
      </c>
      <c r="O358">
        <f>VLOOKUP(A358,'[2]SISBEN-GRUPOS'!$A$2:$E$1122,4,0)</f>
        <v>6</v>
      </c>
      <c r="P358">
        <f>VLOOKUP(A358,'[2]SISBEN-GRUPOS'!$A$2:$E$1122,5,0)</f>
        <v>3</v>
      </c>
      <c r="Q358" s="15">
        <v>0.26315789470000001</v>
      </c>
      <c r="R358">
        <v>7</v>
      </c>
      <c r="S358" t="str">
        <f t="shared" si="5"/>
        <v>P50</v>
      </c>
    </row>
    <row r="359" spans="1:19" hidden="1" x14ac:dyDescent="0.25">
      <c r="A359" t="s">
        <v>272</v>
      </c>
      <c r="B359" t="s">
        <v>1238</v>
      </c>
      <c r="C359" t="s">
        <v>1525</v>
      </c>
      <c r="D359">
        <v>68444</v>
      </c>
      <c r="E359" t="str">
        <f>VLOOKUP(A359,[1]Hoja3!$B$2:$E$1125,4,FALSE)</f>
        <v>MATANZA</v>
      </c>
      <c r="F359" s="3" t="s">
        <v>1122</v>
      </c>
      <c r="G359" s="3" t="s">
        <v>1123</v>
      </c>
      <c r="H359">
        <f>VLOOKUP(A359,'[2]PROMEDIO SABER 11 MUNICIPIOS'!$A$2:$D$1122,4,0)</f>
        <v>74</v>
      </c>
      <c r="I359">
        <f>VLOOKUP(A359,'[2]PROMEDIO SABER 11 MUNICIPIOS'!$A$2:$E$1122,5,0)</f>
        <v>16</v>
      </c>
      <c r="J359" s="4">
        <f>VLOOKUP(A359,'[2]PROMEDIO SABER 11 MUNICIPIOS'!$A$2:$B$1122,2,0)</f>
        <v>251.86486486486487</v>
      </c>
      <c r="K359" s="6">
        <v>250</v>
      </c>
      <c r="L359" s="5" t="str">
        <f>VLOOKUP(A359,'[2]PROMEDIO SABER 11 MUNICIPIOS'!$A$2:$F$1122,6,FALSE)</f>
        <v>NO</v>
      </c>
      <c r="M359">
        <f>VLOOKUP(A359,'[2]SISBEN-GRUPOS'!$A$2:$E$1121,2,FALSE)</f>
        <v>6</v>
      </c>
      <c r="N359">
        <f>VLOOKUP(A359,'[2]SISBEN-GRUPOS'!$A$2:$E$1122,3,0)</f>
        <v>68</v>
      </c>
      <c r="O359">
        <f>VLOOKUP(A359,'[2]SISBEN-GRUPOS'!$A$2:$E$1122,4,0)</f>
        <v>0</v>
      </c>
      <c r="P359">
        <f>VLOOKUP(A359,'[2]SISBEN-GRUPOS'!$A$2:$E$1122,5,0)</f>
        <v>0</v>
      </c>
      <c r="Q359" s="15">
        <v>0.49122807019999998</v>
      </c>
      <c r="R359">
        <v>7</v>
      </c>
      <c r="S359" t="str">
        <f t="shared" si="5"/>
        <v>P50</v>
      </c>
    </row>
    <row r="360" spans="1:19" hidden="1" x14ac:dyDescent="0.25">
      <c r="A360" t="s">
        <v>546</v>
      </c>
      <c r="B360" t="s">
        <v>1172</v>
      </c>
      <c r="C360" t="s">
        <v>1526</v>
      </c>
      <c r="D360">
        <v>5237</v>
      </c>
      <c r="E360" t="str">
        <f>VLOOKUP(A360,[1]Hoja3!$B$2:$E$1125,4,FALSE)</f>
        <v>DON MATIAS</v>
      </c>
      <c r="F360" s="3" t="s">
        <v>1122</v>
      </c>
      <c r="G360" s="3" t="s">
        <v>1123</v>
      </c>
      <c r="H360">
        <f>VLOOKUP(A360,'[2]PROMEDIO SABER 11 MUNICIPIOS'!$A$2:$D$1122,4,0)</f>
        <v>149</v>
      </c>
      <c r="I360">
        <f>VLOOKUP(A360,'[2]PROMEDIO SABER 11 MUNICIPIOS'!$A$2:$E$1122,5,0)</f>
        <v>16</v>
      </c>
      <c r="J360" s="4">
        <f>VLOOKUP(A360,'[2]PROMEDIO SABER 11 MUNICIPIOS'!$A$2:$B$1122,2,0)</f>
        <v>252.90604026845637</v>
      </c>
      <c r="K360" s="6">
        <v>250</v>
      </c>
      <c r="L360" s="5" t="str">
        <f>VLOOKUP(A360,'[2]PROMEDIO SABER 11 MUNICIPIOS'!$A$2:$F$1122,6,FALSE)</f>
        <v>NO</v>
      </c>
      <c r="M360">
        <f>VLOOKUP(A360,'[2]SISBEN-GRUPOS'!$A$2:$E$1121,2,FALSE)</f>
        <v>54</v>
      </c>
      <c r="N360">
        <f>VLOOKUP(A360,'[2]SISBEN-GRUPOS'!$A$2:$E$1122,3,0)</f>
        <v>67</v>
      </c>
      <c r="O360">
        <f>VLOOKUP(A360,'[2]SISBEN-GRUPOS'!$A$2:$E$1122,4,0)</f>
        <v>16</v>
      </c>
      <c r="P360">
        <f>VLOOKUP(A360,'[2]SISBEN-GRUPOS'!$A$2:$E$1122,5,0)</f>
        <v>12</v>
      </c>
      <c r="Q360" s="15">
        <v>0.13173652690000001</v>
      </c>
      <c r="R360">
        <v>7</v>
      </c>
      <c r="S360" t="str">
        <f t="shared" si="5"/>
        <v>P50</v>
      </c>
    </row>
    <row r="361" spans="1:19" hidden="1" x14ac:dyDescent="0.25">
      <c r="A361" t="s">
        <v>239</v>
      </c>
      <c r="B361" t="s">
        <v>1216</v>
      </c>
      <c r="C361" t="s">
        <v>1530</v>
      </c>
      <c r="D361">
        <v>25596</v>
      </c>
      <c r="E361" t="str">
        <f>VLOOKUP(A361,[1]Hoja3!$B$2:$E$1125,4,FALSE)</f>
        <v>QUIPILE</v>
      </c>
      <c r="F361" s="3" t="s">
        <v>1122</v>
      </c>
      <c r="G361" s="3" t="s">
        <v>1123</v>
      </c>
      <c r="H361">
        <f>VLOOKUP(A361,'[2]PROMEDIO SABER 11 MUNICIPIOS'!$A$2:$D$1122,4,0)</f>
        <v>66</v>
      </c>
      <c r="I361">
        <f>VLOOKUP(A361,'[2]PROMEDIO SABER 11 MUNICIPIOS'!$A$2:$E$1122,5,0)</f>
        <v>17</v>
      </c>
      <c r="J361" s="4">
        <f>VLOOKUP(A361,'[2]PROMEDIO SABER 11 MUNICIPIOS'!$A$2:$B$1122,2,0)</f>
        <v>240.66666666666666</v>
      </c>
      <c r="K361" s="6">
        <v>240</v>
      </c>
      <c r="L361" s="5" t="str">
        <f>VLOOKUP(A361,'[2]PROMEDIO SABER 11 MUNICIPIOS'!$A$2:$F$1122,6,FALSE)</f>
        <v>NO</v>
      </c>
      <c r="M361">
        <f>VLOOKUP(A361,'[2]SISBEN-GRUPOS'!$A$2:$E$1121,2,FALSE)</f>
        <v>19</v>
      </c>
      <c r="N361">
        <f>VLOOKUP(A361,'[2]SISBEN-GRUPOS'!$A$2:$E$1122,3,0)</f>
        <v>45</v>
      </c>
      <c r="O361">
        <f>VLOOKUP(A361,'[2]SISBEN-GRUPOS'!$A$2:$E$1122,4,0)</f>
        <v>1</v>
      </c>
      <c r="P361">
        <f>VLOOKUP(A361,'[2]SISBEN-GRUPOS'!$A$2:$E$1122,5,0)</f>
        <v>1</v>
      </c>
      <c r="Q361" s="15">
        <v>0.203125</v>
      </c>
      <c r="R361">
        <v>7</v>
      </c>
      <c r="S361" t="str">
        <f t="shared" si="5"/>
        <v>P50</v>
      </c>
    </row>
    <row r="362" spans="1:19" hidden="1" x14ac:dyDescent="0.25">
      <c r="A362" t="s">
        <v>411</v>
      </c>
      <c r="B362" t="s">
        <v>1270</v>
      </c>
      <c r="C362" t="s">
        <v>1565</v>
      </c>
      <c r="D362">
        <v>73870</v>
      </c>
      <c r="E362" t="str">
        <f>VLOOKUP(A362,[1]Hoja3!$B$2:$E$1125,4,FALSE)</f>
        <v>VILLAHERMOSA</v>
      </c>
      <c r="F362" s="3" t="s">
        <v>1122</v>
      </c>
      <c r="G362" s="3" t="s">
        <v>1123</v>
      </c>
      <c r="H362">
        <f>VLOOKUP(A362,'[2]PROMEDIO SABER 11 MUNICIPIOS'!$A$2:$D$1122,4,0)</f>
        <v>107</v>
      </c>
      <c r="I362">
        <f>VLOOKUP(A362,'[2]PROMEDIO SABER 11 MUNICIPIOS'!$A$2:$E$1122,5,0)</f>
        <v>19</v>
      </c>
      <c r="J362" s="4">
        <f>VLOOKUP(A362,'[2]PROMEDIO SABER 11 MUNICIPIOS'!$A$2:$B$1122,2,0)</f>
        <v>248.85046728971963</v>
      </c>
      <c r="K362" s="6">
        <v>240</v>
      </c>
      <c r="L362" s="5" t="str">
        <f>VLOOKUP(A362,'[2]PROMEDIO SABER 11 MUNICIPIOS'!$A$2:$F$1122,6,FALSE)</f>
        <v>NO</v>
      </c>
      <c r="M362">
        <f>VLOOKUP(A362,'[2]SISBEN-GRUPOS'!$A$2:$E$1121,2,FALSE)</f>
        <v>19</v>
      </c>
      <c r="N362">
        <f>VLOOKUP(A362,'[2]SISBEN-GRUPOS'!$A$2:$E$1122,3,0)</f>
        <v>87</v>
      </c>
      <c r="O362">
        <f>VLOOKUP(A362,'[2]SISBEN-GRUPOS'!$A$2:$E$1122,4,0)</f>
        <v>0</v>
      </c>
      <c r="P362">
        <f>VLOOKUP(A362,'[2]SISBEN-GRUPOS'!$A$2:$E$1122,5,0)</f>
        <v>1</v>
      </c>
      <c r="Q362" s="15">
        <v>0.32584269659999998</v>
      </c>
      <c r="R362">
        <v>7</v>
      </c>
      <c r="S362" t="str">
        <f t="shared" si="5"/>
        <v>P50</v>
      </c>
    </row>
    <row r="363" spans="1:19" hidden="1" x14ac:dyDescent="0.25">
      <c r="A363" t="s">
        <v>251</v>
      </c>
      <c r="B363" t="s">
        <v>1238</v>
      </c>
      <c r="C363" t="s">
        <v>1566</v>
      </c>
      <c r="D363">
        <v>68327</v>
      </c>
      <c r="E363" t="str">
        <f>VLOOKUP(A363,[1]Hoja3!$B$2:$E$1125,4,FALSE)</f>
        <v>GUEPSA</v>
      </c>
      <c r="F363" s="3" t="s">
        <v>1122</v>
      </c>
      <c r="G363" s="3" t="s">
        <v>1123</v>
      </c>
      <c r="H363">
        <f>VLOOKUP(A363,'[2]PROMEDIO SABER 11 MUNICIPIOS'!$A$2:$D$1122,4,0)</f>
        <v>70</v>
      </c>
      <c r="I363">
        <f>VLOOKUP(A363,'[2]PROMEDIO SABER 11 MUNICIPIOS'!$A$2:$E$1122,5,0)</f>
        <v>19</v>
      </c>
      <c r="J363" s="4">
        <f>VLOOKUP(A363,'[2]PROMEDIO SABER 11 MUNICIPIOS'!$A$2:$B$1122,2,0)</f>
        <v>253.38571428571427</v>
      </c>
      <c r="K363" s="6">
        <v>250</v>
      </c>
      <c r="L363" s="5" t="str">
        <f>VLOOKUP(A363,'[2]PROMEDIO SABER 11 MUNICIPIOS'!$A$2:$F$1122,6,FALSE)</f>
        <v>NO</v>
      </c>
      <c r="M363">
        <f>VLOOKUP(A363,'[2]SISBEN-GRUPOS'!$A$2:$E$1121,2,FALSE)</f>
        <v>17</v>
      </c>
      <c r="N363">
        <f>VLOOKUP(A363,'[2]SISBEN-GRUPOS'!$A$2:$E$1122,3,0)</f>
        <v>51</v>
      </c>
      <c r="O363">
        <f>VLOOKUP(A363,'[2]SISBEN-GRUPOS'!$A$2:$E$1122,4,0)</f>
        <v>1</v>
      </c>
      <c r="P363">
        <f>VLOOKUP(A363,'[2]SISBEN-GRUPOS'!$A$2:$E$1122,5,0)</f>
        <v>1</v>
      </c>
      <c r="Q363" s="15">
        <v>0.52830188680000001</v>
      </c>
      <c r="R363">
        <v>7</v>
      </c>
      <c r="S363" t="str">
        <f t="shared" si="5"/>
        <v>P50</v>
      </c>
    </row>
    <row r="364" spans="1:19" x14ac:dyDescent="0.25">
      <c r="A364" t="s">
        <v>334</v>
      </c>
      <c r="B364" t="s">
        <v>1172</v>
      </c>
      <c r="C364" t="s">
        <v>1949</v>
      </c>
      <c r="D364">
        <v>5315</v>
      </c>
      <c r="E364" t="str">
        <f>VLOOKUP(A364,[1]Hoja3!$B$2:$E$1125,4,FALSE)</f>
        <v>GUADALUPE</v>
      </c>
      <c r="F364" s="3" t="s">
        <v>1122</v>
      </c>
      <c r="G364" s="3" t="s">
        <v>1122</v>
      </c>
      <c r="H364">
        <f>VLOOKUP(A364,'[2]PROMEDIO SABER 11 MUNICIPIOS'!$A$2:$D$1122,4,0)</f>
        <v>90</v>
      </c>
      <c r="I364">
        <f>VLOOKUP(A364,'[2]PROMEDIO SABER 11 MUNICIPIOS'!$A$2:$E$1122,5,0)</f>
        <v>3</v>
      </c>
      <c r="J364" s="4">
        <f>VLOOKUP(A364,'[2]PROMEDIO SABER 11 MUNICIPIOS'!$A$2:$B$1122,2,0)</f>
        <v>227.47777777777779</v>
      </c>
      <c r="K364" s="6">
        <v>220</v>
      </c>
      <c r="L364" s="5" t="str">
        <f>VLOOKUP(A364,'[2]PROMEDIO SABER 11 MUNICIPIOS'!$A$2:$F$1122,6,FALSE)</f>
        <v>NO</v>
      </c>
      <c r="M364">
        <f>VLOOKUP(A364,'[2]SISBEN-GRUPOS'!$A$2:$E$1121,2,FALSE)</f>
        <v>22</v>
      </c>
      <c r="N364">
        <f>VLOOKUP(A364,'[2]SISBEN-GRUPOS'!$A$2:$E$1122,3,0)</f>
        <v>64</v>
      </c>
      <c r="O364">
        <f>VLOOKUP(A364,'[2]SISBEN-GRUPOS'!$A$2:$E$1122,4,0)</f>
        <v>2</v>
      </c>
      <c r="P364">
        <f>VLOOKUP(A364,'[2]SISBEN-GRUPOS'!$A$2:$E$1122,5,0)</f>
        <v>2</v>
      </c>
      <c r="Q364" s="15">
        <v>0.29761904760000002</v>
      </c>
      <c r="R364">
        <v>3</v>
      </c>
      <c r="S364" t="str">
        <f t="shared" si="5"/>
        <v>P25</v>
      </c>
    </row>
    <row r="365" spans="1:19" hidden="1" x14ac:dyDescent="0.25">
      <c r="A365" t="s">
        <v>438</v>
      </c>
      <c r="B365" t="s">
        <v>1185</v>
      </c>
      <c r="C365" t="s">
        <v>1577</v>
      </c>
      <c r="D365">
        <v>15804</v>
      </c>
      <c r="E365" t="str">
        <f>VLOOKUP(A365,[1]Hoja3!$B$2:$E$1125,4,FALSE)</f>
        <v>TIBANA</v>
      </c>
      <c r="F365" s="3" t="s">
        <v>1122</v>
      </c>
      <c r="G365" s="3" t="s">
        <v>1123</v>
      </c>
      <c r="H365">
        <f>VLOOKUP(A365,'[2]PROMEDIO SABER 11 MUNICIPIOS'!$A$2:$D$1122,4,0)</f>
        <v>117</v>
      </c>
      <c r="I365">
        <f>VLOOKUP(A365,'[2]PROMEDIO SABER 11 MUNICIPIOS'!$A$2:$E$1122,5,0)</f>
        <v>20</v>
      </c>
      <c r="J365" s="4">
        <f>VLOOKUP(A365,'[2]PROMEDIO SABER 11 MUNICIPIOS'!$A$2:$B$1122,2,0)</f>
        <v>252.85470085470087</v>
      </c>
      <c r="K365" s="6">
        <v>250</v>
      </c>
      <c r="L365" s="5" t="str">
        <f>VLOOKUP(A365,'[2]PROMEDIO SABER 11 MUNICIPIOS'!$A$2:$F$1122,6,FALSE)</f>
        <v>NO</v>
      </c>
      <c r="M365">
        <f>VLOOKUP(A365,'[2]SISBEN-GRUPOS'!$A$2:$E$1121,2,FALSE)</f>
        <v>22</v>
      </c>
      <c r="N365">
        <f>VLOOKUP(A365,'[2]SISBEN-GRUPOS'!$A$2:$E$1122,3,0)</f>
        <v>85</v>
      </c>
      <c r="O365">
        <f>VLOOKUP(A365,'[2]SISBEN-GRUPOS'!$A$2:$E$1122,4,0)</f>
        <v>9</v>
      </c>
      <c r="P365">
        <f>VLOOKUP(A365,'[2]SISBEN-GRUPOS'!$A$2:$E$1122,5,0)</f>
        <v>1</v>
      </c>
      <c r="Q365" s="15">
        <v>0.20588235290000001</v>
      </c>
      <c r="R365">
        <v>7</v>
      </c>
      <c r="S365" t="str">
        <f t="shared" si="5"/>
        <v>P50</v>
      </c>
    </row>
    <row r="366" spans="1:19" hidden="1" x14ac:dyDescent="0.25">
      <c r="A366" t="s">
        <v>491</v>
      </c>
      <c r="B366" t="s">
        <v>1266</v>
      </c>
      <c r="C366" t="s">
        <v>1579</v>
      </c>
      <c r="D366">
        <v>52506</v>
      </c>
      <c r="E366" t="str">
        <f>VLOOKUP(A366,[1]Hoja3!$B$2:$E$1125,4,FALSE)</f>
        <v>OSPINA</v>
      </c>
      <c r="F366" s="3" t="s">
        <v>1123</v>
      </c>
      <c r="G366" s="3" t="s">
        <v>1123</v>
      </c>
      <c r="H366">
        <f>VLOOKUP(A366,'[2]PROMEDIO SABER 11 MUNICIPIOS'!$A$2:$D$1122,4,0)</f>
        <v>132</v>
      </c>
      <c r="I366">
        <f>VLOOKUP(A366,'[2]PROMEDIO SABER 11 MUNICIPIOS'!$A$2:$E$1122,5,0)</f>
        <v>20</v>
      </c>
      <c r="J366" s="4">
        <f>VLOOKUP(A366,'[2]PROMEDIO SABER 11 MUNICIPIOS'!$A$2:$B$1122,2,0)</f>
        <v>265.74242424242425</v>
      </c>
      <c r="K366" s="6">
        <v>260</v>
      </c>
      <c r="L366" s="5" t="str">
        <f>VLOOKUP(A366,'[2]PROMEDIO SABER 11 MUNICIPIOS'!$A$2:$F$1122,6,FALSE)</f>
        <v>NO</v>
      </c>
      <c r="M366">
        <f>VLOOKUP(A366,'[2]SISBEN-GRUPOS'!$A$2:$E$1121,2,FALSE)</f>
        <v>33</v>
      </c>
      <c r="N366">
        <f>VLOOKUP(A366,'[2]SISBEN-GRUPOS'!$A$2:$E$1122,3,0)</f>
        <v>97</v>
      </c>
      <c r="O366">
        <f>VLOOKUP(A366,'[2]SISBEN-GRUPOS'!$A$2:$E$1122,4,0)</f>
        <v>1</v>
      </c>
      <c r="P366">
        <f>VLOOKUP(A366,'[2]SISBEN-GRUPOS'!$A$2:$E$1122,5,0)</f>
        <v>1</v>
      </c>
      <c r="Q366" s="15">
        <v>0.21428571430000001</v>
      </c>
      <c r="R366">
        <v>7</v>
      </c>
      <c r="S366" t="str">
        <f t="shared" si="5"/>
        <v>P50</v>
      </c>
    </row>
    <row r="367" spans="1:19" hidden="1" x14ac:dyDescent="0.25">
      <c r="A367" t="s">
        <v>559</v>
      </c>
      <c r="B367" t="s">
        <v>1282</v>
      </c>
      <c r="C367" t="s">
        <v>1584</v>
      </c>
      <c r="D367">
        <v>85230</v>
      </c>
      <c r="E367" t="str">
        <f>VLOOKUP(A367,[1]Hoja3!$B$2:$E$1125,4,FALSE)</f>
        <v>OROCUE</v>
      </c>
      <c r="F367" s="3" t="s">
        <v>1122</v>
      </c>
      <c r="G367" s="3" t="s">
        <v>1123</v>
      </c>
      <c r="H367">
        <f>VLOOKUP(A367,'[2]PROMEDIO SABER 11 MUNICIPIOS'!$A$2:$D$1122,4,0)</f>
        <v>155</v>
      </c>
      <c r="I367">
        <f>VLOOKUP(A367,'[2]PROMEDIO SABER 11 MUNICIPIOS'!$A$2:$E$1122,5,0)</f>
        <v>21</v>
      </c>
      <c r="J367" s="4">
        <f>VLOOKUP(A367,'[2]PROMEDIO SABER 11 MUNICIPIOS'!$A$2:$B$1122,2,0)</f>
        <v>235.1032258064516</v>
      </c>
      <c r="K367" s="6">
        <v>230</v>
      </c>
      <c r="L367" s="5" t="str">
        <f>VLOOKUP(A367,'[2]PROMEDIO SABER 11 MUNICIPIOS'!$A$2:$F$1122,6,FALSE)</f>
        <v>NO</v>
      </c>
      <c r="M367">
        <f>VLOOKUP(A367,'[2]SISBEN-GRUPOS'!$A$2:$E$1121,2,FALSE)</f>
        <v>41</v>
      </c>
      <c r="N367">
        <f>VLOOKUP(A367,'[2]SISBEN-GRUPOS'!$A$2:$E$1122,3,0)</f>
        <v>103</v>
      </c>
      <c r="O367">
        <f>VLOOKUP(A367,'[2]SISBEN-GRUPOS'!$A$2:$E$1122,4,0)</f>
        <v>8</v>
      </c>
      <c r="P367">
        <f>VLOOKUP(A367,'[2]SISBEN-GRUPOS'!$A$2:$E$1122,5,0)</f>
        <v>3</v>
      </c>
      <c r="Q367" s="15">
        <v>0.13684210529999999</v>
      </c>
      <c r="R367">
        <v>7</v>
      </c>
      <c r="S367" t="str">
        <f t="shared" si="5"/>
        <v>P50</v>
      </c>
    </row>
    <row r="368" spans="1:19" ht="28.55" hidden="1" x14ac:dyDescent="0.25">
      <c r="A368" t="s">
        <v>178</v>
      </c>
      <c r="B368" t="s">
        <v>1256</v>
      </c>
      <c r="C368" t="s">
        <v>1610</v>
      </c>
      <c r="D368">
        <v>18029</v>
      </c>
      <c r="E368" t="str">
        <f>VLOOKUP(A368,[1]Hoja3!$B$2:$E$1125,4,FALSE)</f>
        <v>ALBANIA</v>
      </c>
      <c r="F368" s="3" t="s">
        <v>1123</v>
      </c>
      <c r="G368" s="3" t="s">
        <v>1123</v>
      </c>
      <c r="H368">
        <f>VLOOKUP(A368,'[2]PROMEDIO SABER 11 MUNICIPIOS'!$A$2:$D$1122,4,0)</f>
        <v>55</v>
      </c>
      <c r="I368">
        <f>VLOOKUP(A368,'[2]PROMEDIO SABER 11 MUNICIPIOS'!$A$2:$E$1122,5,0)</f>
        <v>23</v>
      </c>
      <c r="J368" s="4">
        <f>VLOOKUP(A368,'[2]PROMEDIO SABER 11 MUNICIPIOS'!$A$2:$B$1122,2,0)</f>
        <v>228.34545454545454</v>
      </c>
      <c r="K368" s="6">
        <v>220</v>
      </c>
      <c r="L368" s="5" t="str">
        <f>VLOOKUP(A368,'[2]PROMEDIO SABER 11 MUNICIPIOS'!$A$2:$F$1122,6,FALSE)</f>
        <v>ALBANIA-CAQUETA</v>
      </c>
      <c r="M368">
        <f>VLOOKUP(A368,'[2]SISBEN-GRUPOS'!$A$2:$E$1121,2,FALSE)</f>
        <v>13</v>
      </c>
      <c r="N368">
        <f>VLOOKUP(A368,'[2]SISBEN-GRUPOS'!$A$2:$E$1122,3,0)</f>
        <v>41</v>
      </c>
      <c r="O368">
        <f>VLOOKUP(A368,'[2]SISBEN-GRUPOS'!$A$2:$E$1122,4,0)</f>
        <v>1</v>
      </c>
      <c r="P368">
        <f>VLOOKUP(A368,'[2]SISBEN-GRUPOS'!$A$2:$E$1122,5,0)</f>
        <v>0</v>
      </c>
      <c r="Q368" s="15">
        <v>0.24444444439999999</v>
      </c>
      <c r="R368">
        <v>7</v>
      </c>
      <c r="S368" t="str">
        <f t="shared" si="5"/>
        <v>P50</v>
      </c>
    </row>
    <row r="369" spans="1:19" hidden="1" x14ac:dyDescent="0.25">
      <c r="A369" t="s">
        <v>379</v>
      </c>
      <c r="B369" t="s">
        <v>1185</v>
      </c>
      <c r="C369" t="s">
        <v>1698</v>
      </c>
      <c r="D369">
        <v>15764</v>
      </c>
      <c r="E369" t="str">
        <f>VLOOKUP(A369,[1]Hoja3!$B$2:$E$1125,4,FALSE)</f>
        <v>SORACA</v>
      </c>
      <c r="F369" s="3" t="s">
        <v>1122</v>
      </c>
      <c r="G369" s="3" t="s">
        <v>1123</v>
      </c>
      <c r="H369">
        <f>VLOOKUP(A369,'[2]PROMEDIO SABER 11 MUNICIPIOS'!$A$2:$D$1122,4,0)</f>
        <v>100</v>
      </c>
      <c r="I369">
        <f>VLOOKUP(A369,'[2]PROMEDIO SABER 11 MUNICIPIOS'!$A$2:$E$1122,5,0)</f>
        <v>32</v>
      </c>
      <c r="J369" s="4">
        <f>VLOOKUP(A369,'[2]PROMEDIO SABER 11 MUNICIPIOS'!$A$2:$B$1122,2,0)</f>
        <v>255.75</v>
      </c>
      <c r="K369" s="6">
        <v>250</v>
      </c>
      <c r="L369" s="5" t="str">
        <f>VLOOKUP(A369,'[2]PROMEDIO SABER 11 MUNICIPIOS'!$A$2:$F$1122,6,FALSE)</f>
        <v>NO</v>
      </c>
      <c r="M369">
        <f>VLOOKUP(A369,'[2]SISBEN-GRUPOS'!$A$2:$E$1121,2,FALSE)</f>
        <v>27</v>
      </c>
      <c r="N369">
        <f>VLOOKUP(A369,'[2]SISBEN-GRUPOS'!$A$2:$E$1122,3,0)</f>
        <v>71</v>
      </c>
      <c r="O369">
        <f>VLOOKUP(A369,'[2]SISBEN-GRUPOS'!$A$2:$E$1122,4,0)</f>
        <v>1</v>
      </c>
      <c r="P369">
        <f>VLOOKUP(A369,'[2]SISBEN-GRUPOS'!$A$2:$E$1122,5,0)</f>
        <v>1</v>
      </c>
      <c r="Q369" s="15">
        <v>0.41509433959999997</v>
      </c>
      <c r="R369">
        <v>7</v>
      </c>
      <c r="S369" t="str">
        <f t="shared" si="5"/>
        <v>P50</v>
      </c>
    </row>
    <row r="370" spans="1:19" hidden="1" x14ac:dyDescent="0.25">
      <c r="A370" t="s">
        <v>280</v>
      </c>
      <c r="B370" t="s">
        <v>1348</v>
      </c>
      <c r="C370" t="s">
        <v>1732</v>
      </c>
      <c r="D370">
        <v>17388</v>
      </c>
      <c r="E370" t="str">
        <f>VLOOKUP(A370,[1]Hoja3!$B$2:$E$1125,4,FALSE)</f>
        <v>LA MERCED</v>
      </c>
      <c r="F370" s="3" t="s">
        <v>1122</v>
      </c>
      <c r="G370" s="3" t="s">
        <v>1123</v>
      </c>
      <c r="H370">
        <f>VLOOKUP(A370,'[2]PROMEDIO SABER 11 MUNICIPIOS'!$A$2:$D$1122,4,0)</f>
        <v>76</v>
      </c>
      <c r="I370">
        <f>VLOOKUP(A370,'[2]PROMEDIO SABER 11 MUNICIPIOS'!$A$2:$E$1122,5,0)</f>
        <v>37</v>
      </c>
      <c r="J370" s="4">
        <f>VLOOKUP(A370,'[2]PROMEDIO SABER 11 MUNICIPIOS'!$A$2:$B$1122,2,0)</f>
        <v>233.84210526315789</v>
      </c>
      <c r="K370" s="6">
        <v>230</v>
      </c>
      <c r="L370" s="5" t="str">
        <f>VLOOKUP(A370,'[2]PROMEDIO SABER 11 MUNICIPIOS'!$A$2:$F$1122,6,FALSE)</f>
        <v>NO</v>
      </c>
      <c r="M370">
        <f>VLOOKUP(A370,'[2]SISBEN-GRUPOS'!$A$2:$E$1121,2,FALSE)</f>
        <v>32</v>
      </c>
      <c r="N370">
        <f>VLOOKUP(A370,'[2]SISBEN-GRUPOS'!$A$2:$E$1122,3,0)</f>
        <v>43</v>
      </c>
      <c r="O370">
        <f>VLOOKUP(A370,'[2]SISBEN-GRUPOS'!$A$2:$E$1122,4,0)</f>
        <v>1</v>
      </c>
      <c r="P370">
        <f>VLOOKUP(A370,'[2]SISBEN-GRUPOS'!$A$2:$E$1122,5,0)</f>
        <v>0</v>
      </c>
      <c r="Q370" s="15">
        <v>0.1232876712</v>
      </c>
      <c r="R370">
        <v>7</v>
      </c>
      <c r="S370" t="str">
        <f t="shared" si="5"/>
        <v>P50</v>
      </c>
    </row>
    <row r="371" spans="1:19" hidden="1" x14ac:dyDescent="0.25">
      <c r="A371" t="s">
        <v>797</v>
      </c>
      <c r="B371" t="s">
        <v>1172</v>
      </c>
      <c r="C371" t="s">
        <v>1755</v>
      </c>
      <c r="D371">
        <v>5400</v>
      </c>
      <c r="E371" t="str">
        <f>VLOOKUP(A371,[1]Hoja3!$B$2:$E$1125,4,FALSE)</f>
        <v>LA UNION</v>
      </c>
      <c r="F371" s="3" t="s">
        <v>1122</v>
      </c>
      <c r="G371" s="3" t="s">
        <v>1123</v>
      </c>
      <c r="H371">
        <f>VLOOKUP(A371,'[2]PROMEDIO SABER 11 MUNICIPIOS'!$A$2:$D$1122,4,0)</f>
        <v>293</v>
      </c>
      <c r="I371">
        <f>VLOOKUP(A371,'[2]PROMEDIO SABER 11 MUNICIPIOS'!$A$2:$E$1122,5,0)</f>
        <v>39</v>
      </c>
      <c r="J371" s="4">
        <f>VLOOKUP(A371,'[2]PROMEDIO SABER 11 MUNICIPIOS'!$A$2:$B$1122,2,0)</f>
        <v>242.23208191126281</v>
      </c>
      <c r="K371" s="6">
        <v>240</v>
      </c>
      <c r="L371" s="5" t="str">
        <f>VLOOKUP(A371,'[2]PROMEDIO SABER 11 MUNICIPIOS'!$A$2:$F$1122,6,FALSE)</f>
        <v>NO</v>
      </c>
      <c r="M371">
        <f>VLOOKUP(A371,'[2]SISBEN-GRUPOS'!$A$2:$E$1121,2,FALSE)</f>
        <v>60</v>
      </c>
      <c r="N371">
        <f>VLOOKUP(A371,'[2]SISBEN-GRUPOS'!$A$2:$E$1122,3,0)</f>
        <v>176</v>
      </c>
      <c r="O371">
        <f>VLOOKUP(A371,'[2]SISBEN-GRUPOS'!$A$2:$E$1122,4,0)</f>
        <v>36</v>
      </c>
      <c r="P371">
        <f>VLOOKUP(A371,'[2]SISBEN-GRUPOS'!$A$2:$E$1122,5,0)</f>
        <v>21</v>
      </c>
      <c r="Q371" s="15">
        <v>0.29218106999999999</v>
      </c>
      <c r="R371">
        <v>7</v>
      </c>
      <c r="S371" t="str">
        <f t="shared" si="5"/>
        <v>P50</v>
      </c>
    </row>
    <row r="372" spans="1:19" x14ac:dyDescent="0.25">
      <c r="A372" t="s">
        <v>84</v>
      </c>
      <c r="B372" t="s">
        <v>1348</v>
      </c>
      <c r="C372" t="s">
        <v>2118</v>
      </c>
      <c r="D372">
        <v>17446</v>
      </c>
      <c r="E372" t="str">
        <f>VLOOKUP(A372,[1]Hoja3!$B$2:$E$1125,4,FALSE)</f>
        <v>MARULANDA</v>
      </c>
      <c r="F372" s="3" t="s">
        <v>1122</v>
      </c>
      <c r="G372" s="3" t="s">
        <v>1122</v>
      </c>
      <c r="H372">
        <f>VLOOKUP(A372,'[2]PROMEDIO SABER 11 MUNICIPIOS'!$A$2:$D$1122,4,0)</f>
        <v>34</v>
      </c>
      <c r="I372">
        <f>VLOOKUP(A372,'[2]PROMEDIO SABER 11 MUNICIPIOS'!$A$2:$E$1122,5,0)</f>
        <v>5</v>
      </c>
      <c r="J372" s="4">
        <f>VLOOKUP(A372,'[2]PROMEDIO SABER 11 MUNICIPIOS'!$A$2:$B$1122,2,0)</f>
        <v>220.41176470588235</v>
      </c>
      <c r="K372" s="6">
        <v>220</v>
      </c>
      <c r="L372" s="5" t="str">
        <f>VLOOKUP(A372,'[2]PROMEDIO SABER 11 MUNICIPIOS'!$A$2:$F$1122,6,FALSE)</f>
        <v>NO</v>
      </c>
      <c r="M372">
        <f>VLOOKUP(A372,'[2]SISBEN-GRUPOS'!$A$2:$E$1121,2,FALSE)</f>
        <v>4</v>
      </c>
      <c r="N372">
        <f>VLOOKUP(A372,'[2]SISBEN-GRUPOS'!$A$2:$E$1122,3,0)</f>
        <v>30</v>
      </c>
      <c r="O372">
        <f>VLOOKUP(A372,'[2]SISBEN-GRUPOS'!$A$2:$E$1122,4,0)</f>
        <v>0</v>
      </c>
      <c r="P372">
        <f>VLOOKUP(A372,'[2]SISBEN-GRUPOS'!$A$2:$E$1122,5,0)</f>
        <v>0</v>
      </c>
      <c r="Q372" s="15">
        <v>0.35714285709999999</v>
      </c>
      <c r="R372">
        <v>3</v>
      </c>
      <c r="S372" t="str">
        <f t="shared" si="5"/>
        <v>P25</v>
      </c>
    </row>
    <row r="373" spans="1:19" x14ac:dyDescent="0.25">
      <c r="A373" t="s">
        <v>651</v>
      </c>
      <c r="B373" t="s">
        <v>1172</v>
      </c>
      <c r="C373" t="s">
        <v>1222</v>
      </c>
      <c r="D373">
        <v>5138</v>
      </c>
      <c r="E373" t="str">
        <f>VLOOKUP(A373,[1]Hoja3!$B$2:$E$1125,4,FALSE)</f>
        <v>CANASGORDAS</v>
      </c>
      <c r="F373" s="3" t="s">
        <v>1122</v>
      </c>
      <c r="G373" s="3" t="s">
        <v>1122</v>
      </c>
      <c r="H373">
        <f>VLOOKUP(A373,'[2]PROMEDIO SABER 11 MUNICIPIOS'!$A$2:$D$1122,4,0)</f>
        <v>196</v>
      </c>
      <c r="I373">
        <f>VLOOKUP(A373,'[2]PROMEDIO SABER 11 MUNICIPIOS'!$A$2:$E$1122,5,0)</f>
        <v>45</v>
      </c>
      <c r="J373" s="4">
        <f>VLOOKUP(A373,'[2]PROMEDIO SABER 11 MUNICIPIOS'!$A$2:$B$1122,2,0)</f>
        <v>225.53061224489795</v>
      </c>
      <c r="K373" s="6">
        <v>220</v>
      </c>
      <c r="L373" s="5" t="str">
        <f>VLOOKUP(A373,'[2]PROMEDIO SABER 11 MUNICIPIOS'!$A$2:$F$1122,6,FALSE)</f>
        <v>NO</v>
      </c>
      <c r="M373">
        <f>VLOOKUP(A373,'[2]SISBEN-GRUPOS'!$A$2:$E$1121,2,FALSE)</f>
        <v>28</v>
      </c>
      <c r="N373">
        <f>VLOOKUP(A373,'[2]SISBEN-GRUPOS'!$A$2:$E$1122,3,0)</f>
        <v>162</v>
      </c>
      <c r="O373">
        <f>VLOOKUP(A373,'[2]SISBEN-GRUPOS'!$A$2:$E$1122,4,0)</f>
        <v>3</v>
      </c>
      <c r="P373">
        <f>VLOOKUP(A373,'[2]SISBEN-GRUPOS'!$A$2:$E$1122,5,0)</f>
        <v>3</v>
      </c>
      <c r="Q373" s="15">
        <v>0.13253012049999999</v>
      </c>
      <c r="R373">
        <v>4</v>
      </c>
      <c r="S373" t="str">
        <f t="shared" si="5"/>
        <v>P25</v>
      </c>
    </row>
    <row r="374" spans="1:19" x14ac:dyDescent="0.25">
      <c r="A374" t="s">
        <v>336</v>
      </c>
      <c r="B374" t="s">
        <v>1216</v>
      </c>
      <c r="C374" t="s">
        <v>1560</v>
      </c>
      <c r="D374">
        <v>25653</v>
      </c>
      <c r="E374" t="str">
        <f>VLOOKUP(A374,[1]Hoja3!$B$2:$E$1125,4,FALSE)</f>
        <v>SAN CAYETANO</v>
      </c>
      <c r="F374" s="3" t="s">
        <v>1122</v>
      </c>
      <c r="G374" s="3" t="s">
        <v>1122</v>
      </c>
      <c r="H374">
        <f>VLOOKUP(A374,'[2]PROMEDIO SABER 11 MUNICIPIOS'!$A$2:$D$1122,4,0)</f>
        <v>90</v>
      </c>
      <c r="I374">
        <f>VLOOKUP(A374,'[2]PROMEDIO SABER 11 MUNICIPIOS'!$A$2:$E$1122,5,0)</f>
        <v>6</v>
      </c>
      <c r="J374" s="4">
        <f>VLOOKUP(A374,'[2]PROMEDIO SABER 11 MUNICIPIOS'!$A$2:$B$1122,2,0)</f>
        <v>222.06666666666666</v>
      </c>
      <c r="K374" s="6">
        <v>220</v>
      </c>
      <c r="L374" s="5" t="str">
        <f>VLOOKUP(A374,'[2]PROMEDIO SABER 11 MUNICIPIOS'!$A$2:$F$1122,6,FALSE)</f>
        <v>NO</v>
      </c>
      <c r="M374">
        <f>VLOOKUP(A374,'[2]SISBEN-GRUPOS'!$A$2:$E$1121,2,FALSE)</f>
        <v>14</v>
      </c>
      <c r="N374">
        <f>VLOOKUP(A374,'[2]SISBEN-GRUPOS'!$A$2:$E$1122,3,0)</f>
        <v>70</v>
      </c>
      <c r="O374">
        <f>VLOOKUP(A374,'[2]SISBEN-GRUPOS'!$A$2:$E$1122,4,0)</f>
        <v>3</v>
      </c>
      <c r="P374">
        <f>VLOOKUP(A374,'[2]SISBEN-GRUPOS'!$A$2:$E$1122,5,0)</f>
        <v>3</v>
      </c>
      <c r="Q374" s="15">
        <v>0.22222222222222199</v>
      </c>
      <c r="R374">
        <v>4</v>
      </c>
      <c r="S374" t="str">
        <f t="shared" si="5"/>
        <v>P25</v>
      </c>
    </row>
    <row r="375" spans="1:19" x14ac:dyDescent="0.25">
      <c r="A375" t="s">
        <v>97</v>
      </c>
      <c r="B375" t="s">
        <v>1270</v>
      </c>
      <c r="C375" t="s">
        <v>1979</v>
      </c>
      <c r="D375">
        <v>73770</v>
      </c>
      <c r="E375" t="str">
        <f>VLOOKUP(A375,[1]Hoja3!$B$2:$E$1125,4,FALSE)</f>
        <v>SUAREZ</v>
      </c>
      <c r="F375" s="3" t="s">
        <v>1122</v>
      </c>
      <c r="G375" s="3" t="s">
        <v>1122</v>
      </c>
      <c r="H375">
        <f>VLOOKUP(A375,'[2]PROMEDIO SABER 11 MUNICIPIOS'!$A$2:$D$1122,4,0)</f>
        <v>37</v>
      </c>
      <c r="I375">
        <f>VLOOKUP(A375,'[2]PROMEDIO SABER 11 MUNICIPIOS'!$A$2:$E$1122,5,0)</f>
        <v>10</v>
      </c>
      <c r="J375" s="4">
        <f>VLOOKUP(A375,'[2]PROMEDIO SABER 11 MUNICIPIOS'!$A$2:$B$1122,2,0)</f>
        <v>220.27027027027026</v>
      </c>
      <c r="K375" s="6">
        <v>220</v>
      </c>
      <c r="L375" s="5" t="str">
        <f>VLOOKUP(A375,'[2]PROMEDIO SABER 11 MUNICIPIOS'!$A$2:$F$1122,6,FALSE)</f>
        <v>NO</v>
      </c>
      <c r="M375">
        <f>VLOOKUP(A375,'[2]SISBEN-GRUPOS'!$A$2:$E$1121,2,FALSE)</f>
        <v>7</v>
      </c>
      <c r="N375">
        <f>VLOOKUP(A375,'[2]SISBEN-GRUPOS'!$A$2:$E$1122,3,0)</f>
        <v>28</v>
      </c>
      <c r="O375">
        <f>VLOOKUP(A375,'[2]SISBEN-GRUPOS'!$A$2:$E$1122,4,0)</f>
        <v>2</v>
      </c>
      <c r="P375">
        <f>VLOOKUP(A375,'[2]SISBEN-GRUPOS'!$A$2:$E$1122,5,0)</f>
        <v>0</v>
      </c>
      <c r="Q375" s="15">
        <v>0.3076923077</v>
      </c>
      <c r="R375">
        <v>4</v>
      </c>
      <c r="S375" t="str">
        <f t="shared" si="5"/>
        <v>P25</v>
      </c>
    </row>
    <row r="376" spans="1:19" ht="28.55" x14ac:dyDescent="0.25">
      <c r="A376" t="s">
        <v>252</v>
      </c>
      <c r="B376" t="s">
        <v>1226</v>
      </c>
      <c r="C376" t="s">
        <v>2021</v>
      </c>
      <c r="D376">
        <v>50577</v>
      </c>
      <c r="E376" t="str">
        <f>VLOOKUP(A376,[1]Hoja3!$B$2:$E$1125,4,FALSE)</f>
        <v>PUERTO LLERAS</v>
      </c>
      <c r="F376" s="3" t="s">
        <v>1122</v>
      </c>
      <c r="G376" s="3" t="s">
        <v>1122</v>
      </c>
      <c r="H376">
        <f>VLOOKUP(A376,'[2]PROMEDIO SABER 11 MUNICIPIOS'!$A$2:$D$1122,4,0)</f>
        <v>70</v>
      </c>
      <c r="I376">
        <f>VLOOKUP(A376,'[2]PROMEDIO SABER 11 MUNICIPIOS'!$A$2:$E$1122,5,0)</f>
        <v>12</v>
      </c>
      <c r="J376" s="4">
        <f>VLOOKUP(A376,'[2]PROMEDIO SABER 11 MUNICIPIOS'!$A$2:$B$1122,2,0)</f>
        <v>227.15714285714284</v>
      </c>
      <c r="K376" s="6">
        <v>220</v>
      </c>
      <c r="L376" s="5" t="str">
        <f>VLOOKUP(A376,'[2]PROMEDIO SABER 11 MUNICIPIOS'!$A$2:$F$1122,6,FALSE)</f>
        <v>PUERTO LLERAS-META</v>
      </c>
      <c r="M376">
        <f>VLOOKUP(A376,'[2]SISBEN-GRUPOS'!$A$2:$E$1121,2,FALSE)</f>
        <v>15</v>
      </c>
      <c r="N376">
        <f>VLOOKUP(A376,'[2]SISBEN-GRUPOS'!$A$2:$E$1122,3,0)</f>
        <v>53</v>
      </c>
      <c r="O376">
        <f>VLOOKUP(A376,'[2]SISBEN-GRUPOS'!$A$2:$E$1122,4,0)</f>
        <v>1</v>
      </c>
      <c r="P376">
        <f>VLOOKUP(A376,'[2]SISBEN-GRUPOS'!$A$2:$E$1122,5,0)</f>
        <v>1</v>
      </c>
      <c r="Q376" s="15">
        <v>0.32075471700000002</v>
      </c>
      <c r="R376">
        <v>4</v>
      </c>
      <c r="S376" t="str">
        <f t="shared" si="5"/>
        <v>P25</v>
      </c>
    </row>
    <row r="377" spans="1:19" x14ac:dyDescent="0.25">
      <c r="A377" t="s">
        <v>461</v>
      </c>
      <c r="B377" t="s">
        <v>1270</v>
      </c>
      <c r="C377" t="s">
        <v>1393</v>
      </c>
      <c r="D377">
        <v>73226</v>
      </c>
      <c r="E377" t="str">
        <f>VLOOKUP(A377,[1]Hoja3!$B$2:$E$1125,4,FALSE)</f>
        <v>CUNDAY</v>
      </c>
      <c r="F377" s="3" t="s">
        <v>1122</v>
      </c>
      <c r="G377" s="3" t="s">
        <v>1122</v>
      </c>
      <c r="H377">
        <f>VLOOKUP(A377,'[2]PROMEDIO SABER 11 MUNICIPIOS'!$A$2:$D$1122,4,0)</f>
        <v>126</v>
      </c>
      <c r="I377">
        <f>VLOOKUP(A377,'[2]PROMEDIO SABER 11 MUNICIPIOS'!$A$2:$E$1122,5,0)</f>
        <v>16</v>
      </c>
      <c r="J377" s="4">
        <f>VLOOKUP(A377,'[2]PROMEDIO SABER 11 MUNICIPIOS'!$A$2:$B$1122,2,0)</f>
        <v>226.86507936507937</v>
      </c>
      <c r="K377" s="6">
        <v>220</v>
      </c>
      <c r="L377" s="5" t="str">
        <f>VLOOKUP(A377,'[2]PROMEDIO SABER 11 MUNICIPIOS'!$A$2:$F$1122,6,FALSE)</f>
        <v>NO</v>
      </c>
      <c r="M377">
        <f>VLOOKUP(A377,'[2]SISBEN-GRUPOS'!$A$2:$E$1121,2,FALSE)</f>
        <v>25</v>
      </c>
      <c r="N377">
        <f>VLOOKUP(A377,'[2]SISBEN-GRUPOS'!$A$2:$E$1122,3,0)</f>
        <v>100</v>
      </c>
      <c r="O377">
        <f>VLOOKUP(A377,'[2]SISBEN-GRUPOS'!$A$2:$E$1122,4,0)</f>
        <v>1</v>
      </c>
      <c r="P377">
        <f>VLOOKUP(A377,'[2]SISBEN-GRUPOS'!$A$2:$E$1122,5,0)</f>
        <v>0</v>
      </c>
      <c r="Q377" s="15">
        <v>0.18032786889999999</v>
      </c>
      <c r="R377">
        <v>5</v>
      </c>
      <c r="S377" t="str">
        <f t="shared" si="5"/>
        <v>P25</v>
      </c>
    </row>
    <row r="378" spans="1:19" hidden="1" x14ac:dyDescent="0.25">
      <c r="A378" t="s">
        <v>215</v>
      </c>
      <c r="B378" t="s">
        <v>1238</v>
      </c>
      <c r="C378" t="s">
        <v>1389</v>
      </c>
      <c r="D378">
        <v>68179</v>
      </c>
      <c r="E378" t="str">
        <f>VLOOKUP(A378,[1]Hoja3!$B$2:$E$1125,4,FALSE)</f>
        <v>CHIPATA</v>
      </c>
      <c r="F378" s="3" t="s">
        <v>1122</v>
      </c>
      <c r="G378" s="3" t="s">
        <v>1123</v>
      </c>
      <c r="H378">
        <f>VLOOKUP(A378,'[2]PROMEDIO SABER 11 MUNICIPIOS'!$A$2:$D$1122,4,0)</f>
        <v>62</v>
      </c>
      <c r="I378">
        <f>VLOOKUP(A378,'[2]PROMEDIO SABER 11 MUNICIPIOS'!$A$2:$E$1122,5,0)</f>
        <v>8</v>
      </c>
      <c r="J378" s="4">
        <f>VLOOKUP(A378,'[2]PROMEDIO SABER 11 MUNICIPIOS'!$A$2:$B$1122,2,0)</f>
        <v>248.51612903225808</v>
      </c>
      <c r="K378" s="6">
        <v>240</v>
      </c>
      <c r="L378" s="5" t="str">
        <f>VLOOKUP(A378,'[2]PROMEDIO SABER 11 MUNICIPIOS'!$A$2:$F$1122,6,FALSE)</f>
        <v>NO</v>
      </c>
      <c r="M378">
        <f>VLOOKUP(A378,'[2]SISBEN-GRUPOS'!$A$2:$E$1121,2,FALSE)</f>
        <v>13</v>
      </c>
      <c r="N378">
        <f>VLOOKUP(A378,'[2]SISBEN-GRUPOS'!$A$2:$E$1122,3,0)</f>
        <v>46</v>
      </c>
      <c r="O378">
        <f>VLOOKUP(A378,'[2]SISBEN-GRUPOS'!$A$2:$E$1122,4,0)</f>
        <v>1</v>
      </c>
      <c r="P378">
        <f>VLOOKUP(A378,'[2]SISBEN-GRUPOS'!$A$2:$E$1122,5,0)</f>
        <v>2</v>
      </c>
      <c r="Q378" s="15">
        <v>0.15625</v>
      </c>
      <c r="R378">
        <v>8</v>
      </c>
      <c r="S378" t="str">
        <f t="shared" si="5"/>
        <v>P50</v>
      </c>
    </row>
    <row r="379" spans="1:19" hidden="1" x14ac:dyDescent="0.25">
      <c r="A379" t="s">
        <v>582</v>
      </c>
      <c r="B379" t="s">
        <v>1172</v>
      </c>
      <c r="C379" t="s">
        <v>1448</v>
      </c>
      <c r="D379">
        <v>5660</v>
      </c>
      <c r="E379" t="str">
        <f>VLOOKUP(A379,[1]Hoja3!$B$2:$E$1125,4,FALSE)</f>
        <v>SAN LUIS</v>
      </c>
      <c r="F379" s="3" t="s">
        <v>1122</v>
      </c>
      <c r="G379" s="3" t="s">
        <v>1123</v>
      </c>
      <c r="H379">
        <f>VLOOKUP(A379,'[2]PROMEDIO SABER 11 MUNICIPIOS'!$A$2:$D$1122,4,0)</f>
        <v>164</v>
      </c>
      <c r="I379">
        <f>VLOOKUP(A379,'[2]PROMEDIO SABER 11 MUNICIPIOS'!$A$2:$E$1122,5,0)</f>
        <v>11</v>
      </c>
      <c r="J379" s="4">
        <f>VLOOKUP(A379,'[2]PROMEDIO SABER 11 MUNICIPIOS'!$A$2:$B$1122,2,0)</f>
        <v>239.61585365853659</v>
      </c>
      <c r="K379" s="6">
        <v>240</v>
      </c>
      <c r="L379" s="5" t="str">
        <f>VLOOKUP(A379,'[2]PROMEDIO SABER 11 MUNICIPIOS'!$A$2:$F$1122,6,FALSE)</f>
        <v>NO</v>
      </c>
      <c r="M379">
        <f>VLOOKUP(A379,'[2]SISBEN-GRUPOS'!$A$2:$E$1121,2,FALSE)</f>
        <v>38</v>
      </c>
      <c r="N379">
        <f>VLOOKUP(A379,'[2]SISBEN-GRUPOS'!$A$2:$E$1122,3,0)</f>
        <v>113</v>
      </c>
      <c r="O379">
        <f>VLOOKUP(A379,'[2]SISBEN-GRUPOS'!$A$2:$E$1122,4,0)</f>
        <v>8</v>
      </c>
      <c r="P379">
        <f>VLOOKUP(A379,'[2]SISBEN-GRUPOS'!$A$2:$E$1122,5,0)</f>
        <v>5</v>
      </c>
      <c r="Q379" s="15">
        <v>0.26829268290000002</v>
      </c>
      <c r="R379">
        <v>8</v>
      </c>
      <c r="S379" t="str">
        <f t="shared" si="5"/>
        <v>P50</v>
      </c>
    </row>
    <row r="380" spans="1:19" ht="42.8" hidden="1" x14ac:dyDescent="0.25">
      <c r="A380" t="s">
        <v>483</v>
      </c>
      <c r="B380" t="s">
        <v>1208</v>
      </c>
      <c r="C380" t="s">
        <v>1461</v>
      </c>
      <c r="D380">
        <v>54800</v>
      </c>
      <c r="E380" t="str">
        <f>VLOOKUP(A380,[1]Hoja3!$B$2:$E$1125,4,FALSE)</f>
        <v>TEORAMA</v>
      </c>
      <c r="F380" s="3" t="s">
        <v>1123</v>
      </c>
      <c r="G380" s="3" t="s">
        <v>1123</v>
      </c>
      <c r="H380">
        <f>VLOOKUP(A380,'[2]PROMEDIO SABER 11 MUNICIPIOS'!$A$2:$D$1122,4,0)</f>
        <v>129</v>
      </c>
      <c r="I380">
        <f>VLOOKUP(A380,'[2]PROMEDIO SABER 11 MUNICIPIOS'!$A$2:$E$1122,5,0)</f>
        <v>12</v>
      </c>
      <c r="J380" s="4">
        <f>VLOOKUP(A380,'[2]PROMEDIO SABER 11 MUNICIPIOS'!$A$2:$B$1122,2,0)</f>
        <v>230.80620155038758</v>
      </c>
      <c r="K380" s="6">
        <v>230</v>
      </c>
      <c r="L380" s="5" t="str">
        <f>VLOOKUP(A380,'[2]PROMEDIO SABER 11 MUNICIPIOS'!$A$2:$F$1122,6,FALSE)</f>
        <v>TEORAMA-NORTE DE SANTANDER</v>
      </c>
      <c r="M380">
        <f>VLOOKUP(A380,'[2]SISBEN-GRUPOS'!$A$2:$E$1121,2,FALSE)</f>
        <v>27</v>
      </c>
      <c r="N380">
        <f>VLOOKUP(A380,'[2]SISBEN-GRUPOS'!$A$2:$E$1122,3,0)</f>
        <v>100</v>
      </c>
      <c r="O380">
        <f>VLOOKUP(A380,'[2]SISBEN-GRUPOS'!$A$2:$E$1122,4,0)</f>
        <v>1</v>
      </c>
      <c r="P380">
        <f>VLOOKUP(A380,'[2]SISBEN-GRUPOS'!$A$2:$E$1122,5,0)</f>
        <v>1</v>
      </c>
      <c r="Q380" s="15">
        <v>0.2380952381</v>
      </c>
      <c r="R380">
        <v>8</v>
      </c>
      <c r="S380" t="str">
        <f t="shared" si="5"/>
        <v>P50</v>
      </c>
    </row>
    <row r="381" spans="1:19" hidden="1" x14ac:dyDescent="0.25">
      <c r="A381" t="s">
        <v>469</v>
      </c>
      <c r="B381" t="s">
        <v>1270</v>
      </c>
      <c r="C381" t="s">
        <v>1491</v>
      </c>
      <c r="D381">
        <v>73236</v>
      </c>
      <c r="E381" t="str">
        <f>VLOOKUP(A381,[1]Hoja3!$B$2:$E$1125,4,FALSE)</f>
        <v>DOLORES</v>
      </c>
      <c r="F381" s="3" t="s">
        <v>1122</v>
      </c>
      <c r="G381" s="3" t="s">
        <v>1123</v>
      </c>
      <c r="H381">
        <f>VLOOKUP(A381,'[2]PROMEDIO SABER 11 MUNICIPIOS'!$A$2:$D$1122,4,0)</f>
        <v>128</v>
      </c>
      <c r="I381">
        <f>VLOOKUP(A381,'[2]PROMEDIO SABER 11 MUNICIPIOS'!$A$2:$E$1122,5,0)</f>
        <v>14</v>
      </c>
      <c r="J381" s="4">
        <f>VLOOKUP(A381,'[2]PROMEDIO SABER 11 MUNICIPIOS'!$A$2:$B$1122,2,0)</f>
        <v>241.3125</v>
      </c>
      <c r="K381" s="6">
        <v>240</v>
      </c>
      <c r="L381" s="5" t="str">
        <f>VLOOKUP(A381,'[2]PROMEDIO SABER 11 MUNICIPIOS'!$A$2:$F$1122,6,FALSE)</f>
        <v>NO</v>
      </c>
      <c r="M381">
        <f>VLOOKUP(A381,'[2]SISBEN-GRUPOS'!$A$2:$E$1121,2,FALSE)</f>
        <v>17</v>
      </c>
      <c r="N381">
        <f>VLOOKUP(A381,'[2]SISBEN-GRUPOS'!$A$2:$E$1122,3,0)</f>
        <v>108</v>
      </c>
      <c r="O381">
        <f>VLOOKUP(A381,'[2]SISBEN-GRUPOS'!$A$2:$E$1122,4,0)</f>
        <v>2</v>
      </c>
      <c r="P381">
        <f>VLOOKUP(A381,'[2]SISBEN-GRUPOS'!$A$2:$E$1122,5,0)</f>
        <v>1</v>
      </c>
      <c r="Q381" s="15">
        <v>0.37383177569999998</v>
      </c>
      <c r="R381">
        <v>8</v>
      </c>
      <c r="S381" t="str">
        <f t="shared" si="5"/>
        <v>P50</v>
      </c>
    </row>
    <row r="382" spans="1:19" hidden="1" x14ac:dyDescent="0.25">
      <c r="A382" t="s">
        <v>386</v>
      </c>
      <c r="B382" t="s">
        <v>1176</v>
      </c>
      <c r="C382" t="s">
        <v>1505</v>
      </c>
      <c r="D382">
        <v>19693</v>
      </c>
      <c r="E382" t="str">
        <f>VLOOKUP(A382,[1]Hoja3!$B$2:$E$1125,4,FALSE)</f>
        <v>SAN SEBASTIAN</v>
      </c>
      <c r="F382" s="3" t="s">
        <v>1123</v>
      </c>
      <c r="G382" s="3" t="s">
        <v>1123</v>
      </c>
      <c r="H382">
        <f>VLOOKUP(A382,'[2]PROMEDIO SABER 11 MUNICIPIOS'!$A$2:$D$1122,4,0)</f>
        <v>101</v>
      </c>
      <c r="I382">
        <f>VLOOKUP(A382,'[2]PROMEDIO SABER 11 MUNICIPIOS'!$A$2:$E$1122,5,0)</f>
        <v>15</v>
      </c>
      <c r="J382" s="4">
        <f>VLOOKUP(A382,'[2]PROMEDIO SABER 11 MUNICIPIOS'!$A$2:$B$1122,2,0)</f>
        <v>238.05940594059405</v>
      </c>
      <c r="K382" s="6">
        <v>230</v>
      </c>
      <c r="L382" s="5" t="str">
        <f>VLOOKUP(A382,'[2]PROMEDIO SABER 11 MUNICIPIOS'!$A$2:$F$1122,6,FALSE)</f>
        <v>NO</v>
      </c>
      <c r="M382">
        <f>VLOOKUP(A382,'[2]SISBEN-GRUPOS'!$A$2:$E$1121,2,FALSE)</f>
        <v>50</v>
      </c>
      <c r="N382">
        <f>VLOOKUP(A382,'[2]SISBEN-GRUPOS'!$A$2:$E$1122,3,0)</f>
        <v>50</v>
      </c>
      <c r="O382">
        <f>VLOOKUP(A382,'[2]SISBEN-GRUPOS'!$A$2:$E$1122,4,0)</f>
        <v>1</v>
      </c>
      <c r="P382">
        <f>VLOOKUP(A382,'[2]SISBEN-GRUPOS'!$A$2:$E$1122,5,0)</f>
        <v>0</v>
      </c>
      <c r="Q382" s="15">
        <v>0.17777777780000001</v>
      </c>
      <c r="R382">
        <v>8</v>
      </c>
      <c r="S382" t="str">
        <f t="shared" si="5"/>
        <v>P50</v>
      </c>
    </row>
    <row r="383" spans="1:19" hidden="1" x14ac:dyDescent="0.25">
      <c r="A383" t="s">
        <v>314</v>
      </c>
      <c r="B383" t="s">
        <v>1238</v>
      </c>
      <c r="C383" t="s">
        <v>1508</v>
      </c>
      <c r="D383">
        <v>68207</v>
      </c>
      <c r="E383" t="str">
        <f>VLOOKUP(A383,[1]Hoja3!$B$2:$E$1125,4,FALSE)</f>
        <v>CONCEPCION</v>
      </c>
      <c r="F383" s="3" t="s">
        <v>1122</v>
      </c>
      <c r="G383" s="3" t="s">
        <v>1123</v>
      </c>
      <c r="H383">
        <f>VLOOKUP(A383,'[2]PROMEDIO SABER 11 MUNICIPIOS'!$A$2:$D$1122,4,0)</f>
        <v>84</v>
      </c>
      <c r="I383">
        <f>VLOOKUP(A383,'[2]PROMEDIO SABER 11 MUNICIPIOS'!$A$2:$E$1122,5,0)</f>
        <v>15</v>
      </c>
      <c r="J383" s="4">
        <f>VLOOKUP(A383,'[2]PROMEDIO SABER 11 MUNICIPIOS'!$A$2:$B$1122,2,0)</f>
        <v>257.98809523809524</v>
      </c>
      <c r="K383" s="6">
        <v>250</v>
      </c>
      <c r="L383" s="5" t="str">
        <f>VLOOKUP(A383,'[2]PROMEDIO SABER 11 MUNICIPIOS'!$A$2:$F$1122,6,FALSE)</f>
        <v>NO</v>
      </c>
      <c r="M383">
        <f>VLOOKUP(A383,'[2]SISBEN-GRUPOS'!$A$2:$E$1121,2,FALSE)</f>
        <v>19</v>
      </c>
      <c r="N383">
        <f>VLOOKUP(A383,'[2]SISBEN-GRUPOS'!$A$2:$E$1122,3,0)</f>
        <v>64</v>
      </c>
      <c r="O383">
        <f>VLOOKUP(A383,'[2]SISBEN-GRUPOS'!$A$2:$E$1122,4,0)</f>
        <v>0</v>
      </c>
      <c r="P383">
        <f>VLOOKUP(A383,'[2]SISBEN-GRUPOS'!$A$2:$E$1122,5,0)</f>
        <v>1</v>
      </c>
      <c r="Q383" s="15">
        <v>0.34782608700000001</v>
      </c>
      <c r="R383">
        <v>8</v>
      </c>
      <c r="S383" t="str">
        <f t="shared" si="5"/>
        <v>P50</v>
      </c>
    </row>
    <row r="384" spans="1:19" hidden="1" x14ac:dyDescent="0.25">
      <c r="A384" t="s">
        <v>674</v>
      </c>
      <c r="B384" t="s">
        <v>1266</v>
      </c>
      <c r="C384" t="s">
        <v>1509</v>
      </c>
      <c r="D384">
        <v>52560</v>
      </c>
      <c r="E384" t="str">
        <f>VLOOKUP(A384,[1]Hoja3!$B$2:$E$1125,4,FALSE)</f>
        <v>POTOSI</v>
      </c>
      <c r="F384" s="3" t="s">
        <v>1123</v>
      </c>
      <c r="G384" s="3" t="s">
        <v>1123</v>
      </c>
      <c r="H384">
        <f>VLOOKUP(A384,'[2]PROMEDIO SABER 11 MUNICIPIOS'!$A$2:$D$1122,4,0)</f>
        <v>206</v>
      </c>
      <c r="I384">
        <f>VLOOKUP(A384,'[2]PROMEDIO SABER 11 MUNICIPIOS'!$A$2:$E$1122,5,0)</f>
        <v>15</v>
      </c>
      <c r="J384" s="4">
        <f>VLOOKUP(A384,'[2]PROMEDIO SABER 11 MUNICIPIOS'!$A$2:$B$1122,2,0)</f>
        <v>261.66019417475729</v>
      </c>
      <c r="K384" s="6">
        <v>260</v>
      </c>
      <c r="L384" s="5" t="str">
        <f>VLOOKUP(A384,'[2]PROMEDIO SABER 11 MUNICIPIOS'!$A$2:$F$1122,6,FALSE)</f>
        <v>NO</v>
      </c>
      <c r="M384">
        <f>VLOOKUP(A384,'[2]SISBEN-GRUPOS'!$A$2:$E$1121,2,FALSE)</f>
        <v>55</v>
      </c>
      <c r="N384">
        <f>VLOOKUP(A384,'[2]SISBEN-GRUPOS'!$A$2:$E$1122,3,0)</f>
        <v>144</v>
      </c>
      <c r="O384">
        <f>VLOOKUP(A384,'[2]SISBEN-GRUPOS'!$A$2:$E$1122,4,0)</f>
        <v>4</v>
      </c>
      <c r="P384">
        <f>VLOOKUP(A384,'[2]SISBEN-GRUPOS'!$A$2:$E$1122,5,0)</f>
        <v>3</v>
      </c>
      <c r="Q384" s="15">
        <v>0.21296296300000001</v>
      </c>
      <c r="R384">
        <v>8</v>
      </c>
      <c r="S384" t="str">
        <f t="shared" si="5"/>
        <v>P50</v>
      </c>
    </row>
    <row r="385" spans="1:19" hidden="1" x14ac:dyDescent="0.25">
      <c r="A385" t="s">
        <v>223</v>
      </c>
      <c r="B385" t="s">
        <v>1238</v>
      </c>
      <c r="C385" t="s">
        <v>1533</v>
      </c>
      <c r="D385">
        <v>68397</v>
      </c>
      <c r="E385" t="str">
        <f>VLOOKUP(A385,[1]Hoja3!$B$2:$E$1125,4,FALSE)</f>
        <v>LA PAZ</v>
      </c>
      <c r="F385" s="3" t="s">
        <v>1122</v>
      </c>
      <c r="G385" s="3" t="s">
        <v>1123</v>
      </c>
      <c r="H385">
        <f>VLOOKUP(A385,'[2]PROMEDIO SABER 11 MUNICIPIOS'!$A$2:$D$1122,4,0)</f>
        <v>63</v>
      </c>
      <c r="I385">
        <f>VLOOKUP(A385,'[2]PROMEDIO SABER 11 MUNICIPIOS'!$A$2:$E$1122,5,0)</f>
        <v>17</v>
      </c>
      <c r="J385" s="4">
        <f>VLOOKUP(A385,'[2]PROMEDIO SABER 11 MUNICIPIOS'!$A$2:$B$1122,2,0)</f>
        <v>247.30158730158729</v>
      </c>
      <c r="K385" s="6">
        <v>240</v>
      </c>
      <c r="L385" s="5" t="str">
        <f>VLOOKUP(A385,'[2]PROMEDIO SABER 11 MUNICIPIOS'!$A$2:$F$1122,6,FALSE)</f>
        <v>NO</v>
      </c>
      <c r="M385">
        <f>VLOOKUP(A385,'[2]SISBEN-GRUPOS'!$A$2:$E$1121,2,FALSE)</f>
        <v>11</v>
      </c>
      <c r="N385">
        <f>VLOOKUP(A385,'[2]SISBEN-GRUPOS'!$A$2:$E$1122,3,0)</f>
        <v>49</v>
      </c>
      <c r="O385">
        <f>VLOOKUP(A385,'[2]SISBEN-GRUPOS'!$A$2:$E$1122,4,0)</f>
        <v>0</v>
      </c>
      <c r="P385">
        <f>VLOOKUP(A385,'[2]SISBEN-GRUPOS'!$A$2:$E$1122,5,0)</f>
        <v>3</v>
      </c>
      <c r="Q385" s="15">
        <v>0.21276595740000001</v>
      </c>
      <c r="R385">
        <v>8</v>
      </c>
      <c r="S385" t="str">
        <f t="shared" si="5"/>
        <v>P50</v>
      </c>
    </row>
    <row r="386" spans="1:19" x14ac:dyDescent="0.25">
      <c r="A386" t="s">
        <v>452</v>
      </c>
      <c r="B386" t="s">
        <v>1226</v>
      </c>
      <c r="C386" t="s">
        <v>1400</v>
      </c>
      <c r="D386">
        <v>50287</v>
      </c>
      <c r="E386" t="str">
        <f>VLOOKUP(A386,[1]Hoja3!$B$2:$E$1125,4,FALSE)</f>
        <v>FUENTE DE ORO</v>
      </c>
      <c r="F386" s="3" t="s">
        <v>1122</v>
      </c>
      <c r="G386" s="3" t="s">
        <v>1122</v>
      </c>
      <c r="H386">
        <f>VLOOKUP(A386,'[2]PROMEDIO SABER 11 MUNICIPIOS'!$A$2:$D$1122,4,0)</f>
        <v>124</v>
      </c>
      <c r="I386">
        <f>VLOOKUP(A386,'[2]PROMEDIO SABER 11 MUNICIPIOS'!$A$2:$E$1122,5,0)</f>
        <v>13</v>
      </c>
      <c r="J386" s="4">
        <f>VLOOKUP(A386,'[2]PROMEDIO SABER 11 MUNICIPIOS'!$A$2:$B$1122,2,0)</f>
        <v>228.98387096774192</v>
      </c>
      <c r="K386" s="6">
        <v>220</v>
      </c>
      <c r="L386" s="5" t="str">
        <f>VLOOKUP(A386,'[2]PROMEDIO SABER 11 MUNICIPIOS'!$A$2:$F$1122,6,FALSE)</f>
        <v>NO</v>
      </c>
      <c r="M386">
        <f>VLOOKUP(A386,'[2]SISBEN-GRUPOS'!$A$2:$E$1121,2,FALSE)</f>
        <v>27</v>
      </c>
      <c r="N386">
        <f>VLOOKUP(A386,'[2]SISBEN-GRUPOS'!$A$2:$E$1122,3,0)</f>
        <v>90</v>
      </c>
      <c r="O386">
        <f>VLOOKUP(A386,'[2]SISBEN-GRUPOS'!$A$2:$E$1122,4,0)</f>
        <v>7</v>
      </c>
      <c r="P386">
        <f>VLOOKUP(A386,'[2]SISBEN-GRUPOS'!$A$2:$E$1122,5,0)</f>
        <v>0</v>
      </c>
      <c r="Q386" s="15">
        <v>0.18571428570000001</v>
      </c>
      <c r="R386">
        <v>5</v>
      </c>
      <c r="S386" t="str">
        <f t="shared" ref="S386:S449" si="6">IF(R386&lt;=$V$2,"P25",IF(AND(R386&gt;$V$2,R386&lt;=$V$3),"P50",IF(AND(R386&gt;$V$3,R386&lt;=$V$4),"P75",IF(R386&gt;$V$4,"P100",0))))</f>
        <v>P25</v>
      </c>
    </row>
    <row r="387" spans="1:19" hidden="1" x14ac:dyDescent="0.25">
      <c r="A387" t="s">
        <v>486</v>
      </c>
      <c r="B387" t="s">
        <v>1185</v>
      </c>
      <c r="C387" t="s">
        <v>1556</v>
      </c>
      <c r="D387">
        <v>15835</v>
      </c>
      <c r="E387" t="str">
        <f>VLOOKUP(A387,[1]Hoja3!$B$2:$E$1125,4,FALSE)</f>
        <v>TURMEQUE</v>
      </c>
      <c r="F387" s="3" t="s">
        <v>1122</v>
      </c>
      <c r="G387" s="3" t="s">
        <v>1123</v>
      </c>
      <c r="H387">
        <f>VLOOKUP(A387,'[2]PROMEDIO SABER 11 MUNICIPIOS'!$A$2:$D$1122,4,0)</f>
        <v>130</v>
      </c>
      <c r="I387">
        <f>VLOOKUP(A387,'[2]PROMEDIO SABER 11 MUNICIPIOS'!$A$2:$E$1122,5,0)</f>
        <v>18</v>
      </c>
      <c r="J387" s="4">
        <f>VLOOKUP(A387,'[2]PROMEDIO SABER 11 MUNICIPIOS'!$A$2:$B$1122,2,0)</f>
        <v>265.06153846153848</v>
      </c>
      <c r="K387" s="6">
        <v>260</v>
      </c>
      <c r="L387" s="5" t="str">
        <f>VLOOKUP(A387,'[2]PROMEDIO SABER 11 MUNICIPIOS'!$A$2:$F$1122,6,FALSE)</f>
        <v>NO</v>
      </c>
      <c r="M387">
        <f>VLOOKUP(A387,'[2]SISBEN-GRUPOS'!$A$2:$E$1121,2,FALSE)</f>
        <v>24</v>
      </c>
      <c r="N387">
        <f>VLOOKUP(A387,'[2]SISBEN-GRUPOS'!$A$2:$E$1122,3,0)</f>
        <v>99</v>
      </c>
      <c r="O387">
        <f>VLOOKUP(A387,'[2]SISBEN-GRUPOS'!$A$2:$E$1122,4,0)</f>
        <v>4</v>
      </c>
      <c r="P387">
        <f>VLOOKUP(A387,'[2]SISBEN-GRUPOS'!$A$2:$E$1122,5,0)</f>
        <v>3</v>
      </c>
      <c r="Q387" s="15">
        <v>0.34234234229999999</v>
      </c>
      <c r="R387">
        <v>8</v>
      </c>
      <c r="S387" t="str">
        <f t="shared" si="6"/>
        <v>P50</v>
      </c>
    </row>
    <row r="388" spans="1:19" hidden="1" x14ac:dyDescent="0.25">
      <c r="A388" t="s">
        <v>769</v>
      </c>
      <c r="B388" t="s">
        <v>1331</v>
      </c>
      <c r="C388" t="s">
        <v>1561</v>
      </c>
      <c r="D388">
        <v>41770</v>
      </c>
      <c r="E388" t="str">
        <f>VLOOKUP(A388,[1]Hoja3!$B$2:$E$1125,4,FALSE)</f>
        <v>SUAZA</v>
      </c>
      <c r="F388" s="3" t="s">
        <v>1122</v>
      </c>
      <c r="G388" s="3" t="s">
        <v>1123</v>
      </c>
      <c r="H388">
        <f>VLOOKUP(A388,'[2]PROMEDIO SABER 11 MUNICIPIOS'!$A$2:$D$1122,4,0)</f>
        <v>272</v>
      </c>
      <c r="I388">
        <f>VLOOKUP(A388,'[2]PROMEDIO SABER 11 MUNICIPIOS'!$A$2:$E$1122,5,0)</f>
        <v>19</v>
      </c>
      <c r="J388" s="4">
        <f>VLOOKUP(A388,'[2]PROMEDIO SABER 11 MUNICIPIOS'!$A$2:$B$1122,2,0)</f>
        <v>233.10661764705881</v>
      </c>
      <c r="K388" s="6">
        <v>230</v>
      </c>
      <c r="L388" s="5" t="str">
        <f>VLOOKUP(A388,'[2]PROMEDIO SABER 11 MUNICIPIOS'!$A$2:$F$1122,6,FALSE)</f>
        <v>NO</v>
      </c>
      <c r="M388">
        <f>VLOOKUP(A388,'[2]SISBEN-GRUPOS'!$A$2:$E$1121,2,FALSE)</f>
        <v>66</v>
      </c>
      <c r="N388">
        <f>VLOOKUP(A388,'[2]SISBEN-GRUPOS'!$A$2:$E$1122,3,0)</f>
        <v>201</v>
      </c>
      <c r="O388">
        <f>VLOOKUP(A388,'[2]SISBEN-GRUPOS'!$A$2:$E$1122,4,0)</f>
        <v>3</v>
      </c>
      <c r="P388">
        <f>VLOOKUP(A388,'[2]SISBEN-GRUPOS'!$A$2:$E$1122,5,0)</f>
        <v>2</v>
      </c>
      <c r="Q388" s="15">
        <v>0.2717948718</v>
      </c>
      <c r="R388">
        <v>8</v>
      </c>
      <c r="S388" t="str">
        <f t="shared" si="6"/>
        <v>P50</v>
      </c>
    </row>
    <row r="389" spans="1:19" hidden="1" x14ac:dyDescent="0.25">
      <c r="A389" t="s">
        <v>615</v>
      </c>
      <c r="B389" t="s">
        <v>1339</v>
      </c>
      <c r="C389" t="s">
        <v>1569</v>
      </c>
      <c r="D389">
        <v>20383</v>
      </c>
      <c r="E389" t="str">
        <f>VLOOKUP(A389,[1]Hoja3!$B$2:$E$1125,4,FALSE)</f>
        <v>LA GLORIA</v>
      </c>
      <c r="F389" s="3" t="s">
        <v>1123</v>
      </c>
      <c r="G389" s="3" t="s">
        <v>1123</v>
      </c>
      <c r="H389">
        <f>VLOOKUP(A389,'[2]PROMEDIO SABER 11 MUNICIPIOS'!$A$2:$D$1122,4,0)</f>
        <v>177</v>
      </c>
      <c r="I389">
        <f>VLOOKUP(A389,'[2]PROMEDIO SABER 11 MUNICIPIOS'!$A$2:$E$1122,5,0)</f>
        <v>20</v>
      </c>
      <c r="J389" s="4">
        <f>VLOOKUP(A389,'[2]PROMEDIO SABER 11 MUNICIPIOS'!$A$2:$B$1122,2,0)</f>
        <v>223.20903954802259</v>
      </c>
      <c r="K389" s="6">
        <v>220</v>
      </c>
      <c r="L389" s="5" t="str">
        <f>VLOOKUP(A389,'[2]PROMEDIO SABER 11 MUNICIPIOS'!$A$2:$F$1122,6,FALSE)</f>
        <v>NO</v>
      </c>
      <c r="M389">
        <f>VLOOKUP(A389,'[2]SISBEN-GRUPOS'!$A$2:$E$1121,2,FALSE)</f>
        <v>41</v>
      </c>
      <c r="N389">
        <f>VLOOKUP(A389,'[2]SISBEN-GRUPOS'!$A$2:$E$1122,3,0)</f>
        <v>134</v>
      </c>
      <c r="O389">
        <f>VLOOKUP(A389,'[2]SISBEN-GRUPOS'!$A$2:$E$1122,4,0)</f>
        <v>1</v>
      </c>
      <c r="P389">
        <f>VLOOKUP(A389,'[2]SISBEN-GRUPOS'!$A$2:$E$1122,5,0)</f>
        <v>1</v>
      </c>
      <c r="Q389" s="15">
        <v>0.37704918030000001</v>
      </c>
      <c r="R389">
        <v>8</v>
      </c>
      <c r="S389" t="str">
        <f t="shared" si="6"/>
        <v>P50</v>
      </c>
    </row>
    <row r="390" spans="1:19" hidden="1" x14ac:dyDescent="0.25">
      <c r="A390" t="s">
        <v>186</v>
      </c>
      <c r="B390" t="s">
        <v>1238</v>
      </c>
      <c r="C390" t="s">
        <v>1575</v>
      </c>
      <c r="D390">
        <v>68217</v>
      </c>
      <c r="E390" t="str">
        <f>VLOOKUP(A390,[1]Hoja3!$B$2:$E$1125,4,FALSE)</f>
        <v>COROMORO</v>
      </c>
      <c r="F390" s="3" t="s">
        <v>1122</v>
      </c>
      <c r="G390" s="3" t="s">
        <v>1123</v>
      </c>
      <c r="H390">
        <f>VLOOKUP(A390,'[2]PROMEDIO SABER 11 MUNICIPIOS'!$A$2:$D$1122,4,0)</f>
        <v>56</v>
      </c>
      <c r="I390">
        <f>VLOOKUP(A390,'[2]PROMEDIO SABER 11 MUNICIPIOS'!$A$2:$E$1122,5,0)</f>
        <v>20</v>
      </c>
      <c r="J390" s="4">
        <f>VLOOKUP(A390,'[2]PROMEDIO SABER 11 MUNICIPIOS'!$A$2:$B$1122,2,0)</f>
        <v>250.57142857142858</v>
      </c>
      <c r="K390" s="6">
        <v>250</v>
      </c>
      <c r="L390" s="5" t="str">
        <f>VLOOKUP(A390,'[2]PROMEDIO SABER 11 MUNICIPIOS'!$A$2:$F$1122,6,FALSE)</f>
        <v>NO</v>
      </c>
      <c r="M390">
        <f>VLOOKUP(A390,'[2]SISBEN-GRUPOS'!$A$2:$E$1121,2,FALSE)</f>
        <v>15</v>
      </c>
      <c r="N390">
        <f>VLOOKUP(A390,'[2]SISBEN-GRUPOS'!$A$2:$E$1122,3,0)</f>
        <v>40</v>
      </c>
      <c r="O390">
        <f>VLOOKUP(A390,'[2]SISBEN-GRUPOS'!$A$2:$E$1122,4,0)</f>
        <v>0</v>
      </c>
      <c r="P390">
        <f>VLOOKUP(A390,'[2]SISBEN-GRUPOS'!$A$2:$E$1122,5,0)</f>
        <v>1</v>
      </c>
      <c r="Q390" s="15">
        <v>0.20833333330000001</v>
      </c>
      <c r="R390">
        <v>8</v>
      </c>
      <c r="S390" t="str">
        <f t="shared" si="6"/>
        <v>P50</v>
      </c>
    </row>
    <row r="391" spans="1:19" hidden="1" x14ac:dyDescent="0.25">
      <c r="A391" t="s">
        <v>254</v>
      </c>
      <c r="B391" t="s">
        <v>1331</v>
      </c>
      <c r="C391" t="s">
        <v>1583</v>
      </c>
      <c r="D391">
        <v>41872</v>
      </c>
      <c r="E391" t="str">
        <f>VLOOKUP(A391,[1]Hoja3!$B$2:$E$1125,4,FALSE)</f>
        <v>VILLAVIEJA</v>
      </c>
      <c r="F391" s="3" t="s">
        <v>1122</v>
      </c>
      <c r="G391" s="3" t="s">
        <v>1123</v>
      </c>
      <c r="H391">
        <f>VLOOKUP(A391,'[2]PROMEDIO SABER 11 MUNICIPIOS'!$A$2:$D$1122,4,0)</f>
        <v>70</v>
      </c>
      <c r="I391">
        <f>VLOOKUP(A391,'[2]PROMEDIO SABER 11 MUNICIPIOS'!$A$2:$E$1122,5,0)</f>
        <v>21</v>
      </c>
      <c r="J391" s="4">
        <f>VLOOKUP(A391,'[2]PROMEDIO SABER 11 MUNICIPIOS'!$A$2:$B$1122,2,0)</f>
        <v>232.24285714285713</v>
      </c>
      <c r="K391" s="6">
        <v>230</v>
      </c>
      <c r="L391" s="5" t="str">
        <f>VLOOKUP(A391,'[2]PROMEDIO SABER 11 MUNICIPIOS'!$A$2:$F$1122,6,FALSE)</f>
        <v>NO</v>
      </c>
      <c r="M391">
        <f>VLOOKUP(A391,'[2]SISBEN-GRUPOS'!$A$2:$E$1121,2,FALSE)</f>
        <v>14</v>
      </c>
      <c r="N391">
        <f>VLOOKUP(A391,'[2]SISBEN-GRUPOS'!$A$2:$E$1122,3,0)</f>
        <v>53</v>
      </c>
      <c r="O391">
        <f>VLOOKUP(A391,'[2]SISBEN-GRUPOS'!$A$2:$E$1122,4,0)</f>
        <v>2</v>
      </c>
      <c r="P391">
        <f>VLOOKUP(A391,'[2]SISBEN-GRUPOS'!$A$2:$E$1122,5,0)</f>
        <v>1</v>
      </c>
      <c r="Q391" s="15">
        <v>0.33333333329999998</v>
      </c>
      <c r="R391">
        <v>8</v>
      </c>
      <c r="S391" t="str">
        <f t="shared" si="6"/>
        <v>P50</v>
      </c>
    </row>
    <row r="392" spans="1:19" hidden="1" x14ac:dyDescent="0.25">
      <c r="A392" t="s">
        <v>710</v>
      </c>
      <c r="B392" t="s">
        <v>1176</v>
      </c>
      <c r="C392" t="s">
        <v>1631</v>
      </c>
      <c r="D392">
        <v>19397</v>
      </c>
      <c r="E392" t="str">
        <f>VLOOKUP(A392,[1]Hoja3!$B$2:$E$1125,4,FALSE)</f>
        <v>LA VEGA</v>
      </c>
      <c r="F392" s="3" t="s">
        <v>1123</v>
      </c>
      <c r="G392" s="3" t="s">
        <v>1123</v>
      </c>
      <c r="H392">
        <f>VLOOKUP(A392,'[2]PROMEDIO SABER 11 MUNICIPIOS'!$A$2:$D$1122,4,0)</f>
        <v>227</v>
      </c>
      <c r="I392">
        <f>VLOOKUP(A392,'[2]PROMEDIO SABER 11 MUNICIPIOS'!$A$2:$E$1122,5,0)</f>
        <v>25</v>
      </c>
      <c r="J392" s="4">
        <f>VLOOKUP(A392,'[2]PROMEDIO SABER 11 MUNICIPIOS'!$A$2:$B$1122,2,0)</f>
        <v>235.09691629955947</v>
      </c>
      <c r="K392" s="6">
        <v>230</v>
      </c>
      <c r="L392" s="5" t="str">
        <f>VLOOKUP(A392,'[2]PROMEDIO SABER 11 MUNICIPIOS'!$A$2:$F$1122,6,FALSE)</f>
        <v>NO</v>
      </c>
      <c r="M392">
        <f>VLOOKUP(A392,'[2]SISBEN-GRUPOS'!$A$2:$E$1121,2,FALSE)</f>
        <v>110</v>
      </c>
      <c r="N392">
        <f>VLOOKUP(A392,'[2]SISBEN-GRUPOS'!$A$2:$E$1122,3,0)</f>
        <v>116</v>
      </c>
      <c r="O392">
        <f>VLOOKUP(A392,'[2]SISBEN-GRUPOS'!$A$2:$E$1122,4,0)</f>
        <v>0</v>
      </c>
      <c r="P392">
        <f>VLOOKUP(A392,'[2]SISBEN-GRUPOS'!$A$2:$E$1122,5,0)</f>
        <v>1</v>
      </c>
      <c r="Q392" s="15">
        <v>0.1188811189</v>
      </c>
      <c r="R392">
        <v>8</v>
      </c>
      <c r="S392" t="str">
        <f t="shared" si="6"/>
        <v>P50</v>
      </c>
    </row>
    <row r="393" spans="1:19" hidden="1" x14ac:dyDescent="0.25">
      <c r="A393" t="s">
        <v>391</v>
      </c>
      <c r="B393" t="s">
        <v>1348</v>
      </c>
      <c r="C393" t="s">
        <v>1632</v>
      </c>
      <c r="D393">
        <v>17272</v>
      </c>
      <c r="E393" t="str">
        <f>VLOOKUP(A393,[1]Hoja3!$B$2:$E$1125,4,FALSE)</f>
        <v>FILADELFIA</v>
      </c>
      <c r="F393" s="3" t="s">
        <v>1122</v>
      </c>
      <c r="G393" s="3" t="s">
        <v>1123</v>
      </c>
      <c r="H393">
        <f>VLOOKUP(A393,'[2]PROMEDIO SABER 11 MUNICIPIOS'!$A$2:$D$1122,4,0)</f>
        <v>103</v>
      </c>
      <c r="I393">
        <f>VLOOKUP(A393,'[2]PROMEDIO SABER 11 MUNICIPIOS'!$A$2:$E$1122,5,0)</f>
        <v>25</v>
      </c>
      <c r="J393" s="4">
        <f>VLOOKUP(A393,'[2]PROMEDIO SABER 11 MUNICIPIOS'!$A$2:$B$1122,2,0)</f>
        <v>236.89320388349515</v>
      </c>
      <c r="K393" s="6">
        <v>230</v>
      </c>
      <c r="L393" s="5" t="str">
        <f>VLOOKUP(A393,'[2]PROMEDIO SABER 11 MUNICIPIOS'!$A$2:$F$1122,6,FALSE)</f>
        <v>NO</v>
      </c>
      <c r="M393">
        <f>VLOOKUP(A393,'[2]SISBEN-GRUPOS'!$A$2:$E$1121,2,FALSE)</f>
        <v>27</v>
      </c>
      <c r="N393">
        <f>VLOOKUP(A393,'[2]SISBEN-GRUPOS'!$A$2:$E$1122,3,0)</f>
        <v>66</v>
      </c>
      <c r="O393">
        <f>VLOOKUP(A393,'[2]SISBEN-GRUPOS'!$A$2:$E$1122,4,0)</f>
        <v>6</v>
      </c>
      <c r="P393">
        <f>VLOOKUP(A393,'[2]SISBEN-GRUPOS'!$A$2:$E$1122,5,0)</f>
        <v>4</v>
      </c>
      <c r="Q393" s="15">
        <v>0.22641509430000001</v>
      </c>
      <c r="R393">
        <v>8</v>
      </c>
      <c r="S393" t="str">
        <f t="shared" si="6"/>
        <v>P50</v>
      </c>
    </row>
    <row r="394" spans="1:19" hidden="1" x14ac:dyDescent="0.25">
      <c r="A394" t="s">
        <v>613</v>
      </c>
      <c r="B394" t="s">
        <v>1172</v>
      </c>
      <c r="C394" t="s">
        <v>1643</v>
      </c>
      <c r="D394">
        <v>5197</v>
      </c>
      <c r="E394" t="str">
        <f>VLOOKUP(A394,[1]Hoja3!$B$2:$E$1125,4,FALSE)</f>
        <v>COCORNA</v>
      </c>
      <c r="F394" s="3" t="s">
        <v>1122</v>
      </c>
      <c r="G394" s="3" t="s">
        <v>1123</v>
      </c>
      <c r="H394">
        <f>VLOOKUP(A394,'[2]PROMEDIO SABER 11 MUNICIPIOS'!$A$2:$D$1122,4,0)</f>
        <v>176</v>
      </c>
      <c r="I394">
        <f>VLOOKUP(A394,'[2]PROMEDIO SABER 11 MUNICIPIOS'!$A$2:$E$1122,5,0)</f>
        <v>26</v>
      </c>
      <c r="J394" s="4">
        <f>VLOOKUP(A394,'[2]PROMEDIO SABER 11 MUNICIPIOS'!$A$2:$B$1122,2,0)</f>
        <v>240.9375</v>
      </c>
      <c r="K394" s="6">
        <v>240</v>
      </c>
      <c r="L394" s="5" t="str">
        <f>VLOOKUP(A394,'[2]PROMEDIO SABER 11 MUNICIPIOS'!$A$2:$F$1122,6,FALSE)</f>
        <v>NO</v>
      </c>
      <c r="M394">
        <f>VLOOKUP(A394,'[2]SISBEN-GRUPOS'!$A$2:$E$1121,2,FALSE)</f>
        <v>42</v>
      </c>
      <c r="N394">
        <f>VLOOKUP(A394,'[2]SISBEN-GRUPOS'!$A$2:$E$1122,3,0)</f>
        <v>115</v>
      </c>
      <c r="O394">
        <f>VLOOKUP(A394,'[2]SISBEN-GRUPOS'!$A$2:$E$1122,4,0)</f>
        <v>13</v>
      </c>
      <c r="P394">
        <f>VLOOKUP(A394,'[2]SISBEN-GRUPOS'!$A$2:$E$1122,5,0)</f>
        <v>6</v>
      </c>
      <c r="Q394" s="15">
        <v>0.20353982300000001</v>
      </c>
      <c r="R394">
        <v>8</v>
      </c>
      <c r="S394" t="str">
        <f t="shared" si="6"/>
        <v>P50</v>
      </c>
    </row>
    <row r="395" spans="1:19" hidden="1" x14ac:dyDescent="0.25">
      <c r="A395" t="s">
        <v>625</v>
      </c>
      <c r="B395" t="s">
        <v>1266</v>
      </c>
      <c r="C395" t="s">
        <v>1650</v>
      </c>
      <c r="D395">
        <v>52203</v>
      </c>
      <c r="E395" t="str">
        <f>VLOOKUP(A395,[1]Hoja3!$B$2:$E$1125,4,FALSE)</f>
        <v>COLON</v>
      </c>
      <c r="F395" s="3" t="s">
        <v>1123</v>
      </c>
      <c r="G395" s="3" t="s">
        <v>1123</v>
      </c>
      <c r="H395">
        <f>VLOOKUP(A395,'[2]PROMEDIO SABER 11 MUNICIPIOS'!$A$2:$D$1122,4,0)</f>
        <v>185</v>
      </c>
      <c r="I395">
        <f>VLOOKUP(A395,'[2]PROMEDIO SABER 11 MUNICIPIOS'!$A$2:$E$1122,5,0)</f>
        <v>26</v>
      </c>
      <c r="J395" s="4">
        <f>VLOOKUP(A395,'[2]PROMEDIO SABER 11 MUNICIPIOS'!$A$2:$B$1122,2,0)</f>
        <v>279.79459459459457</v>
      </c>
      <c r="K395" s="6">
        <v>280</v>
      </c>
      <c r="L395" s="5" t="str">
        <f>VLOOKUP(A395,'[2]PROMEDIO SABER 11 MUNICIPIOS'!$A$2:$F$1122,6,FALSE)</f>
        <v>NO</v>
      </c>
      <c r="M395">
        <f>VLOOKUP(A395,'[2]SISBEN-GRUPOS'!$A$2:$E$1121,2,FALSE)</f>
        <v>46</v>
      </c>
      <c r="N395">
        <f>VLOOKUP(A395,'[2]SISBEN-GRUPOS'!$A$2:$E$1122,3,0)</f>
        <v>136</v>
      </c>
      <c r="O395">
        <f>VLOOKUP(A395,'[2]SISBEN-GRUPOS'!$A$2:$E$1122,4,0)</f>
        <v>2</v>
      </c>
      <c r="P395">
        <f>VLOOKUP(A395,'[2]SISBEN-GRUPOS'!$A$2:$E$1122,5,0)</f>
        <v>1</v>
      </c>
      <c r="Q395" s="15">
        <v>0.1855670103</v>
      </c>
      <c r="R395">
        <v>8</v>
      </c>
      <c r="S395" t="str">
        <f t="shared" si="6"/>
        <v>P50</v>
      </c>
    </row>
    <row r="396" spans="1:19" hidden="1" x14ac:dyDescent="0.25">
      <c r="A396" t="s">
        <v>421</v>
      </c>
      <c r="B396" t="s">
        <v>1331</v>
      </c>
      <c r="C396" t="s">
        <v>1662</v>
      </c>
      <c r="D396">
        <v>41013</v>
      </c>
      <c r="E396" t="str">
        <f>VLOOKUP(A396,[1]Hoja3!$B$2:$E$1125,4,FALSE)</f>
        <v>AGRADO</v>
      </c>
      <c r="F396" s="3" t="s">
        <v>1122</v>
      </c>
      <c r="G396" s="3" t="s">
        <v>1123</v>
      </c>
      <c r="H396">
        <f>VLOOKUP(A396,'[2]PROMEDIO SABER 11 MUNICIPIOS'!$A$2:$D$1122,4,0)</f>
        <v>111</v>
      </c>
      <c r="I396">
        <f>VLOOKUP(A396,'[2]PROMEDIO SABER 11 MUNICIPIOS'!$A$2:$E$1122,5,0)</f>
        <v>28</v>
      </c>
      <c r="J396" s="4">
        <f>VLOOKUP(A396,'[2]PROMEDIO SABER 11 MUNICIPIOS'!$A$2:$B$1122,2,0)</f>
        <v>237.01801801801801</v>
      </c>
      <c r="K396" s="6">
        <v>230</v>
      </c>
      <c r="L396" s="5" t="str">
        <f>VLOOKUP(A396,'[2]PROMEDIO SABER 11 MUNICIPIOS'!$A$2:$F$1122,6,FALSE)</f>
        <v>NO</v>
      </c>
      <c r="M396">
        <f>VLOOKUP(A396,'[2]SISBEN-GRUPOS'!$A$2:$E$1121,2,FALSE)</f>
        <v>18</v>
      </c>
      <c r="N396">
        <f>VLOOKUP(A396,'[2]SISBEN-GRUPOS'!$A$2:$E$1122,3,0)</f>
        <v>92</v>
      </c>
      <c r="O396">
        <f>VLOOKUP(A396,'[2]SISBEN-GRUPOS'!$A$2:$E$1122,4,0)</f>
        <v>1</v>
      </c>
      <c r="P396">
        <f>VLOOKUP(A396,'[2]SISBEN-GRUPOS'!$A$2:$E$1122,5,0)</f>
        <v>0</v>
      </c>
      <c r="Q396" s="15">
        <v>0.32967032969999999</v>
      </c>
      <c r="R396">
        <v>8</v>
      </c>
      <c r="S396" t="str">
        <f t="shared" si="6"/>
        <v>P50</v>
      </c>
    </row>
    <row r="397" spans="1:19" hidden="1" x14ac:dyDescent="0.25">
      <c r="A397" t="s">
        <v>273</v>
      </c>
      <c r="B397" t="s">
        <v>1185</v>
      </c>
      <c r="C397" t="s">
        <v>1680</v>
      </c>
      <c r="D397">
        <v>15600</v>
      </c>
      <c r="E397" t="str">
        <f>VLOOKUP(A397,[1]Hoja3!$B$2:$E$1125,4,FALSE)</f>
        <v>RAQUIRA</v>
      </c>
      <c r="F397" s="3" t="s">
        <v>1122</v>
      </c>
      <c r="G397" s="3" t="s">
        <v>1123</v>
      </c>
      <c r="H397">
        <f>VLOOKUP(A397,'[2]PROMEDIO SABER 11 MUNICIPIOS'!$A$2:$D$1122,4,0)</f>
        <v>74</v>
      </c>
      <c r="I397">
        <f>VLOOKUP(A397,'[2]PROMEDIO SABER 11 MUNICIPIOS'!$A$2:$E$1122,5,0)</f>
        <v>30</v>
      </c>
      <c r="J397" s="4">
        <f>VLOOKUP(A397,'[2]PROMEDIO SABER 11 MUNICIPIOS'!$A$2:$B$1122,2,0)</f>
        <v>260.56756756756755</v>
      </c>
      <c r="K397" s="6">
        <v>260</v>
      </c>
      <c r="L397" s="5" t="str">
        <f>VLOOKUP(A397,'[2]PROMEDIO SABER 11 MUNICIPIOS'!$A$2:$F$1122,6,FALSE)</f>
        <v>NO</v>
      </c>
      <c r="M397">
        <f>VLOOKUP(A397,'[2]SISBEN-GRUPOS'!$A$2:$E$1121,2,FALSE)</f>
        <v>16</v>
      </c>
      <c r="N397">
        <f>VLOOKUP(A397,'[2]SISBEN-GRUPOS'!$A$2:$E$1122,3,0)</f>
        <v>54</v>
      </c>
      <c r="O397">
        <f>VLOOKUP(A397,'[2]SISBEN-GRUPOS'!$A$2:$E$1122,4,0)</f>
        <v>3</v>
      </c>
      <c r="P397">
        <f>VLOOKUP(A397,'[2]SISBEN-GRUPOS'!$A$2:$E$1122,5,0)</f>
        <v>1</v>
      </c>
      <c r="Q397" s="15">
        <v>0.20338983050000001</v>
      </c>
      <c r="R397">
        <v>8</v>
      </c>
      <c r="S397" t="str">
        <f t="shared" si="6"/>
        <v>P50</v>
      </c>
    </row>
    <row r="398" spans="1:19" hidden="1" x14ac:dyDescent="0.25">
      <c r="A398" t="s">
        <v>468</v>
      </c>
      <c r="B398" t="s">
        <v>1266</v>
      </c>
      <c r="C398" t="s">
        <v>1690</v>
      </c>
      <c r="D398">
        <v>52694</v>
      </c>
      <c r="E398" t="str">
        <f>VLOOKUP(A398,[1]Hoja3!$B$2:$E$1125,4,FALSE)</f>
        <v>SAN PEDRO DE CARTAGO</v>
      </c>
      <c r="F398" s="3" t="s">
        <v>1123</v>
      </c>
      <c r="G398" s="3" t="s">
        <v>1123</v>
      </c>
      <c r="H398">
        <f>VLOOKUP(A398,'[2]PROMEDIO SABER 11 MUNICIPIOS'!$A$2:$D$1122,4,0)</f>
        <v>127</v>
      </c>
      <c r="I398">
        <f>VLOOKUP(A398,'[2]PROMEDIO SABER 11 MUNICIPIOS'!$A$2:$E$1122,5,0)</f>
        <v>31</v>
      </c>
      <c r="J398" s="4">
        <f>VLOOKUP(A398,'[2]PROMEDIO SABER 11 MUNICIPIOS'!$A$2:$B$1122,2,0)</f>
        <v>261.66141732283467</v>
      </c>
      <c r="K398" s="6">
        <v>260</v>
      </c>
      <c r="L398" s="5" t="str">
        <f>VLOOKUP(A398,'[2]PROMEDIO SABER 11 MUNICIPIOS'!$A$2:$F$1122,6,FALSE)</f>
        <v>NO</v>
      </c>
      <c r="M398">
        <f>VLOOKUP(A398,'[2]SISBEN-GRUPOS'!$A$2:$E$1121,2,FALSE)</f>
        <v>32</v>
      </c>
      <c r="N398">
        <f>VLOOKUP(A398,'[2]SISBEN-GRUPOS'!$A$2:$E$1122,3,0)</f>
        <v>94</v>
      </c>
      <c r="O398">
        <f>VLOOKUP(A398,'[2]SISBEN-GRUPOS'!$A$2:$E$1122,4,0)</f>
        <v>0</v>
      </c>
      <c r="P398">
        <f>VLOOKUP(A398,'[2]SISBEN-GRUPOS'!$A$2:$E$1122,5,0)</f>
        <v>1</v>
      </c>
      <c r="Q398" s="15">
        <v>0.1964285714</v>
      </c>
      <c r="R398">
        <v>8</v>
      </c>
      <c r="S398" t="str">
        <f t="shared" si="6"/>
        <v>P50</v>
      </c>
    </row>
    <row r="399" spans="1:19" hidden="1" x14ac:dyDescent="0.25">
      <c r="A399" t="s">
        <v>730</v>
      </c>
      <c r="B399" t="s">
        <v>1172</v>
      </c>
      <c r="C399" t="s">
        <v>1745</v>
      </c>
      <c r="D399">
        <v>5674</v>
      </c>
      <c r="E399" t="str">
        <f>VLOOKUP(A399,[1]Hoja3!$B$2:$E$1125,4,FALSE)</f>
        <v>SAN VICENTE</v>
      </c>
      <c r="F399" s="3" t="s">
        <v>1122</v>
      </c>
      <c r="G399" s="3" t="s">
        <v>1123</v>
      </c>
      <c r="H399">
        <f>VLOOKUP(A399,'[2]PROMEDIO SABER 11 MUNICIPIOS'!$A$2:$D$1122,4,0)</f>
        <v>242</v>
      </c>
      <c r="I399">
        <f>VLOOKUP(A399,'[2]PROMEDIO SABER 11 MUNICIPIOS'!$A$2:$E$1122,5,0)</f>
        <v>38</v>
      </c>
      <c r="J399" s="4">
        <f>VLOOKUP(A399,'[2]PROMEDIO SABER 11 MUNICIPIOS'!$A$2:$B$1122,2,0)</f>
        <v>243.91735537190084</v>
      </c>
      <c r="K399" s="6">
        <v>240</v>
      </c>
      <c r="L399" s="5" t="str">
        <f>VLOOKUP(A399,'[2]PROMEDIO SABER 11 MUNICIPIOS'!$A$2:$F$1122,6,FALSE)</f>
        <v>NO</v>
      </c>
      <c r="M399">
        <f>VLOOKUP(A399,'[2]SISBEN-GRUPOS'!$A$2:$E$1121,2,FALSE)</f>
        <v>54</v>
      </c>
      <c r="N399">
        <f>VLOOKUP(A399,'[2]SISBEN-GRUPOS'!$A$2:$E$1122,3,0)</f>
        <v>174</v>
      </c>
      <c r="O399">
        <f>VLOOKUP(A399,'[2]SISBEN-GRUPOS'!$A$2:$E$1122,4,0)</f>
        <v>8</v>
      </c>
      <c r="P399">
        <f>VLOOKUP(A399,'[2]SISBEN-GRUPOS'!$A$2:$E$1122,5,0)</f>
        <v>6</v>
      </c>
      <c r="Q399" s="15">
        <v>0.26976744190000002</v>
      </c>
      <c r="R399">
        <v>8</v>
      </c>
      <c r="S399" t="str">
        <f t="shared" si="6"/>
        <v>P50</v>
      </c>
    </row>
    <row r="400" spans="1:19" hidden="1" x14ac:dyDescent="0.25">
      <c r="A400" t="s">
        <v>76</v>
      </c>
      <c r="B400" t="s">
        <v>1185</v>
      </c>
      <c r="C400" t="s">
        <v>1777</v>
      </c>
      <c r="D400">
        <v>15403</v>
      </c>
      <c r="E400" t="str">
        <f>VLOOKUP(A400,[1]Hoja3!$B$2:$E$1125,4,FALSE)</f>
        <v>LA UVITA</v>
      </c>
      <c r="F400" s="3" t="s">
        <v>1122</v>
      </c>
      <c r="G400" s="3" t="s">
        <v>1123</v>
      </c>
      <c r="H400">
        <f>VLOOKUP(A400,'[2]PROMEDIO SABER 11 MUNICIPIOS'!$A$2:$D$1122,4,0)</f>
        <v>32</v>
      </c>
      <c r="I400">
        <f>VLOOKUP(A400,'[2]PROMEDIO SABER 11 MUNICIPIOS'!$A$2:$E$1122,5,0)</f>
        <v>42</v>
      </c>
      <c r="J400" s="4">
        <f>VLOOKUP(A400,'[2]PROMEDIO SABER 11 MUNICIPIOS'!$A$2:$B$1122,2,0)</f>
        <v>249.25</v>
      </c>
      <c r="K400" s="6">
        <v>240</v>
      </c>
      <c r="L400" s="5" t="str">
        <f>VLOOKUP(A400,'[2]PROMEDIO SABER 11 MUNICIPIOS'!$A$2:$F$1122,6,FALSE)</f>
        <v>NO</v>
      </c>
      <c r="M400">
        <f>VLOOKUP(A400,'[2]SISBEN-GRUPOS'!$A$2:$E$1121,2,FALSE)</f>
        <v>12</v>
      </c>
      <c r="N400">
        <f>VLOOKUP(A400,'[2]SISBEN-GRUPOS'!$A$2:$E$1122,3,0)</f>
        <v>20</v>
      </c>
      <c r="O400">
        <f>VLOOKUP(A400,'[2]SISBEN-GRUPOS'!$A$2:$E$1122,4,0)</f>
        <v>0</v>
      </c>
      <c r="P400">
        <f>VLOOKUP(A400,'[2]SISBEN-GRUPOS'!$A$2:$E$1122,5,0)</f>
        <v>0</v>
      </c>
      <c r="Q400" s="15">
        <v>0.54545454550000005</v>
      </c>
      <c r="R400">
        <v>8</v>
      </c>
      <c r="S400" t="str">
        <f t="shared" si="6"/>
        <v>P50</v>
      </c>
    </row>
    <row r="401" spans="1:19" hidden="1" x14ac:dyDescent="0.25">
      <c r="A401" t="s">
        <v>781</v>
      </c>
      <c r="B401" t="s">
        <v>1208</v>
      </c>
      <c r="C401" t="s">
        <v>1817</v>
      </c>
      <c r="D401">
        <v>54172</v>
      </c>
      <c r="E401" t="str">
        <f>VLOOKUP(A401,[1]Hoja3!$B$2:$E$1125,4,FALSE)</f>
        <v>CHINACOTA</v>
      </c>
      <c r="F401" s="3" t="s">
        <v>1123</v>
      </c>
      <c r="G401" s="3" t="s">
        <v>1123</v>
      </c>
      <c r="H401">
        <f>VLOOKUP(A401,'[2]PROMEDIO SABER 11 MUNICIPIOS'!$A$2:$D$1122,4,0)</f>
        <v>283</v>
      </c>
      <c r="I401">
        <f>VLOOKUP(A401,'[2]PROMEDIO SABER 11 MUNICIPIOS'!$A$2:$E$1122,5,0)</f>
        <v>49</v>
      </c>
      <c r="J401" s="4">
        <f>VLOOKUP(A401,'[2]PROMEDIO SABER 11 MUNICIPIOS'!$A$2:$B$1122,2,0)</f>
        <v>255.37455830388691</v>
      </c>
      <c r="K401" s="6">
        <v>250</v>
      </c>
      <c r="L401" s="5" t="str">
        <f>VLOOKUP(A401,'[2]PROMEDIO SABER 11 MUNICIPIOS'!$A$2:$F$1122,6,FALSE)</f>
        <v>NO</v>
      </c>
      <c r="M401">
        <f>VLOOKUP(A401,'[2]SISBEN-GRUPOS'!$A$2:$E$1121,2,FALSE)</f>
        <v>69</v>
      </c>
      <c r="N401">
        <f>VLOOKUP(A401,'[2]SISBEN-GRUPOS'!$A$2:$E$1122,3,0)</f>
        <v>209</v>
      </c>
      <c r="O401">
        <f>VLOOKUP(A401,'[2]SISBEN-GRUPOS'!$A$2:$E$1122,4,0)</f>
        <v>3</v>
      </c>
      <c r="P401">
        <f>VLOOKUP(A401,'[2]SISBEN-GRUPOS'!$A$2:$E$1122,5,0)</f>
        <v>2</v>
      </c>
      <c r="Q401" s="15">
        <v>0.33333333329999998</v>
      </c>
      <c r="R401">
        <v>8</v>
      </c>
      <c r="S401" t="str">
        <f t="shared" si="6"/>
        <v>P50</v>
      </c>
    </row>
    <row r="402" spans="1:19" x14ac:dyDescent="0.25">
      <c r="A402" t="s">
        <v>694</v>
      </c>
      <c r="B402" t="s">
        <v>1172</v>
      </c>
      <c r="C402" t="s">
        <v>1540</v>
      </c>
      <c r="D402">
        <v>5649</v>
      </c>
      <c r="E402" t="str">
        <f>VLOOKUP(A402,[1]Hoja3!$B$2:$E$1125,4,FALSE)</f>
        <v>SAN CARLOS</v>
      </c>
      <c r="F402" s="3" t="s">
        <v>1122</v>
      </c>
      <c r="G402" s="3" t="s">
        <v>1122</v>
      </c>
      <c r="H402">
        <f>VLOOKUP(A402,'[2]PROMEDIO SABER 11 MUNICIPIOS'!$A$2:$D$1122,4,0)</f>
        <v>223</v>
      </c>
      <c r="I402">
        <f>VLOOKUP(A402,'[2]PROMEDIO SABER 11 MUNICIPIOS'!$A$2:$E$1122,5,0)</f>
        <v>16</v>
      </c>
      <c r="J402" s="4">
        <f>VLOOKUP(A402,'[2]PROMEDIO SABER 11 MUNICIPIOS'!$A$2:$B$1122,2,0)</f>
        <v>224.29147982062781</v>
      </c>
      <c r="K402" s="6">
        <v>220</v>
      </c>
      <c r="L402" s="5" t="str">
        <f>VLOOKUP(A402,'[2]PROMEDIO SABER 11 MUNICIPIOS'!$A$2:$F$1122,6,FALSE)</f>
        <v>NO</v>
      </c>
      <c r="M402">
        <f>VLOOKUP(A402,'[2]SISBEN-GRUPOS'!$A$2:$E$1121,2,FALSE)</f>
        <v>53</v>
      </c>
      <c r="N402">
        <f>VLOOKUP(A402,'[2]SISBEN-GRUPOS'!$A$2:$E$1122,3,0)</f>
        <v>153</v>
      </c>
      <c r="O402">
        <f>VLOOKUP(A402,'[2]SISBEN-GRUPOS'!$A$2:$E$1122,4,0)</f>
        <v>12</v>
      </c>
      <c r="P402">
        <f>VLOOKUP(A402,'[2]SISBEN-GRUPOS'!$A$2:$E$1122,5,0)</f>
        <v>5</v>
      </c>
      <c r="Q402" s="15">
        <v>0.21710526320000001</v>
      </c>
      <c r="R402">
        <v>5</v>
      </c>
      <c r="S402" t="str">
        <f t="shared" si="6"/>
        <v>P25</v>
      </c>
    </row>
    <row r="403" spans="1:19" ht="28.55" hidden="1" x14ac:dyDescent="0.25">
      <c r="A403" t="s">
        <v>85</v>
      </c>
      <c r="B403" t="s">
        <v>1266</v>
      </c>
      <c r="C403" t="s">
        <v>1958</v>
      </c>
      <c r="D403">
        <v>52473</v>
      </c>
      <c r="E403" t="str">
        <f>VLOOKUP(A403,[1]Hoja3!$B$2:$E$1125,4,FALSE)</f>
        <v>MOSQUERA</v>
      </c>
      <c r="F403" s="3" t="s">
        <v>1123</v>
      </c>
      <c r="G403" s="3" t="s">
        <v>1123</v>
      </c>
      <c r="H403">
        <f>VLOOKUP(A403,'[2]PROMEDIO SABER 11 MUNICIPIOS'!$A$2:$D$1122,4,0)</f>
        <v>34</v>
      </c>
      <c r="I403">
        <f>VLOOKUP(A403,'[2]PROMEDIO SABER 11 MUNICIPIOS'!$A$2:$E$1122,5,0)</f>
        <v>29</v>
      </c>
      <c r="J403" s="4">
        <f>VLOOKUP(A403,'[2]PROMEDIO SABER 11 MUNICIPIOS'!$A$2:$B$1122,2,0)</f>
        <v>213.52941176470588</v>
      </c>
      <c r="K403" s="6">
        <v>210</v>
      </c>
      <c r="L403" s="5" t="str">
        <f>VLOOKUP(A403,'[2]PROMEDIO SABER 11 MUNICIPIOS'!$A$2:$F$1122,6,FALSE)</f>
        <v>MOSQUERA-NARINO</v>
      </c>
      <c r="M403">
        <f>VLOOKUP(A403,'[2]SISBEN-GRUPOS'!$A$2:$E$1121,2,FALSE)</f>
        <v>10</v>
      </c>
      <c r="N403">
        <f>VLOOKUP(A403,'[2]SISBEN-GRUPOS'!$A$2:$E$1122,3,0)</f>
        <v>24</v>
      </c>
      <c r="O403">
        <f>VLOOKUP(A403,'[2]SISBEN-GRUPOS'!$A$2:$E$1122,4,0)</f>
        <v>0</v>
      </c>
      <c r="P403">
        <f>VLOOKUP(A403,'[2]SISBEN-GRUPOS'!$A$2:$E$1122,5,0)</f>
        <v>0</v>
      </c>
      <c r="Q403" s="15">
        <v>0.25531914890000001</v>
      </c>
      <c r="R403">
        <v>8</v>
      </c>
      <c r="S403" t="str">
        <f t="shared" si="6"/>
        <v>P50</v>
      </c>
    </row>
    <row r="404" spans="1:19" x14ac:dyDescent="0.25">
      <c r="A404" t="s">
        <v>818</v>
      </c>
      <c r="B404" t="s">
        <v>1172</v>
      </c>
      <c r="C404" t="s">
        <v>1721</v>
      </c>
      <c r="D404">
        <v>5670</v>
      </c>
      <c r="E404" t="str">
        <f>VLOOKUP(A404,[1]Hoja3!$B$2:$E$1125,4,FALSE)</f>
        <v>SAN ROQUE</v>
      </c>
      <c r="F404" s="3" t="s">
        <v>1122</v>
      </c>
      <c r="G404" s="3" t="s">
        <v>1122</v>
      </c>
      <c r="H404">
        <f>VLOOKUP(A404,'[2]PROMEDIO SABER 11 MUNICIPIOS'!$A$2:$D$1122,4,0)</f>
        <v>315</v>
      </c>
      <c r="I404">
        <f>VLOOKUP(A404,'[2]PROMEDIO SABER 11 MUNICIPIOS'!$A$2:$E$1122,5,0)</f>
        <v>16</v>
      </c>
      <c r="J404" s="4">
        <f>VLOOKUP(A404,'[2]PROMEDIO SABER 11 MUNICIPIOS'!$A$2:$B$1122,2,0)</f>
        <v>221.88253968253969</v>
      </c>
      <c r="K404" s="6">
        <v>220</v>
      </c>
      <c r="L404" s="5" t="str">
        <f>VLOOKUP(A404,'[2]PROMEDIO SABER 11 MUNICIPIOS'!$A$2:$F$1122,6,FALSE)</f>
        <v>NO</v>
      </c>
      <c r="M404">
        <f>VLOOKUP(A404,'[2]SISBEN-GRUPOS'!$A$2:$E$1121,2,FALSE)</f>
        <v>82</v>
      </c>
      <c r="N404">
        <f>VLOOKUP(A404,'[2]SISBEN-GRUPOS'!$A$2:$E$1122,3,0)</f>
        <v>206</v>
      </c>
      <c r="O404">
        <f>VLOOKUP(A404,'[2]SISBEN-GRUPOS'!$A$2:$E$1122,4,0)</f>
        <v>17</v>
      </c>
      <c r="P404">
        <f>VLOOKUP(A404,'[2]SISBEN-GRUPOS'!$A$2:$E$1122,5,0)</f>
        <v>10</v>
      </c>
      <c r="Q404" s="15">
        <v>0.24712643679999999</v>
      </c>
      <c r="R404">
        <v>5</v>
      </c>
      <c r="S404" t="str">
        <f t="shared" si="6"/>
        <v>P25</v>
      </c>
    </row>
    <row r="405" spans="1:19" x14ac:dyDescent="0.25">
      <c r="A405" t="s">
        <v>414</v>
      </c>
      <c r="B405" t="s">
        <v>1172</v>
      </c>
      <c r="C405" t="s">
        <v>2039</v>
      </c>
      <c r="D405">
        <v>5576</v>
      </c>
      <c r="E405" t="str">
        <f>VLOOKUP(A405,[1]Hoja3!$B$2:$E$1125,4,FALSE)</f>
        <v>PUEBLORRICO</v>
      </c>
      <c r="F405" s="3" t="s">
        <v>1122</v>
      </c>
      <c r="G405" s="3" t="s">
        <v>1122</v>
      </c>
      <c r="H405">
        <f>VLOOKUP(A405,'[2]PROMEDIO SABER 11 MUNICIPIOS'!$A$2:$D$1122,4,0)</f>
        <v>109</v>
      </c>
      <c r="I405">
        <f>VLOOKUP(A405,'[2]PROMEDIO SABER 11 MUNICIPIOS'!$A$2:$E$1122,5,0)</f>
        <v>15</v>
      </c>
      <c r="J405" s="4">
        <f>VLOOKUP(A405,'[2]PROMEDIO SABER 11 MUNICIPIOS'!$A$2:$B$1122,2,0)</f>
        <v>224.76146788990826</v>
      </c>
      <c r="K405" s="6">
        <v>220</v>
      </c>
      <c r="L405" s="5" t="str">
        <f>VLOOKUP(A405,'[2]PROMEDIO SABER 11 MUNICIPIOS'!$A$2:$F$1122,6,FALSE)</f>
        <v>NO</v>
      </c>
      <c r="M405">
        <f>VLOOKUP(A405,'[2]SISBEN-GRUPOS'!$A$2:$E$1121,2,FALSE)</f>
        <v>26</v>
      </c>
      <c r="N405">
        <f>VLOOKUP(A405,'[2]SISBEN-GRUPOS'!$A$2:$E$1122,3,0)</f>
        <v>70</v>
      </c>
      <c r="O405">
        <f>VLOOKUP(A405,'[2]SISBEN-GRUPOS'!$A$2:$E$1122,4,0)</f>
        <v>10</v>
      </c>
      <c r="P405">
        <f>VLOOKUP(A405,'[2]SISBEN-GRUPOS'!$A$2:$E$1122,5,0)</f>
        <v>3</v>
      </c>
      <c r="Q405" s="15">
        <v>0.32926829270000002</v>
      </c>
      <c r="R405">
        <v>5</v>
      </c>
      <c r="S405" t="str">
        <f t="shared" si="6"/>
        <v>P25</v>
      </c>
    </row>
    <row r="406" spans="1:19" x14ac:dyDescent="0.25">
      <c r="A406" t="s">
        <v>455</v>
      </c>
      <c r="B406" t="s">
        <v>1172</v>
      </c>
      <c r="C406" t="s">
        <v>2147</v>
      </c>
      <c r="D406">
        <v>5861</v>
      </c>
      <c r="E406" t="str">
        <f>VLOOKUP(A406,[1]Hoja3!$B$2:$E$1125,4,FALSE)</f>
        <v>VENECIA</v>
      </c>
      <c r="F406" s="3" t="s">
        <v>1122</v>
      </c>
      <c r="G406" s="3" t="s">
        <v>1122</v>
      </c>
      <c r="H406">
        <f>VLOOKUP(A406,'[2]PROMEDIO SABER 11 MUNICIPIOS'!$A$2:$D$1122,4,0)</f>
        <v>124</v>
      </c>
      <c r="I406">
        <f>VLOOKUP(A406,'[2]PROMEDIO SABER 11 MUNICIPIOS'!$A$2:$E$1122,5,0)</f>
        <v>14</v>
      </c>
      <c r="J406" s="4">
        <f>VLOOKUP(A406,'[2]PROMEDIO SABER 11 MUNICIPIOS'!$A$2:$B$1122,2,0)</f>
        <v>225.42741935483872</v>
      </c>
      <c r="K406" s="6">
        <v>220</v>
      </c>
      <c r="L406" s="5" t="str">
        <f>VLOOKUP(A406,'[2]PROMEDIO SABER 11 MUNICIPIOS'!$A$2:$F$1122,6,FALSE)</f>
        <v>NO</v>
      </c>
      <c r="M406">
        <f>VLOOKUP(A406,'[2]SISBEN-GRUPOS'!$A$2:$E$1121,2,FALSE)</f>
        <v>31</v>
      </c>
      <c r="N406">
        <f>VLOOKUP(A406,'[2]SISBEN-GRUPOS'!$A$2:$E$1122,3,0)</f>
        <v>68</v>
      </c>
      <c r="O406">
        <f>VLOOKUP(A406,'[2]SISBEN-GRUPOS'!$A$2:$E$1122,4,0)</f>
        <v>17</v>
      </c>
      <c r="P406">
        <f>VLOOKUP(A406,'[2]SISBEN-GRUPOS'!$A$2:$E$1122,5,0)</f>
        <v>8</v>
      </c>
      <c r="Q406" s="15">
        <v>0.37179487179999998</v>
      </c>
      <c r="R406">
        <v>5</v>
      </c>
      <c r="S406" t="str">
        <f t="shared" si="6"/>
        <v>P25</v>
      </c>
    </row>
    <row r="407" spans="1:19" x14ac:dyDescent="0.25">
      <c r="A407" t="s">
        <v>125</v>
      </c>
      <c r="B407" t="s">
        <v>1238</v>
      </c>
      <c r="C407" t="s">
        <v>1255</v>
      </c>
      <c r="D407">
        <v>68250</v>
      </c>
      <c r="E407" t="str">
        <f>VLOOKUP(A407,[1]Hoja3!$B$2:$E$1125,4,FALSE)</f>
        <v>EL PENON</v>
      </c>
      <c r="F407" s="3" t="s">
        <v>1122</v>
      </c>
      <c r="G407" s="3" t="s">
        <v>1122</v>
      </c>
      <c r="H407">
        <f>VLOOKUP(A407,'[2]PROMEDIO SABER 11 MUNICIPIOS'!$A$2:$D$1122,4,0)</f>
        <v>45</v>
      </c>
      <c r="I407">
        <f>VLOOKUP(A407,'[2]PROMEDIO SABER 11 MUNICIPIOS'!$A$2:$E$1122,5,0)</f>
        <v>13</v>
      </c>
      <c r="J407" s="4">
        <f>VLOOKUP(A407,'[2]PROMEDIO SABER 11 MUNICIPIOS'!$A$2:$B$1122,2,0)</f>
        <v>228.35555555555555</v>
      </c>
      <c r="K407" s="6">
        <v>220</v>
      </c>
      <c r="L407" s="5" t="str">
        <f>VLOOKUP(A407,'[2]PROMEDIO SABER 11 MUNICIPIOS'!$A$2:$F$1122,6,FALSE)</f>
        <v>NO</v>
      </c>
      <c r="M407">
        <f>VLOOKUP(A407,'[2]SISBEN-GRUPOS'!$A$2:$E$1121,2,FALSE)</f>
        <v>7</v>
      </c>
      <c r="N407">
        <f>VLOOKUP(A407,'[2]SISBEN-GRUPOS'!$A$2:$E$1122,3,0)</f>
        <v>38</v>
      </c>
      <c r="O407">
        <f>VLOOKUP(A407,'[2]SISBEN-GRUPOS'!$A$2:$E$1122,4,0)</f>
        <v>0</v>
      </c>
      <c r="P407">
        <f>VLOOKUP(A407,'[2]SISBEN-GRUPOS'!$A$2:$E$1122,5,0)</f>
        <v>0</v>
      </c>
      <c r="Q407" s="15">
        <v>0.14285714290000001</v>
      </c>
      <c r="R407">
        <v>6</v>
      </c>
      <c r="S407" t="str">
        <f t="shared" si="6"/>
        <v>P50</v>
      </c>
    </row>
    <row r="408" spans="1:19" hidden="1" x14ac:dyDescent="0.25">
      <c r="A408" t="s">
        <v>472</v>
      </c>
      <c r="B408" t="s">
        <v>1331</v>
      </c>
      <c r="C408" t="s">
        <v>1501</v>
      </c>
      <c r="D408">
        <v>41357</v>
      </c>
      <c r="E408" t="str">
        <f>VLOOKUP(A408,[1]Hoja3!$B$2:$E$1125,4,FALSE)</f>
        <v>IQUIRA</v>
      </c>
      <c r="F408" s="3" t="s">
        <v>1122</v>
      </c>
      <c r="G408" s="3" t="s">
        <v>1123</v>
      </c>
      <c r="H408">
        <f>VLOOKUP(A408,'[2]PROMEDIO SABER 11 MUNICIPIOS'!$A$2:$D$1122,4,0)</f>
        <v>128</v>
      </c>
      <c r="I408">
        <f>VLOOKUP(A408,'[2]PROMEDIO SABER 11 MUNICIPIOS'!$A$2:$E$1122,5,0)</f>
        <v>15</v>
      </c>
      <c r="J408" s="4">
        <f>VLOOKUP(A408,'[2]PROMEDIO SABER 11 MUNICIPIOS'!$A$2:$B$1122,2,0)</f>
        <v>235.0703125</v>
      </c>
      <c r="K408" s="6">
        <v>230</v>
      </c>
      <c r="L408" s="5" t="str">
        <f>VLOOKUP(A408,'[2]PROMEDIO SABER 11 MUNICIPIOS'!$A$2:$F$1122,6,FALSE)</f>
        <v>NO</v>
      </c>
      <c r="M408">
        <f>VLOOKUP(A408,'[2]SISBEN-GRUPOS'!$A$2:$E$1121,2,FALSE)</f>
        <v>36</v>
      </c>
      <c r="N408">
        <f>VLOOKUP(A408,'[2]SISBEN-GRUPOS'!$A$2:$E$1122,3,0)</f>
        <v>90</v>
      </c>
      <c r="O408">
        <f>VLOOKUP(A408,'[2]SISBEN-GRUPOS'!$A$2:$E$1122,4,0)</f>
        <v>2</v>
      </c>
      <c r="P408">
        <f>VLOOKUP(A408,'[2]SISBEN-GRUPOS'!$A$2:$E$1122,5,0)</f>
        <v>0</v>
      </c>
      <c r="Q408" s="15">
        <v>0.37681159419999999</v>
      </c>
      <c r="R408">
        <v>9</v>
      </c>
      <c r="S408" t="str">
        <f t="shared" si="6"/>
        <v>P50</v>
      </c>
    </row>
    <row r="409" spans="1:19" hidden="1" x14ac:dyDescent="0.25">
      <c r="A409" t="s">
        <v>471</v>
      </c>
      <c r="B409" t="s">
        <v>1270</v>
      </c>
      <c r="C409" t="s">
        <v>1521</v>
      </c>
      <c r="D409">
        <v>73352</v>
      </c>
      <c r="E409" t="str">
        <f>VLOOKUP(A409,[1]Hoja3!$B$2:$E$1125,4,FALSE)</f>
        <v>ICONONZO</v>
      </c>
      <c r="F409" s="3" t="s">
        <v>1122</v>
      </c>
      <c r="G409" s="3" t="s">
        <v>1123</v>
      </c>
      <c r="H409">
        <f>VLOOKUP(A409,'[2]PROMEDIO SABER 11 MUNICIPIOS'!$A$2:$D$1122,4,0)</f>
        <v>128</v>
      </c>
      <c r="I409">
        <f>VLOOKUP(A409,'[2]PROMEDIO SABER 11 MUNICIPIOS'!$A$2:$E$1122,5,0)</f>
        <v>16</v>
      </c>
      <c r="J409" s="4">
        <f>VLOOKUP(A409,'[2]PROMEDIO SABER 11 MUNICIPIOS'!$A$2:$B$1122,2,0)</f>
        <v>234.4453125</v>
      </c>
      <c r="K409" s="6">
        <v>230</v>
      </c>
      <c r="L409" s="5" t="str">
        <f>VLOOKUP(A409,'[2]PROMEDIO SABER 11 MUNICIPIOS'!$A$2:$F$1122,6,FALSE)</f>
        <v>NO</v>
      </c>
      <c r="M409">
        <f>VLOOKUP(A409,'[2]SISBEN-GRUPOS'!$A$2:$E$1121,2,FALSE)</f>
        <v>34</v>
      </c>
      <c r="N409">
        <f>VLOOKUP(A409,'[2]SISBEN-GRUPOS'!$A$2:$E$1122,3,0)</f>
        <v>88</v>
      </c>
      <c r="O409">
        <f>VLOOKUP(A409,'[2]SISBEN-GRUPOS'!$A$2:$E$1122,4,0)</f>
        <v>3</v>
      </c>
      <c r="P409">
        <f>VLOOKUP(A409,'[2]SISBEN-GRUPOS'!$A$2:$E$1122,5,0)</f>
        <v>3</v>
      </c>
      <c r="Q409" s="15">
        <v>0.2215189873</v>
      </c>
      <c r="R409">
        <v>9</v>
      </c>
      <c r="S409" t="str">
        <f t="shared" si="6"/>
        <v>P50</v>
      </c>
    </row>
    <row r="410" spans="1:19" hidden="1" x14ac:dyDescent="0.25">
      <c r="A410" t="s">
        <v>174</v>
      </c>
      <c r="B410" t="s">
        <v>1238</v>
      </c>
      <c r="C410" t="s">
        <v>1523</v>
      </c>
      <c r="D410">
        <v>68324</v>
      </c>
      <c r="E410" t="str">
        <f>VLOOKUP(A410,[1]Hoja3!$B$2:$E$1125,4,FALSE)</f>
        <v>GUAVATA</v>
      </c>
      <c r="F410" s="3" t="s">
        <v>1122</v>
      </c>
      <c r="G410" s="3" t="s">
        <v>1123</v>
      </c>
      <c r="H410">
        <f>VLOOKUP(A410,'[2]PROMEDIO SABER 11 MUNICIPIOS'!$A$2:$D$1122,4,0)</f>
        <v>54</v>
      </c>
      <c r="I410">
        <f>VLOOKUP(A410,'[2]PROMEDIO SABER 11 MUNICIPIOS'!$A$2:$E$1122,5,0)</f>
        <v>16</v>
      </c>
      <c r="J410" s="4">
        <f>VLOOKUP(A410,'[2]PROMEDIO SABER 11 MUNICIPIOS'!$A$2:$B$1122,2,0)</f>
        <v>236.87037037037038</v>
      </c>
      <c r="K410" s="6">
        <v>230</v>
      </c>
      <c r="L410" s="5" t="str">
        <f>VLOOKUP(A410,'[2]PROMEDIO SABER 11 MUNICIPIOS'!$A$2:$F$1122,6,FALSE)</f>
        <v>NO</v>
      </c>
      <c r="M410">
        <f>VLOOKUP(A410,'[2]SISBEN-GRUPOS'!$A$2:$E$1121,2,FALSE)</f>
        <v>13</v>
      </c>
      <c r="N410">
        <f>VLOOKUP(A410,'[2]SISBEN-GRUPOS'!$A$2:$E$1122,3,0)</f>
        <v>41</v>
      </c>
      <c r="O410">
        <f>VLOOKUP(A410,'[2]SISBEN-GRUPOS'!$A$2:$E$1122,4,0)</f>
        <v>0</v>
      </c>
      <c r="P410">
        <f>VLOOKUP(A410,'[2]SISBEN-GRUPOS'!$A$2:$E$1122,5,0)</f>
        <v>0</v>
      </c>
      <c r="Q410" s="15">
        <v>0.5</v>
      </c>
      <c r="R410">
        <v>9</v>
      </c>
      <c r="S410" t="str">
        <f t="shared" si="6"/>
        <v>P50</v>
      </c>
    </row>
    <row r="411" spans="1:19" hidden="1" x14ac:dyDescent="0.25">
      <c r="A411" t="s">
        <v>64</v>
      </c>
      <c r="B411" t="s">
        <v>1216</v>
      </c>
      <c r="C411" t="s">
        <v>1531</v>
      </c>
      <c r="D411">
        <v>25168</v>
      </c>
      <c r="E411" t="str">
        <f>VLOOKUP(A411,[1]Hoja3!$B$2:$E$1125,4,FALSE)</f>
        <v>CHAGUANI</v>
      </c>
      <c r="F411" s="3" t="s">
        <v>1122</v>
      </c>
      <c r="G411" s="3" t="s">
        <v>1123</v>
      </c>
      <c r="H411">
        <f>VLOOKUP(A411,'[2]PROMEDIO SABER 11 MUNICIPIOS'!$A$2:$D$1122,4,0)</f>
        <v>30</v>
      </c>
      <c r="I411">
        <f>VLOOKUP(A411,'[2]PROMEDIO SABER 11 MUNICIPIOS'!$A$2:$E$1122,5,0)</f>
        <v>17</v>
      </c>
      <c r="J411" s="4">
        <f>VLOOKUP(A411,'[2]PROMEDIO SABER 11 MUNICIPIOS'!$A$2:$B$1122,2,0)</f>
        <v>242.3</v>
      </c>
      <c r="K411" s="6">
        <v>240</v>
      </c>
      <c r="L411" s="5" t="str">
        <f>VLOOKUP(A411,'[2]PROMEDIO SABER 11 MUNICIPIOS'!$A$2:$F$1122,6,FALSE)</f>
        <v>NO</v>
      </c>
      <c r="M411">
        <f>VLOOKUP(A411,'[2]SISBEN-GRUPOS'!$A$2:$E$1121,2,FALSE)</f>
        <v>5</v>
      </c>
      <c r="N411">
        <f>VLOOKUP(A411,'[2]SISBEN-GRUPOS'!$A$2:$E$1122,3,0)</f>
        <v>24</v>
      </c>
      <c r="O411">
        <f>VLOOKUP(A411,'[2]SISBEN-GRUPOS'!$A$2:$E$1122,4,0)</f>
        <v>1</v>
      </c>
      <c r="P411">
        <f>VLOOKUP(A411,'[2]SISBEN-GRUPOS'!$A$2:$E$1122,5,0)</f>
        <v>0</v>
      </c>
      <c r="Q411" s="15">
        <v>0.34615384615384598</v>
      </c>
      <c r="R411">
        <v>9</v>
      </c>
      <c r="S411" t="str">
        <f t="shared" si="6"/>
        <v>P50</v>
      </c>
    </row>
    <row r="412" spans="1:19" hidden="1" x14ac:dyDescent="0.25">
      <c r="A412" t="s">
        <v>540</v>
      </c>
      <c r="B412" t="s">
        <v>1238</v>
      </c>
      <c r="C412" t="s">
        <v>1546</v>
      </c>
      <c r="D412">
        <v>68101</v>
      </c>
      <c r="E412" t="str">
        <f>VLOOKUP(A412,[1]Hoja3!$B$2:$E$1125,4,FALSE)</f>
        <v>BOLIVAR</v>
      </c>
      <c r="F412" s="3" t="s">
        <v>1122</v>
      </c>
      <c r="G412" s="3" t="s">
        <v>1123</v>
      </c>
      <c r="H412">
        <f>VLOOKUP(A412,'[2]PROMEDIO SABER 11 MUNICIPIOS'!$A$2:$D$1122,4,0)</f>
        <v>147</v>
      </c>
      <c r="I412">
        <f>VLOOKUP(A412,'[2]PROMEDIO SABER 11 MUNICIPIOS'!$A$2:$E$1122,5,0)</f>
        <v>18</v>
      </c>
      <c r="J412" s="4">
        <f>VLOOKUP(A412,'[2]PROMEDIO SABER 11 MUNICIPIOS'!$A$2:$B$1122,2,0)</f>
        <v>236.8639455782313</v>
      </c>
      <c r="K412" s="6">
        <v>230</v>
      </c>
      <c r="L412" s="5" t="str">
        <f>VLOOKUP(A412,'[2]PROMEDIO SABER 11 MUNICIPIOS'!$A$2:$F$1122,6,FALSE)</f>
        <v>NO</v>
      </c>
      <c r="M412">
        <f>VLOOKUP(A412,'[2]SISBEN-GRUPOS'!$A$2:$E$1121,2,FALSE)</f>
        <v>26</v>
      </c>
      <c r="N412">
        <f>VLOOKUP(A412,'[2]SISBEN-GRUPOS'!$A$2:$E$1122,3,0)</f>
        <v>111</v>
      </c>
      <c r="O412">
        <f>VLOOKUP(A412,'[2]SISBEN-GRUPOS'!$A$2:$E$1122,4,0)</f>
        <v>6</v>
      </c>
      <c r="P412">
        <f>VLOOKUP(A412,'[2]SISBEN-GRUPOS'!$A$2:$E$1122,5,0)</f>
        <v>4</v>
      </c>
      <c r="Q412" s="15">
        <v>0.22834645670000001</v>
      </c>
      <c r="R412">
        <v>9</v>
      </c>
      <c r="S412" t="str">
        <f t="shared" si="6"/>
        <v>P50</v>
      </c>
    </row>
    <row r="413" spans="1:19" hidden="1" x14ac:dyDescent="0.25">
      <c r="A413" t="s">
        <v>310</v>
      </c>
      <c r="B413" t="s">
        <v>1282</v>
      </c>
      <c r="C413" t="s">
        <v>1549</v>
      </c>
      <c r="D413">
        <v>85325</v>
      </c>
      <c r="E413" t="str">
        <f>VLOOKUP(A413,[1]Hoja3!$B$2:$E$1125,4,FALSE)</f>
        <v>SAN LUIS DE PALENQUE</v>
      </c>
      <c r="F413" s="3" t="s">
        <v>1122</v>
      </c>
      <c r="G413" s="3" t="s">
        <v>1123</v>
      </c>
      <c r="H413">
        <f>VLOOKUP(A413,'[2]PROMEDIO SABER 11 MUNICIPIOS'!$A$2:$D$1122,4,0)</f>
        <v>83</v>
      </c>
      <c r="I413">
        <f>VLOOKUP(A413,'[2]PROMEDIO SABER 11 MUNICIPIOS'!$A$2:$E$1122,5,0)</f>
        <v>18</v>
      </c>
      <c r="J413" s="4">
        <f>VLOOKUP(A413,'[2]PROMEDIO SABER 11 MUNICIPIOS'!$A$2:$B$1122,2,0)</f>
        <v>243.27710843373495</v>
      </c>
      <c r="K413" s="6">
        <v>240</v>
      </c>
      <c r="L413" s="5" t="str">
        <f>VLOOKUP(A413,'[2]PROMEDIO SABER 11 MUNICIPIOS'!$A$2:$F$1122,6,FALSE)</f>
        <v>NO</v>
      </c>
      <c r="M413">
        <f>VLOOKUP(A413,'[2]SISBEN-GRUPOS'!$A$2:$E$1121,2,FALSE)</f>
        <v>18</v>
      </c>
      <c r="N413">
        <f>VLOOKUP(A413,'[2]SISBEN-GRUPOS'!$A$2:$E$1122,3,0)</f>
        <v>63</v>
      </c>
      <c r="O413">
        <f>VLOOKUP(A413,'[2]SISBEN-GRUPOS'!$A$2:$E$1122,4,0)</f>
        <v>2</v>
      </c>
      <c r="P413">
        <f>VLOOKUP(A413,'[2]SISBEN-GRUPOS'!$A$2:$E$1122,5,0)</f>
        <v>0</v>
      </c>
      <c r="Q413" s="15">
        <v>0.34146341460000001</v>
      </c>
      <c r="R413">
        <v>9</v>
      </c>
      <c r="S413" t="str">
        <f t="shared" si="6"/>
        <v>P50</v>
      </c>
    </row>
    <row r="414" spans="1:19" hidden="1" x14ac:dyDescent="0.25">
      <c r="A414" t="s">
        <v>423</v>
      </c>
      <c r="B414" t="s">
        <v>1226</v>
      </c>
      <c r="C414" t="s">
        <v>1562</v>
      </c>
      <c r="D414">
        <v>50683</v>
      </c>
      <c r="E414" t="str">
        <f>VLOOKUP(A414,[1]Hoja3!$B$2:$E$1125,4,FALSE)</f>
        <v>SAN JUAN DE ARAMA</v>
      </c>
      <c r="F414" s="3" t="s">
        <v>1122</v>
      </c>
      <c r="G414" s="3" t="s">
        <v>1123</v>
      </c>
      <c r="H414">
        <f>VLOOKUP(A414,'[2]PROMEDIO SABER 11 MUNICIPIOS'!$A$2:$D$1122,4,0)</f>
        <v>111</v>
      </c>
      <c r="I414">
        <f>VLOOKUP(A414,'[2]PROMEDIO SABER 11 MUNICIPIOS'!$A$2:$E$1122,5,0)</f>
        <v>19</v>
      </c>
      <c r="J414" s="4">
        <f>VLOOKUP(A414,'[2]PROMEDIO SABER 11 MUNICIPIOS'!$A$2:$B$1122,2,0)</f>
        <v>237.27027027027026</v>
      </c>
      <c r="K414" s="6">
        <v>230</v>
      </c>
      <c r="L414" s="5" t="str">
        <f>VLOOKUP(A414,'[2]PROMEDIO SABER 11 MUNICIPIOS'!$A$2:$F$1122,6,FALSE)</f>
        <v>NO</v>
      </c>
      <c r="M414">
        <f>VLOOKUP(A414,'[2]SISBEN-GRUPOS'!$A$2:$E$1121,2,FALSE)</f>
        <v>19</v>
      </c>
      <c r="N414">
        <f>VLOOKUP(A414,'[2]SISBEN-GRUPOS'!$A$2:$E$1122,3,0)</f>
        <v>90</v>
      </c>
      <c r="O414">
        <f>VLOOKUP(A414,'[2]SISBEN-GRUPOS'!$A$2:$E$1122,4,0)</f>
        <v>1</v>
      </c>
      <c r="P414">
        <f>VLOOKUP(A414,'[2]SISBEN-GRUPOS'!$A$2:$E$1122,5,0)</f>
        <v>1</v>
      </c>
      <c r="Q414" s="15">
        <v>0.29787234039999999</v>
      </c>
      <c r="R414">
        <v>9</v>
      </c>
      <c r="S414" t="str">
        <f t="shared" si="6"/>
        <v>P50</v>
      </c>
    </row>
    <row r="415" spans="1:19" hidden="1" x14ac:dyDescent="0.25">
      <c r="A415" t="s">
        <v>340</v>
      </c>
      <c r="B415" t="s">
        <v>1256</v>
      </c>
      <c r="C415" t="s">
        <v>1607</v>
      </c>
      <c r="D415">
        <v>18410</v>
      </c>
      <c r="E415" t="str">
        <f>VLOOKUP(A415,[1]Hoja3!$B$2:$E$1125,4,FALSE)</f>
        <v>LA MONTANITA</v>
      </c>
      <c r="F415" s="3" t="s">
        <v>1123</v>
      </c>
      <c r="G415" s="3" t="s">
        <v>1123</v>
      </c>
      <c r="H415">
        <f>VLOOKUP(A415,'[2]PROMEDIO SABER 11 MUNICIPIOS'!$A$2:$D$1122,4,0)</f>
        <v>91</v>
      </c>
      <c r="I415">
        <f>VLOOKUP(A415,'[2]PROMEDIO SABER 11 MUNICIPIOS'!$A$2:$E$1122,5,0)</f>
        <v>23</v>
      </c>
      <c r="J415" s="4">
        <f>VLOOKUP(A415,'[2]PROMEDIO SABER 11 MUNICIPIOS'!$A$2:$B$1122,2,0)</f>
        <v>219.75824175824175</v>
      </c>
      <c r="K415" s="6">
        <v>220</v>
      </c>
      <c r="L415" s="5" t="str">
        <f>VLOOKUP(A415,'[2]PROMEDIO SABER 11 MUNICIPIOS'!$A$2:$F$1122,6,FALSE)</f>
        <v>NO</v>
      </c>
      <c r="M415">
        <f>VLOOKUP(A415,'[2]SISBEN-GRUPOS'!$A$2:$E$1121,2,FALSE)</f>
        <v>26</v>
      </c>
      <c r="N415">
        <f>VLOOKUP(A415,'[2]SISBEN-GRUPOS'!$A$2:$E$1122,3,0)</f>
        <v>63</v>
      </c>
      <c r="O415">
        <f>VLOOKUP(A415,'[2]SISBEN-GRUPOS'!$A$2:$E$1122,4,0)</f>
        <v>0</v>
      </c>
      <c r="P415">
        <f>VLOOKUP(A415,'[2]SISBEN-GRUPOS'!$A$2:$E$1122,5,0)</f>
        <v>2</v>
      </c>
      <c r="Q415" s="15">
        <v>0.22340425529999999</v>
      </c>
      <c r="R415">
        <v>9</v>
      </c>
      <c r="S415" t="str">
        <f t="shared" si="6"/>
        <v>P50</v>
      </c>
    </row>
    <row r="416" spans="1:19" hidden="1" x14ac:dyDescent="0.25">
      <c r="A416" t="s">
        <v>553</v>
      </c>
      <c r="B416" t="s">
        <v>1238</v>
      </c>
      <c r="C416" t="s">
        <v>1614</v>
      </c>
      <c r="D416">
        <v>68418</v>
      </c>
      <c r="E416" t="str">
        <f>VLOOKUP(A416,[1]Hoja3!$B$2:$E$1125,4,FALSE)</f>
        <v>LOS SANTOS</v>
      </c>
      <c r="F416" s="3" t="s">
        <v>1122</v>
      </c>
      <c r="G416" s="3" t="s">
        <v>1123</v>
      </c>
      <c r="H416">
        <f>VLOOKUP(A416,'[2]PROMEDIO SABER 11 MUNICIPIOS'!$A$2:$D$1122,4,0)</f>
        <v>151</v>
      </c>
      <c r="I416">
        <f>VLOOKUP(A416,'[2]PROMEDIO SABER 11 MUNICIPIOS'!$A$2:$E$1122,5,0)</f>
        <v>23</v>
      </c>
      <c r="J416" s="4">
        <f>VLOOKUP(A416,'[2]PROMEDIO SABER 11 MUNICIPIOS'!$A$2:$B$1122,2,0)</f>
        <v>251.3046357615894</v>
      </c>
      <c r="K416" s="6">
        <v>250</v>
      </c>
      <c r="L416" s="5" t="str">
        <f>VLOOKUP(A416,'[2]PROMEDIO SABER 11 MUNICIPIOS'!$A$2:$F$1122,6,FALSE)</f>
        <v>NO</v>
      </c>
      <c r="M416">
        <f>VLOOKUP(A416,'[2]SISBEN-GRUPOS'!$A$2:$E$1121,2,FALSE)</f>
        <v>24</v>
      </c>
      <c r="N416">
        <f>VLOOKUP(A416,'[2]SISBEN-GRUPOS'!$A$2:$E$1122,3,0)</f>
        <v>125</v>
      </c>
      <c r="O416">
        <f>VLOOKUP(A416,'[2]SISBEN-GRUPOS'!$A$2:$E$1122,4,0)</f>
        <v>1</v>
      </c>
      <c r="P416">
        <f>VLOOKUP(A416,'[2]SISBEN-GRUPOS'!$A$2:$E$1122,5,0)</f>
        <v>1</v>
      </c>
      <c r="Q416" s="15">
        <v>0.26143790849999998</v>
      </c>
      <c r="R416">
        <v>9</v>
      </c>
      <c r="S416" t="str">
        <f t="shared" si="6"/>
        <v>P50</v>
      </c>
    </row>
    <row r="417" spans="1:19" hidden="1" x14ac:dyDescent="0.25">
      <c r="A417" t="s">
        <v>312</v>
      </c>
      <c r="B417" t="s">
        <v>1185</v>
      </c>
      <c r="C417" t="s">
        <v>1615</v>
      </c>
      <c r="D417">
        <v>15763</v>
      </c>
      <c r="E417" t="str">
        <f>VLOOKUP(A417,[1]Hoja3!$B$2:$E$1125,4,FALSE)</f>
        <v>SOTAQUIRA</v>
      </c>
      <c r="F417" s="3" t="s">
        <v>1122</v>
      </c>
      <c r="G417" s="3" t="s">
        <v>1123</v>
      </c>
      <c r="H417">
        <f>VLOOKUP(A417,'[2]PROMEDIO SABER 11 MUNICIPIOS'!$A$2:$D$1122,4,0)</f>
        <v>83</v>
      </c>
      <c r="I417">
        <f>VLOOKUP(A417,'[2]PROMEDIO SABER 11 MUNICIPIOS'!$A$2:$E$1122,5,0)</f>
        <v>23</v>
      </c>
      <c r="J417" s="4">
        <f>VLOOKUP(A417,'[2]PROMEDIO SABER 11 MUNICIPIOS'!$A$2:$B$1122,2,0)</f>
        <v>260.33734939759034</v>
      </c>
      <c r="K417" s="6">
        <v>260</v>
      </c>
      <c r="L417" s="5" t="str">
        <f>VLOOKUP(A417,'[2]PROMEDIO SABER 11 MUNICIPIOS'!$A$2:$F$1122,6,FALSE)</f>
        <v>NO</v>
      </c>
      <c r="M417">
        <f>VLOOKUP(A417,'[2]SISBEN-GRUPOS'!$A$2:$E$1121,2,FALSE)</f>
        <v>19</v>
      </c>
      <c r="N417">
        <f>VLOOKUP(A417,'[2]SISBEN-GRUPOS'!$A$2:$E$1122,3,0)</f>
        <v>62</v>
      </c>
      <c r="O417">
        <f>VLOOKUP(A417,'[2]SISBEN-GRUPOS'!$A$2:$E$1122,4,0)</f>
        <v>2</v>
      </c>
      <c r="P417">
        <f>VLOOKUP(A417,'[2]SISBEN-GRUPOS'!$A$2:$E$1122,5,0)</f>
        <v>0</v>
      </c>
      <c r="Q417" s="15">
        <v>0.3125</v>
      </c>
      <c r="R417">
        <v>9</v>
      </c>
      <c r="S417" t="str">
        <f t="shared" si="6"/>
        <v>P50</v>
      </c>
    </row>
    <row r="418" spans="1:19" hidden="1" x14ac:dyDescent="0.25">
      <c r="A418" t="s">
        <v>466</v>
      </c>
      <c r="B418" t="s">
        <v>1331</v>
      </c>
      <c r="C418" t="s">
        <v>1623</v>
      </c>
      <c r="D418">
        <v>41530</v>
      </c>
      <c r="E418" t="str">
        <f>VLOOKUP(A418,[1]Hoja3!$B$2:$E$1125,4,FALSE)</f>
        <v>PALESTINA</v>
      </c>
      <c r="F418" s="3" t="s">
        <v>1122</v>
      </c>
      <c r="G418" s="3" t="s">
        <v>1123</v>
      </c>
      <c r="H418">
        <f>VLOOKUP(A418,'[2]PROMEDIO SABER 11 MUNICIPIOS'!$A$2:$D$1122,4,0)</f>
        <v>127</v>
      </c>
      <c r="I418">
        <f>VLOOKUP(A418,'[2]PROMEDIO SABER 11 MUNICIPIOS'!$A$2:$E$1122,5,0)</f>
        <v>24</v>
      </c>
      <c r="J418" s="4">
        <f>VLOOKUP(A418,'[2]PROMEDIO SABER 11 MUNICIPIOS'!$A$2:$B$1122,2,0)</f>
        <v>236.63779527559055</v>
      </c>
      <c r="K418" s="6">
        <v>230</v>
      </c>
      <c r="L418" s="5" t="str">
        <f>VLOOKUP(A418,'[2]PROMEDIO SABER 11 MUNICIPIOS'!$A$2:$F$1122,6,FALSE)</f>
        <v>NO</v>
      </c>
      <c r="M418">
        <f>VLOOKUP(A418,'[2]SISBEN-GRUPOS'!$A$2:$E$1121,2,FALSE)</f>
        <v>29</v>
      </c>
      <c r="N418">
        <f>VLOOKUP(A418,'[2]SISBEN-GRUPOS'!$A$2:$E$1122,3,0)</f>
        <v>97</v>
      </c>
      <c r="O418">
        <f>VLOOKUP(A418,'[2]SISBEN-GRUPOS'!$A$2:$E$1122,4,0)</f>
        <v>1</v>
      </c>
      <c r="P418">
        <f>VLOOKUP(A418,'[2]SISBEN-GRUPOS'!$A$2:$E$1122,5,0)</f>
        <v>0</v>
      </c>
      <c r="Q418" s="15">
        <v>0.14074074070000001</v>
      </c>
      <c r="R418">
        <v>9</v>
      </c>
      <c r="S418" t="str">
        <f t="shared" si="6"/>
        <v>P50</v>
      </c>
    </row>
    <row r="419" spans="1:19" hidden="1" x14ac:dyDescent="0.25">
      <c r="A419" t="s">
        <v>851</v>
      </c>
      <c r="B419" t="s">
        <v>1172</v>
      </c>
      <c r="C419" t="s">
        <v>1629</v>
      </c>
      <c r="D419">
        <v>5679</v>
      </c>
      <c r="E419" t="str">
        <f>VLOOKUP(A419,[1]Hoja3!$B$2:$E$1125,4,FALSE)</f>
        <v>SANTA BARBARA</v>
      </c>
      <c r="F419" s="3" t="s">
        <v>1122</v>
      </c>
      <c r="G419" s="3" t="s">
        <v>1123</v>
      </c>
      <c r="H419">
        <f>VLOOKUP(A419,'[2]PROMEDIO SABER 11 MUNICIPIOS'!$A$2:$D$1122,4,0)</f>
        <v>355</v>
      </c>
      <c r="I419">
        <f>VLOOKUP(A419,'[2]PROMEDIO SABER 11 MUNICIPIOS'!$A$2:$E$1122,5,0)</f>
        <v>25</v>
      </c>
      <c r="J419" s="4">
        <f>VLOOKUP(A419,'[2]PROMEDIO SABER 11 MUNICIPIOS'!$A$2:$B$1122,2,0)</f>
        <v>230.53521126760563</v>
      </c>
      <c r="K419" s="6">
        <v>230</v>
      </c>
      <c r="L419" s="5" t="str">
        <f>VLOOKUP(A419,'[2]PROMEDIO SABER 11 MUNICIPIOS'!$A$2:$F$1122,6,FALSE)</f>
        <v>NO</v>
      </c>
      <c r="M419">
        <f>VLOOKUP(A419,'[2]SISBEN-GRUPOS'!$A$2:$E$1121,2,FALSE)</f>
        <v>104</v>
      </c>
      <c r="N419">
        <f>VLOOKUP(A419,'[2]SISBEN-GRUPOS'!$A$2:$E$1122,3,0)</f>
        <v>238</v>
      </c>
      <c r="O419">
        <f>VLOOKUP(A419,'[2]SISBEN-GRUPOS'!$A$2:$E$1122,4,0)</f>
        <v>9</v>
      </c>
      <c r="P419">
        <f>VLOOKUP(A419,'[2]SISBEN-GRUPOS'!$A$2:$E$1122,5,0)</f>
        <v>4</v>
      </c>
      <c r="Q419" s="15">
        <v>0.24358974359999999</v>
      </c>
      <c r="R419">
        <v>9</v>
      </c>
      <c r="S419" t="str">
        <f t="shared" si="6"/>
        <v>P50</v>
      </c>
    </row>
    <row r="420" spans="1:19" hidden="1" x14ac:dyDescent="0.25">
      <c r="A420" t="s">
        <v>523</v>
      </c>
      <c r="B420" t="s">
        <v>1331</v>
      </c>
      <c r="C420" t="s">
        <v>1644</v>
      </c>
      <c r="D420">
        <v>41676</v>
      </c>
      <c r="E420" t="str">
        <f>VLOOKUP(A420,[1]Hoja3!$B$2:$E$1125,4,FALSE)</f>
        <v>SANTA MARIA</v>
      </c>
      <c r="F420" s="3" t="s">
        <v>1122</v>
      </c>
      <c r="G420" s="3" t="s">
        <v>1123</v>
      </c>
      <c r="H420">
        <f>VLOOKUP(A420,'[2]PROMEDIO SABER 11 MUNICIPIOS'!$A$2:$D$1122,4,0)</f>
        <v>140</v>
      </c>
      <c r="I420">
        <f>VLOOKUP(A420,'[2]PROMEDIO SABER 11 MUNICIPIOS'!$A$2:$E$1122,5,0)</f>
        <v>26</v>
      </c>
      <c r="J420" s="4">
        <f>VLOOKUP(A420,'[2]PROMEDIO SABER 11 MUNICIPIOS'!$A$2:$B$1122,2,0)</f>
        <v>241.15714285714284</v>
      </c>
      <c r="K420" s="6">
        <v>240</v>
      </c>
      <c r="L420" s="5" t="str">
        <f>VLOOKUP(A420,'[2]PROMEDIO SABER 11 MUNICIPIOS'!$A$2:$F$1122,6,FALSE)</f>
        <v>NO</v>
      </c>
      <c r="M420">
        <f>VLOOKUP(A420,'[2]SISBEN-GRUPOS'!$A$2:$E$1121,2,FALSE)</f>
        <v>42</v>
      </c>
      <c r="N420">
        <f>VLOOKUP(A420,'[2]SISBEN-GRUPOS'!$A$2:$E$1122,3,0)</f>
        <v>91</v>
      </c>
      <c r="O420">
        <f>VLOOKUP(A420,'[2]SISBEN-GRUPOS'!$A$2:$E$1122,4,0)</f>
        <v>4</v>
      </c>
      <c r="P420">
        <f>VLOOKUP(A420,'[2]SISBEN-GRUPOS'!$A$2:$E$1122,5,0)</f>
        <v>3</v>
      </c>
      <c r="Q420" s="15">
        <v>0.4</v>
      </c>
      <c r="R420">
        <v>9</v>
      </c>
      <c r="S420" t="str">
        <f t="shared" si="6"/>
        <v>P50</v>
      </c>
    </row>
    <row r="421" spans="1:19" hidden="1" x14ac:dyDescent="0.25">
      <c r="A421" t="s">
        <v>529</v>
      </c>
      <c r="B421" t="s">
        <v>1331</v>
      </c>
      <c r="C421" t="s">
        <v>1652</v>
      </c>
      <c r="D421">
        <v>41518</v>
      </c>
      <c r="E421" t="str">
        <f>VLOOKUP(A421,[1]Hoja3!$B$2:$E$1125,4,FALSE)</f>
        <v>PAICOL</v>
      </c>
      <c r="F421" s="3" t="s">
        <v>1122</v>
      </c>
      <c r="G421" s="3" t="s">
        <v>1123</v>
      </c>
      <c r="H421">
        <f>VLOOKUP(A421,'[2]PROMEDIO SABER 11 MUNICIPIOS'!$A$2:$D$1122,4,0)</f>
        <v>141</v>
      </c>
      <c r="I421">
        <f>VLOOKUP(A421,'[2]PROMEDIO SABER 11 MUNICIPIOS'!$A$2:$E$1122,5,0)</f>
        <v>27</v>
      </c>
      <c r="J421" s="4">
        <f>VLOOKUP(A421,'[2]PROMEDIO SABER 11 MUNICIPIOS'!$A$2:$B$1122,2,0)</f>
        <v>244.0921985815603</v>
      </c>
      <c r="K421" s="6">
        <v>240</v>
      </c>
      <c r="L421" s="5" t="str">
        <f>VLOOKUP(A421,'[2]PROMEDIO SABER 11 MUNICIPIOS'!$A$2:$F$1122,6,FALSE)</f>
        <v>NO</v>
      </c>
      <c r="M421">
        <f>VLOOKUP(A421,'[2]SISBEN-GRUPOS'!$A$2:$E$1121,2,FALSE)</f>
        <v>22</v>
      </c>
      <c r="N421">
        <f>VLOOKUP(A421,'[2]SISBEN-GRUPOS'!$A$2:$E$1122,3,0)</f>
        <v>113</v>
      </c>
      <c r="O421">
        <f>VLOOKUP(A421,'[2]SISBEN-GRUPOS'!$A$2:$E$1122,4,0)</f>
        <v>3</v>
      </c>
      <c r="P421">
        <f>VLOOKUP(A421,'[2]SISBEN-GRUPOS'!$A$2:$E$1122,5,0)</f>
        <v>3</v>
      </c>
      <c r="Q421" s="15">
        <v>0.54545454550000005</v>
      </c>
      <c r="R421">
        <v>9</v>
      </c>
      <c r="S421" t="str">
        <f t="shared" si="6"/>
        <v>P50</v>
      </c>
    </row>
    <row r="422" spans="1:19" hidden="1" x14ac:dyDescent="0.25">
      <c r="A422" t="s">
        <v>172</v>
      </c>
      <c r="B422" t="s">
        <v>1185</v>
      </c>
      <c r="C422" t="s">
        <v>1699</v>
      </c>
      <c r="D422">
        <v>15131</v>
      </c>
      <c r="E422" t="str">
        <f>VLOOKUP(A422,[1]Hoja3!$B$2:$E$1125,4,FALSE)</f>
        <v>CALDAS</v>
      </c>
      <c r="F422" s="3" t="s">
        <v>1122</v>
      </c>
      <c r="G422" s="3" t="s">
        <v>1123</v>
      </c>
      <c r="H422">
        <f>VLOOKUP(A422,'[2]PROMEDIO SABER 11 MUNICIPIOS'!$A$2:$D$1122,4,0)</f>
        <v>54</v>
      </c>
      <c r="I422">
        <f>VLOOKUP(A422,'[2]PROMEDIO SABER 11 MUNICIPIOS'!$A$2:$E$1122,5,0)</f>
        <v>32</v>
      </c>
      <c r="J422" s="4">
        <f>VLOOKUP(A422,'[2]PROMEDIO SABER 11 MUNICIPIOS'!$A$2:$B$1122,2,0)</f>
        <v>256.05555555555554</v>
      </c>
      <c r="K422" s="6">
        <v>250</v>
      </c>
      <c r="L422" s="5" t="str">
        <f>VLOOKUP(A422,'[2]PROMEDIO SABER 11 MUNICIPIOS'!$A$2:$F$1122,6,FALSE)</f>
        <v>NO</v>
      </c>
      <c r="M422">
        <f>VLOOKUP(A422,'[2]SISBEN-GRUPOS'!$A$2:$E$1121,2,FALSE)</f>
        <v>14</v>
      </c>
      <c r="N422">
        <f>VLOOKUP(A422,'[2]SISBEN-GRUPOS'!$A$2:$E$1122,3,0)</f>
        <v>39</v>
      </c>
      <c r="O422">
        <f>VLOOKUP(A422,'[2]SISBEN-GRUPOS'!$A$2:$E$1122,4,0)</f>
        <v>1</v>
      </c>
      <c r="P422">
        <f>VLOOKUP(A422,'[2]SISBEN-GRUPOS'!$A$2:$E$1122,5,0)</f>
        <v>0</v>
      </c>
      <c r="Q422" s="15">
        <v>0.18181818180000001</v>
      </c>
      <c r="R422">
        <v>9</v>
      </c>
      <c r="S422" t="str">
        <f t="shared" si="6"/>
        <v>P50</v>
      </c>
    </row>
    <row r="423" spans="1:19" ht="42.8" hidden="1" x14ac:dyDescent="0.25">
      <c r="A423" t="s">
        <v>477</v>
      </c>
      <c r="B423" t="s">
        <v>1256</v>
      </c>
      <c r="C423" t="s">
        <v>1729</v>
      </c>
      <c r="D423">
        <v>18094</v>
      </c>
      <c r="E423" t="str">
        <f>VLOOKUP(A423,[1]Hoja3!$B$2:$E$1125,4,FALSE)</f>
        <v>BELEN DE LOS ANDAQUIES</v>
      </c>
      <c r="F423" s="3" t="s">
        <v>1123</v>
      </c>
      <c r="G423" s="3" t="s">
        <v>1123</v>
      </c>
      <c r="H423">
        <f>VLOOKUP(A423,'[2]PROMEDIO SABER 11 MUNICIPIOS'!$A$2:$D$1122,4,0)</f>
        <v>129</v>
      </c>
      <c r="I423">
        <f>VLOOKUP(A423,'[2]PROMEDIO SABER 11 MUNICIPIOS'!$A$2:$E$1122,5,0)</f>
        <v>37</v>
      </c>
      <c r="J423" s="4">
        <f>VLOOKUP(A423,'[2]PROMEDIO SABER 11 MUNICIPIOS'!$A$2:$B$1122,2,0)</f>
        <v>222.08527131782947</v>
      </c>
      <c r="K423" s="6">
        <v>220</v>
      </c>
      <c r="L423" s="5" t="str">
        <f>VLOOKUP(A423,'[2]PROMEDIO SABER 11 MUNICIPIOS'!$A$2:$F$1122,6,FALSE)</f>
        <v>BELEN DE LOS ANDAQUIES-CAQUETA</v>
      </c>
      <c r="M423">
        <f>VLOOKUP(A423,'[2]SISBEN-GRUPOS'!$A$2:$E$1121,2,FALSE)</f>
        <v>25</v>
      </c>
      <c r="N423">
        <f>VLOOKUP(A423,'[2]SISBEN-GRUPOS'!$A$2:$E$1122,3,0)</f>
        <v>102</v>
      </c>
      <c r="O423">
        <f>VLOOKUP(A423,'[2]SISBEN-GRUPOS'!$A$2:$E$1122,4,0)</f>
        <v>0</v>
      </c>
      <c r="P423">
        <f>VLOOKUP(A423,'[2]SISBEN-GRUPOS'!$A$2:$E$1122,5,0)</f>
        <v>2</v>
      </c>
      <c r="Q423" s="15">
        <v>0.33684210530000003</v>
      </c>
      <c r="R423">
        <v>9</v>
      </c>
      <c r="S423" t="str">
        <f t="shared" si="6"/>
        <v>P50</v>
      </c>
    </row>
    <row r="424" spans="1:19" hidden="1" x14ac:dyDescent="0.25">
      <c r="A424" t="s">
        <v>668</v>
      </c>
      <c r="B424" t="s">
        <v>1331</v>
      </c>
      <c r="C424" t="s">
        <v>1743</v>
      </c>
      <c r="D424">
        <v>41548</v>
      </c>
      <c r="E424" t="str">
        <f>VLOOKUP(A424,[1]Hoja3!$B$2:$E$1125,4,FALSE)</f>
        <v>PITAL</v>
      </c>
      <c r="F424" s="3" t="s">
        <v>1122</v>
      </c>
      <c r="G424" s="3" t="s">
        <v>1123</v>
      </c>
      <c r="H424">
        <f>VLOOKUP(A424,'[2]PROMEDIO SABER 11 MUNICIPIOS'!$A$2:$D$1122,4,0)</f>
        <v>204</v>
      </c>
      <c r="I424">
        <f>VLOOKUP(A424,'[2]PROMEDIO SABER 11 MUNICIPIOS'!$A$2:$E$1122,5,0)</f>
        <v>38</v>
      </c>
      <c r="J424" s="4">
        <f>VLOOKUP(A424,'[2]PROMEDIO SABER 11 MUNICIPIOS'!$A$2:$B$1122,2,0)</f>
        <v>232.7107843137255</v>
      </c>
      <c r="K424" s="6">
        <v>230</v>
      </c>
      <c r="L424" s="5" t="str">
        <f>VLOOKUP(A424,'[2]PROMEDIO SABER 11 MUNICIPIOS'!$A$2:$F$1122,6,FALSE)</f>
        <v>NO</v>
      </c>
      <c r="M424">
        <f>VLOOKUP(A424,'[2]SISBEN-GRUPOS'!$A$2:$E$1121,2,FALSE)</f>
        <v>44</v>
      </c>
      <c r="N424">
        <f>VLOOKUP(A424,'[2]SISBEN-GRUPOS'!$A$2:$E$1122,3,0)</f>
        <v>157</v>
      </c>
      <c r="O424">
        <f>VLOOKUP(A424,'[2]SISBEN-GRUPOS'!$A$2:$E$1122,4,0)</f>
        <v>3</v>
      </c>
      <c r="P424">
        <f>VLOOKUP(A424,'[2]SISBEN-GRUPOS'!$A$2:$E$1122,5,0)</f>
        <v>0</v>
      </c>
      <c r="Q424" s="15">
        <v>0.30625000000000002</v>
      </c>
      <c r="R424">
        <v>9</v>
      </c>
      <c r="S424" t="str">
        <f t="shared" si="6"/>
        <v>P50</v>
      </c>
    </row>
    <row r="425" spans="1:19" hidden="1" x14ac:dyDescent="0.25">
      <c r="A425" t="s">
        <v>939</v>
      </c>
      <c r="B425" t="s">
        <v>1172</v>
      </c>
      <c r="C425" t="s">
        <v>1754</v>
      </c>
      <c r="D425">
        <v>5697</v>
      </c>
      <c r="E425" t="e">
        <f>VLOOKUP(A425,[1]Hoja3!$B$2:$E$1125,4,FALSE)</f>
        <v>#N/A</v>
      </c>
      <c r="F425" s="3" t="s">
        <v>1122</v>
      </c>
      <c r="G425" s="3" t="s">
        <v>1123</v>
      </c>
      <c r="H425">
        <f>VLOOKUP(A425,'[2]PROMEDIO SABER 11 MUNICIPIOS'!$A$2:$D$1122,4,0)</f>
        <v>484</v>
      </c>
      <c r="I425">
        <f>VLOOKUP(A425,'[2]PROMEDIO SABER 11 MUNICIPIOS'!$A$2:$E$1122,5,0)</f>
        <v>39</v>
      </c>
      <c r="J425" s="4">
        <f>VLOOKUP(A425,'[2]PROMEDIO SABER 11 MUNICIPIOS'!$A$2:$B$1122,2,0)</f>
        <v>241.99586776859505</v>
      </c>
      <c r="K425" s="6">
        <v>240</v>
      </c>
      <c r="L425" s="5" t="str">
        <f>VLOOKUP(A425,'[2]PROMEDIO SABER 11 MUNICIPIOS'!$A$2:$F$1122,6,FALSE)</f>
        <v>NO</v>
      </c>
      <c r="M425">
        <f>VLOOKUP(A425,'[2]SISBEN-GRUPOS'!$A$2:$E$1121,2,FALSE)</f>
        <v>157</v>
      </c>
      <c r="N425">
        <f>VLOOKUP(A425,'[2]SISBEN-GRUPOS'!$A$2:$E$1122,3,0)</f>
        <v>259</v>
      </c>
      <c r="O425">
        <f>VLOOKUP(A425,'[2]SISBEN-GRUPOS'!$A$2:$E$1122,4,0)</f>
        <v>48</v>
      </c>
      <c r="P425">
        <f>VLOOKUP(A425,'[2]SISBEN-GRUPOS'!$A$2:$E$1122,5,0)</f>
        <v>20</v>
      </c>
      <c r="Q425" s="15">
        <v>0.1542416452</v>
      </c>
      <c r="R425">
        <v>9</v>
      </c>
      <c r="S425" t="str">
        <f t="shared" si="6"/>
        <v>P50</v>
      </c>
    </row>
    <row r="426" spans="1:19" hidden="1" x14ac:dyDescent="0.25">
      <c r="A426" t="s">
        <v>589</v>
      </c>
      <c r="B426" t="s">
        <v>1266</v>
      </c>
      <c r="C426" t="s">
        <v>1779</v>
      </c>
      <c r="D426">
        <v>52036</v>
      </c>
      <c r="E426" t="str">
        <f>VLOOKUP(A426,[1]Hoja3!$B$2:$E$1125,4,FALSE)</f>
        <v>ANCUYA</v>
      </c>
      <c r="F426" s="3" t="s">
        <v>1123</v>
      </c>
      <c r="G426" s="3" t="s">
        <v>1123</v>
      </c>
      <c r="H426">
        <f>VLOOKUP(A426,'[2]PROMEDIO SABER 11 MUNICIPIOS'!$A$2:$D$1122,4,0)</f>
        <v>167</v>
      </c>
      <c r="I426">
        <f>VLOOKUP(A426,'[2]PROMEDIO SABER 11 MUNICIPIOS'!$A$2:$E$1122,5,0)</f>
        <v>42</v>
      </c>
      <c r="J426" s="4">
        <f>VLOOKUP(A426,'[2]PROMEDIO SABER 11 MUNICIPIOS'!$A$2:$B$1122,2,0)</f>
        <v>258.47305389221555</v>
      </c>
      <c r="K426" s="6">
        <v>250</v>
      </c>
      <c r="L426" s="5" t="str">
        <f>VLOOKUP(A426,'[2]PROMEDIO SABER 11 MUNICIPIOS'!$A$2:$F$1122,6,FALSE)</f>
        <v>NO</v>
      </c>
      <c r="M426">
        <f>VLOOKUP(A426,'[2]SISBEN-GRUPOS'!$A$2:$E$1121,2,FALSE)</f>
        <v>24</v>
      </c>
      <c r="N426">
        <f>VLOOKUP(A426,'[2]SISBEN-GRUPOS'!$A$2:$E$1122,3,0)</f>
        <v>141</v>
      </c>
      <c r="O426">
        <f>VLOOKUP(A426,'[2]SISBEN-GRUPOS'!$A$2:$E$1122,4,0)</f>
        <v>0</v>
      </c>
      <c r="P426">
        <f>VLOOKUP(A426,'[2]SISBEN-GRUPOS'!$A$2:$E$1122,5,0)</f>
        <v>2</v>
      </c>
      <c r="Q426" s="15">
        <v>0.2282608696</v>
      </c>
      <c r="R426">
        <v>9</v>
      </c>
      <c r="S426" t="str">
        <f t="shared" si="6"/>
        <v>P50</v>
      </c>
    </row>
    <row r="427" spans="1:19" x14ac:dyDescent="0.25">
      <c r="A427" t="s">
        <v>918</v>
      </c>
      <c r="B427" t="s">
        <v>1172</v>
      </c>
      <c r="C427" t="s">
        <v>1421</v>
      </c>
      <c r="D427">
        <v>5847</v>
      </c>
      <c r="E427" t="str">
        <f>VLOOKUP(A427,[1]Hoja3!$B$2:$E$1125,4,FALSE)</f>
        <v>URRAO</v>
      </c>
      <c r="F427" s="3" t="s">
        <v>1122</v>
      </c>
      <c r="G427" s="3" t="s">
        <v>1122</v>
      </c>
      <c r="H427">
        <f>VLOOKUP(A427,'[2]PROMEDIO SABER 11 MUNICIPIOS'!$A$2:$D$1122,4,0)</f>
        <v>440</v>
      </c>
      <c r="I427">
        <f>VLOOKUP(A427,'[2]PROMEDIO SABER 11 MUNICIPIOS'!$A$2:$E$1122,5,0)</f>
        <v>17</v>
      </c>
      <c r="J427" s="4">
        <f>VLOOKUP(A427,'[2]PROMEDIO SABER 11 MUNICIPIOS'!$A$2:$B$1122,2,0)</f>
        <v>220.44090909090909</v>
      </c>
      <c r="K427" s="6">
        <v>220</v>
      </c>
      <c r="L427" s="5" t="str">
        <f>VLOOKUP(A427,'[2]PROMEDIO SABER 11 MUNICIPIOS'!$A$2:$F$1122,6,FALSE)</f>
        <v>NO</v>
      </c>
      <c r="M427">
        <f>VLOOKUP(A427,'[2]SISBEN-GRUPOS'!$A$2:$E$1121,2,FALSE)</f>
        <v>106</v>
      </c>
      <c r="N427">
        <f>VLOOKUP(A427,'[2]SISBEN-GRUPOS'!$A$2:$E$1122,3,0)</f>
        <v>303</v>
      </c>
      <c r="O427">
        <f>VLOOKUP(A427,'[2]SISBEN-GRUPOS'!$A$2:$E$1122,4,0)</f>
        <v>16</v>
      </c>
      <c r="P427">
        <f>VLOOKUP(A427,'[2]SISBEN-GRUPOS'!$A$2:$E$1122,5,0)</f>
        <v>15</v>
      </c>
      <c r="Q427" s="15">
        <v>0.1904761905</v>
      </c>
      <c r="R427">
        <v>6</v>
      </c>
      <c r="S427" t="str">
        <f t="shared" si="6"/>
        <v>P50</v>
      </c>
    </row>
    <row r="428" spans="1:19" hidden="1" x14ac:dyDescent="0.25">
      <c r="A428" t="s">
        <v>106</v>
      </c>
      <c r="B428" t="s">
        <v>1211</v>
      </c>
      <c r="C428" t="s">
        <v>1846</v>
      </c>
      <c r="D428">
        <v>44420</v>
      </c>
      <c r="E428" t="str">
        <f>VLOOKUP(A428,[1]Hoja3!$B$2:$E$1125,4,FALSE)</f>
        <v>LA JAGUA DEL PILAR</v>
      </c>
      <c r="F428" s="3" t="s">
        <v>1123</v>
      </c>
      <c r="G428" s="3" t="s">
        <v>1123</v>
      </c>
      <c r="H428">
        <f>VLOOKUP(A428,'[2]PROMEDIO SABER 11 MUNICIPIOS'!$A$2:$D$1122,4,0)</f>
        <v>40</v>
      </c>
      <c r="I428">
        <f>VLOOKUP(A428,'[2]PROMEDIO SABER 11 MUNICIPIOS'!$A$2:$E$1122,5,0)</f>
        <v>16</v>
      </c>
      <c r="J428" s="4">
        <f>VLOOKUP(A428,'[2]PROMEDIO SABER 11 MUNICIPIOS'!$A$2:$B$1122,2,0)</f>
        <v>216.85</v>
      </c>
      <c r="K428" s="6">
        <v>210</v>
      </c>
      <c r="L428" s="5" t="str">
        <f>VLOOKUP(A428,'[2]PROMEDIO SABER 11 MUNICIPIOS'!$A$2:$F$1122,6,FALSE)</f>
        <v>NO</v>
      </c>
      <c r="M428">
        <f>VLOOKUP(A428,'[2]SISBEN-GRUPOS'!$A$2:$E$1121,2,FALSE)</f>
        <v>6</v>
      </c>
      <c r="N428">
        <f>VLOOKUP(A428,'[2]SISBEN-GRUPOS'!$A$2:$E$1122,3,0)</f>
        <v>34</v>
      </c>
      <c r="O428">
        <f>VLOOKUP(A428,'[2]SISBEN-GRUPOS'!$A$2:$E$1122,4,0)</f>
        <v>0</v>
      </c>
      <c r="P428">
        <f>VLOOKUP(A428,'[2]SISBEN-GRUPOS'!$A$2:$E$1122,5,0)</f>
        <v>0</v>
      </c>
      <c r="Q428" s="15">
        <v>0.35294117650000001</v>
      </c>
      <c r="R428">
        <v>9</v>
      </c>
      <c r="S428" t="str">
        <f t="shared" si="6"/>
        <v>P50</v>
      </c>
    </row>
    <row r="429" spans="1:19" x14ac:dyDescent="0.25">
      <c r="A429" t="s">
        <v>351</v>
      </c>
      <c r="B429" t="s">
        <v>1282</v>
      </c>
      <c r="C429" t="s">
        <v>1483</v>
      </c>
      <c r="D429">
        <v>85400</v>
      </c>
      <c r="E429" t="str">
        <f>VLOOKUP(A429,[1]Hoja3!$B$2:$E$1125,4,FALSE)</f>
        <v>TAMARA</v>
      </c>
      <c r="F429" s="3" t="s">
        <v>1122</v>
      </c>
      <c r="G429" s="3" t="s">
        <v>1122</v>
      </c>
      <c r="H429">
        <f>VLOOKUP(A429,'[2]PROMEDIO SABER 11 MUNICIPIOS'!$A$2:$D$1122,4,0)</f>
        <v>94</v>
      </c>
      <c r="I429">
        <f>VLOOKUP(A429,'[2]PROMEDIO SABER 11 MUNICIPIOS'!$A$2:$E$1122,5,0)</f>
        <v>18</v>
      </c>
      <c r="J429" s="4">
        <f>VLOOKUP(A429,'[2]PROMEDIO SABER 11 MUNICIPIOS'!$A$2:$B$1122,2,0)</f>
        <v>226.43617021276594</v>
      </c>
      <c r="K429" s="6">
        <v>220</v>
      </c>
      <c r="L429" s="5" t="str">
        <f>VLOOKUP(A429,'[2]PROMEDIO SABER 11 MUNICIPIOS'!$A$2:$F$1122,6,FALSE)</f>
        <v>NO</v>
      </c>
      <c r="M429">
        <f>VLOOKUP(A429,'[2]SISBEN-GRUPOS'!$A$2:$E$1121,2,FALSE)</f>
        <v>22</v>
      </c>
      <c r="N429">
        <f>VLOOKUP(A429,'[2]SISBEN-GRUPOS'!$A$2:$E$1122,3,0)</f>
        <v>72</v>
      </c>
      <c r="O429">
        <f>VLOOKUP(A429,'[2]SISBEN-GRUPOS'!$A$2:$E$1122,4,0)</f>
        <v>0</v>
      </c>
      <c r="P429">
        <f>VLOOKUP(A429,'[2]SISBEN-GRUPOS'!$A$2:$E$1122,5,0)</f>
        <v>0</v>
      </c>
      <c r="Q429" s="15">
        <v>0.2045454545</v>
      </c>
      <c r="R429">
        <v>6</v>
      </c>
      <c r="S429" t="str">
        <f t="shared" si="6"/>
        <v>P50</v>
      </c>
    </row>
    <row r="430" spans="1:19" x14ac:dyDescent="0.25">
      <c r="A430" t="s">
        <v>525</v>
      </c>
      <c r="B430" t="s">
        <v>1331</v>
      </c>
      <c r="C430" t="s">
        <v>1639</v>
      </c>
      <c r="D430">
        <v>41799</v>
      </c>
      <c r="E430" t="str">
        <f>VLOOKUP(A430,[1]Hoja3!$B$2:$E$1125,4,FALSE)</f>
        <v>TELLO</v>
      </c>
      <c r="F430" s="3" t="s">
        <v>1122</v>
      </c>
      <c r="G430" s="3" t="s">
        <v>1122</v>
      </c>
      <c r="H430">
        <f>VLOOKUP(A430,'[2]PROMEDIO SABER 11 MUNICIPIOS'!$A$2:$D$1122,4,0)</f>
        <v>140</v>
      </c>
      <c r="I430">
        <f>VLOOKUP(A430,'[2]PROMEDIO SABER 11 MUNICIPIOS'!$A$2:$E$1122,5,0)</f>
        <v>28</v>
      </c>
      <c r="J430" s="4">
        <f>VLOOKUP(A430,'[2]PROMEDIO SABER 11 MUNICIPIOS'!$A$2:$B$1122,2,0)</f>
        <v>222.77142857142857</v>
      </c>
      <c r="K430" s="6">
        <v>220</v>
      </c>
      <c r="L430" s="5" t="str">
        <f>VLOOKUP(A430,'[2]PROMEDIO SABER 11 MUNICIPIOS'!$A$2:$F$1122,6,FALSE)</f>
        <v>NO</v>
      </c>
      <c r="M430">
        <f>VLOOKUP(A430,'[2]SISBEN-GRUPOS'!$A$2:$E$1121,2,FALSE)</f>
        <v>31</v>
      </c>
      <c r="N430">
        <f>VLOOKUP(A430,'[2]SISBEN-GRUPOS'!$A$2:$E$1122,3,0)</f>
        <v>108</v>
      </c>
      <c r="O430">
        <f>VLOOKUP(A430,'[2]SISBEN-GRUPOS'!$A$2:$E$1122,4,0)</f>
        <v>1</v>
      </c>
      <c r="P430">
        <f>VLOOKUP(A430,'[2]SISBEN-GRUPOS'!$A$2:$E$1122,5,0)</f>
        <v>0</v>
      </c>
      <c r="Q430" s="15">
        <v>0.2358490566</v>
      </c>
      <c r="R430">
        <v>6</v>
      </c>
      <c r="S430" t="str">
        <f t="shared" si="6"/>
        <v>P50</v>
      </c>
    </row>
    <row r="431" spans="1:19" hidden="1" x14ac:dyDescent="0.25">
      <c r="A431" t="s">
        <v>200</v>
      </c>
      <c r="B431" t="s">
        <v>1216</v>
      </c>
      <c r="C431" t="s">
        <v>1449</v>
      </c>
      <c r="D431">
        <v>25398</v>
      </c>
      <c r="E431" t="str">
        <f>VLOOKUP(A431,[1]Hoja3!$B$2:$E$1125,4,FALSE)</f>
        <v>LA PENA</v>
      </c>
      <c r="F431" s="3" t="s">
        <v>1122</v>
      </c>
      <c r="G431" s="3" t="s">
        <v>1123</v>
      </c>
      <c r="H431">
        <f>VLOOKUP(A431,'[2]PROMEDIO SABER 11 MUNICIPIOS'!$A$2:$D$1122,4,0)</f>
        <v>59</v>
      </c>
      <c r="I431">
        <f>VLOOKUP(A431,'[2]PROMEDIO SABER 11 MUNICIPIOS'!$A$2:$E$1122,5,0)</f>
        <v>11</v>
      </c>
      <c r="J431" s="4">
        <f>VLOOKUP(A431,'[2]PROMEDIO SABER 11 MUNICIPIOS'!$A$2:$B$1122,2,0)</f>
        <v>244.74576271186442</v>
      </c>
      <c r="K431" s="6">
        <v>240</v>
      </c>
      <c r="L431" s="5" t="str">
        <f>VLOOKUP(A431,'[2]PROMEDIO SABER 11 MUNICIPIOS'!$A$2:$F$1122,6,FALSE)</f>
        <v>NO</v>
      </c>
      <c r="M431">
        <f>VLOOKUP(A431,'[2]SISBEN-GRUPOS'!$A$2:$E$1121,2,FALSE)</f>
        <v>9</v>
      </c>
      <c r="N431">
        <f>VLOOKUP(A431,'[2]SISBEN-GRUPOS'!$A$2:$E$1122,3,0)</f>
        <v>43</v>
      </c>
      <c r="O431">
        <f>VLOOKUP(A431,'[2]SISBEN-GRUPOS'!$A$2:$E$1122,4,0)</f>
        <v>5</v>
      </c>
      <c r="P431">
        <f>VLOOKUP(A431,'[2]SISBEN-GRUPOS'!$A$2:$E$1122,5,0)</f>
        <v>2</v>
      </c>
      <c r="Q431" s="15">
        <v>0.29729729729729698</v>
      </c>
      <c r="R431">
        <v>10</v>
      </c>
      <c r="S431" t="str">
        <f t="shared" si="6"/>
        <v>P50</v>
      </c>
    </row>
    <row r="432" spans="1:19" hidden="1" x14ac:dyDescent="0.25">
      <c r="A432" t="s">
        <v>173</v>
      </c>
      <c r="B432" t="s">
        <v>1238</v>
      </c>
      <c r="C432" t="s">
        <v>1557</v>
      </c>
      <c r="D432">
        <v>68211</v>
      </c>
      <c r="E432" t="str">
        <f>VLOOKUP(A432,[1]Hoja3!$B$2:$E$1125,4,FALSE)</f>
        <v>CONTRATACION</v>
      </c>
      <c r="F432" s="3" t="s">
        <v>1122</v>
      </c>
      <c r="G432" s="3" t="s">
        <v>1123</v>
      </c>
      <c r="H432">
        <f>VLOOKUP(A432,'[2]PROMEDIO SABER 11 MUNICIPIOS'!$A$2:$D$1122,4,0)</f>
        <v>54</v>
      </c>
      <c r="I432">
        <f>VLOOKUP(A432,'[2]PROMEDIO SABER 11 MUNICIPIOS'!$A$2:$E$1122,5,0)</f>
        <v>18</v>
      </c>
      <c r="J432" s="4">
        <f>VLOOKUP(A432,'[2]PROMEDIO SABER 11 MUNICIPIOS'!$A$2:$B$1122,2,0)</f>
        <v>285.90740740740739</v>
      </c>
      <c r="K432" s="6">
        <v>280</v>
      </c>
      <c r="L432" s="5" t="str">
        <f>VLOOKUP(A432,'[2]PROMEDIO SABER 11 MUNICIPIOS'!$A$2:$F$1122,6,FALSE)</f>
        <v>NO</v>
      </c>
      <c r="M432">
        <f>VLOOKUP(A432,'[2]SISBEN-GRUPOS'!$A$2:$E$1121,2,FALSE)</f>
        <v>8</v>
      </c>
      <c r="N432">
        <f>VLOOKUP(A432,'[2]SISBEN-GRUPOS'!$A$2:$E$1122,3,0)</f>
        <v>40</v>
      </c>
      <c r="O432">
        <f>VLOOKUP(A432,'[2]SISBEN-GRUPOS'!$A$2:$E$1122,4,0)</f>
        <v>4</v>
      </c>
      <c r="P432">
        <f>VLOOKUP(A432,'[2]SISBEN-GRUPOS'!$A$2:$E$1122,5,0)</f>
        <v>2</v>
      </c>
      <c r="Q432" s="15">
        <v>0.53571428570000001</v>
      </c>
      <c r="R432">
        <v>10</v>
      </c>
      <c r="S432" t="str">
        <f t="shared" si="6"/>
        <v>P50</v>
      </c>
    </row>
    <row r="433" spans="1:19" x14ac:dyDescent="0.25">
      <c r="A433" t="s">
        <v>591</v>
      </c>
      <c r="B433" t="s">
        <v>1172</v>
      </c>
      <c r="C433" t="s">
        <v>1748</v>
      </c>
      <c r="D433">
        <v>5656</v>
      </c>
      <c r="E433" t="str">
        <f>VLOOKUP(A433,[1]Hoja3!$B$2:$E$1125,4,FALSE)</f>
        <v>SAN JERONIMO</v>
      </c>
      <c r="F433" s="3" t="s">
        <v>1122</v>
      </c>
      <c r="G433" s="3" t="s">
        <v>1122</v>
      </c>
      <c r="H433">
        <f>VLOOKUP(A433,'[2]PROMEDIO SABER 11 MUNICIPIOS'!$A$2:$D$1122,4,0)</f>
        <v>167</v>
      </c>
      <c r="I433">
        <f>VLOOKUP(A433,'[2]PROMEDIO SABER 11 MUNICIPIOS'!$A$2:$E$1122,5,0)</f>
        <v>20</v>
      </c>
      <c r="J433" s="4">
        <f>VLOOKUP(A433,'[2]PROMEDIO SABER 11 MUNICIPIOS'!$A$2:$B$1122,2,0)</f>
        <v>227.29940119760479</v>
      </c>
      <c r="K433" s="6">
        <v>220</v>
      </c>
      <c r="L433" s="5" t="str">
        <f>VLOOKUP(A433,'[2]PROMEDIO SABER 11 MUNICIPIOS'!$A$2:$F$1122,6,FALSE)</f>
        <v>NO</v>
      </c>
      <c r="M433">
        <f>VLOOKUP(A433,'[2]SISBEN-GRUPOS'!$A$2:$E$1121,2,FALSE)</f>
        <v>39</v>
      </c>
      <c r="N433">
        <f>VLOOKUP(A433,'[2]SISBEN-GRUPOS'!$A$2:$E$1122,3,0)</f>
        <v>113</v>
      </c>
      <c r="O433">
        <f>VLOOKUP(A433,'[2]SISBEN-GRUPOS'!$A$2:$E$1122,4,0)</f>
        <v>12</v>
      </c>
      <c r="P433">
        <f>VLOOKUP(A433,'[2]SISBEN-GRUPOS'!$A$2:$E$1122,5,0)</f>
        <v>3</v>
      </c>
      <c r="Q433" s="15">
        <v>0.25316455700000001</v>
      </c>
      <c r="R433">
        <v>6</v>
      </c>
      <c r="S433" t="str">
        <f t="shared" si="6"/>
        <v>P50</v>
      </c>
    </row>
    <row r="434" spans="1:19" hidden="1" x14ac:dyDescent="0.25">
      <c r="A434" t="s">
        <v>74</v>
      </c>
      <c r="B434" t="s">
        <v>1238</v>
      </c>
      <c r="C434" t="s">
        <v>1600</v>
      </c>
      <c r="D434">
        <v>68169</v>
      </c>
      <c r="E434" t="str">
        <f>VLOOKUP(A434,[1]Hoja3!$B$2:$E$1125,4,FALSE)</f>
        <v>CHARTA</v>
      </c>
      <c r="F434" s="3" t="s">
        <v>1122</v>
      </c>
      <c r="G434" s="3" t="s">
        <v>1123</v>
      </c>
      <c r="H434">
        <f>VLOOKUP(A434,'[2]PROMEDIO SABER 11 MUNICIPIOS'!$A$2:$D$1122,4,0)</f>
        <v>32</v>
      </c>
      <c r="I434">
        <f>VLOOKUP(A434,'[2]PROMEDIO SABER 11 MUNICIPIOS'!$A$2:$E$1122,5,0)</f>
        <v>22</v>
      </c>
      <c r="J434" s="4">
        <f>VLOOKUP(A434,'[2]PROMEDIO SABER 11 MUNICIPIOS'!$A$2:$B$1122,2,0)</f>
        <v>251.0625</v>
      </c>
      <c r="K434" s="6">
        <v>250</v>
      </c>
      <c r="L434" s="5" t="str">
        <f>VLOOKUP(A434,'[2]PROMEDIO SABER 11 MUNICIPIOS'!$A$2:$F$1122,6,FALSE)</f>
        <v>NO</v>
      </c>
      <c r="M434">
        <f>VLOOKUP(A434,'[2]SISBEN-GRUPOS'!$A$2:$E$1121,2,FALSE)</f>
        <v>2</v>
      </c>
      <c r="N434">
        <f>VLOOKUP(A434,'[2]SISBEN-GRUPOS'!$A$2:$E$1122,3,0)</f>
        <v>28</v>
      </c>
      <c r="O434">
        <f>VLOOKUP(A434,'[2]SISBEN-GRUPOS'!$A$2:$E$1122,4,0)</f>
        <v>1</v>
      </c>
      <c r="P434">
        <f>VLOOKUP(A434,'[2]SISBEN-GRUPOS'!$A$2:$E$1122,5,0)</f>
        <v>1</v>
      </c>
      <c r="Q434" s="15">
        <v>0.41176470590000003</v>
      </c>
      <c r="R434">
        <v>10</v>
      </c>
      <c r="S434" t="str">
        <f t="shared" si="6"/>
        <v>P50</v>
      </c>
    </row>
    <row r="435" spans="1:19" hidden="1" x14ac:dyDescent="0.25">
      <c r="A435" t="s">
        <v>554</v>
      </c>
      <c r="B435" t="s">
        <v>1266</v>
      </c>
      <c r="C435" t="s">
        <v>1603</v>
      </c>
      <c r="D435">
        <v>52022</v>
      </c>
      <c r="E435" t="str">
        <f>VLOOKUP(A435,[1]Hoja3!$B$2:$E$1125,4,FALSE)</f>
        <v>ALDANA</v>
      </c>
      <c r="F435" s="3" t="s">
        <v>1123</v>
      </c>
      <c r="G435" s="3" t="s">
        <v>1123</v>
      </c>
      <c r="H435">
        <f>VLOOKUP(A435,'[2]PROMEDIO SABER 11 MUNICIPIOS'!$A$2:$D$1122,4,0)</f>
        <v>152</v>
      </c>
      <c r="I435">
        <f>VLOOKUP(A435,'[2]PROMEDIO SABER 11 MUNICIPIOS'!$A$2:$E$1122,5,0)</f>
        <v>22</v>
      </c>
      <c r="J435" s="4">
        <f>VLOOKUP(A435,'[2]PROMEDIO SABER 11 MUNICIPIOS'!$A$2:$B$1122,2,0)</f>
        <v>265.0986842105263</v>
      </c>
      <c r="K435" s="6">
        <v>260</v>
      </c>
      <c r="L435" s="5" t="str">
        <f>VLOOKUP(A435,'[2]PROMEDIO SABER 11 MUNICIPIOS'!$A$2:$F$1122,6,FALSE)</f>
        <v>NO</v>
      </c>
      <c r="M435">
        <f>VLOOKUP(A435,'[2]SISBEN-GRUPOS'!$A$2:$E$1121,2,FALSE)</f>
        <v>91</v>
      </c>
      <c r="N435">
        <f>VLOOKUP(A435,'[2]SISBEN-GRUPOS'!$A$2:$E$1122,3,0)</f>
        <v>57</v>
      </c>
      <c r="O435">
        <f>VLOOKUP(A435,'[2]SISBEN-GRUPOS'!$A$2:$E$1122,4,0)</f>
        <v>4</v>
      </c>
      <c r="P435">
        <f>VLOOKUP(A435,'[2]SISBEN-GRUPOS'!$A$2:$E$1122,5,0)</f>
        <v>0</v>
      </c>
      <c r="Q435" s="15">
        <v>0.23529411759999999</v>
      </c>
      <c r="R435">
        <v>10</v>
      </c>
      <c r="S435" t="str">
        <f t="shared" si="6"/>
        <v>P50</v>
      </c>
    </row>
    <row r="436" spans="1:19" hidden="1" x14ac:dyDescent="0.25">
      <c r="A436" t="s">
        <v>341</v>
      </c>
      <c r="B436" t="s">
        <v>1208</v>
      </c>
      <c r="C436" t="s">
        <v>1624</v>
      </c>
      <c r="D436">
        <v>54099</v>
      </c>
      <c r="E436" t="str">
        <f>VLOOKUP(A436,[1]Hoja3!$B$2:$E$1125,4,FALSE)</f>
        <v>BOCHALEMA</v>
      </c>
      <c r="F436" s="3" t="s">
        <v>1123</v>
      </c>
      <c r="G436" s="3" t="s">
        <v>1123</v>
      </c>
      <c r="H436">
        <f>VLOOKUP(A436,'[2]PROMEDIO SABER 11 MUNICIPIOS'!$A$2:$D$1122,4,0)</f>
        <v>92</v>
      </c>
      <c r="I436">
        <f>VLOOKUP(A436,'[2]PROMEDIO SABER 11 MUNICIPIOS'!$A$2:$E$1122,5,0)</f>
        <v>24</v>
      </c>
      <c r="J436" s="4">
        <f>VLOOKUP(A436,'[2]PROMEDIO SABER 11 MUNICIPIOS'!$A$2:$B$1122,2,0)</f>
        <v>252.06521739130434</v>
      </c>
      <c r="K436" s="6">
        <v>250</v>
      </c>
      <c r="L436" s="5" t="str">
        <f>VLOOKUP(A436,'[2]PROMEDIO SABER 11 MUNICIPIOS'!$A$2:$F$1122,6,FALSE)</f>
        <v>NO</v>
      </c>
      <c r="M436">
        <f>VLOOKUP(A436,'[2]SISBEN-GRUPOS'!$A$2:$E$1121,2,FALSE)</f>
        <v>22</v>
      </c>
      <c r="N436">
        <f>VLOOKUP(A436,'[2]SISBEN-GRUPOS'!$A$2:$E$1122,3,0)</f>
        <v>68</v>
      </c>
      <c r="O436">
        <f>VLOOKUP(A436,'[2]SISBEN-GRUPOS'!$A$2:$E$1122,4,0)</f>
        <v>1</v>
      </c>
      <c r="P436">
        <f>VLOOKUP(A436,'[2]SISBEN-GRUPOS'!$A$2:$E$1122,5,0)</f>
        <v>1</v>
      </c>
      <c r="Q436" s="15">
        <v>0.32978723399999998</v>
      </c>
      <c r="R436">
        <v>10</v>
      </c>
      <c r="S436" t="str">
        <f t="shared" si="6"/>
        <v>P50</v>
      </c>
    </row>
    <row r="437" spans="1:19" hidden="1" x14ac:dyDescent="0.25">
      <c r="A437" t="s">
        <v>803</v>
      </c>
      <c r="B437" t="s">
        <v>1172</v>
      </c>
      <c r="C437" t="s">
        <v>1663</v>
      </c>
      <c r="D437">
        <v>5101</v>
      </c>
      <c r="E437" t="str">
        <f>VLOOKUP(A437,[1]Hoja3!$B$2:$E$1125,4,FALSE)</f>
        <v>CIUDAD BOLIVAR</v>
      </c>
      <c r="F437" s="3" t="s">
        <v>1122</v>
      </c>
      <c r="G437" s="3" t="s">
        <v>1123</v>
      </c>
      <c r="H437">
        <f>VLOOKUP(A437,'[2]PROMEDIO SABER 11 MUNICIPIOS'!$A$2:$D$1122,4,0)</f>
        <v>299</v>
      </c>
      <c r="I437">
        <f>VLOOKUP(A437,'[2]PROMEDIO SABER 11 MUNICIPIOS'!$A$2:$E$1122,5,0)</f>
        <v>28</v>
      </c>
      <c r="J437" s="4">
        <f>VLOOKUP(A437,'[2]PROMEDIO SABER 11 MUNICIPIOS'!$A$2:$B$1122,2,0)</f>
        <v>242.63879598662209</v>
      </c>
      <c r="K437" s="6">
        <v>240</v>
      </c>
      <c r="L437" s="5" t="str">
        <f>VLOOKUP(A437,'[2]PROMEDIO SABER 11 MUNICIPIOS'!$A$2:$F$1122,6,FALSE)</f>
        <v>NO</v>
      </c>
      <c r="M437">
        <f>VLOOKUP(A437,'[2]SISBEN-GRUPOS'!$A$2:$E$1121,2,FALSE)</f>
        <v>73</v>
      </c>
      <c r="N437">
        <f>VLOOKUP(A437,'[2]SISBEN-GRUPOS'!$A$2:$E$1122,3,0)</f>
        <v>197</v>
      </c>
      <c r="O437">
        <f>VLOOKUP(A437,'[2]SISBEN-GRUPOS'!$A$2:$E$1122,4,0)</f>
        <v>21</v>
      </c>
      <c r="P437">
        <f>VLOOKUP(A437,'[2]SISBEN-GRUPOS'!$A$2:$E$1122,5,0)</f>
        <v>8</v>
      </c>
      <c r="Q437" s="15">
        <v>0.26178010470000002</v>
      </c>
      <c r="R437">
        <v>10</v>
      </c>
      <c r="S437" t="str">
        <f t="shared" si="6"/>
        <v>P50</v>
      </c>
    </row>
    <row r="438" spans="1:19" hidden="1" x14ac:dyDescent="0.25">
      <c r="A438" t="s">
        <v>274</v>
      </c>
      <c r="B438" t="s">
        <v>1331</v>
      </c>
      <c r="C438" t="s">
        <v>1665</v>
      </c>
      <c r="D438">
        <v>41801</v>
      </c>
      <c r="E438" t="str">
        <f>VLOOKUP(A438,[1]Hoja3!$B$2:$E$1125,4,FALSE)</f>
        <v>TERUEL</v>
      </c>
      <c r="F438" s="3" t="s">
        <v>1122</v>
      </c>
      <c r="G438" s="3" t="s">
        <v>1123</v>
      </c>
      <c r="H438">
        <f>VLOOKUP(A438,'[2]PROMEDIO SABER 11 MUNICIPIOS'!$A$2:$D$1122,4,0)</f>
        <v>74</v>
      </c>
      <c r="I438">
        <f>VLOOKUP(A438,'[2]PROMEDIO SABER 11 MUNICIPIOS'!$A$2:$E$1122,5,0)</f>
        <v>28</v>
      </c>
      <c r="J438" s="4">
        <f>VLOOKUP(A438,'[2]PROMEDIO SABER 11 MUNICIPIOS'!$A$2:$B$1122,2,0)</f>
        <v>247.64864864864865</v>
      </c>
      <c r="K438" s="6">
        <v>240</v>
      </c>
      <c r="L438" s="5" t="str">
        <f>VLOOKUP(A438,'[2]PROMEDIO SABER 11 MUNICIPIOS'!$A$2:$F$1122,6,FALSE)</f>
        <v>NO</v>
      </c>
      <c r="M438">
        <f>VLOOKUP(A438,'[2]SISBEN-GRUPOS'!$A$2:$E$1121,2,FALSE)</f>
        <v>10</v>
      </c>
      <c r="N438">
        <f>VLOOKUP(A438,'[2]SISBEN-GRUPOS'!$A$2:$E$1122,3,0)</f>
        <v>62</v>
      </c>
      <c r="O438">
        <f>VLOOKUP(A438,'[2]SISBEN-GRUPOS'!$A$2:$E$1122,4,0)</f>
        <v>1</v>
      </c>
      <c r="P438">
        <f>VLOOKUP(A438,'[2]SISBEN-GRUPOS'!$A$2:$E$1122,5,0)</f>
        <v>1</v>
      </c>
      <c r="Q438" s="15">
        <v>0.46808510640000001</v>
      </c>
      <c r="R438">
        <v>10</v>
      </c>
      <c r="S438" t="str">
        <f t="shared" si="6"/>
        <v>P50</v>
      </c>
    </row>
    <row r="439" spans="1:19" hidden="1" x14ac:dyDescent="0.25">
      <c r="A439" t="s">
        <v>686</v>
      </c>
      <c r="B439" t="s">
        <v>1208</v>
      </c>
      <c r="C439" t="s">
        <v>1686</v>
      </c>
      <c r="D439">
        <v>54820</v>
      </c>
      <c r="E439" t="str">
        <f>VLOOKUP(A439,[1]Hoja3!$B$2:$E$1125,4,FALSE)</f>
        <v>TOLEDO</v>
      </c>
      <c r="F439" s="3" t="s">
        <v>1123</v>
      </c>
      <c r="G439" s="3" t="s">
        <v>1123</v>
      </c>
      <c r="H439">
        <f>VLOOKUP(A439,'[2]PROMEDIO SABER 11 MUNICIPIOS'!$A$2:$D$1122,4,0)</f>
        <v>215</v>
      </c>
      <c r="I439">
        <f>VLOOKUP(A439,'[2]PROMEDIO SABER 11 MUNICIPIOS'!$A$2:$E$1122,5,0)</f>
        <v>31</v>
      </c>
      <c r="J439" s="4">
        <f>VLOOKUP(A439,'[2]PROMEDIO SABER 11 MUNICIPIOS'!$A$2:$B$1122,2,0)</f>
        <v>238.69767441860466</v>
      </c>
      <c r="K439" s="6">
        <v>230</v>
      </c>
      <c r="L439" s="5" t="str">
        <f>VLOOKUP(A439,'[2]PROMEDIO SABER 11 MUNICIPIOS'!$A$2:$F$1122,6,FALSE)</f>
        <v>NO</v>
      </c>
      <c r="M439">
        <f>VLOOKUP(A439,'[2]SISBEN-GRUPOS'!$A$2:$E$1121,2,FALSE)</f>
        <v>43</v>
      </c>
      <c r="N439">
        <f>VLOOKUP(A439,'[2]SISBEN-GRUPOS'!$A$2:$E$1122,3,0)</f>
        <v>169</v>
      </c>
      <c r="O439">
        <f>VLOOKUP(A439,'[2]SISBEN-GRUPOS'!$A$2:$E$1122,4,0)</f>
        <v>1</v>
      </c>
      <c r="P439">
        <f>VLOOKUP(A439,'[2]SISBEN-GRUPOS'!$A$2:$E$1122,5,0)</f>
        <v>2</v>
      </c>
      <c r="Q439" s="15">
        <v>0.29319371729999999</v>
      </c>
      <c r="R439">
        <v>10</v>
      </c>
      <c r="S439" t="str">
        <f t="shared" si="6"/>
        <v>P50</v>
      </c>
    </row>
    <row r="440" spans="1:19" hidden="1" x14ac:dyDescent="0.25">
      <c r="A440" t="s">
        <v>713</v>
      </c>
      <c r="B440" t="s">
        <v>1189</v>
      </c>
      <c r="C440" t="s">
        <v>1694</v>
      </c>
      <c r="D440">
        <v>76606</v>
      </c>
      <c r="E440" t="str">
        <f>VLOOKUP(A440,[1]Hoja3!$B$2:$E$1125,4,FALSE)</f>
        <v>RESTREPO</v>
      </c>
      <c r="F440" s="3" t="s">
        <v>1122</v>
      </c>
      <c r="G440" s="3" t="s">
        <v>1123</v>
      </c>
      <c r="H440">
        <f>VLOOKUP(A440,'[2]PROMEDIO SABER 11 MUNICIPIOS'!$A$2:$D$1122,4,0)</f>
        <v>228</v>
      </c>
      <c r="I440">
        <f>VLOOKUP(A440,'[2]PROMEDIO SABER 11 MUNICIPIOS'!$A$2:$E$1122,5,0)</f>
        <v>32</v>
      </c>
      <c r="J440" s="4">
        <f>VLOOKUP(A440,'[2]PROMEDIO SABER 11 MUNICIPIOS'!$A$2:$B$1122,2,0)</f>
        <v>241.53070175438597</v>
      </c>
      <c r="K440" s="6">
        <v>240</v>
      </c>
      <c r="L440" s="5" t="str">
        <f>VLOOKUP(A440,'[2]PROMEDIO SABER 11 MUNICIPIOS'!$A$2:$F$1122,6,FALSE)</f>
        <v>NO</v>
      </c>
      <c r="M440">
        <f>VLOOKUP(A440,'[2]SISBEN-GRUPOS'!$A$2:$E$1121,2,FALSE)</f>
        <v>75</v>
      </c>
      <c r="N440">
        <f>VLOOKUP(A440,'[2]SISBEN-GRUPOS'!$A$2:$E$1122,3,0)</f>
        <v>138</v>
      </c>
      <c r="O440">
        <f>VLOOKUP(A440,'[2]SISBEN-GRUPOS'!$A$2:$E$1122,4,0)</f>
        <v>11</v>
      </c>
      <c r="P440">
        <f>VLOOKUP(A440,'[2]SISBEN-GRUPOS'!$A$2:$E$1122,5,0)</f>
        <v>4</v>
      </c>
      <c r="Q440" s="15">
        <v>0.16571428569999999</v>
      </c>
      <c r="R440">
        <v>10</v>
      </c>
      <c r="S440" t="str">
        <f t="shared" si="6"/>
        <v>P50</v>
      </c>
    </row>
    <row r="441" spans="1:19" hidden="1" x14ac:dyDescent="0.25">
      <c r="A441" t="s">
        <v>630</v>
      </c>
      <c r="B441" t="s">
        <v>1189</v>
      </c>
      <c r="C441" t="s">
        <v>1704</v>
      </c>
      <c r="D441">
        <v>76890</v>
      </c>
      <c r="E441" t="str">
        <f>VLOOKUP(A441,[1]Hoja3!$B$2:$E$1125,4,FALSE)</f>
        <v>YOTOCO</v>
      </c>
      <c r="F441" s="3" t="s">
        <v>1122</v>
      </c>
      <c r="G441" s="3" t="s">
        <v>1123</v>
      </c>
      <c r="H441">
        <f>VLOOKUP(A441,'[2]PROMEDIO SABER 11 MUNICIPIOS'!$A$2:$D$1122,4,0)</f>
        <v>186</v>
      </c>
      <c r="I441">
        <f>VLOOKUP(A441,'[2]PROMEDIO SABER 11 MUNICIPIOS'!$A$2:$E$1122,5,0)</f>
        <v>33</v>
      </c>
      <c r="J441" s="4">
        <f>VLOOKUP(A441,'[2]PROMEDIO SABER 11 MUNICIPIOS'!$A$2:$B$1122,2,0)</f>
        <v>238.7258064516129</v>
      </c>
      <c r="K441" s="6">
        <v>230</v>
      </c>
      <c r="L441" s="5" t="str">
        <f>VLOOKUP(A441,'[2]PROMEDIO SABER 11 MUNICIPIOS'!$A$2:$F$1122,6,FALSE)</f>
        <v>NO</v>
      </c>
      <c r="M441">
        <f>VLOOKUP(A441,'[2]SISBEN-GRUPOS'!$A$2:$E$1121,2,FALSE)</f>
        <v>57</v>
      </c>
      <c r="N441">
        <f>VLOOKUP(A441,'[2]SISBEN-GRUPOS'!$A$2:$E$1122,3,0)</f>
        <v>111</v>
      </c>
      <c r="O441">
        <f>VLOOKUP(A441,'[2]SISBEN-GRUPOS'!$A$2:$E$1122,4,0)</f>
        <v>14</v>
      </c>
      <c r="P441">
        <f>VLOOKUP(A441,'[2]SISBEN-GRUPOS'!$A$2:$E$1122,5,0)</f>
        <v>4</v>
      </c>
      <c r="Q441" s="15">
        <v>0.29655172410000002</v>
      </c>
      <c r="R441">
        <v>10</v>
      </c>
      <c r="S441" t="str">
        <f t="shared" si="6"/>
        <v>P50</v>
      </c>
    </row>
    <row r="442" spans="1:19" hidden="1" x14ac:dyDescent="0.25">
      <c r="A442" t="s">
        <v>719</v>
      </c>
      <c r="B442" t="s">
        <v>1189</v>
      </c>
      <c r="C442" t="s">
        <v>1713</v>
      </c>
      <c r="D442">
        <v>76828</v>
      </c>
      <c r="E442" t="str">
        <f>VLOOKUP(A442,[1]Hoja3!$B$2:$E$1125,4,FALSE)</f>
        <v>TRUJILLO</v>
      </c>
      <c r="F442" s="3" t="s">
        <v>1122</v>
      </c>
      <c r="G442" s="3" t="s">
        <v>1123</v>
      </c>
      <c r="H442">
        <f>VLOOKUP(A442,'[2]PROMEDIO SABER 11 MUNICIPIOS'!$A$2:$D$1122,4,0)</f>
        <v>235</v>
      </c>
      <c r="I442">
        <f>VLOOKUP(A442,'[2]PROMEDIO SABER 11 MUNICIPIOS'!$A$2:$E$1122,5,0)</f>
        <v>35</v>
      </c>
      <c r="J442" s="4">
        <f>VLOOKUP(A442,'[2]PROMEDIO SABER 11 MUNICIPIOS'!$A$2:$B$1122,2,0)</f>
        <v>235.65957446808511</v>
      </c>
      <c r="K442" s="6">
        <v>230</v>
      </c>
      <c r="L442" s="5" t="str">
        <f>VLOOKUP(A442,'[2]PROMEDIO SABER 11 MUNICIPIOS'!$A$2:$F$1122,6,FALSE)</f>
        <v>NO</v>
      </c>
      <c r="M442">
        <f>VLOOKUP(A442,'[2]SISBEN-GRUPOS'!$A$2:$E$1121,2,FALSE)</f>
        <v>53</v>
      </c>
      <c r="N442">
        <f>VLOOKUP(A442,'[2]SISBEN-GRUPOS'!$A$2:$E$1122,3,0)</f>
        <v>172</v>
      </c>
      <c r="O442">
        <f>VLOOKUP(A442,'[2]SISBEN-GRUPOS'!$A$2:$E$1122,4,0)</f>
        <v>9</v>
      </c>
      <c r="P442">
        <f>VLOOKUP(A442,'[2]SISBEN-GRUPOS'!$A$2:$E$1122,5,0)</f>
        <v>1</v>
      </c>
      <c r="Q442" s="15">
        <v>0.2666666667</v>
      </c>
      <c r="R442">
        <v>10</v>
      </c>
      <c r="S442" t="str">
        <f t="shared" si="6"/>
        <v>P50</v>
      </c>
    </row>
    <row r="443" spans="1:19" hidden="1" x14ac:dyDescent="0.25">
      <c r="A443" t="s">
        <v>412</v>
      </c>
      <c r="B443" t="s">
        <v>1266</v>
      </c>
      <c r="C443" t="s">
        <v>1726</v>
      </c>
      <c r="D443">
        <v>52385</v>
      </c>
      <c r="E443" t="str">
        <f>VLOOKUP(A443,[1]Hoja3!$B$2:$E$1125,4,FALSE)</f>
        <v>LA LLANADA</v>
      </c>
      <c r="F443" s="3" t="s">
        <v>1123</v>
      </c>
      <c r="G443" s="3" t="s">
        <v>1123</v>
      </c>
      <c r="H443">
        <f>VLOOKUP(A443,'[2]PROMEDIO SABER 11 MUNICIPIOS'!$A$2:$D$1122,4,0)</f>
        <v>109</v>
      </c>
      <c r="I443">
        <f>VLOOKUP(A443,'[2]PROMEDIO SABER 11 MUNICIPIOS'!$A$2:$E$1122,5,0)</f>
        <v>36</v>
      </c>
      <c r="J443" s="4">
        <f>VLOOKUP(A443,'[2]PROMEDIO SABER 11 MUNICIPIOS'!$A$2:$B$1122,2,0)</f>
        <v>252.75229357798165</v>
      </c>
      <c r="K443" s="6">
        <v>250</v>
      </c>
      <c r="L443" s="5" t="str">
        <f>VLOOKUP(A443,'[2]PROMEDIO SABER 11 MUNICIPIOS'!$A$2:$F$1122,6,FALSE)</f>
        <v>NO</v>
      </c>
      <c r="M443">
        <f>VLOOKUP(A443,'[2]SISBEN-GRUPOS'!$A$2:$E$1121,2,FALSE)</f>
        <v>20</v>
      </c>
      <c r="N443">
        <f>VLOOKUP(A443,'[2]SISBEN-GRUPOS'!$A$2:$E$1122,3,0)</f>
        <v>85</v>
      </c>
      <c r="O443">
        <f>VLOOKUP(A443,'[2]SISBEN-GRUPOS'!$A$2:$E$1122,4,0)</f>
        <v>1</v>
      </c>
      <c r="P443">
        <f>VLOOKUP(A443,'[2]SISBEN-GRUPOS'!$A$2:$E$1122,5,0)</f>
        <v>3</v>
      </c>
      <c r="Q443" s="15">
        <v>0.11111111110000001</v>
      </c>
      <c r="R443">
        <v>10</v>
      </c>
      <c r="S443" t="str">
        <f t="shared" si="6"/>
        <v>P50</v>
      </c>
    </row>
    <row r="444" spans="1:19" hidden="1" x14ac:dyDescent="0.25">
      <c r="A444" t="s">
        <v>928</v>
      </c>
      <c r="B444" t="s">
        <v>1331</v>
      </c>
      <c r="C444" t="s">
        <v>1781</v>
      </c>
      <c r="D444">
        <v>41006</v>
      </c>
      <c r="E444" t="str">
        <f>VLOOKUP(A444,[1]Hoja3!$B$2:$E$1125,4,FALSE)</f>
        <v>ACEVEDO</v>
      </c>
      <c r="F444" s="3" t="s">
        <v>1122</v>
      </c>
      <c r="G444" s="3" t="s">
        <v>1123</v>
      </c>
      <c r="H444">
        <f>VLOOKUP(A444,'[2]PROMEDIO SABER 11 MUNICIPIOS'!$A$2:$D$1122,4,0)</f>
        <v>461</v>
      </c>
      <c r="I444">
        <f>VLOOKUP(A444,'[2]PROMEDIO SABER 11 MUNICIPIOS'!$A$2:$E$1122,5,0)</f>
        <v>43</v>
      </c>
      <c r="J444" s="4">
        <f>VLOOKUP(A444,'[2]PROMEDIO SABER 11 MUNICIPIOS'!$A$2:$B$1122,2,0)</f>
        <v>232.94143167028199</v>
      </c>
      <c r="K444" s="6">
        <v>230</v>
      </c>
      <c r="L444" s="5" t="str">
        <f>VLOOKUP(A444,'[2]PROMEDIO SABER 11 MUNICIPIOS'!$A$2:$F$1122,6,FALSE)</f>
        <v>NO</v>
      </c>
      <c r="M444">
        <f>VLOOKUP(A444,'[2]SISBEN-GRUPOS'!$A$2:$E$1121,2,FALSE)</f>
        <v>111</v>
      </c>
      <c r="N444">
        <f>VLOOKUP(A444,'[2]SISBEN-GRUPOS'!$A$2:$E$1122,3,0)</f>
        <v>338</v>
      </c>
      <c r="O444">
        <f>VLOOKUP(A444,'[2]SISBEN-GRUPOS'!$A$2:$E$1122,4,0)</f>
        <v>10</v>
      </c>
      <c r="P444">
        <f>VLOOKUP(A444,'[2]SISBEN-GRUPOS'!$A$2:$E$1122,5,0)</f>
        <v>2</v>
      </c>
      <c r="Q444" s="15">
        <v>0.26582278479999999</v>
      </c>
      <c r="R444">
        <v>10</v>
      </c>
      <c r="S444" t="str">
        <f t="shared" si="6"/>
        <v>P50</v>
      </c>
    </row>
    <row r="445" spans="1:19" x14ac:dyDescent="0.25">
      <c r="A445" t="s">
        <v>243</v>
      </c>
      <c r="B445" t="s">
        <v>1185</v>
      </c>
      <c r="C445" t="s">
        <v>1813</v>
      </c>
      <c r="D445">
        <v>15464</v>
      </c>
      <c r="E445" t="str">
        <f>VLOOKUP(A445,[1]Hoja3!$B$2:$E$1125,4,FALSE)</f>
        <v>MONGUA</v>
      </c>
      <c r="F445" s="3" t="s">
        <v>1122</v>
      </c>
      <c r="G445" s="3" t="s">
        <v>1122</v>
      </c>
      <c r="H445">
        <f>VLOOKUP(A445,'[2]PROMEDIO SABER 11 MUNICIPIOS'!$A$2:$D$1122,4,0)</f>
        <v>67</v>
      </c>
      <c r="I445">
        <f>VLOOKUP(A445,'[2]PROMEDIO SABER 11 MUNICIPIOS'!$A$2:$E$1122,5,0)</f>
        <v>22</v>
      </c>
      <c r="J445" s="4">
        <f>VLOOKUP(A445,'[2]PROMEDIO SABER 11 MUNICIPIOS'!$A$2:$B$1122,2,0)</f>
        <v>228.44776119402985</v>
      </c>
      <c r="K445" s="6">
        <v>220</v>
      </c>
      <c r="L445" s="5" t="str">
        <f>VLOOKUP(A445,'[2]PROMEDIO SABER 11 MUNICIPIOS'!$A$2:$F$1122,6,FALSE)</f>
        <v>NO</v>
      </c>
      <c r="M445">
        <f>VLOOKUP(A445,'[2]SISBEN-GRUPOS'!$A$2:$E$1121,2,FALSE)</f>
        <v>8</v>
      </c>
      <c r="N445">
        <f>VLOOKUP(A445,'[2]SISBEN-GRUPOS'!$A$2:$E$1122,3,0)</f>
        <v>59</v>
      </c>
      <c r="O445">
        <f>VLOOKUP(A445,'[2]SISBEN-GRUPOS'!$A$2:$E$1122,4,0)</f>
        <v>0</v>
      </c>
      <c r="P445">
        <f>VLOOKUP(A445,'[2]SISBEN-GRUPOS'!$A$2:$E$1122,5,0)</f>
        <v>0</v>
      </c>
      <c r="Q445" s="15">
        <v>0.2619047619</v>
      </c>
      <c r="R445">
        <v>6</v>
      </c>
      <c r="S445" t="str">
        <f t="shared" si="6"/>
        <v>P50</v>
      </c>
    </row>
    <row r="446" spans="1:19" x14ac:dyDescent="0.25">
      <c r="A446" t="s">
        <v>425</v>
      </c>
      <c r="B446" t="s">
        <v>1172</v>
      </c>
      <c r="C446" t="s">
        <v>1835</v>
      </c>
      <c r="D446">
        <v>5543</v>
      </c>
      <c r="E446" t="str">
        <f>VLOOKUP(A446,[1]Hoja3!$B$2:$E$1125,4,FALSE)</f>
        <v>PEQUE</v>
      </c>
      <c r="F446" s="3" t="s">
        <v>1122</v>
      </c>
      <c r="G446" s="3" t="s">
        <v>1122</v>
      </c>
      <c r="H446">
        <f>VLOOKUP(A446,'[2]PROMEDIO SABER 11 MUNICIPIOS'!$A$2:$D$1122,4,0)</f>
        <v>112</v>
      </c>
      <c r="I446">
        <f>VLOOKUP(A446,'[2]PROMEDIO SABER 11 MUNICIPIOS'!$A$2:$E$1122,5,0)</f>
        <v>9</v>
      </c>
      <c r="J446" s="4">
        <f>VLOOKUP(A446,'[2]PROMEDIO SABER 11 MUNICIPIOS'!$A$2:$B$1122,2,0)</f>
        <v>222.11607142857142</v>
      </c>
      <c r="K446" s="6">
        <v>220</v>
      </c>
      <c r="L446" s="5" t="str">
        <f>VLOOKUP(A446,'[2]PROMEDIO SABER 11 MUNICIPIOS'!$A$2:$F$1122,6,FALSE)</f>
        <v>NO</v>
      </c>
      <c r="M446">
        <f>VLOOKUP(A446,'[2]SISBEN-GRUPOS'!$A$2:$E$1121,2,FALSE)</f>
        <v>24</v>
      </c>
      <c r="N446">
        <f>VLOOKUP(A446,'[2]SISBEN-GRUPOS'!$A$2:$E$1122,3,0)</f>
        <v>80</v>
      </c>
      <c r="O446">
        <f>VLOOKUP(A446,'[2]SISBEN-GRUPOS'!$A$2:$E$1122,4,0)</f>
        <v>7</v>
      </c>
      <c r="P446">
        <f>VLOOKUP(A446,'[2]SISBEN-GRUPOS'!$A$2:$E$1122,5,0)</f>
        <v>1</v>
      </c>
      <c r="Q446" s="15">
        <v>0.2666666667</v>
      </c>
      <c r="R446">
        <v>6</v>
      </c>
      <c r="S446" t="str">
        <f t="shared" si="6"/>
        <v>P50</v>
      </c>
    </row>
    <row r="447" spans="1:19" ht="28.55" x14ac:dyDescent="0.25">
      <c r="A447" t="s">
        <v>382</v>
      </c>
      <c r="B447" t="s">
        <v>1182</v>
      </c>
      <c r="C447" t="s">
        <v>2146</v>
      </c>
      <c r="D447">
        <v>13160</v>
      </c>
      <c r="E447" t="str">
        <f>VLOOKUP(A447,[1]Hoja3!$B$2:$E$1125,4,FALSE)</f>
        <v>CANTAGALLO</v>
      </c>
      <c r="F447" s="3" t="s">
        <v>1122</v>
      </c>
      <c r="G447" s="3" t="s">
        <v>1122</v>
      </c>
      <c r="H447">
        <f>VLOOKUP(A447,'[2]PROMEDIO SABER 11 MUNICIPIOS'!$A$2:$D$1122,4,0)</f>
        <v>101</v>
      </c>
      <c r="I447">
        <f>VLOOKUP(A447,'[2]PROMEDIO SABER 11 MUNICIPIOS'!$A$2:$E$1122,5,0)</f>
        <v>8</v>
      </c>
      <c r="J447" s="4">
        <f>VLOOKUP(A447,'[2]PROMEDIO SABER 11 MUNICIPIOS'!$A$2:$B$1122,2,0)</f>
        <v>221.41584158415841</v>
      </c>
      <c r="K447" s="6">
        <v>220</v>
      </c>
      <c r="L447" s="5" t="str">
        <f>VLOOKUP(A447,'[2]PROMEDIO SABER 11 MUNICIPIOS'!$A$2:$F$1122,6,FALSE)</f>
        <v>CANTAGALLO-BOLIVAR</v>
      </c>
      <c r="M447">
        <f>VLOOKUP(A447,'[2]SISBEN-GRUPOS'!$A$2:$E$1121,2,FALSE)</f>
        <v>26</v>
      </c>
      <c r="N447">
        <f>VLOOKUP(A447,'[2]SISBEN-GRUPOS'!$A$2:$E$1122,3,0)</f>
        <v>73</v>
      </c>
      <c r="O447">
        <f>VLOOKUP(A447,'[2]SISBEN-GRUPOS'!$A$2:$E$1122,4,0)</f>
        <v>1</v>
      </c>
      <c r="P447">
        <f>VLOOKUP(A447,'[2]SISBEN-GRUPOS'!$A$2:$E$1122,5,0)</f>
        <v>1</v>
      </c>
      <c r="Q447" s="15">
        <v>0.36986301370000002</v>
      </c>
      <c r="R447">
        <v>6</v>
      </c>
      <c r="S447" t="str">
        <f t="shared" si="6"/>
        <v>P50</v>
      </c>
    </row>
    <row r="448" spans="1:19" x14ac:dyDescent="0.25">
      <c r="A448" t="s">
        <v>225</v>
      </c>
      <c r="B448" t="s">
        <v>1270</v>
      </c>
      <c r="C448" t="s">
        <v>2209</v>
      </c>
      <c r="D448">
        <v>73686</v>
      </c>
      <c r="E448" t="str">
        <f>VLOOKUP(A448,[1]Hoja3!$B$2:$E$1125,4,FALSE)</f>
        <v>SANTA ISABEL</v>
      </c>
      <c r="F448" s="3" t="s">
        <v>1122</v>
      </c>
      <c r="G448" s="3" t="s">
        <v>1122</v>
      </c>
      <c r="H448">
        <f>VLOOKUP(A448,'[2]PROMEDIO SABER 11 MUNICIPIOS'!$A$2:$D$1122,4,0)</f>
        <v>63</v>
      </c>
      <c r="I448">
        <f>VLOOKUP(A448,'[2]PROMEDIO SABER 11 MUNICIPIOS'!$A$2:$E$1122,5,0)</f>
        <v>21</v>
      </c>
      <c r="J448" s="4">
        <f>VLOOKUP(A448,'[2]PROMEDIO SABER 11 MUNICIPIOS'!$A$2:$B$1122,2,0)</f>
        <v>229.04761904761904</v>
      </c>
      <c r="K448" s="6">
        <v>220</v>
      </c>
      <c r="L448" s="5" t="str">
        <f>VLOOKUP(A448,'[2]PROMEDIO SABER 11 MUNICIPIOS'!$A$2:$F$1122,6,FALSE)</f>
        <v>NO</v>
      </c>
      <c r="M448">
        <f>VLOOKUP(A448,'[2]SISBEN-GRUPOS'!$A$2:$E$1121,2,FALSE)</f>
        <v>9</v>
      </c>
      <c r="N448">
        <f>VLOOKUP(A448,'[2]SISBEN-GRUPOS'!$A$2:$E$1122,3,0)</f>
        <v>53</v>
      </c>
      <c r="O448">
        <f>VLOOKUP(A448,'[2]SISBEN-GRUPOS'!$A$2:$E$1122,4,0)</f>
        <v>1</v>
      </c>
      <c r="P448">
        <f>VLOOKUP(A448,'[2]SISBEN-GRUPOS'!$A$2:$E$1122,5,0)</f>
        <v>0</v>
      </c>
      <c r="Q448" s="15">
        <v>0.43333333330000001</v>
      </c>
      <c r="R448">
        <v>6</v>
      </c>
      <c r="S448" t="str">
        <f t="shared" si="6"/>
        <v>P50</v>
      </c>
    </row>
    <row r="449" spans="1:19" ht="28.55" x14ac:dyDescent="0.25">
      <c r="A449" t="s">
        <v>802</v>
      </c>
      <c r="B449" t="s">
        <v>1172</v>
      </c>
      <c r="C449" t="s">
        <v>1787</v>
      </c>
      <c r="D449">
        <v>5790</v>
      </c>
      <c r="E449" t="str">
        <f>VLOOKUP(A449,[1]Hoja3!$B$2:$E$1125,4,FALSE)</f>
        <v>TARAZA</v>
      </c>
      <c r="F449" s="3" t="s">
        <v>1122</v>
      </c>
      <c r="G449" s="3" t="s">
        <v>1122</v>
      </c>
      <c r="H449">
        <f>VLOOKUP(A449,'[2]PROMEDIO SABER 11 MUNICIPIOS'!$A$2:$D$1122,4,0)</f>
        <v>298</v>
      </c>
      <c r="I449">
        <f>VLOOKUP(A449,'[2]PROMEDIO SABER 11 MUNICIPIOS'!$A$2:$E$1122,5,0)</f>
        <v>14</v>
      </c>
      <c r="J449" s="4">
        <f>VLOOKUP(A449,'[2]PROMEDIO SABER 11 MUNICIPIOS'!$A$2:$B$1122,2,0)</f>
        <v>222.85906040268458</v>
      </c>
      <c r="K449" s="6">
        <v>220</v>
      </c>
      <c r="L449" s="5" t="str">
        <f>VLOOKUP(A449,'[2]PROMEDIO SABER 11 MUNICIPIOS'!$A$2:$F$1122,6,FALSE)</f>
        <v>TARAZA-ANTIOQUIA</v>
      </c>
      <c r="M449">
        <f>VLOOKUP(A449,'[2]SISBEN-GRUPOS'!$A$2:$E$1121,2,FALSE)</f>
        <v>67</v>
      </c>
      <c r="N449">
        <f>VLOOKUP(A449,'[2]SISBEN-GRUPOS'!$A$2:$E$1122,3,0)</f>
        <v>226</v>
      </c>
      <c r="O449">
        <f>VLOOKUP(A449,'[2]SISBEN-GRUPOS'!$A$2:$E$1122,4,0)</f>
        <v>5</v>
      </c>
      <c r="P449">
        <f>VLOOKUP(A449,'[2]SISBEN-GRUPOS'!$A$2:$E$1122,5,0)</f>
        <v>0</v>
      </c>
      <c r="Q449" s="15">
        <v>0.25827814570000002</v>
      </c>
      <c r="R449">
        <v>7</v>
      </c>
      <c r="S449" t="str">
        <f t="shared" si="6"/>
        <v>P50</v>
      </c>
    </row>
    <row r="450" spans="1:19" x14ac:dyDescent="0.25">
      <c r="A450" t="s">
        <v>680</v>
      </c>
      <c r="B450" t="s">
        <v>1172</v>
      </c>
      <c r="C450" t="s">
        <v>1868</v>
      </c>
      <c r="D450">
        <v>5282</v>
      </c>
      <c r="E450" t="str">
        <f>VLOOKUP(A450,[1]Hoja3!$B$2:$E$1125,4,FALSE)</f>
        <v>FREDONIA</v>
      </c>
      <c r="F450" s="3" t="s">
        <v>1122</v>
      </c>
      <c r="G450" s="3" t="s">
        <v>1122</v>
      </c>
      <c r="H450">
        <f>VLOOKUP(A450,'[2]PROMEDIO SABER 11 MUNICIPIOS'!$A$2:$D$1122,4,0)</f>
        <v>213</v>
      </c>
      <c r="I450">
        <f>VLOOKUP(A450,'[2]PROMEDIO SABER 11 MUNICIPIOS'!$A$2:$E$1122,5,0)</f>
        <v>21</v>
      </c>
      <c r="J450" s="4">
        <f>VLOOKUP(A450,'[2]PROMEDIO SABER 11 MUNICIPIOS'!$A$2:$B$1122,2,0)</f>
        <v>228.7699530516432</v>
      </c>
      <c r="K450" s="6">
        <v>220</v>
      </c>
      <c r="L450" s="5" t="str">
        <f>VLOOKUP(A450,'[2]PROMEDIO SABER 11 MUNICIPIOS'!$A$2:$F$1122,6,FALSE)</f>
        <v>NO</v>
      </c>
      <c r="M450">
        <f>VLOOKUP(A450,'[2]SISBEN-GRUPOS'!$A$2:$E$1121,2,FALSE)</f>
        <v>53</v>
      </c>
      <c r="N450">
        <f>VLOOKUP(A450,'[2]SISBEN-GRUPOS'!$A$2:$E$1122,3,0)</f>
        <v>138</v>
      </c>
      <c r="O450">
        <f>VLOOKUP(A450,'[2]SISBEN-GRUPOS'!$A$2:$E$1122,4,0)</f>
        <v>14</v>
      </c>
      <c r="P450">
        <f>VLOOKUP(A450,'[2]SISBEN-GRUPOS'!$A$2:$E$1122,5,0)</f>
        <v>8</v>
      </c>
      <c r="Q450" s="15">
        <v>0.27477477480000001</v>
      </c>
      <c r="R450">
        <v>7</v>
      </c>
      <c r="S450" t="str">
        <f t="shared" ref="S450:S513" si="7">IF(R450&lt;=$V$2,"P25",IF(AND(R450&gt;$V$2,R450&lt;=$V$3),"P50",IF(AND(R450&gt;$V$3,R450&lt;=$V$4),"P75",IF(R450&gt;$V$4,"P100",0))))</f>
        <v>P50</v>
      </c>
    </row>
    <row r="451" spans="1:19" x14ac:dyDescent="0.25">
      <c r="A451" t="s">
        <v>446</v>
      </c>
      <c r="B451" t="s">
        <v>1348</v>
      </c>
      <c r="C451" t="s">
        <v>1988</v>
      </c>
      <c r="D451">
        <v>17088</v>
      </c>
      <c r="E451" t="str">
        <f>VLOOKUP(A451,[1]Hoja3!$B$2:$E$1125,4,FALSE)</f>
        <v>BELALCAZAR</v>
      </c>
      <c r="F451" s="3" t="s">
        <v>1122</v>
      </c>
      <c r="G451" s="3" t="s">
        <v>1122</v>
      </c>
      <c r="H451">
        <f>VLOOKUP(A451,'[2]PROMEDIO SABER 11 MUNICIPIOS'!$A$2:$D$1122,4,0)</f>
        <v>122</v>
      </c>
      <c r="I451">
        <f>VLOOKUP(A451,'[2]PROMEDIO SABER 11 MUNICIPIOS'!$A$2:$E$1122,5,0)</f>
        <v>25</v>
      </c>
      <c r="J451" s="4">
        <f>VLOOKUP(A451,'[2]PROMEDIO SABER 11 MUNICIPIOS'!$A$2:$B$1122,2,0)</f>
        <v>225.78688524590163</v>
      </c>
      <c r="K451" s="6">
        <v>220</v>
      </c>
      <c r="L451" s="5" t="str">
        <f>VLOOKUP(A451,'[2]PROMEDIO SABER 11 MUNICIPIOS'!$A$2:$F$1122,6,FALSE)</f>
        <v>NO</v>
      </c>
      <c r="M451">
        <f>VLOOKUP(A451,'[2]SISBEN-GRUPOS'!$A$2:$E$1121,2,FALSE)</f>
        <v>24</v>
      </c>
      <c r="N451">
        <f>VLOOKUP(A451,'[2]SISBEN-GRUPOS'!$A$2:$E$1122,3,0)</f>
        <v>91</v>
      </c>
      <c r="O451">
        <f>VLOOKUP(A451,'[2]SISBEN-GRUPOS'!$A$2:$E$1122,4,0)</f>
        <v>4</v>
      </c>
      <c r="P451">
        <f>VLOOKUP(A451,'[2]SISBEN-GRUPOS'!$A$2:$E$1122,5,0)</f>
        <v>3</v>
      </c>
      <c r="Q451" s="15">
        <v>0.30952380950000002</v>
      </c>
      <c r="R451">
        <v>7</v>
      </c>
      <c r="S451" t="str">
        <f t="shared" si="7"/>
        <v>P50</v>
      </c>
    </row>
    <row r="452" spans="1:19" x14ac:dyDescent="0.25">
      <c r="A452" t="s">
        <v>511</v>
      </c>
      <c r="B452" t="s">
        <v>1226</v>
      </c>
      <c r="C452" t="s">
        <v>1544</v>
      </c>
      <c r="D452">
        <v>50680</v>
      </c>
      <c r="E452" t="str">
        <f>VLOOKUP(A452,[1]Hoja3!$B$2:$E$1125,4,FALSE)</f>
        <v>SAN CARLOS DE GUAROA</v>
      </c>
      <c r="F452" s="3" t="s">
        <v>1122</v>
      </c>
      <c r="G452" s="3" t="s">
        <v>1122</v>
      </c>
      <c r="H452">
        <f>VLOOKUP(A452,'[2]PROMEDIO SABER 11 MUNICIPIOS'!$A$2:$D$1122,4,0)</f>
        <v>137</v>
      </c>
      <c r="I452">
        <f>VLOOKUP(A452,'[2]PROMEDIO SABER 11 MUNICIPIOS'!$A$2:$E$1122,5,0)</f>
        <v>12</v>
      </c>
      <c r="J452" s="4">
        <f>VLOOKUP(A452,'[2]PROMEDIO SABER 11 MUNICIPIOS'!$A$2:$B$1122,2,0)</f>
        <v>223.45985401459853</v>
      </c>
      <c r="K452" s="6">
        <v>220</v>
      </c>
      <c r="L452" s="5" t="str">
        <f>VLOOKUP(A452,'[2]PROMEDIO SABER 11 MUNICIPIOS'!$A$2:$F$1122,6,FALSE)</f>
        <v>NO</v>
      </c>
      <c r="M452">
        <f>VLOOKUP(A452,'[2]SISBEN-GRUPOS'!$A$2:$E$1121,2,FALSE)</f>
        <v>33</v>
      </c>
      <c r="N452">
        <f>VLOOKUP(A452,'[2]SISBEN-GRUPOS'!$A$2:$E$1122,3,0)</f>
        <v>99</v>
      </c>
      <c r="O452">
        <f>VLOOKUP(A452,'[2]SISBEN-GRUPOS'!$A$2:$E$1122,4,0)</f>
        <v>3</v>
      </c>
      <c r="P452">
        <f>VLOOKUP(A452,'[2]SISBEN-GRUPOS'!$A$2:$E$1122,5,0)</f>
        <v>2</v>
      </c>
      <c r="Q452" s="15">
        <v>0.22</v>
      </c>
      <c r="R452">
        <v>8</v>
      </c>
      <c r="S452" t="str">
        <f t="shared" si="7"/>
        <v>P50</v>
      </c>
    </row>
    <row r="453" spans="1:19" hidden="1" x14ac:dyDescent="0.25">
      <c r="A453" t="s">
        <v>91</v>
      </c>
      <c r="B453" t="s">
        <v>1216</v>
      </c>
      <c r="C453" t="s">
        <v>1467</v>
      </c>
      <c r="D453">
        <v>25436</v>
      </c>
      <c r="E453" t="str">
        <f>VLOOKUP(A453,[1]Hoja3!$B$2:$E$1125,4,FALSE)</f>
        <v>MANTA</v>
      </c>
      <c r="F453" s="3" t="s">
        <v>1122</v>
      </c>
      <c r="G453" s="3" t="s">
        <v>1123</v>
      </c>
      <c r="H453">
        <f>VLOOKUP(A453,'[2]PROMEDIO SABER 11 MUNICIPIOS'!$A$2:$D$1122,4,0)</f>
        <v>35</v>
      </c>
      <c r="I453">
        <f>VLOOKUP(A453,'[2]PROMEDIO SABER 11 MUNICIPIOS'!$A$2:$E$1122,5,0)</f>
        <v>12</v>
      </c>
      <c r="J453" s="4">
        <f>VLOOKUP(A453,'[2]PROMEDIO SABER 11 MUNICIPIOS'!$A$2:$B$1122,2,0)</f>
        <v>247.85714285714286</v>
      </c>
      <c r="K453" s="6">
        <v>240</v>
      </c>
      <c r="L453" s="5" t="str">
        <f>VLOOKUP(A453,'[2]PROMEDIO SABER 11 MUNICIPIOS'!$A$2:$F$1122,6,FALSE)</f>
        <v>NO</v>
      </c>
      <c r="M453">
        <f>VLOOKUP(A453,'[2]SISBEN-GRUPOS'!$A$2:$E$1121,2,FALSE)</f>
        <v>5</v>
      </c>
      <c r="N453">
        <f>VLOOKUP(A453,'[2]SISBEN-GRUPOS'!$A$2:$E$1122,3,0)</f>
        <v>28</v>
      </c>
      <c r="O453">
        <f>VLOOKUP(A453,'[2]SISBEN-GRUPOS'!$A$2:$E$1122,4,0)</f>
        <v>2</v>
      </c>
      <c r="P453">
        <f>VLOOKUP(A453,'[2]SISBEN-GRUPOS'!$A$2:$E$1122,5,0)</f>
        <v>0</v>
      </c>
      <c r="Q453" s="15">
        <v>0.41025641025641002</v>
      </c>
      <c r="R453">
        <v>11</v>
      </c>
      <c r="S453" t="str">
        <f t="shared" si="7"/>
        <v>P50</v>
      </c>
    </row>
    <row r="454" spans="1:19" x14ac:dyDescent="0.25">
      <c r="A454" t="s">
        <v>337</v>
      </c>
      <c r="B454" t="s">
        <v>1348</v>
      </c>
      <c r="C454" t="s">
        <v>2170</v>
      </c>
      <c r="D454">
        <v>17665</v>
      </c>
      <c r="E454" t="str">
        <f>VLOOKUP(A454,[1]Hoja3!$B$2:$E$1125,4,FALSE)</f>
        <v>SAN JOSE</v>
      </c>
      <c r="F454" s="3" t="s">
        <v>1122</v>
      </c>
      <c r="G454" s="3" t="s">
        <v>1122</v>
      </c>
      <c r="H454">
        <f>VLOOKUP(A454,'[2]PROMEDIO SABER 11 MUNICIPIOS'!$A$2:$D$1122,4,0)</f>
        <v>90</v>
      </c>
      <c r="I454">
        <f>VLOOKUP(A454,'[2]PROMEDIO SABER 11 MUNICIPIOS'!$A$2:$E$1122,5,0)</f>
        <v>24</v>
      </c>
      <c r="J454" s="4">
        <f>VLOOKUP(A454,'[2]PROMEDIO SABER 11 MUNICIPIOS'!$A$2:$B$1122,2,0)</f>
        <v>227.33333333333334</v>
      </c>
      <c r="K454" s="6">
        <v>220</v>
      </c>
      <c r="L454" s="5" t="str">
        <f>VLOOKUP(A454,'[2]PROMEDIO SABER 11 MUNICIPIOS'!$A$2:$F$1122,6,FALSE)</f>
        <v>NO</v>
      </c>
      <c r="M454">
        <f>VLOOKUP(A454,'[2]SISBEN-GRUPOS'!$A$2:$E$1121,2,FALSE)</f>
        <v>18</v>
      </c>
      <c r="N454">
        <f>VLOOKUP(A454,'[2]SISBEN-GRUPOS'!$A$2:$E$1122,3,0)</f>
        <v>72</v>
      </c>
      <c r="O454">
        <f>VLOOKUP(A454,'[2]SISBEN-GRUPOS'!$A$2:$E$1122,4,0)</f>
        <v>0</v>
      </c>
      <c r="P454">
        <f>VLOOKUP(A454,'[2]SISBEN-GRUPOS'!$A$2:$E$1122,5,0)</f>
        <v>0</v>
      </c>
      <c r="Q454" s="15">
        <v>0.38888888890000001</v>
      </c>
      <c r="R454">
        <v>8</v>
      </c>
      <c r="S454" t="str">
        <f t="shared" si="7"/>
        <v>P50</v>
      </c>
    </row>
    <row r="455" spans="1:19" hidden="1" x14ac:dyDescent="0.25">
      <c r="A455" t="s">
        <v>194</v>
      </c>
      <c r="B455" t="s">
        <v>1185</v>
      </c>
      <c r="C455" t="s">
        <v>1522</v>
      </c>
      <c r="D455">
        <v>15109</v>
      </c>
      <c r="E455" t="str">
        <f>VLOOKUP(A455,[1]Hoja3!$B$2:$E$1125,4,FALSE)</f>
        <v>BUENAVISTA</v>
      </c>
      <c r="F455" s="3" t="s">
        <v>1122</v>
      </c>
      <c r="G455" s="3" t="s">
        <v>1123</v>
      </c>
      <c r="H455">
        <f>VLOOKUP(A455,'[2]PROMEDIO SABER 11 MUNICIPIOS'!$A$2:$D$1122,4,0)</f>
        <v>58</v>
      </c>
      <c r="I455">
        <f>VLOOKUP(A455,'[2]PROMEDIO SABER 11 MUNICIPIOS'!$A$2:$E$1122,5,0)</f>
        <v>16</v>
      </c>
      <c r="J455" s="4">
        <f>VLOOKUP(A455,'[2]PROMEDIO SABER 11 MUNICIPIOS'!$A$2:$B$1122,2,0)</f>
        <v>236.68965517241378</v>
      </c>
      <c r="K455" s="6">
        <v>230</v>
      </c>
      <c r="L455" s="5" t="str">
        <f>VLOOKUP(A455,'[2]PROMEDIO SABER 11 MUNICIPIOS'!$A$2:$F$1122,6,FALSE)</f>
        <v>NO</v>
      </c>
      <c r="M455">
        <f>VLOOKUP(A455,'[2]SISBEN-GRUPOS'!$A$2:$E$1121,2,FALSE)</f>
        <v>15</v>
      </c>
      <c r="N455">
        <f>VLOOKUP(A455,'[2]SISBEN-GRUPOS'!$A$2:$E$1122,3,0)</f>
        <v>40</v>
      </c>
      <c r="O455">
        <f>VLOOKUP(A455,'[2]SISBEN-GRUPOS'!$A$2:$E$1122,4,0)</f>
        <v>3</v>
      </c>
      <c r="P455">
        <f>VLOOKUP(A455,'[2]SISBEN-GRUPOS'!$A$2:$E$1122,5,0)</f>
        <v>0</v>
      </c>
      <c r="Q455" s="15">
        <v>0.35185185190000001</v>
      </c>
      <c r="R455">
        <v>11</v>
      </c>
      <c r="S455" t="str">
        <f t="shared" si="7"/>
        <v>P50</v>
      </c>
    </row>
    <row r="456" spans="1:19" x14ac:dyDescent="0.25">
      <c r="A456" t="s">
        <v>766</v>
      </c>
      <c r="B456" t="s">
        <v>1172</v>
      </c>
      <c r="C456" t="s">
        <v>2184</v>
      </c>
      <c r="D456">
        <v>5030</v>
      </c>
      <c r="E456" t="str">
        <f>VLOOKUP(A456,[1]Hoja3!$B$2:$E$1125,4,FALSE)</f>
        <v>AMAGA</v>
      </c>
      <c r="F456" s="3" t="s">
        <v>1122</v>
      </c>
      <c r="G456" s="3" t="s">
        <v>1122</v>
      </c>
      <c r="H456">
        <f>VLOOKUP(A456,'[2]PROMEDIO SABER 11 MUNICIPIOS'!$A$2:$D$1122,4,0)</f>
        <v>272</v>
      </c>
      <c r="I456">
        <f>VLOOKUP(A456,'[2]PROMEDIO SABER 11 MUNICIPIOS'!$A$2:$E$1122,5,0)</f>
        <v>39</v>
      </c>
      <c r="J456" s="4">
        <f>VLOOKUP(A456,'[2]PROMEDIO SABER 11 MUNICIPIOS'!$A$2:$B$1122,2,0)</f>
        <v>229.4889705882353</v>
      </c>
      <c r="K456" s="6">
        <v>220</v>
      </c>
      <c r="L456" s="5" t="str">
        <f>VLOOKUP(A456,'[2]PROMEDIO SABER 11 MUNICIPIOS'!$A$2:$F$1122,6,FALSE)</f>
        <v>NO</v>
      </c>
      <c r="M456">
        <f>VLOOKUP(A456,'[2]SISBEN-GRUPOS'!$A$2:$E$1121,2,FALSE)</f>
        <v>84</v>
      </c>
      <c r="N456">
        <f>VLOOKUP(A456,'[2]SISBEN-GRUPOS'!$A$2:$E$1122,3,0)</f>
        <v>141</v>
      </c>
      <c r="O456">
        <f>VLOOKUP(A456,'[2]SISBEN-GRUPOS'!$A$2:$E$1122,4,0)</f>
        <v>33</v>
      </c>
      <c r="P456">
        <f>VLOOKUP(A456,'[2]SISBEN-GRUPOS'!$A$2:$E$1122,5,0)</f>
        <v>14</v>
      </c>
      <c r="Q456" s="15">
        <v>0.40476190480000002</v>
      </c>
      <c r="R456">
        <v>8</v>
      </c>
      <c r="S456" t="str">
        <f t="shared" si="7"/>
        <v>P50</v>
      </c>
    </row>
    <row r="457" spans="1:19" hidden="1" x14ac:dyDescent="0.25">
      <c r="A457" t="s">
        <v>258</v>
      </c>
      <c r="B457" t="s">
        <v>1185</v>
      </c>
      <c r="C457" t="s">
        <v>1572</v>
      </c>
      <c r="D457">
        <v>15667</v>
      </c>
      <c r="E457" t="str">
        <f>VLOOKUP(A457,[1]Hoja3!$B$2:$E$1125,4,FALSE)</f>
        <v>SAN LUIS DE GACENO</v>
      </c>
      <c r="F457" s="3" t="s">
        <v>1122</v>
      </c>
      <c r="G457" s="3" t="s">
        <v>1123</v>
      </c>
      <c r="H457">
        <f>VLOOKUP(A457,'[2]PROMEDIO SABER 11 MUNICIPIOS'!$A$2:$D$1122,4,0)</f>
        <v>71</v>
      </c>
      <c r="I457">
        <f>VLOOKUP(A457,'[2]PROMEDIO SABER 11 MUNICIPIOS'!$A$2:$E$1122,5,0)</f>
        <v>20</v>
      </c>
      <c r="J457" s="4">
        <f>VLOOKUP(A457,'[2]PROMEDIO SABER 11 MUNICIPIOS'!$A$2:$B$1122,2,0)</f>
        <v>246</v>
      </c>
      <c r="K457" s="6">
        <v>240</v>
      </c>
      <c r="L457" s="5" t="str">
        <f>VLOOKUP(A457,'[2]PROMEDIO SABER 11 MUNICIPIOS'!$A$2:$F$1122,6,FALSE)</f>
        <v>NO</v>
      </c>
      <c r="M457">
        <f>VLOOKUP(A457,'[2]SISBEN-GRUPOS'!$A$2:$E$1121,2,FALSE)</f>
        <v>17</v>
      </c>
      <c r="N457">
        <f>VLOOKUP(A457,'[2]SISBEN-GRUPOS'!$A$2:$E$1122,3,0)</f>
        <v>53</v>
      </c>
      <c r="O457">
        <f>VLOOKUP(A457,'[2]SISBEN-GRUPOS'!$A$2:$E$1122,4,0)</f>
        <v>0</v>
      </c>
      <c r="P457">
        <f>VLOOKUP(A457,'[2]SISBEN-GRUPOS'!$A$2:$E$1122,5,0)</f>
        <v>1</v>
      </c>
      <c r="Q457" s="15">
        <v>0.32758620690000001</v>
      </c>
      <c r="R457">
        <v>11</v>
      </c>
      <c r="S457" t="str">
        <f t="shared" si="7"/>
        <v>P50</v>
      </c>
    </row>
    <row r="458" spans="1:19" hidden="1" x14ac:dyDescent="0.25">
      <c r="A458" t="s">
        <v>38</v>
      </c>
      <c r="B458" t="s">
        <v>1238</v>
      </c>
      <c r="C458" t="s">
        <v>1576</v>
      </c>
      <c r="D458">
        <v>68344</v>
      </c>
      <c r="E458" t="str">
        <f>VLOOKUP(A458,[1]Hoja3!$B$2:$E$1125,4,FALSE)</f>
        <v>HATO</v>
      </c>
      <c r="F458" s="3" t="s">
        <v>1122</v>
      </c>
      <c r="G458" s="3" t="s">
        <v>1123</v>
      </c>
      <c r="H458">
        <f>VLOOKUP(A458,'[2]PROMEDIO SABER 11 MUNICIPIOS'!$A$2:$D$1122,4,0)</f>
        <v>23</v>
      </c>
      <c r="I458">
        <f>VLOOKUP(A458,'[2]PROMEDIO SABER 11 MUNICIPIOS'!$A$2:$E$1122,5,0)</f>
        <v>20</v>
      </c>
      <c r="J458" s="4">
        <f>VLOOKUP(A458,'[2]PROMEDIO SABER 11 MUNICIPIOS'!$A$2:$B$1122,2,0)</f>
        <v>250.60869565217391</v>
      </c>
      <c r="K458" s="6">
        <v>250</v>
      </c>
      <c r="L458" s="5" t="str">
        <f>VLOOKUP(A458,'[2]PROMEDIO SABER 11 MUNICIPIOS'!$A$2:$F$1122,6,FALSE)</f>
        <v>NO</v>
      </c>
      <c r="M458" t="e">
        <f>VLOOKUP(A458,'[2]SISBEN-GRUPOS'!$A$2:$E$1121,2,FALSE)</f>
        <v>#REF!</v>
      </c>
      <c r="N458">
        <f>VLOOKUP(A458,'[2]SISBEN-GRUPOS'!$A$2:$E$1122,3,0)</f>
        <v>23</v>
      </c>
      <c r="O458">
        <f>VLOOKUP(A458,'[2]SISBEN-GRUPOS'!$A$2:$E$1122,4,0)</f>
        <v>0</v>
      </c>
      <c r="P458">
        <f>VLOOKUP(A458,'[2]SISBEN-GRUPOS'!$A$2:$E$1122,5,0)</f>
        <v>0</v>
      </c>
      <c r="Q458" s="15">
        <v>0.2692307692</v>
      </c>
      <c r="R458">
        <v>11</v>
      </c>
      <c r="S458" t="str">
        <f t="shared" si="7"/>
        <v>P50</v>
      </c>
    </row>
    <row r="459" spans="1:19" hidden="1" x14ac:dyDescent="0.25">
      <c r="A459" t="s">
        <v>384</v>
      </c>
      <c r="B459" t="s">
        <v>1208</v>
      </c>
      <c r="C459" t="s">
        <v>1585</v>
      </c>
      <c r="D459">
        <v>54673</v>
      </c>
      <c r="E459" t="str">
        <f>VLOOKUP(A459,[1]Hoja3!$B$2:$E$1125,4,FALSE)</f>
        <v>SAN CAYETANO</v>
      </c>
      <c r="F459" s="3" t="s">
        <v>1123</v>
      </c>
      <c r="G459" s="3" t="s">
        <v>1123</v>
      </c>
      <c r="H459">
        <f>VLOOKUP(A459,'[2]PROMEDIO SABER 11 MUNICIPIOS'!$A$2:$D$1122,4,0)</f>
        <v>101</v>
      </c>
      <c r="I459">
        <f>VLOOKUP(A459,'[2]PROMEDIO SABER 11 MUNICIPIOS'!$A$2:$E$1122,5,0)</f>
        <v>21</v>
      </c>
      <c r="J459" s="4">
        <f>VLOOKUP(A459,'[2]PROMEDIO SABER 11 MUNICIPIOS'!$A$2:$B$1122,2,0)</f>
        <v>235.48514851485149</v>
      </c>
      <c r="K459" s="6">
        <v>230</v>
      </c>
      <c r="L459" s="5" t="str">
        <f>VLOOKUP(A459,'[2]PROMEDIO SABER 11 MUNICIPIOS'!$A$2:$F$1122,6,FALSE)</f>
        <v>NO</v>
      </c>
      <c r="M459">
        <f>VLOOKUP(A459,'[2]SISBEN-GRUPOS'!$A$2:$E$1121,2,FALSE)</f>
        <v>23</v>
      </c>
      <c r="N459">
        <f>VLOOKUP(A459,'[2]SISBEN-GRUPOS'!$A$2:$E$1122,3,0)</f>
        <v>75</v>
      </c>
      <c r="O459">
        <f>VLOOKUP(A459,'[2]SISBEN-GRUPOS'!$A$2:$E$1122,4,0)</f>
        <v>1</v>
      </c>
      <c r="P459">
        <f>VLOOKUP(A459,'[2]SISBEN-GRUPOS'!$A$2:$E$1122,5,0)</f>
        <v>2</v>
      </c>
      <c r="Q459" s="15">
        <v>0.44186046509999999</v>
      </c>
      <c r="R459">
        <v>11</v>
      </c>
      <c r="S459" t="str">
        <f t="shared" si="7"/>
        <v>P50</v>
      </c>
    </row>
    <row r="460" spans="1:19" hidden="1" x14ac:dyDescent="0.25">
      <c r="A460" t="s">
        <v>289</v>
      </c>
      <c r="B460" t="s">
        <v>1216</v>
      </c>
      <c r="C460" t="s">
        <v>1594</v>
      </c>
      <c r="D460">
        <v>25777</v>
      </c>
      <c r="E460" t="str">
        <f>VLOOKUP(A460,[1]Hoja3!$B$2:$E$1125,4,FALSE)</f>
        <v>SUPATA</v>
      </c>
      <c r="F460" s="3" t="s">
        <v>1122</v>
      </c>
      <c r="G460" s="3" t="s">
        <v>1123</v>
      </c>
      <c r="H460">
        <f>VLOOKUP(A460,'[2]PROMEDIO SABER 11 MUNICIPIOS'!$A$2:$D$1122,4,0)</f>
        <v>78</v>
      </c>
      <c r="I460">
        <f>VLOOKUP(A460,'[2]PROMEDIO SABER 11 MUNICIPIOS'!$A$2:$E$1122,5,0)</f>
        <v>22</v>
      </c>
      <c r="J460" s="4">
        <f>VLOOKUP(A460,'[2]PROMEDIO SABER 11 MUNICIPIOS'!$A$2:$B$1122,2,0)</f>
        <v>232.97435897435898</v>
      </c>
      <c r="K460" s="6">
        <v>230</v>
      </c>
      <c r="L460" s="5" t="str">
        <f>VLOOKUP(A460,'[2]PROMEDIO SABER 11 MUNICIPIOS'!$A$2:$F$1122,6,FALSE)</f>
        <v>NO</v>
      </c>
      <c r="M460">
        <f>VLOOKUP(A460,'[2]SISBEN-GRUPOS'!$A$2:$E$1121,2,FALSE)</f>
        <v>19</v>
      </c>
      <c r="N460">
        <f>VLOOKUP(A460,'[2]SISBEN-GRUPOS'!$A$2:$E$1122,3,0)</f>
        <v>55</v>
      </c>
      <c r="O460">
        <f>VLOOKUP(A460,'[2]SISBEN-GRUPOS'!$A$2:$E$1122,4,0)</f>
        <v>2</v>
      </c>
      <c r="P460">
        <f>VLOOKUP(A460,'[2]SISBEN-GRUPOS'!$A$2:$E$1122,5,0)</f>
        <v>2</v>
      </c>
      <c r="Q460" s="15">
        <v>0.215189873417721</v>
      </c>
      <c r="R460">
        <v>11</v>
      </c>
      <c r="S460" t="str">
        <f t="shared" si="7"/>
        <v>P50</v>
      </c>
    </row>
    <row r="461" spans="1:19" hidden="1" x14ac:dyDescent="0.25">
      <c r="A461" t="s">
        <v>153</v>
      </c>
      <c r="B461" t="s">
        <v>1216</v>
      </c>
      <c r="C461" t="s">
        <v>1597</v>
      </c>
      <c r="D461">
        <v>25489</v>
      </c>
      <c r="E461" t="str">
        <f>VLOOKUP(A461,[1]Hoja3!$B$2:$E$1125,4,FALSE)</f>
        <v>NIMAIMA</v>
      </c>
      <c r="F461" s="3" t="s">
        <v>1122</v>
      </c>
      <c r="G461" s="3" t="s">
        <v>1123</v>
      </c>
      <c r="H461">
        <f>VLOOKUP(A461,'[2]PROMEDIO SABER 11 MUNICIPIOS'!$A$2:$D$1122,4,0)</f>
        <v>49</v>
      </c>
      <c r="I461">
        <f>VLOOKUP(A461,'[2]PROMEDIO SABER 11 MUNICIPIOS'!$A$2:$E$1122,5,0)</f>
        <v>22</v>
      </c>
      <c r="J461" s="4">
        <f>VLOOKUP(A461,'[2]PROMEDIO SABER 11 MUNICIPIOS'!$A$2:$B$1122,2,0)</f>
        <v>238.75510204081633</v>
      </c>
      <c r="K461" s="6">
        <v>230</v>
      </c>
      <c r="L461" s="5" t="str">
        <f>VLOOKUP(A461,'[2]PROMEDIO SABER 11 MUNICIPIOS'!$A$2:$F$1122,6,FALSE)</f>
        <v>NO</v>
      </c>
      <c r="M461">
        <f>VLOOKUP(A461,'[2]SISBEN-GRUPOS'!$A$2:$E$1121,2,FALSE)</f>
        <v>4</v>
      </c>
      <c r="N461">
        <f>VLOOKUP(A461,'[2]SISBEN-GRUPOS'!$A$2:$E$1122,3,0)</f>
        <v>43</v>
      </c>
      <c r="O461">
        <f>VLOOKUP(A461,'[2]SISBEN-GRUPOS'!$A$2:$E$1122,4,0)</f>
        <v>0</v>
      </c>
      <c r="P461">
        <f>VLOOKUP(A461,'[2]SISBEN-GRUPOS'!$A$2:$E$1122,5,0)</f>
        <v>2</v>
      </c>
      <c r="Q461" s="15">
        <v>0.41025641025641002</v>
      </c>
      <c r="R461">
        <v>11</v>
      </c>
      <c r="S461" t="str">
        <f t="shared" si="7"/>
        <v>P50</v>
      </c>
    </row>
    <row r="462" spans="1:19" x14ac:dyDescent="0.25">
      <c r="A462" t="s">
        <v>908</v>
      </c>
      <c r="B462" t="s">
        <v>1226</v>
      </c>
      <c r="C462" t="s">
        <v>1500</v>
      </c>
      <c r="D462">
        <v>50568</v>
      </c>
      <c r="E462" t="str">
        <f>VLOOKUP(A462,[1]Hoja3!$B$2:$E$1125,4,FALSE)</f>
        <v>PUERTO GAITAN</v>
      </c>
      <c r="F462" s="3" t="s">
        <v>1122</v>
      </c>
      <c r="G462" s="3" t="s">
        <v>1122</v>
      </c>
      <c r="H462">
        <f>VLOOKUP(A462,'[2]PROMEDIO SABER 11 MUNICIPIOS'!$A$2:$D$1122,4,0)</f>
        <v>426</v>
      </c>
      <c r="I462">
        <f>VLOOKUP(A462,'[2]PROMEDIO SABER 11 MUNICIPIOS'!$A$2:$E$1122,5,0)</f>
        <v>20</v>
      </c>
      <c r="J462" s="4">
        <f>VLOOKUP(A462,'[2]PROMEDIO SABER 11 MUNICIPIOS'!$A$2:$B$1122,2,0)</f>
        <v>220.62676056338029</v>
      </c>
      <c r="K462" s="6">
        <v>220</v>
      </c>
      <c r="L462" s="5" t="str">
        <f>VLOOKUP(A462,'[2]PROMEDIO SABER 11 MUNICIPIOS'!$A$2:$F$1122,6,FALSE)</f>
        <v>NO</v>
      </c>
      <c r="M462">
        <f>VLOOKUP(A462,'[2]SISBEN-GRUPOS'!$A$2:$E$1121,2,FALSE)</f>
        <v>164</v>
      </c>
      <c r="N462">
        <f>VLOOKUP(A462,'[2]SISBEN-GRUPOS'!$A$2:$E$1122,3,0)</f>
        <v>213</v>
      </c>
      <c r="O462">
        <f>VLOOKUP(A462,'[2]SISBEN-GRUPOS'!$A$2:$E$1122,4,0)</f>
        <v>27</v>
      </c>
      <c r="P462">
        <f>VLOOKUP(A462,'[2]SISBEN-GRUPOS'!$A$2:$E$1122,5,0)</f>
        <v>22</v>
      </c>
      <c r="Q462" s="15">
        <v>0.2093663912</v>
      </c>
      <c r="R462">
        <v>9</v>
      </c>
      <c r="S462" t="str">
        <f t="shared" si="7"/>
        <v>P50</v>
      </c>
    </row>
    <row r="463" spans="1:19" x14ac:dyDescent="0.25">
      <c r="A463" t="s">
        <v>592</v>
      </c>
      <c r="B463" t="s">
        <v>1438</v>
      </c>
      <c r="C463" t="s">
        <v>1802</v>
      </c>
      <c r="D463">
        <v>66045</v>
      </c>
      <c r="E463" t="str">
        <f>VLOOKUP(A463,[1]Hoja3!$B$2:$E$1125,4,FALSE)</f>
        <v>APIA</v>
      </c>
      <c r="F463" s="3" t="s">
        <v>1122</v>
      </c>
      <c r="G463" s="3" t="s">
        <v>1122</v>
      </c>
      <c r="H463">
        <f>VLOOKUP(A463,'[2]PROMEDIO SABER 11 MUNICIPIOS'!$A$2:$D$1122,4,0)</f>
        <v>168</v>
      </c>
      <c r="I463">
        <f>VLOOKUP(A463,'[2]PROMEDIO SABER 11 MUNICIPIOS'!$A$2:$E$1122,5,0)</f>
        <v>60</v>
      </c>
      <c r="J463" s="4">
        <f>VLOOKUP(A463,'[2]PROMEDIO SABER 11 MUNICIPIOS'!$A$2:$B$1122,2,0)</f>
        <v>227.63095238095238</v>
      </c>
      <c r="K463" s="6">
        <v>220</v>
      </c>
      <c r="L463" s="5" t="str">
        <f>VLOOKUP(A463,'[2]PROMEDIO SABER 11 MUNICIPIOS'!$A$2:$F$1122,6,FALSE)</f>
        <v>NO</v>
      </c>
      <c r="M463">
        <f>VLOOKUP(A463,'[2]SISBEN-GRUPOS'!$A$2:$E$1121,2,FALSE)</f>
        <v>58</v>
      </c>
      <c r="N463">
        <f>VLOOKUP(A463,'[2]SISBEN-GRUPOS'!$A$2:$E$1122,3,0)</f>
        <v>106</v>
      </c>
      <c r="O463">
        <f>VLOOKUP(A463,'[2]SISBEN-GRUPOS'!$A$2:$E$1122,4,0)</f>
        <v>3</v>
      </c>
      <c r="P463">
        <f>VLOOKUP(A463,'[2]SISBEN-GRUPOS'!$A$2:$E$1122,5,0)</f>
        <v>1</v>
      </c>
      <c r="Q463" s="15">
        <v>0.25925925929999999</v>
      </c>
      <c r="R463">
        <v>9</v>
      </c>
      <c r="S463" t="str">
        <f t="shared" si="7"/>
        <v>P50</v>
      </c>
    </row>
    <row r="464" spans="1:19" hidden="1" x14ac:dyDescent="0.25">
      <c r="A464" t="s">
        <v>495</v>
      </c>
      <c r="B464" t="s">
        <v>1226</v>
      </c>
      <c r="C464" t="s">
        <v>1630</v>
      </c>
      <c r="D464">
        <v>50400</v>
      </c>
      <c r="E464" t="str">
        <f>VLOOKUP(A464,[1]Hoja3!$B$2:$E$1125,4,FALSE)</f>
        <v>LEJANIAS</v>
      </c>
      <c r="F464" s="3" t="s">
        <v>1122</v>
      </c>
      <c r="G464" s="3" t="s">
        <v>1123</v>
      </c>
      <c r="H464">
        <f>VLOOKUP(A464,'[2]PROMEDIO SABER 11 MUNICIPIOS'!$A$2:$D$1122,4,0)</f>
        <v>134</v>
      </c>
      <c r="I464">
        <f>VLOOKUP(A464,'[2]PROMEDIO SABER 11 MUNICIPIOS'!$A$2:$E$1122,5,0)</f>
        <v>25</v>
      </c>
      <c r="J464" s="4">
        <f>VLOOKUP(A464,'[2]PROMEDIO SABER 11 MUNICIPIOS'!$A$2:$B$1122,2,0)</f>
        <v>231.96268656716418</v>
      </c>
      <c r="K464" s="6">
        <v>230</v>
      </c>
      <c r="L464" s="5" t="str">
        <f>VLOOKUP(A464,'[2]PROMEDIO SABER 11 MUNICIPIOS'!$A$2:$F$1122,6,FALSE)</f>
        <v>NO</v>
      </c>
      <c r="M464">
        <f>VLOOKUP(A464,'[2]SISBEN-GRUPOS'!$A$2:$E$1121,2,FALSE)</f>
        <v>30</v>
      </c>
      <c r="N464">
        <f>VLOOKUP(A464,'[2]SISBEN-GRUPOS'!$A$2:$E$1122,3,0)</f>
        <v>103</v>
      </c>
      <c r="O464">
        <f>VLOOKUP(A464,'[2]SISBEN-GRUPOS'!$A$2:$E$1122,4,0)</f>
        <v>0</v>
      </c>
      <c r="P464">
        <f>VLOOKUP(A464,'[2]SISBEN-GRUPOS'!$A$2:$E$1122,5,0)</f>
        <v>1</v>
      </c>
      <c r="Q464" s="15">
        <v>0.26605504590000001</v>
      </c>
      <c r="R464">
        <v>11</v>
      </c>
      <c r="S464" t="str">
        <f t="shared" si="7"/>
        <v>P50</v>
      </c>
    </row>
    <row r="465" spans="1:19" hidden="1" x14ac:dyDescent="0.25">
      <c r="A465" t="s">
        <v>761</v>
      </c>
      <c r="B465" t="s">
        <v>1348</v>
      </c>
      <c r="C465" t="s">
        <v>1647</v>
      </c>
      <c r="D465">
        <v>17013</v>
      </c>
      <c r="E465" t="str">
        <f>VLOOKUP(A465,[1]Hoja3!$B$2:$E$1125,4,FALSE)</f>
        <v>AGUADAS</v>
      </c>
      <c r="F465" s="3" t="s">
        <v>1122</v>
      </c>
      <c r="G465" s="3" t="s">
        <v>1123</v>
      </c>
      <c r="H465">
        <f>VLOOKUP(A465,'[2]PROMEDIO SABER 11 MUNICIPIOS'!$A$2:$D$1122,4,0)</f>
        <v>265</v>
      </c>
      <c r="I465">
        <f>VLOOKUP(A465,'[2]PROMEDIO SABER 11 MUNICIPIOS'!$A$2:$E$1122,5,0)</f>
        <v>26</v>
      </c>
      <c r="J465" s="4">
        <f>VLOOKUP(A465,'[2]PROMEDIO SABER 11 MUNICIPIOS'!$A$2:$B$1122,2,0)</f>
        <v>249.50566037735848</v>
      </c>
      <c r="K465" s="6">
        <v>250</v>
      </c>
      <c r="L465" s="5" t="str">
        <f>VLOOKUP(A465,'[2]PROMEDIO SABER 11 MUNICIPIOS'!$A$2:$F$1122,6,FALSE)</f>
        <v>NO</v>
      </c>
      <c r="M465">
        <f>VLOOKUP(A465,'[2]SISBEN-GRUPOS'!$A$2:$E$1121,2,FALSE)</f>
        <v>59</v>
      </c>
      <c r="N465">
        <f>VLOOKUP(A465,'[2]SISBEN-GRUPOS'!$A$2:$E$1122,3,0)</f>
        <v>195</v>
      </c>
      <c r="O465">
        <f>VLOOKUP(A465,'[2]SISBEN-GRUPOS'!$A$2:$E$1122,4,0)</f>
        <v>5</v>
      </c>
      <c r="P465">
        <f>VLOOKUP(A465,'[2]SISBEN-GRUPOS'!$A$2:$E$1122,5,0)</f>
        <v>6</v>
      </c>
      <c r="Q465" s="15">
        <v>0.19823788549999999</v>
      </c>
      <c r="R465">
        <v>11</v>
      </c>
      <c r="S465" t="str">
        <f t="shared" si="7"/>
        <v>P50</v>
      </c>
    </row>
    <row r="466" spans="1:19" x14ac:dyDescent="0.25">
      <c r="A466" t="s">
        <v>171</v>
      </c>
      <c r="B466" t="s">
        <v>1216</v>
      </c>
      <c r="C466" t="s">
        <v>1443</v>
      </c>
      <c r="D466">
        <v>25823</v>
      </c>
      <c r="E466" t="str">
        <f>VLOOKUP(A466,[1]Hoja3!$B$2:$E$1125,4,FALSE)</f>
        <v>TOPAIPI</v>
      </c>
      <c r="F466" s="3" t="s">
        <v>1122</v>
      </c>
      <c r="G466" s="3" t="s">
        <v>1122</v>
      </c>
      <c r="H466">
        <f>VLOOKUP(A466,'[2]PROMEDIO SABER 11 MUNICIPIOS'!$A$2:$D$1122,4,0)</f>
        <v>53</v>
      </c>
      <c r="I466">
        <f>VLOOKUP(A466,'[2]PROMEDIO SABER 11 MUNICIPIOS'!$A$2:$E$1122,5,0)</f>
        <v>15</v>
      </c>
      <c r="J466" s="4">
        <f>VLOOKUP(A466,'[2]PROMEDIO SABER 11 MUNICIPIOS'!$A$2:$B$1122,2,0)</f>
        <v>220.18867924528303</v>
      </c>
      <c r="K466" s="6">
        <v>220</v>
      </c>
      <c r="L466" s="5" t="str">
        <f>VLOOKUP(A466,'[2]PROMEDIO SABER 11 MUNICIPIOS'!$A$2:$F$1122,6,FALSE)</f>
        <v>NO</v>
      </c>
      <c r="M466">
        <f>VLOOKUP(A466,'[2]SISBEN-GRUPOS'!$A$2:$E$1121,2,FALSE)</f>
        <v>16</v>
      </c>
      <c r="N466">
        <f>VLOOKUP(A466,'[2]SISBEN-GRUPOS'!$A$2:$E$1122,3,0)</f>
        <v>35</v>
      </c>
      <c r="O466">
        <f>VLOOKUP(A466,'[2]SISBEN-GRUPOS'!$A$2:$E$1122,4,0)</f>
        <v>0</v>
      </c>
      <c r="P466">
        <f>VLOOKUP(A466,'[2]SISBEN-GRUPOS'!$A$2:$E$1122,5,0)</f>
        <v>2</v>
      </c>
      <c r="Q466" s="15">
        <v>0.19512195121951201</v>
      </c>
      <c r="R466">
        <v>10</v>
      </c>
      <c r="S466" t="str">
        <f t="shared" si="7"/>
        <v>P50</v>
      </c>
    </row>
    <row r="467" spans="1:19" hidden="1" x14ac:dyDescent="0.25">
      <c r="A467" t="s">
        <v>262</v>
      </c>
      <c r="B467" t="s">
        <v>1189</v>
      </c>
      <c r="C467" t="s">
        <v>1664</v>
      </c>
      <c r="D467">
        <v>76250</v>
      </c>
      <c r="E467" t="str">
        <f>VLOOKUP(A467,[1]Hoja3!$B$2:$E$1125,4,FALSE)</f>
        <v>EL DOVIO</v>
      </c>
      <c r="F467" s="3" t="s">
        <v>1122</v>
      </c>
      <c r="G467" s="3" t="s">
        <v>1123</v>
      </c>
      <c r="H467">
        <f>VLOOKUP(A467,'[2]PROMEDIO SABER 11 MUNICIPIOS'!$A$2:$D$1122,4,0)</f>
        <v>73</v>
      </c>
      <c r="I467">
        <f>VLOOKUP(A467,'[2]PROMEDIO SABER 11 MUNICIPIOS'!$A$2:$E$1122,5,0)</f>
        <v>28</v>
      </c>
      <c r="J467" s="4">
        <f>VLOOKUP(A467,'[2]PROMEDIO SABER 11 MUNICIPIOS'!$A$2:$B$1122,2,0)</f>
        <v>243.78082191780823</v>
      </c>
      <c r="K467" s="6">
        <v>240</v>
      </c>
      <c r="L467" s="5" t="str">
        <f>VLOOKUP(A467,'[2]PROMEDIO SABER 11 MUNICIPIOS'!$A$2:$F$1122,6,FALSE)</f>
        <v>NO</v>
      </c>
      <c r="M467">
        <f>VLOOKUP(A467,'[2]SISBEN-GRUPOS'!$A$2:$E$1121,2,FALSE)</f>
        <v>13</v>
      </c>
      <c r="N467">
        <f>VLOOKUP(A467,'[2]SISBEN-GRUPOS'!$A$2:$E$1122,3,0)</f>
        <v>56</v>
      </c>
      <c r="O467">
        <f>VLOOKUP(A467,'[2]SISBEN-GRUPOS'!$A$2:$E$1122,4,0)</f>
        <v>3</v>
      </c>
      <c r="P467">
        <f>VLOOKUP(A467,'[2]SISBEN-GRUPOS'!$A$2:$E$1122,5,0)</f>
        <v>1</v>
      </c>
      <c r="Q467" s="15">
        <v>0.47058823529999999</v>
      </c>
      <c r="R467">
        <v>11</v>
      </c>
      <c r="S467" t="str">
        <f t="shared" si="7"/>
        <v>P50</v>
      </c>
    </row>
    <row r="468" spans="1:19" hidden="1" x14ac:dyDescent="0.25">
      <c r="A468" t="s">
        <v>725</v>
      </c>
      <c r="B468" t="s">
        <v>1189</v>
      </c>
      <c r="C468" t="s">
        <v>1667</v>
      </c>
      <c r="D468">
        <v>76126</v>
      </c>
      <c r="E468" t="str">
        <f>VLOOKUP(A468,[1]Hoja3!$B$2:$E$1125,4,FALSE)</f>
        <v>CALIMA</v>
      </c>
      <c r="F468" s="3" t="s">
        <v>1122</v>
      </c>
      <c r="G468" s="3" t="s">
        <v>1123</v>
      </c>
      <c r="H468">
        <f>VLOOKUP(A468,'[2]PROMEDIO SABER 11 MUNICIPIOS'!$A$2:$D$1122,4,0)</f>
        <v>239</v>
      </c>
      <c r="I468">
        <f>VLOOKUP(A468,'[2]PROMEDIO SABER 11 MUNICIPIOS'!$A$2:$E$1122,5,0)</f>
        <v>28</v>
      </c>
      <c r="J468" s="4">
        <f>VLOOKUP(A468,'[2]PROMEDIO SABER 11 MUNICIPIOS'!$A$2:$B$1122,2,0)</f>
        <v>259.88284518828453</v>
      </c>
      <c r="K468" s="6">
        <v>260</v>
      </c>
      <c r="L468" s="5" t="str">
        <f>VLOOKUP(A468,'[2]PROMEDIO SABER 11 MUNICIPIOS'!$A$2:$F$1122,6,FALSE)</f>
        <v>NO</v>
      </c>
      <c r="M468">
        <f>VLOOKUP(A468,'[2]SISBEN-GRUPOS'!$A$2:$E$1121,2,FALSE)</f>
        <v>83</v>
      </c>
      <c r="N468">
        <f>VLOOKUP(A468,'[2]SISBEN-GRUPOS'!$A$2:$E$1122,3,0)</f>
        <v>125</v>
      </c>
      <c r="O468">
        <f>VLOOKUP(A468,'[2]SISBEN-GRUPOS'!$A$2:$E$1122,4,0)</f>
        <v>19</v>
      </c>
      <c r="P468">
        <f>VLOOKUP(A468,'[2]SISBEN-GRUPOS'!$A$2:$E$1122,5,0)</f>
        <v>12</v>
      </c>
      <c r="Q468" s="15">
        <v>0.23699421970000001</v>
      </c>
      <c r="R468">
        <v>11</v>
      </c>
      <c r="S468" t="str">
        <f t="shared" si="7"/>
        <v>P50</v>
      </c>
    </row>
    <row r="469" spans="1:19" hidden="1" x14ac:dyDescent="0.25">
      <c r="A469" t="s">
        <v>332</v>
      </c>
      <c r="B469" t="s">
        <v>1535</v>
      </c>
      <c r="C469" t="s">
        <v>1670</v>
      </c>
      <c r="D469">
        <v>63212</v>
      </c>
      <c r="E469" t="str">
        <f>VLOOKUP(A469,[1]Hoja3!$B$2:$E$1125,4,FALSE)</f>
        <v>CORDOBA</v>
      </c>
      <c r="F469" s="3" t="s">
        <v>1122</v>
      </c>
      <c r="G469" s="3" t="s">
        <v>1123</v>
      </c>
      <c r="H469">
        <f>VLOOKUP(A469,'[2]PROMEDIO SABER 11 MUNICIPIOS'!$A$2:$D$1122,4,0)</f>
        <v>90</v>
      </c>
      <c r="I469">
        <f>VLOOKUP(A469,'[2]PROMEDIO SABER 11 MUNICIPIOS'!$A$2:$E$1122,5,0)</f>
        <v>29</v>
      </c>
      <c r="J469" s="4">
        <f>VLOOKUP(A469,'[2]PROMEDIO SABER 11 MUNICIPIOS'!$A$2:$B$1122,2,0)</f>
        <v>236.93333333333334</v>
      </c>
      <c r="K469" s="6">
        <v>230</v>
      </c>
      <c r="L469" s="5" t="str">
        <f>VLOOKUP(A469,'[2]PROMEDIO SABER 11 MUNICIPIOS'!$A$2:$F$1122,6,FALSE)</f>
        <v>NO</v>
      </c>
      <c r="M469">
        <f>VLOOKUP(A469,'[2]SISBEN-GRUPOS'!$A$2:$E$1121,2,FALSE)</f>
        <v>26</v>
      </c>
      <c r="N469">
        <f>VLOOKUP(A469,'[2]SISBEN-GRUPOS'!$A$2:$E$1122,3,0)</f>
        <v>60</v>
      </c>
      <c r="O469">
        <f>VLOOKUP(A469,'[2]SISBEN-GRUPOS'!$A$2:$E$1122,4,0)</f>
        <v>2</v>
      </c>
      <c r="P469">
        <f>VLOOKUP(A469,'[2]SISBEN-GRUPOS'!$A$2:$E$1122,5,0)</f>
        <v>2</v>
      </c>
      <c r="Q469" s="15">
        <v>0.46</v>
      </c>
      <c r="R469">
        <v>11</v>
      </c>
      <c r="S469" t="str">
        <f t="shared" si="7"/>
        <v>P50</v>
      </c>
    </row>
    <row r="470" spans="1:19" hidden="1" x14ac:dyDescent="0.25">
      <c r="A470" t="s">
        <v>348</v>
      </c>
      <c r="B470" t="s">
        <v>1185</v>
      </c>
      <c r="C470" t="s">
        <v>1672</v>
      </c>
      <c r="D470">
        <v>15531</v>
      </c>
      <c r="E470" t="str">
        <f>VLOOKUP(A470,[1]Hoja3!$B$2:$E$1125,4,FALSE)</f>
        <v>PAUNA</v>
      </c>
      <c r="F470" s="3" t="s">
        <v>1122</v>
      </c>
      <c r="G470" s="3" t="s">
        <v>1123</v>
      </c>
      <c r="H470">
        <f>VLOOKUP(A470,'[2]PROMEDIO SABER 11 MUNICIPIOS'!$A$2:$D$1122,4,0)</f>
        <v>94</v>
      </c>
      <c r="I470">
        <f>VLOOKUP(A470,'[2]PROMEDIO SABER 11 MUNICIPIOS'!$A$2:$E$1122,5,0)</f>
        <v>29</v>
      </c>
      <c r="J470" s="4">
        <f>VLOOKUP(A470,'[2]PROMEDIO SABER 11 MUNICIPIOS'!$A$2:$B$1122,2,0)</f>
        <v>247.56382978723406</v>
      </c>
      <c r="K470" s="6">
        <v>240</v>
      </c>
      <c r="L470" s="5" t="str">
        <f>VLOOKUP(A470,'[2]PROMEDIO SABER 11 MUNICIPIOS'!$A$2:$F$1122,6,FALSE)</f>
        <v>NO</v>
      </c>
      <c r="M470">
        <f>VLOOKUP(A470,'[2]SISBEN-GRUPOS'!$A$2:$E$1121,2,FALSE)</f>
        <v>19</v>
      </c>
      <c r="N470">
        <f>VLOOKUP(A470,'[2]SISBEN-GRUPOS'!$A$2:$E$1122,3,0)</f>
        <v>74</v>
      </c>
      <c r="O470">
        <f>VLOOKUP(A470,'[2]SISBEN-GRUPOS'!$A$2:$E$1122,4,0)</f>
        <v>1</v>
      </c>
      <c r="P470">
        <f>VLOOKUP(A470,'[2]SISBEN-GRUPOS'!$A$2:$E$1122,5,0)</f>
        <v>0</v>
      </c>
      <c r="Q470" s="15">
        <v>0.38571428569999999</v>
      </c>
      <c r="R470">
        <v>11</v>
      </c>
      <c r="S470" t="str">
        <f t="shared" si="7"/>
        <v>P50</v>
      </c>
    </row>
    <row r="471" spans="1:19" hidden="1" x14ac:dyDescent="0.25">
      <c r="A471" t="s">
        <v>538</v>
      </c>
      <c r="B471" t="s">
        <v>1339</v>
      </c>
      <c r="C471" t="s">
        <v>1703</v>
      </c>
      <c r="D471">
        <v>20614</v>
      </c>
      <c r="E471" t="str">
        <f>VLOOKUP(A471,[1]Hoja3!$B$2:$E$1125,4,FALSE)</f>
        <v>RIO DE ORO</v>
      </c>
      <c r="F471" s="3" t="s">
        <v>1123</v>
      </c>
      <c r="G471" s="3" t="s">
        <v>1123</v>
      </c>
      <c r="H471">
        <f>VLOOKUP(A471,'[2]PROMEDIO SABER 11 MUNICIPIOS'!$A$2:$D$1122,4,0)</f>
        <v>146</v>
      </c>
      <c r="I471">
        <f>VLOOKUP(A471,'[2]PROMEDIO SABER 11 MUNICIPIOS'!$A$2:$E$1122,5,0)</f>
        <v>33</v>
      </c>
      <c r="J471" s="4">
        <f>VLOOKUP(A471,'[2]PROMEDIO SABER 11 MUNICIPIOS'!$A$2:$B$1122,2,0)</f>
        <v>233.75342465753425</v>
      </c>
      <c r="K471" s="6">
        <v>230</v>
      </c>
      <c r="L471" s="5" t="str">
        <f>VLOOKUP(A471,'[2]PROMEDIO SABER 11 MUNICIPIOS'!$A$2:$F$1122,6,FALSE)</f>
        <v>NO</v>
      </c>
      <c r="M471">
        <f>VLOOKUP(A471,'[2]SISBEN-GRUPOS'!$A$2:$E$1121,2,FALSE)</f>
        <v>24</v>
      </c>
      <c r="N471">
        <f>VLOOKUP(A471,'[2]SISBEN-GRUPOS'!$A$2:$E$1122,3,0)</f>
        <v>118</v>
      </c>
      <c r="O471">
        <f>VLOOKUP(A471,'[2]SISBEN-GRUPOS'!$A$2:$E$1122,4,0)</f>
        <v>2</v>
      </c>
      <c r="P471">
        <f>VLOOKUP(A471,'[2]SISBEN-GRUPOS'!$A$2:$E$1122,5,0)</f>
        <v>2</v>
      </c>
      <c r="Q471" s="15">
        <v>0.30967741939999999</v>
      </c>
      <c r="R471">
        <v>11</v>
      </c>
      <c r="S471" t="str">
        <f t="shared" si="7"/>
        <v>P50</v>
      </c>
    </row>
    <row r="472" spans="1:19" ht="28.55" hidden="1" x14ac:dyDescent="0.25">
      <c r="A472" t="s">
        <v>866</v>
      </c>
      <c r="B472" t="s">
        <v>1176</v>
      </c>
      <c r="C472" t="s">
        <v>1764</v>
      </c>
      <c r="D472">
        <v>19473</v>
      </c>
      <c r="E472" t="str">
        <f>VLOOKUP(A472,[1]Hoja3!$B$2:$E$1125,4,FALSE)</f>
        <v>MORALES</v>
      </c>
      <c r="F472" s="3" t="s">
        <v>1123</v>
      </c>
      <c r="G472" s="3" t="s">
        <v>1123</v>
      </c>
      <c r="H472">
        <f>VLOOKUP(A472,'[2]PROMEDIO SABER 11 MUNICIPIOS'!$A$2:$D$1122,4,0)</f>
        <v>377</v>
      </c>
      <c r="I472">
        <f>VLOOKUP(A472,'[2]PROMEDIO SABER 11 MUNICIPIOS'!$A$2:$E$1122,5,0)</f>
        <v>41</v>
      </c>
      <c r="J472" s="4">
        <f>VLOOKUP(A472,'[2]PROMEDIO SABER 11 MUNICIPIOS'!$A$2:$B$1122,2,0)</f>
        <v>230.60212201591511</v>
      </c>
      <c r="K472" s="6">
        <v>230</v>
      </c>
      <c r="L472" s="5" t="str">
        <f>VLOOKUP(A472,'[2]PROMEDIO SABER 11 MUNICIPIOS'!$A$2:$F$1122,6,FALSE)</f>
        <v>MORALES-CAUCA</v>
      </c>
      <c r="M472">
        <f>VLOOKUP(A472,'[2]SISBEN-GRUPOS'!$A$2:$E$1121,2,FALSE)</f>
        <v>216</v>
      </c>
      <c r="N472">
        <f>VLOOKUP(A472,'[2]SISBEN-GRUPOS'!$A$2:$E$1122,3,0)</f>
        <v>157</v>
      </c>
      <c r="O472">
        <f>VLOOKUP(A472,'[2]SISBEN-GRUPOS'!$A$2:$E$1122,4,0)</f>
        <v>2</v>
      </c>
      <c r="P472">
        <f>VLOOKUP(A472,'[2]SISBEN-GRUPOS'!$A$2:$E$1122,5,0)</f>
        <v>2</v>
      </c>
      <c r="Q472" s="15">
        <v>0.1180124224</v>
      </c>
      <c r="R472">
        <v>11</v>
      </c>
      <c r="S472" t="str">
        <f t="shared" si="7"/>
        <v>P50</v>
      </c>
    </row>
    <row r="473" spans="1:19" x14ac:dyDescent="0.25">
      <c r="A473" t="s">
        <v>109</v>
      </c>
      <c r="B473" t="s">
        <v>1216</v>
      </c>
      <c r="C473" t="s">
        <v>1950</v>
      </c>
      <c r="D473">
        <v>25518</v>
      </c>
      <c r="E473" t="str">
        <f>VLOOKUP(A473,[1]Hoja3!$B$2:$E$1125,4,FALSE)</f>
        <v>PAIME</v>
      </c>
      <c r="F473" s="3" t="s">
        <v>1122</v>
      </c>
      <c r="G473" s="3" t="s">
        <v>1122</v>
      </c>
      <c r="H473">
        <f>VLOOKUP(A473,'[2]PROMEDIO SABER 11 MUNICIPIOS'!$A$2:$D$1122,4,0)</f>
        <v>41</v>
      </c>
      <c r="I473">
        <f>VLOOKUP(A473,'[2]PROMEDIO SABER 11 MUNICIPIOS'!$A$2:$E$1122,5,0)</f>
        <v>11</v>
      </c>
      <c r="J473" s="4">
        <f>VLOOKUP(A473,'[2]PROMEDIO SABER 11 MUNICIPIOS'!$A$2:$B$1122,2,0)</f>
        <v>225.70731707317074</v>
      </c>
      <c r="K473" s="6">
        <v>220</v>
      </c>
      <c r="L473" s="5" t="str">
        <f>VLOOKUP(A473,'[2]PROMEDIO SABER 11 MUNICIPIOS'!$A$2:$F$1122,6,FALSE)</f>
        <v>NO</v>
      </c>
      <c r="M473">
        <f>VLOOKUP(A473,'[2]SISBEN-GRUPOS'!$A$2:$E$1121,2,FALSE)</f>
        <v>5</v>
      </c>
      <c r="N473">
        <f>VLOOKUP(A473,'[2]SISBEN-GRUPOS'!$A$2:$E$1122,3,0)</f>
        <v>35</v>
      </c>
      <c r="O473">
        <f>VLOOKUP(A473,'[2]SISBEN-GRUPOS'!$A$2:$E$1122,4,0)</f>
        <v>1</v>
      </c>
      <c r="P473">
        <f>VLOOKUP(A473,'[2]SISBEN-GRUPOS'!$A$2:$E$1122,5,0)</f>
        <v>0</v>
      </c>
      <c r="Q473" s="15">
        <v>0.29824561403508698</v>
      </c>
      <c r="R473">
        <v>10</v>
      </c>
      <c r="S473" t="str">
        <f t="shared" si="7"/>
        <v>P50</v>
      </c>
    </row>
    <row r="474" spans="1:19" hidden="1" x14ac:dyDescent="0.25">
      <c r="A474" t="s">
        <v>608</v>
      </c>
      <c r="B474" t="s">
        <v>1348</v>
      </c>
      <c r="C474" t="s">
        <v>1774</v>
      </c>
      <c r="D474">
        <v>17653</v>
      </c>
      <c r="E474" t="str">
        <f>VLOOKUP(A474,[1]Hoja3!$B$2:$E$1125,4,FALSE)</f>
        <v>SALAMINA</v>
      </c>
      <c r="F474" s="3" t="s">
        <v>1122</v>
      </c>
      <c r="G474" s="3" t="s">
        <v>1123</v>
      </c>
      <c r="H474">
        <f>VLOOKUP(A474,'[2]PROMEDIO SABER 11 MUNICIPIOS'!$A$2:$D$1122,4,0)</f>
        <v>173</v>
      </c>
      <c r="I474">
        <f>VLOOKUP(A474,'[2]PROMEDIO SABER 11 MUNICIPIOS'!$A$2:$E$1122,5,0)</f>
        <v>42</v>
      </c>
      <c r="J474" s="4">
        <f>VLOOKUP(A474,'[2]PROMEDIO SABER 11 MUNICIPIOS'!$A$2:$B$1122,2,0)</f>
        <v>243.41618497109826</v>
      </c>
      <c r="K474" s="6">
        <v>240</v>
      </c>
      <c r="L474" s="5" t="str">
        <f>VLOOKUP(A474,'[2]PROMEDIO SABER 11 MUNICIPIOS'!$A$2:$F$1122,6,FALSE)</f>
        <v>NO</v>
      </c>
      <c r="M474">
        <f>VLOOKUP(A474,'[2]SISBEN-GRUPOS'!$A$2:$E$1121,2,FALSE)</f>
        <v>64</v>
      </c>
      <c r="N474">
        <f>VLOOKUP(A474,'[2]SISBEN-GRUPOS'!$A$2:$E$1122,3,0)</f>
        <v>102</v>
      </c>
      <c r="O474">
        <f>VLOOKUP(A474,'[2]SISBEN-GRUPOS'!$A$2:$E$1122,4,0)</f>
        <v>5</v>
      </c>
      <c r="P474">
        <f>VLOOKUP(A474,'[2]SISBEN-GRUPOS'!$A$2:$E$1122,5,0)</f>
        <v>2</v>
      </c>
      <c r="Q474" s="15">
        <v>0.25153374229999997</v>
      </c>
      <c r="R474">
        <v>11</v>
      </c>
      <c r="S474" t="str">
        <f t="shared" si="7"/>
        <v>P50</v>
      </c>
    </row>
    <row r="475" spans="1:19" hidden="1" x14ac:dyDescent="0.25">
      <c r="A475" t="s">
        <v>780</v>
      </c>
      <c r="B475" t="s">
        <v>1162</v>
      </c>
      <c r="C475" t="s">
        <v>1847</v>
      </c>
      <c r="D475">
        <v>97001</v>
      </c>
      <c r="E475" t="str">
        <f>VLOOKUP(A475,[1]Hoja3!$B$2:$E$1125,4,FALSE)</f>
        <v>MITU</v>
      </c>
      <c r="F475" s="3" t="s">
        <v>1123</v>
      </c>
      <c r="G475" s="3" t="s">
        <v>1123</v>
      </c>
      <c r="H475">
        <f>VLOOKUP(A475,'[2]PROMEDIO SABER 11 MUNICIPIOS'!$A$2:$D$1122,4,0)</f>
        <v>282</v>
      </c>
      <c r="I475">
        <f>VLOOKUP(A475,'[2]PROMEDIO SABER 11 MUNICIPIOS'!$A$2:$E$1122,5,0)</f>
        <v>18</v>
      </c>
      <c r="J475" s="4">
        <f>VLOOKUP(A475,'[2]PROMEDIO SABER 11 MUNICIPIOS'!$A$2:$B$1122,2,0)</f>
        <v>214.63475177304966</v>
      </c>
      <c r="K475" s="6">
        <v>210</v>
      </c>
      <c r="L475" s="5" t="str">
        <f>VLOOKUP(A475,'[2]PROMEDIO SABER 11 MUNICIPIOS'!$A$2:$F$1122,6,FALSE)</f>
        <v>NO</v>
      </c>
      <c r="M475">
        <f>VLOOKUP(A475,'[2]SISBEN-GRUPOS'!$A$2:$E$1121,2,FALSE)</f>
        <v>210</v>
      </c>
      <c r="N475">
        <f>VLOOKUP(A475,'[2]SISBEN-GRUPOS'!$A$2:$E$1122,3,0)</f>
        <v>56</v>
      </c>
      <c r="O475">
        <f>VLOOKUP(A475,'[2]SISBEN-GRUPOS'!$A$2:$E$1122,4,0)</f>
        <v>6</v>
      </c>
      <c r="P475">
        <f>VLOOKUP(A475,'[2]SISBEN-GRUPOS'!$A$2:$E$1122,5,0)</f>
        <v>10</v>
      </c>
      <c r="Q475" s="15">
        <v>0.16304347826086901</v>
      </c>
      <c r="R475">
        <v>11</v>
      </c>
      <c r="S475" t="str">
        <f t="shared" si="7"/>
        <v>P50</v>
      </c>
    </row>
    <row r="476" spans="1:19" x14ac:dyDescent="0.25">
      <c r="A476" t="s">
        <v>385</v>
      </c>
      <c r="B476" t="s">
        <v>1185</v>
      </c>
      <c r="C476" t="s">
        <v>2129</v>
      </c>
      <c r="D476">
        <v>15681</v>
      </c>
      <c r="E476" t="str">
        <f>VLOOKUP(A476,[1]Hoja3!$B$2:$E$1125,4,FALSE)</f>
        <v>SAN PABLO BORBUR</v>
      </c>
      <c r="F476" s="3" t="s">
        <v>1122</v>
      </c>
      <c r="G476" s="3" t="s">
        <v>1122</v>
      </c>
      <c r="H476">
        <f>VLOOKUP(A476,'[2]PROMEDIO SABER 11 MUNICIPIOS'!$A$2:$D$1122,4,0)</f>
        <v>101</v>
      </c>
      <c r="I476">
        <f>VLOOKUP(A476,'[2]PROMEDIO SABER 11 MUNICIPIOS'!$A$2:$E$1122,5,0)</f>
        <v>19</v>
      </c>
      <c r="J476" s="4">
        <f>VLOOKUP(A476,'[2]PROMEDIO SABER 11 MUNICIPIOS'!$A$2:$B$1122,2,0)</f>
        <v>223.13861386138615</v>
      </c>
      <c r="K476" s="6">
        <v>220</v>
      </c>
      <c r="L476" s="5" t="str">
        <f>VLOOKUP(A476,'[2]PROMEDIO SABER 11 MUNICIPIOS'!$A$2:$F$1122,6,FALSE)</f>
        <v>NO</v>
      </c>
      <c r="M476">
        <f>VLOOKUP(A476,'[2]SISBEN-GRUPOS'!$A$2:$E$1121,2,FALSE)</f>
        <v>15</v>
      </c>
      <c r="N476">
        <f>VLOOKUP(A476,'[2]SISBEN-GRUPOS'!$A$2:$E$1122,3,0)</f>
        <v>85</v>
      </c>
      <c r="O476">
        <f>VLOOKUP(A476,'[2]SISBEN-GRUPOS'!$A$2:$E$1122,4,0)</f>
        <v>1</v>
      </c>
      <c r="P476">
        <f>VLOOKUP(A476,'[2]SISBEN-GRUPOS'!$A$2:$E$1122,5,0)</f>
        <v>0</v>
      </c>
      <c r="Q476" s="15">
        <v>0.359375</v>
      </c>
      <c r="R476">
        <v>10</v>
      </c>
      <c r="S476" t="str">
        <f t="shared" si="7"/>
        <v>P50</v>
      </c>
    </row>
    <row r="477" spans="1:19" x14ac:dyDescent="0.25">
      <c r="A477" t="s">
        <v>429</v>
      </c>
      <c r="B477" t="s">
        <v>1535</v>
      </c>
      <c r="C477" t="s">
        <v>2136</v>
      </c>
      <c r="D477">
        <v>63302</v>
      </c>
      <c r="E477" t="str">
        <f>VLOOKUP(A477,[1]Hoja3!$B$2:$E$1125,4,FALSE)</f>
        <v>GENOVA</v>
      </c>
      <c r="F477" s="3" t="s">
        <v>1122</v>
      </c>
      <c r="G477" s="3" t="s">
        <v>1122</v>
      </c>
      <c r="H477">
        <f>VLOOKUP(A477,'[2]PROMEDIO SABER 11 MUNICIPIOS'!$A$2:$D$1122,4,0)</f>
        <v>115</v>
      </c>
      <c r="I477">
        <f>VLOOKUP(A477,'[2]PROMEDIO SABER 11 MUNICIPIOS'!$A$2:$E$1122,5,0)</f>
        <v>37</v>
      </c>
      <c r="J477" s="4">
        <f>VLOOKUP(A477,'[2]PROMEDIO SABER 11 MUNICIPIOS'!$A$2:$B$1122,2,0)</f>
        <v>225.7391304347826</v>
      </c>
      <c r="K477" s="6">
        <v>220</v>
      </c>
      <c r="L477" s="5" t="str">
        <f>VLOOKUP(A477,'[2]PROMEDIO SABER 11 MUNICIPIOS'!$A$2:$F$1122,6,FALSE)</f>
        <v>NO</v>
      </c>
      <c r="M477">
        <f>VLOOKUP(A477,'[2]SISBEN-GRUPOS'!$A$2:$E$1121,2,FALSE)</f>
        <v>28</v>
      </c>
      <c r="N477">
        <f>VLOOKUP(A477,'[2]SISBEN-GRUPOS'!$A$2:$E$1122,3,0)</f>
        <v>85</v>
      </c>
      <c r="O477">
        <f>VLOOKUP(A477,'[2]SISBEN-GRUPOS'!$A$2:$E$1122,4,0)</f>
        <v>2</v>
      </c>
      <c r="P477">
        <f>VLOOKUP(A477,'[2]SISBEN-GRUPOS'!$A$2:$E$1122,5,0)</f>
        <v>0</v>
      </c>
      <c r="Q477" s="15">
        <v>0.36666666669999998</v>
      </c>
      <c r="R477">
        <v>10</v>
      </c>
      <c r="S477" t="str">
        <f t="shared" si="7"/>
        <v>P50</v>
      </c>
    </row>
    <row r="478" spans="1:19" x14ac:dyDescent="0.25">
      <c r="A478" t="s">
        <v>619</v>
      </c>
      <c r="B478" t="s">
        <v>1270</v>
      </c>
      <c r="C478" t="s">
        <v>2195</v>
      </c>
      <c r="D478">
        <v>73861</v>
      </c>
      <c r="E478" t="str">
        <f>VLOOKUP(A478,[1]Hoja3!$B$2:$E$1125,4,FALSE)</f>
        <v>VENADILLO</v>
      </c>
      <c r="F478" s="3" t="s">
        <v>1122</v>
      </c>
      <c r="G478" s="3" t="s">
        <v>1122</v>
      </c>
      <c r="H478">
        <f>VLOOKUP(A478,'[2]PROMEDIO SABER 11 MUNICIPIOS'!$A$2:$D$1122,4,0)</f>
        <v>179</v>
      </c>
      <c r="I478">
        <f>VLOOKUP(A478,'[2]PROMEDIO SABER 11 MUNICIPIOS'!$A$2:$E$1122,5,0)</f>
        <v>63</v>
      </c>
      <c r="J478" s="4">
        <f>VLOOKUP(A478,'[2]PROMEDIO SABER 11 MUNICIPIOS'!$A$2:$B$1122,2,0)</f>
        <v>229.36871508379889</v>
      </c>
      <c r="K478" s="6">
        <v>220</v>
      </c>
      <c r="L478" s="5" t="str">
        <f>VLOOKUP(A478,'[2]PROMEDIO SABER 11 MUNICIPIOS'!$A$2:$F$1122,6,FALSE)</f>
        <v>NO</v>
      </c>
      <c r="M478">
        <f>VLOOKUP(A478,'[2]SISBEN-GRUPOS'!$A$2:$E$1121,2,FALSE)</f>
        <v>33</v>
      </c>
      <c r="N478">
        <f>VLOOKUP(A478,'[2]SISBEN-GRUPOS'!$A$2:$E$1122,3,0)</f>
        <v>139</v>
      </c>
      <c r="O478">
        <f>VLOOKUP(A478,'[2]SISBEN-GRUPOS'!$A$2:$E$1122,4,0)</f>
        <v>4</v>
      </c>
      <c r="P478">
        <f>VLOOKUP(A478,'[2]SISBEN-GRUPOS'!$A$2:$E$1122,5,0)</f>
        <v>3</v>
      </c>
      <c r="Q478" s="15">
        <v>0.42148760330000001</v>
      </c>
      <c r="R478">
        <v>10</v>
      </c>
      <c r="S478" t="str">
        <f t="shared" si="7"/>
        <v>P50</v>
      </c>
    </row>
    <row r="479" spans="1:19" x14ac:dyDescent="0.25">
      <c r="A479" t="s">
        <v>681</v>
      </c>
      <c r="B479" t="s">
        <v>1270</v>
      </c>
      <c r="C479" t="s">
        <v>2215</v>
      </c>
      <c r="D479">
        <v>73671</v>
      </c>
      <c r="E479" t="str">
        <f>VLOOKUP(A479,[1]Hoja3!$B$2:$E$1125,4,FALSE)</f>
        <v>SALDANA</v>
      </c>
      <c r="F479" s="3" t="s">
        <v>1122</v>
      </c>
      <c r="G479" s="3" t="s">
        <v>1122</v>
      </c>
      <c r="H479">
        <f>VLOOKUP(A479,'[2]PROMEDIO SABER 11 MUNICIPIOS'!$A$2:$D$1122,4,0)</f>
        <v>213</v>
      </c>
      <c r="I479">
        <f>VLOOKUP(A479,'[2]PROMEDIO SABER 11 MUNICIPIOS'!$A$2:$E$1122,5,0)</f>
        <v>46</v>
      </c>
      <c r="J479" s="4">
        <f>VLOOKUP(A479,'[2]PROMEDIO SABER 11 MUNICIPIOS'!$A$2:$B$1122,2,0)</f>
        <v>219.71830985915494</v>
      </c>
      <c r="K479" s="6">
        <v>220</v>
      </c>
      <c r="L479" s="5" t="str">
        <f>VLOOKUP(A479,'[2]PROMEDIO SABER 11 MUNICIPIOS'!$A$2:$F$1122,6,FALSE)</f>
        <v>NO</v>
      </c>
      <c r="M479">
        <f>VLOOKUP(A479,'[2]SISBEN-GRUPOS'!$A$2:$E$1121,2,FALSE)</f>
        <v>40</v>
      </c>
      <c r="N479">
        <f>VLOOKUP(A479,'[2]SISBEN-GRUPOS'!$A$2:$E$1122,3,0)</f>
        <v>170</v>
      </c>
      <c r="O479">
        <f>VLOOKUP(A479,'[2]SISBEN-GRUPOS'!$A$2:$E$1122,4,0)</f>
        <v>2</v>
      </c>
      <c r="P479">
        <f>VLOOKUP(A479,'[2]SISBEN-GRUPOS'!$A$2:$E$1122,5,0)</f>
        <v>1</v>
      </c>
      <c r="Q479" s="15">
        <v>0.44047619049999998</v>
      </c>
      <c r="R479">
        <v>10</v>
      </c>
      <c r="S479" t="str">
        <f t="shared" si="7"/>
        <v>P50</v>
      </c>
    </row>
    <row r="480" spans="1:19" x14ac:dyDescent="0.25">
      <c r="A480" t="s">
        <v>284</v>
      </c>
      <c r="B480" t="s">
        <v>1270</v>
      </c>
      <c r="C480" t="s">
        <v>2244</v>
      </c>
      <c r="D480">
        <v>73854</v>
      </c>
      <c r="E480" t="str">
        <f>VLOOKUP(A480,[1]Hoja3!$B$2:$E$1125,4,FALSE)</f>
        <v>VALLE DE SAN JUAN</v>
      </c>
      <c r="F480" s="3" t="s">
        <v>1122</v>
      </c>
      <c r="G480" s="3" t="s">
        <v>1122</v>
      </c>
      <c r="H480">
        <f>VLOOKUP(A480,'[2]PROMEDIO SABER 11 MUNICIPIOS'!$A$2:$D$1122,4,0)</f>
        <v>77</v>
      </c>
      <c r="I480">
        <f>VLOOKUP(A480,'[2]PROMEDIO SABER 11 MUNICIPIOS'!$A$2:$E$1122,5,0)</f>
        <v>21</v>
      </c>
      <c r="J480" s="4">
        <f>VLOOKUP(A480,'[2]PROMEDIO SABER 11 MUNICIPIOS'!$A$2:$B$1122,2,0)</f>
        <v>220.46753246753246</v>
      </c>
      <c r="K480" s="6">
        <v>220</v>
      </c>
      <c r="L480" s="5" t="str">
        <f>VLOOKUP(A480,'[2]PROMEDIO SABER 11 MUNICIPIOS'!$A$2:$F$1122,6,FALSE)</f>
        <v>NO</v>
      </c>
      <c r="M480">
        <f>VLOOKUP(A480,'[2]SISBEN-GRUPOS'!$A$2:$E$1121,2,FALSE)</f>
        <v>17</v>
      </c>
      <c r="N480">
        <f>VLOOKUP(A480,'[2]SISBEN-GRUPOS'!$A$2:$E$1122,3,0)</f>
        <v>60</v>
      </c>
      <c r="O480">
        <f>VLOOKUP(A480,'[2]SISBEN-GRUPOS'!$A$2:$E$1122,4,0)</f>
        <v>0</v>
      </c>
      <c r="P480">
        <f>VLOOKUP(A480,'[2]SISBEN-GRUPOS'!$A$2:$E$1122,5,0)</f>
        <v>0</v>
      </c>
      <c r="Q480" s="15">
        <v>0.52941176469999995</v>
      </c>
      <c r="R480">
        <v>10</v>
      </c>
      <c r="S480" t="str">
        <f t="shared" si="7"/>
        <v>P50</v>
      </c>
    </row>
    <row r="481" spans="1:19" x14ac:dyDescent="0.25">
      <c r="A481" t="s">
        <v>637</v>
      </c>
      <c r="B481" t="s">
        <v>1438</v>
      </c>
      <c r="C481" t="s">
        <v>1439</v>
      </c>
      <c r="D481">
        <v>66318</v>
      </c>
      <c r="E481" t="str">
        <f>VLOOKUP(A481,[1]Hoja3!$B$2:$E$1125,4,FALSE)</f>
        <v>GUATICA</v>
      </c>
      <c r="F481" s="3" t="s">
        <v>1122</v>
      </c>
      <c r="G481" s="3" t="s">
        <v>1122</v>
      </c>
      <c r="H481">
        <f>VLOOKUP(A481,'[2]PROMEDIO SABER 11 MUNICIPIOS'!$A$2:$D$1122,4,0)</f>
        <v>189</v>
      </c>
      <c r="I481">
        <f>VLOOKUP(A481,'[2]PROMEDIO SABER 11 MUNICIPIOS'!$A$2:$E$1122,5,0)</f>
        <v>58</v>
      </c>
      <c r="J481" s="4">
        <f>VLOOKUP(A481,'[2]PROMEDIO SABER 11 MUNICIPIOS'!$A$2:$B$1122,2,0)</f>
        <v>227.93121693121694</v>
      </c>
      <c r="K481" s="6">
        <v>220</v>
      </c>
      <c r="L481" s="5" t="str">
        <f>VLOOKUP(A481,'[2]PROMEDIO SABER 11 MUNICIPIOS'!$A$2:$F$1122,6,FALSE)</f>
        <v>NO</v>
      </c>
      <c r="M481">
        <f>VLOOKUP(A481,'[2]SISBEN-GRUPOS'!$A$2:$E$1121,2,FALSE)</f>
        <v>56</v>
      </c>
      <c r="N481">
        <f>VLOOKUP(A481,'[2]SISBEN-GRUPOS'!$A$2:$E$1122,3,0)</f>
        <v>128</v>
      </c>
      <c r="O481">
        <f>VLOOKUP(A481,'[2]SISBEN-GRUPOS'!$A$2:$E$1122,4,0)</f>
        <v>4</v>
      </c>
      <c r="P481">
        <f>VLOOKUP(A481,'[2]SISBEN-GRUPOS'!$A$2:$E$1122,5,0)</f>
        <v>1</v>
      </c>
      <c r="Q481" s="15">
        <v>0.19375000000000001</v>
      </c>
      <c r="R481">
        <v>11</v>
      </c>
      <c r="S481" t="str">
        <f t="shared" si="7"/>
        <v>P50</v>
      </c>
    </row>
    <row r="482" spans="1:19" hidden="1" x14ac:dyDescent="0.25">
      <c r="A482" t="s">
        <v>80</v>
      </c>
      <c r="B482" t="s">
        <v>1238</v>
      </c>
      <c r="C482" t="s">
        <v>1510</v>
      </c>
      <c r="D482">
        <v>68780</v>
      </c>
      <c r="E482" t="str">
        <f>VLOOKUP(A482,[1]Hoja3!$B$2:$E$1125,4,FALSE)</f>
        <v>SURATA</v>
      </c>
      <c r="F482" s="3" t="s">
        <v>1122</v>
      </c>
      <c r="G482" s="3" t="s">
        <v>1123</v>
      </c>
      <c r="H482">
        <f>VLOOKUP(A482,'[2]PROMEDIO SABER 11 MUNICIPIOS'!$A$2:$D$1122,4,0)</f>
        <v>33</v>
      </c>
      <c r="I482">
        <f>VLOOKUP(A482,'[2]PROMEDIO SABER 11 MUNICIPIOS'!$A$2:$E$1122,5,0)</f>
        <v>15</v>
      </c>
      <c r="J482" s="4">
        <f>VLOOKUP(A482,'[2]PROMEDIO SABER 11 MUNICIPIOS'!$A$2:$B$1122,2,0)</f>
        <v>268.75757575757575</v>
      </c>
      <c r="K482" s="6">
        <v>260</v>
      </c>
      <c r="L482" s="5" t="str">
        <f>VLOOKUP(A482,'[2]PROMEDIO SABER 11 MUNICIPIOS'!$A$2:$F$1122,6,FALSE)</f>
        <v>NO</v>
      </c>
      <c r="M482">
        <f>VLOOKUP(A482,'[2]SISBEN-GRUPOS'!$A$2:$E$1121,2,FALSE)</f>
        <v>6</v>
      </c>
      <c r="N482">
        <f>VLOOKUP(A482,'[2]SISBEN-GRUPOS'!$A$2:$E$1122,3,0)</f>
        <v>26</v>
      </c>
      <c r="O482">
        <f>VLOOKUP(A482,'[2]SISBEN-GRUPOS'!$A$2:$E$1122,4,0)</f>
        <v>0</v>
      </c>
      <c r="P482">
        <f>VLOOKUP(A482,'[2]SISBEN-GRUPOS'!$A$2:$E$1122,5,0)</f>
        <v>1</v>
      </c>
      <c r="Q482" s="15">
        <v>0.52</v>
      </c>
      <c r="R482">
        <v>12</v>
      </c>
      <c r="S482" t="str">
        <f t="shared" si="7"/>
        <v>P50</v>
      </c>
    </row>
    <row r="483" spans="1:19" hidden="1" x14ac:dyDescent="0.25">
      <c r="A483" t="s">
        <v>193</v>
      </c>
      <c r="B483" t="s">
        <v>1216</v>
      </c>
      <c r="C483" t="s">
        <v>1520</v>
      </c>
      <c r="D483">
        <v>25851</v>
      </c>
      <c r="E483" t="str">
        <f>VLOOKUP(A483,[1]Hoja3!$B$2:$E$1125,4,FALSE)</f>
        <v>UTICA</v>
      </c>
      <c r="F483" s="3" t="s">
        <v>1122</v>
      </c>
      <c r="G483" s="3" t="s">
        <v>1123</v>
      </c>
      <c r="H483">
        <f>VLOOKUP(A483,'[2]PROMEDIO SABER 11 MUNICIPIOS'!$A$2:$D$1122,4,0)</f>
        <v>57</v>
      </c>
      <c r="I483">
        <f>VLOOKUP(A483,'[2]PROMEDIO SABER 11 MUNICIPIOS'!$A$2:$E$1122,5,0)</f>
        <v>16</v>
      </c>
      <c r="J483" s="4">
        <f>VLOOKUP(A483,'[2]PROMEDIO SABER 11 MUNICIPIOS'!$A$2:$B$1122,2,0)</f>
        <v>234.26315789473685</v>
      </c>
      <c r="K483" s="6">
        <v>230</v>
      </c>
      <c r="L483" s="5" t="str">
        <f>VLOOKUP(A483,'[2]PROMEDIO SABER 11 MUNICIPIOS'!$A$2:$F$1122,6,FALSE)</f>
        <v>NO</v>
      </c>
      <c r="M483">
        <f>VLOOKUP(A483,'[2]SISBEN-GRUPOS'!$A$2:$E$1121,2,FALSE)</f>
        <v>12</v>
      </c>
      <c r="N483">
        <f>VLOOKUP(A483,'[2]SISBEN-GRUPOS'!$A$2:$E$1122,3,0)</f>
        <v>40</v>
      </c>
      <c r="O483">
        <f>VLOOKUP(A483,'[2]SISBEN-GRUPOS'!$A$2:$E$1122,4,0)</f>
        <v>4</v>
      </c>
      <c r="P483">
        <f>VLOOKUP(A483,'[2]SISBEN-GRUPOS'!$A$2:$E$1122,5,0)</f>
        <v>1</v>
      </c>
      <c r="Q483" s="15" t="s">
        <v>2308</v>
      </c>
      <c r="R483">
        <v>12</v>
      </c>
      <c r="S483" t="str">
        <f t="shared" si="7"/>
        <v>P50</v>
      </c>
    </row>
    <row r="484" spans="1:19" hidden="1" x14ac:dyDescent="0.25">
      <c r="A484" t="s">
        <v>394</v>
      </c>
      <c r="B484" t="s">
        <v>1208</v>
      </c>
      <c r="C484" t="s">
        <v>1548</v>
      </c>
      <c r="D484">
        <v>54051</v>
      </c>
      <c r="E484" t="str">
        <f>VLOOKUP(A484,[1]Hoja3!$B$2:$E$1125,4,FALSE)</f>
        <v>ARBOLEDAS</v>
      </c>
      <c r="F484" s="3" t="s">
        <v>1123</v>
      </c>
      <c r="G484" s="3" t="s">
        <v>1123</v>
      </c>
      <c r="H484">
        <f>VLOOKUP(A484,'[2]PROMEDIO SABER 11 MUNICIPIOS'!$A$2:$D$1122,4,0)</f>
        <v>104</v>
      </c>
      <c r="I484">
        <f>VLOOKUP(A484,'[2]PROMEDIO SABER 11 MUNICIPIOS'!$A$2:$E$1122,5,0)</f>
        <v>18</v>
      </c>
      <c r="J484" s="4">
        <f>VLOOKUP(A484,'[2]PROMEDIO SABER 11 MUNICIPIOS'!$A$2:$B$1122,2,0)</f>
        <v>242.68269230769232</v>
      </c>
      <c r="K484" s="6">
        <v>240</v>
      </c>
      <c r="L484" s="5" t="str">
        <f>VLOOKUP(A484,'[2]PROMEDIO SABER 11 MUNICIPIOS'!$A$2:$F$1122,6,FALSE)</f>
        <v>NO</v>
      </c>
      <c r="M484">
        <f>VLOOKUP(A484,'[2]SISBEN-GRUPOS'!$A$2:$E$1121,2,FALSE)</f>
        <v>14</v>
      </c>
      <c r="N484">
        <f>VLOOKUP(A484,'[2]SISBEN-GRUPOS'!$A$2:$E$1122,3,0)</f>
        <v>89</v>
      </c>
      <c r="O484">
        <f>VLOOKUP(A484,'[2]SISBEN-GRUPOS'!$A$2:$E$1122,4,0)</f>
        <v>0</v>
      </c>
      <c r="P484">
        <f>VLOOKUP(A484,'[2]SISBEN-GRUPOS'!$A$2:$E$1122,5,0)</f>
        <v>1</v>
      </c>
      <c r="Q484" s="15">
        <v>0.23469387759999999</v>
      </c>
      <c r="R484">
        <v>12</v>
      </c>
      <c r="S484" t="str">
        <f t="shared" si="7"/>
        <v>P50</v>
      </c>
    </row>
    <row r="485" spans="1:19" ht="28.55" hidden="1" x14ac:dyDescent="0.25">
      <c r="A485" t="s">
        <v>739</v>
      </c>
      <c r="B485" t="s">
        <v>1176</v>
      </c>
      <c r="C485" t="s">
        <v>1550</v>
      </c>
      <c r="D485">
        <v>19050</v>
      </c>
      <c r="E485" t="str">
        <f>VLOOKUP(A485,[1]Hoja3!$B$2:$E$1125,4,FALSE)</f>
        <v>ARGELIA</v>
      </c>
      <c r="F485" s="3" t="s">
        <v>1123</v>
      </c>
      <c r="G485" s="3" t="s">
        <v>1123</v>
      </c>
      <c r="H485">
        <f>VLOOKUP(A485,'[2]PROMEDIO SABER 11 MUNICIPIOS'!$A$2:$D$1122,4,0)</f>
        <v>250</v>
      </c>
      <c r="I485">
        <f>VLOOKUP(A485,'[2]PROMEDIO SABER 11 MUNICIPIOS'!$A$2:$E$1122,5,0)</f>
        <v>18</v>
      </c>
      <c r="J485" s="4">
        <f>VLOOKUP(A485,'[2]PROMEDIO SABER 11 MUNICIPIOS'!$A$2:$B$1122,2,0)</f>
        <v>244.05199999999999</v>
      </c>
      <c r="K485" s="6">
        <v>240</v>
      </c>
      <c r="L485" s="5" t="str">
        <f>VLOOKUP(A485,'[2]PROMEDIO SABER 11 MUNICIPIOS'!$A$2:$F$1122,6,FALSE)</f>
        <v>ARGELIA-CAUCA</v>
      </c>
      <c r="M485">
        <f>VLOOKUP(A485,'[2]SISBEN-GRUPOS'!$A$2:$E$1121,2,FALSE)</f>
        <v>53</v>
      </c>
      <c r="N485">
        <f>VLOOKUP(A485,'[2]SISBEN-GRUPOS'!$A$2:$E$1122,3,0)</f>
        <v>196</v>
      </c>
      <c r="O485">
        <f>VLOOKUP(A485,'[2]SISBEN-GRUPOS'!$A$2:$E$1122,4,0)</f>
        <v>0</v>
      </c>
      <c r="P485">
        <f>VLOOKUP(A485,'[2]SISBEN-GRUPOS'!$A$2:$E$1122,5,0)</f>
        <v>1</v>
      </c>
      <c r="Q485" s="15">
        <v>0.23414634149999999</v>
      </c>
      <c r="R485">
        <v>12</v>
      </c>
      <c r="S485" t="str">
        <f t="shared" si="7"/>
        <v>P50</v>
      </c>
    </row>
    <row r="486" spans="1:19" hidden="1" x14ac:dyDescent="0.25">
      <c r="A486" t="s">
        <v>51</v>
      </c>
      <c r="B486" t="s">
        <v>1216</v>
      </c>
      <c r="C486" t="s">
        <v>1552</v>
      </c>
      <c r="D486">
        <v>25807</v>
      </c>
      <c r="E486" t="str">
        <f>VLOOKUP(A486,[1]Hoja3!$B$2:$E$1125,4,FALSE)</f>
        <v>TIBIRITA</v>
      </c>
      <c r="F486" s="3" t="s">
        <v>1122</v>
      </c>
      <c r="G486" s="3" t="s">
        <v>1123</v>
      </c>
      <c r="H486">
        <f>VLOOKUP(A486,'[2]PROMEDIO SABER 11 MUNICIPIOS'!$A$2:$D$1122,4,0)</f>
        <v>27</v>
      </c>
      <c r="I486">
        <f>VLOOKUP(A486,'[2]PROMEDIO SABER 11 MUNICIPIOS'!$A$2:$E$1122,5,0)</f>
        <v>18</v>
      </c>
      <c r="J486" s="4">
        <f>VLOOKUP(A486,'[2]PROMEDIO SABER 11 MUNICIPIOS'!$A$2:$B$1122,2,0)</f>
        <v>248.14814814814815</v>
      </c>
      <c r="K486" s="6">
        <v>240</v>
      </c>
      <c r="L486" s="5" t="str">
        <f>VLOOKUP(A486,'[2]PROMEDIO SABER 11 MUNICIPIOS'!$A$2:$F$1122,6,FALSE)</f>
        <v>NO</v>
      </c>
      <c r="M486">
        <f>VLOOKUP(A486,'[2]SISBEN-GRUPOS'!$A$2:$E$1121,2,FALSE)</f>
        <v>5</v>
      </c>
      <c r="N486">
        <f>VLOOKUP(A486,'[2]SISBEN-GRUPOS'!$A$2:$E$1122,3,0)</f>
        <v>22</v>
      </c>
      <c r="O486">
        <f>VLOOKUP(A486,'[2]SISBEN-GRUPOS'!$A$2:$E$1122,4,0)</f>
        <v>0</v>
      </c>
      <c r="P486">
        <f>VLOOKUP(A486,'[2]SISBEN-GRUPOS'!$A$2:$E$1122,5,0)</f>
        <v>0</v>
      </c>
      <c r="Q486" s="15">
        <v>0.5</v>
      </c>
      <c r="R486">
        <v>12</v>
      </c>
      <c r="S486" t="str">
        <f t="shared" si="7"/>
        <v>P50</v>
      </c>
    </row>
    <row r="487" spans="1:19" hidden="1" x14ac:dyDescent="0.25">
      <c r="A487" t="s">
        <v>107</v>
      </c>
      <c r="B487" t="s">
        <v>1238</v>
      </c>
      <c r="C487" t="s">
        <v>1588</v>
      </c>
      <c r="D487">
        <v>68121</v>
      </c>
      <c r="E487" t="str">
        <f>VLOOKUP(A487,[1]Hoja3!$B$2:$E$1125,4,FALSE)</f>
        <v>CABRERA</v>
      </c>
      <c r="F487" s="3" t="s">
        <v>1122</v>
      </c>
      <c r="G487" s="3" t="s">
        <v>1123</v>
      </c>
      <c r="H487">
        <f>VLOOKUP(A487,'[2]PROMEDIO SABER 11 MUNICIPIOS'!$A$2:$D$1122,4,0)</f>
        <v>41</v>
      </c>
      <c r="I487">
        <f>VLOOKUP(A487,'[2]PROMEDIO SABER 11 MUNICIPIOS'!$A$2:$E$1122,5,0)</f>
        <v>21</v>
      </c>
      <c r="J487" s="4">
        <f>VLOOKUP(A487,'[2]PROMEDIO SABER 11 MUNICIPIOS'!$A$2:$B$1122,2,0)</f>
        <v>270.97560975609758</v>
      </c>
      <c r="K487" s="6">
        <v>270</v>
      </c>
      <c r="L487" s="5" t="str">
        <f>VLOOKUP(A487,'[2]PROMEDIO SABER 11 MUNICIPIOS'!$A$2:$F$1122,6,FALSE)</f>
        <v>NO</v>
      </c>
      <c r="M487">
        <f>VLOOKUP(A487,'[2]SISBEN-GRUPOS'!$A$2:$E$1121,2,FALSE)</f>
        <v>5</v>
      </c>
      <c r="N487">
        <f>VLOOKUP(A487,'[2]SISBEN-GRUPOS'!$A$2:$E$1122,3,0)</f>
        <v>36</v>
      </c>
      <c r="O487">
        <f>VLOOKUP(A487,'[2]SISBEN-GRUPOS'!$A$2:$E$1122,4,0)</f>
        <v>0</v>
      </c>
      <c r="P487">
        <f>VLOOKUP(A487,'[2]SISBEN-GRUPOS'!$A$2:$E$1122,5,0)</f>
        <v>0</v>
      </c>
      <c r="Q487" s="15">
        <v>0.28000000000000003</v>
      </c>
      <c r="R487">
        <v>12</v>
      </c>
      <c r="S487" t="str">
        <f t="shared" si="7"/>
        <v>P50</v>
      </c>
    </row>
    <row r="488" spans="1:19" hidden="1" x14ac:dyDescent="0.25">
      <c r="A488" t="s">
        <v>392</v>
      </c>
      <c r="B488" t="s">
        <v>1216</v>
      </c>
      <c r="C488" t="s">
        <v>1596</v>
      </c>
      <c r="D488">
        <v>25530</v>
      </c>
      <c r="E488" t="str">
        <f>VLOOKUP(A488,[1]Hoja3!$B$2:$E$1125,4,FALSE)</f>
        <v>PARATEBUENO</v>
      </c>
      <c r="F488" s="3" t="s">
        <v>1122</v>
      </c>
      <c r="G488" s="3" t="s">
        <v>1123</v>
      </c>
      <c r="H488">
        <f>VLOOKUP(A488,'[2]PROMEDIO SABER 11 MUNICIPIOS'!$A$2:$D$1122,4,0)</f>
        <v>103</v>
      </c>
      <c r="I488">
        <f>VLOOKUP(A488,'[2]PROMEDIO SABER 11 MUNICIPIOS'!$A$2:$E$1122,5,0)</f>
        <v>22</v>
      </c>
      <c r="J488" s="4">
        <f>VLOOKUP(A488,'[2]PROMEDIO SABER 11 MUNICIPIOS'!$A$2:$B$1122,2,0)</f>
        <v>237.33009708737865</v>
      </c>
      <c r="K488" s="6">
        <v>230</v>
      </c>
      <c r="L488" s="5" t="str">
        <f>VLOOKUP(A488,'[2]PROMEDIO SABER 11 MUNICIPIOS'!$A$2:$F$1122,6,FALSE)</f>
        <v>NO</v>
      </c>
      <c r="M488">
        <f>VLOOKUP(A488,'[2]SISBEN-GRUPOS'!$A$2:$E$1121,2,FALSE)</f>
        <v>26</v>
      </c>
      <c r="N488">
        <f>VLOOKUP(A488,'[2]SISBEN-GRUPOS'!$A$2:$E$1122,3,0)</f>
        <v>73</v>
      </c>
      <c r="O488">
        <f>VLOOKUP(A488,'[2]SISBEN-GRUPOS'!$A$2:$E$1122,4,0)</f>
        <v>3</v>
      </c>
      <c r="P488">
        <f>VLOOKUP(A488,'[2]SISBEN-GRUPOS'!$A$2:$E$1122,5,0)</f>
        <v>1</v>
      </c>
      <c r="Q488" s="15">
        <v>0.224719101123595</v>
      </c>
      <c r="R488">
        <v>12</v>
      </c>
      <c r="S488" t="str">
        <f t="shared" si="7"/>
        <v>P50</v>
      </c>
    </row>
    <row r="489" spans="1:19" hidden="1" x14ac:dyDescent="0.25">
      <c r="A489" t="s">
        <v>485</v>
      </c>
      <c r="B489" t="s">
        <v>1176</v>
      </c>
      <c r="C489" t="s">
        <v>1633</v>
      </c>
      <c r="D489">
        <v>19622</v>
      </c>
      <c r="E489" t="str">
        <f>VLOOKUP(A489,[1]Hoja3!$B$2:$E$1125,4,FALSE)</f>
        <v>ROSAS</v>
      </c>
      <c r="F489" s="3" t="s">
        <v>1123</v>
      </c>
      <c r="G489" s="3" t="s">
        <v>1123</v>
      </c>
      <c r="H489">
        <f>VLOOKUP(A489,'[2]PROMEDIO SABER 11 MUNICIPIOS'!$A$2:$D$1122,4,0)</f>
        <v>130</v>
      </c>
      <c r="I489">
        <f>VLOOKUP(A489,'[2]PROMEDIO SABER 11 MUNICIPIOS'!$A$2:$E$1122,5,0)</f>
        <v>25</v>
      </c>
      <c r="J489" s="4">
        <f>VLOOKUP(A489,'[2]PROMEDIO SABER 11 MUNICIPIOS'!$A$2:$B$1122,2,0)</f>
        <v>238.43846153846152</v>
      </c>
      <c r="K489" s="6">
        <v>230</v>
      </c>
      <c r="L489" s="5" t="str">
        <f>VLOOKUP(A489,'[2]PROMEDIO SABER 11 MUNICIPIOS'!$A$2:$F$1122,6,FALSE)</f>
        <v>NO</v>
      </c>
      <c r="M489">
        <f>VLOOKUP(A489,'[2]SISBEN-GRUPOS'!$A$2:$E$1121,2,FALSE)</f>
        <v>25</v>
      </c>
      <c r="N489">
        <f>VLOOKUP(A489,'[2]SISBEN-GRUPOS'!$A$2:$E$1122,3,0)</f>
        <v>104</v>
      </c>
      <c r="O489">
        <f>VLOOKUP(A489,'[2]SISBEN-GRUPOS'!$A$2:$E$1122,4,0)</f>
        <v>1</v>
      </c>
      <c r="P489">
        <f>VLOOKUP(A489,'[2]SISBEN-GRUPOS'!$A$2:$E$1122,5,0)</f>
        <v>0</v>
      </c>
      <c r="Q489" s="15">
        <v>0.21276595740000001</v>
      </c>
      <c r="R489">
        <v>12</v>
      </c>
      <c r="S489" t="str">
        <f t="shared" si="7"/>
        <v>P50</v>
      </c>
    </row>
    <row r="490" spans="1:19" hidden="1" x14ac:dyDescent="0.25">
      <c r="A490" t="s">
        <v>480</v>
      </c>
      <c r="B490" t="s">
        <v>1208</v>
      </c>
      <c r="C490" t="s">
        <v>1641</v>
      </c>
      <c r="D490">
        <v>54660</v>
      </c>
      <c r="E490" t="str">
        <f>VLOOKUP(A490,[1]Hoja3!$B$2:$E$1125,4,FALSE)</f>
        <v>SALAZAR</v>
      </c>
      <c r="F490" s="3" t="s">
        <v>1123</v>
      </c>
      <c r="G490" s="3" t="s">
        <v>1123</v>
      </c>
      <c r="H490">
        <f>VLOOKUP(A490,'[2]PROMEDIO SABER 11 MUNICIPIOS'!$A$2:$D$1122,4,0)</f>
        <v>129</v>
      </c>
      <c r="I490">
        <f>VLOOKUP(A490,'[2]PROMEDIO SABER 11 MUNICIPIOS'!$A$2:$E$1122,5,0)</f>
        <v>26</v>
      </c>
      <c r="J490" s="4">
        <f>VLOOKUP(A490,'[2]PROMEDIO SABER 11 MUNICIPIOS'!$A$2:$B$1122,2,0)</f>
        <v>235.34108527131784</v>
      </c>
      <c r="K490" s="6">
        <v>230</v>
      </c>
      <c r="L490" s="5" t="str">
        <f>VLOOKUP(A490,'[2]PROMEDIO SABER 11 MUNICIPIOS'!$A$2:$F$1122,6,FALSE)</f>
        <v>NO</v>
      </c>
      <c r="M490">
        <f>VLOOKUP(A490,'[2]SISBEN-GRUPOS'!$A$2:$E$1121,2,FALSE)</f>
        <v>25</v>
      </c>
      <c r="N490">
        <f>VLOOKUP(A490,'[2]SISBEN-GRUPOS'!$A$2:$E$1122,3,0)</f>
        <v>103</v>
      </c>
      <c r="O490">
        <f>VLOOKUP(A490,'[2]SISBEN-GRUPOS'!$A$2:$E$1122,4,0)</f>
        <v>0</v>
      </c>
      <c r="P490">
        <f>VLOOKUP(A490,'[2]SISBEN-GRUPOS'!$A$2:$E$1122,5,0)</f>
        <v>1</v>
      </c>
      <c r="Q490" s="15">
        <v>0.35135135140000001</v>
      </c>
      <c r="R490">
        <v>12</v>
      </c>
      <c r="S490" t="str">
        <f t="shared" si="7"/>
        <v>P50</v>
      </c>
    </row>
    <row r="491" spans="1:19" hidden="1" x14ac:dyDescent="0.25">
      <c r="A491" t="s">
        <v>353</v>
      </c>
      <c r="B491" t="s">
        <v>1238</v>
      </c>
      <c r="C491" t="s">
        <v>1648</v>
      </c>
      <c r="D491">
        <v>68147</v>
      </c>
      <c r="E491" t="str">
        <f>VLOOKUP(A491,[1]Hoja3!$B$2:$E$1125,4,FALSE)</f>
        <v>CAPITANEJO</v>
      </c>
      <c r="F491" s="3" t="s">
        <v>1122</v>
      </c>
      <c r="G491" s="3" t="s">
        <v>1123</v>
      </c>
      <c r="H491">
        <f>VLOOKUP(A491,'[2]PROMEDIO SABER 11 MUNICIPIOS'!$A$2:$D$1122,4,0)</f>
        <v>95</v>
      </c>
      <c r="I491">
        <f>VLOOKUP(A491,'[2]PROMEDIO SABER 11 MUNICIPIOS'!$A$2:$E$1122,5,0)</f>
        <v>26</v>
      </c>
      <c r="J491" s="4">
        <f>VLOOKUP(A491,'[2]PROMEDIO SABER 11 MUNICIPIOS'!$A$2:$B$1122,2,0)</f>
        <v>251.05263157894737</v>
      </c>
      <c r="K491" s="6">
        <v>250</v>
      </c>
      <c r="L491" s="5" t="str">
        <f>VLOOKUP(A491,'[2]PROMEDIO SABER 11 MUNICIPIOS'!$A$2:$F$1122,6,FALSE)</f>
        <v>NO</v>
      </c>
      <c r="M491">
        <f>VLOOKUP(A491,'[2]SISBEN-GRUPOS'!$A$2:$E$1121,2,FALSE)</f>
        <v>25</v>
      </c>
      <c r="N491">
        <f>VLOOKUP(A491,'[2]SISBEN-GRUPOS'!$A$2:$E$1122,3,0)</f>
        <v>66</v>
      </c>
      <c r="O491">
        <f>VLOOKUP(A491,'[2]SISBEN-GRUPOS'!$A$2:$E$1122,4,0)</f>
        <v>1</v>
      </c>
      <c r="P491">
        <f>VLOOKUP(A491,'[2]SISBEN-GRUPOS'!$A$2:$E$1122,5,0)</f>
        <v>3</v>
      </c>
      <c r="Q491" s="15">
        <v>0.52631578950000002</v>
      </c>
      <c r="R491">
        <v>12</v>
      </c>
      <c r="S491" t="str">
        <f t="shared" si="7"/>
        <v>P50</v>
      </c>
    </row>
    <row r="492" spans="1:19" hidden="1" x14ac:dyDescent="0.25">
      <c r="A492" t="s">
        <v>704</v>
      </c>
      <c r="B492" t="s">
        <v>1185</v>
      </c>
      <c r="C492" t="s">
        <v>1649</v>
      </c>
      <c r="D492">
        <v>15104</v>
      </c>
      <c r="E492" t="str">
        <f>VLOOKUP(A492,[1]Hoja3!$B$2:$E$1125,4,FALSE)</f>
        <v>BOYACA</v>
      </c>
      <c r="F492" s="3" t="s">
        <v>1122</v>
      </c>
      <c r="G492" s="3" t="s">
        <v>1123</v>
      </c>
      <c r="H492">
        <f>VLOOKUP(A492,'[2]PROMEDIO SABER 11 MUNICIPIOS'!$A$2:$D$1122,4,0)</f>
        <v>226</v>
      </c>
      <c r="I492">
        <f>VLOOKUP(A492,'[2]PROMEDIO SABER 11 MUNICIPIOS'!$A$2:$E$1122,5,0)</f>
        <v>26</v>
      </c>
      <c r="J492" s="4">
        <f>VLOOKUP(A492,'[2]PROMEDIO SABER 11 MUNICIPIOS'!$A$2:$B$1122,2,0)</f>
        <v>255.47345132743362</v>
      </c>
      <c r="K492" s="6">
        <v>250</v>
      </c>
      <c r="L492" s="5" t="str">
        <f>VLOOKUP(A492,'[2]PROMEDIO SABER 11 MUNICIPIOS'!$A$2:$F$1122,6,FALSE)</f>
        <v>NO</v>
      </c>
      <c r="M492">
        <f>VLOOKUP(A492,'[2]SISBEN-GRUPOS'!$A$2:$E$1121,2,FALSE)</f>
        <v>70</v>
      </c>
      <c r="N492">
        <f>VLOOKUP(A492,'[2]SISBEN-GRUPOS'!$A$2:$E$1122,3,0)</f>
        <v>141</v>
      </c>
      <c r="O492">
        <f>VLOOKUP(A492,'[2]SISBEN-GRUPOS'!$A$2:$E$1122,4,0)</f>
        <v>10</v>
      </c>
      <c r="P492">
        <f>VLOOKUP(A492,'[2]SISBEN-GRUPOS'!$A$2:$E$1122,5,0)</f>
        <v>5</v>
      </c>
      <c r="Q492" s="15">
        <v>0.28000000000000003</v>
      </c>
      <c r="R492">
        <v>12</v>
      </c>
      <c r="S492" t="str">
        <f t="shared" si="7"/>
        <v>P50</v>
      </c>
    </row>
    <row r="493" spans="1:19" hidden="1" x14ac:dyDescent="0.25">
      <c r="A493" t="s">
        <v>474</v>
      </c>
      <c r="B493" t="s">
        <v>1266</v>
      </c>
      <c r="C493" t="s">
        <v>1653</v>
      </c>
      <c r="D493">
        <v>52699</v>
      </c>
      <c r="E493" t="str">
        <f>VLOOKUP(A493,[1]Hoja3!$B$2:$E$1125,4,FALSE)</f>
        <v>SANTA CRUZ</v>
      </c>
      <c r="F493" s="3" t="s">
        <v>1123</v>
      </c>
      <c r="G493" s="3" t="s">
        <v>1123</v>
      </c>
      <c r="H493">
        <f>VLOOKUP(A493,'[2]PROMEDIO SABER 11 MUNICIPIOS'!$A$2:$D$1122,4,0)</f>
        <v>128</v>
      </c>
      <c r="I493">
        <f>VLOOKUP(A493,'[2]PROMEDIO SABER 11 MUNICIPIOS'!$A$2:$E$1122,5,0)</f>
        <v>27</v>
      </c>
      <c r="J493" s="4">
        <f>VLOOKUP(A493,'[2]PROMEDIO SABER 11 MUNICIPIOS'!$A$2:$B$1122,2,0)</f>
        <v>245.6171875</v>
      </c>
      <c r="K493" s="6">
        <v>240</v>
      </c>
      <c r="L493" s="5" t="str">
        <f>VLOOKUP(A493,'[2]PROMEDIO SABER 11 MUNICIPIOS'!$A$2:$F$1122,6,FALSE)</f>
        <v>NO</v>
      </c>
      <c r="M493">
        <f>VLOOKUP(A493,'[2]SISBEN-GRUPOS'!$A$2:$E$1121,2,FALSE)</f>
        <v>21</v>
      </c>
      <c r="N493">
        <f>VLOOKUP(A493,'[2]SISBEN-GRUPOS'!$A$2:$E$1122,3,0)</f>
        <v>107</v>
      </c>
      <c r="O493">
        <f>VLOOKUP(A493,'[2]SISBEN-GRUPOS'!$A$2:$E$1122,4,0)</f>
        <v>0</v>
      </c>
      <c r="P493">
        <f>VLOOKUP(A493,'[2]SISBEN-GRUPOS'!$A$2:$E$1122,5,0)</f>
        <v>0</v>
      </c>
      <c r="Q493" s="15">
        <v>0.21126760559999999</v>
      </c>
      <c r="R493">
        <v>12</v>
      </c>
      <c r="S493" t="str">
        <f t="shared" si="7"/>
        <v>P50</v>
      </c>
    </row>
    <row r="494" spans="1:19" hidden="1" x14ac:dyDescent="0.25">
      <c r="A494" t="s">
        <v>636</v>
      </c>
      <c r="B494" t="s">
        <v>1176</v>
      </c>
      <c r="C494" t="s">
        <v>1657</v>
      </c>
      <c r="D494">
        <v>19824</v>
      </c>
      <c r="E494" t="str">
        <f>VLOOKUP(A494,[1]Hoja3!$B$2:$E$1125,4,FALSE)</f>
        <v>TOTORO</v>
      </c>
      <c r="F494" s="3" t="s">
        <v>1123</v>
      </c>
      <c r="G494" s="3" t="s">
        <v>1123</v>
      </c>
      <c r="H494">
        <f>VLOOKUP(A494,'[2]PROMEDIO SABER 11 MUNICIPIOS'!$A$2:$D$1122,4,0)</f>
        <v>187</v>
      </c>
      <c r="I494">
        <f>VLOOKUP(A494,'[2]PROMEDIO SABER 11 MUNICIPIOS'!$A$2:$E$1122,5,0)</f>
        <v>28</v>
      </c>
      <c r="J494" s="4">
        <f>VLOOKUP(A494,'[2]PROMEDIO SABER 11 MUNICIPIOS'!$A$2:$B$1122,2,0)</f>
        <v>230.05347593582889</v>
      </c>
      <c r="K494" s="6">
        <v>230</v>
      </c>
      <c r="L494" s="5" t="str">
        <f>VLOOKUP(A494,'[2]PROMEDIO SABER 11 MUNICIPIOS'!$A$2:$F$1122,6,FALSE)</f>
        <v>NO</v>
      </c>
      <c r="M494">
        <f>VLOOKUP(A494,'[2]SISBEN-GRUPOS'!$A$2:$E$1121,2,FALSE)</f>
        <v>160</v>
      </c>
      <c r="N494">
        <f>VLOOKUP(A494,'[2]SISBEN-GRUPOS'!$A$2:$E$1122,3,0)</f>
        <v>27</v>
      </c>
      <c r="O494">
        <f>VLOOKUP(A494,'[2]SISBEN-GRUPOS'!$A$2:$E$1122,4,0)</f>
        <v>0</v>
      </c>
      <c r="P494">
        <f>VLOOKUP(A494,'[2]SISBEN-GRUPOS'!$A$2:$E$1122,5,0)</f>
        <v>0</v>
      </c>
      <c r="Q494" s="15">
        <v>0.21084337349999999</v>
      </c>
      <c r="R494">
        <v>12</v>
      </c>
      <c r="S494" t="str">
        <f t="shared" si="7"/>
        <v>P50</v>
      </c>
    </row>
    <row r="495" spans="1:19" hidden="1" x14ac:dyDescent="0.25">
      <c r="A495" t="s">
        <v>607</v>
      </c>
      <c r="B495" t="s">
        <v>1189</v>
      </c>
      <c r="C495" t="s">
        <v>1658</v>
      </c>
      <c r="D495">
        <v>76616</v>
      </c>
      <c r="E495" t="str">
        <f>VLOOKUP(A495,[1]Hoja3!$B$2:$E$1125,4,FALSE)</f>
        <v>RIOFRIO</v>
      </c>
      <c r="F495" s="3" t="s">
        <v>1122</v>
      </c>
      <c r="G495" s="3" t="s">
        <v>1123</v>
      </c>
      <c r="H495">
        <f>VLOOKUP(A495,'[2]PROMEDIO SABER 11 MUNICIPIOS'!$A$2:$D$1122,4,0)</f>
        <v>173</v>
      </c>
      <c r="I495">
        <f>VLOOKUP(A495,'[2]PROMEDIO SABER 11 MUNICIPIOS'!$A$2:$E$1122,5,0)</f>
        <v>28</v>
      </c>
      <c r="J495" s="4">
        <f>VLOOKUP(A495,'[2]PROMEDIO SABER 11 MUNICIPIOS'!$A$2:$B$1122,2,0)</f>
        <v>231.12716763005781</v>
      </c>
      <c r="K495" s="6">
        <v>230</v>
      </c>
      <c r="L495" s="5" t="str">
        <f>VLOOKUP(A495,'[2]PROMEDIO SABER 11 MUNICIPIOS'!$A$2:$F$1122,6,FALSE)</f>
        <v>NO</v>
      </c>
      <c r="M495">
        <f>VLOOKUP(A495,'[2]SISBEN-GRUPOS'!$A$2:$E$1121,2,FALSE)</f>
        <v>54</v>
      </c>
      <c r="N495">
        <f>VLOOKUP(A495,'[2]SISBEN-GRUPOS'!$A$2:$E$1122,3,0)</f>
        <v>109</v>
      </c>
      <c r="O495">
        <f>VLOOKUP(A495,'[2]SISBEN-GRUPOS'!$A$2:$E$1122,4,0)</f>
        <v>7</v>
      </c>
      <c r="P495">
        <f>VLOOKUP(A495,'[2]SISBEN-GRUPOS'!$A$2:$E$1122,5,0)</f>
        <v>3</v>
      </c>
      <c r="Q495" s="15">
        <v>0.238410596</v>
      </c>
      <c r="R495">
        <v>12</v>
      </c>
      <c r="S495" t="str">
        <f t="shared" si="7"/>
        <v>P50</v>
      </c>
    </row>
    <row r="496" spans="1:19" hidden="1" x14ac:dyDescent="0.25">
      <c r="A496" t="s">
        <v>345</v>
      </c>
      <c r="B496" t="s">
        <v>1185</v>
      </c>
      <c r="C496" t="s">
        <v>1688</v>
      </c>
      <c r="D496">
        <v>15776</v>
      </c>
      <c r="E496" t="str">
        <f>VLOOKUP(A496,[1]Hoja3!$B$2:$E$1125,4,FALSE)</f>
        <v>SUTAMARCHAN</v>
      </c>
      <c r="F496" s="3" t="s">
        <v>1122</v>
      </c>
      <c r="G496" s="3" t="s">
        <v>1123</v>
      </c>
      <c r="H496">
        <f>VLOOKUP(A496,'[2]PROMEDIO SABER 11 MUNICIPIOS'!$A$2:$D$1122,4,0)</f>
        <v>92</v>
      </c>
      <c r="I496">
        <f>VLOOKUP(A496,'[2]PROMEDIO SABER 11 MUNICIPIOS'!$A$2:$E$1122,5,0)</f>
        <v>31</v>
      </c>
      <c r="J496" s="4">
        <f>VLOOKUP(A496,'[2]PROMEDIO SABER 11 MUNICIPIOS'!$A$2:$B$1122,2,0)</f>
        <v>255.71739130434781</v>
      </c>
      <c r="K496" s="6">
        <v>250</v>
      </c>
      <c r="L496" s="5" t="str">
        <f>VLOOKUP(A496,'[2]PROMEDIO SABER 11 MUNICIPIOS'!$A$2:$F$1122,6,FALSE)</f>
        <v>NO</v>
      </c>
      <c r="M496">
        <f>VLOOKUP(A496,'[2]SISBEN-GRUPOS'!$A$2:$E$1121,2,FALSE)</f>
        <v>10</v>
      </c>
      <c r="N496">
        <f>VLOOKUP(A496,'[2]SISBEN-GRUPOS'!$A$2:$E$1122,3,0)</f>
        <v>80</v>
      </c>
      <c r="O496">
        <f>VLOOKUP(A496,'[2]SISBEN-GRUPOS'!$A$2:$E$1122,4,0)</f>
        <v>2</v>
      </c>
      <c r="P496">
        <f>VLOOKUP(A496,'[2]SISBEN-GRUPOS'!$A$2:$E$1122,5,0)</f>
        <v>0</v>
      </c>
      <c r="Q496" s="15">
        <v>0.27118644069999998</v>
      </c>
      <c r="R496">
        <v>12</v>
      </c>
      <c r="S496" t="str">
        <f t="shared" si="7"/>
        <v>P50</v>
      </c>
    </row>
    <row r="497" spans="1:19" hidden="1" x14ac:dyDescent="0.25">
      <c r="A497" t="s">
        <v>408</v>
      </c>
      <c r="B497" t="s">
        <v>1266</v>
      </c>
      <c r="C497" t="s">
        <v>1689</v>
      </c>
      <c r="D497">
        <v>52354</v>
      </c>
      <c r="E497" t="str">
        <f>VLOOKUP(A497,[1]Hoja3!$B$2:$E$1125,4,FALSE)</f>
        <v>IMUES</v>
      </c>
      <c r="F497" s="3" t="s">
        <v>1123</v>
      </c>
      <c r="G497" s="3" t="s">
        <v>1123</v>
      </c>
      <c r="H497">
        <f>VLOOKUP(A497,'[2]PROMEDIO SABER 11 MUNICIPIOS'!$A$2:$D$1122,4,0)</f>
        <v>107</v>
      </c>
      <c r="I497">
        <f>VLOOKUP(A497,'[2]PROMEDIO SABER 11 MUNICIPIOS'!$A$2:$E$1122,5,0)</f>
        <v>31</v>
      </c>
      <c r="J497" s="4">
        <f>VLOOKUP(A497,'[2]PROMEDIO SABER 11 MUNICIPIOS'!$A$2:$B$1122,2,0)</f>
        <v>257.01869158878503</v>
      </c>
      <c r="K497" s="6">
        <v>250</v>
      </c>
      <c r="L497" s="5" t="str">
        <f>VLOOKUP(A497,'[2]PROMEDIO SABER 11 MUNICIPIOS'!$A$2:$F$1122,6,FALSE)</f>
        <v>NO</v>
      </c>
      <c r="M497">
        <f>VLOOKUP(A497,'[2]SISBEN-GRUPOS'!$A$2:$E$1121,2,FALSE)</f>
        <v>22</v>
      </c>
      <c r="N497">
        <f>VLOOKUP(A497,'[2]SISBEN-GRUPOS'!$A$2:$E$1122,3,0)</f>
        <v>84</v>
      </c>
      <c r="O497">
        <f>VLOOKUP(A497,'[2]SISBEN-GRUPOS'!$A$2:$E$1122,4,0)</f>
        <v>1</v>
      </c>
      <c r="P497">
        <f>VLOOKUP(A497,'[2]SISBEN-GRUPOS'!$A$2:$E$1122,5,0)</f>
        <v>0</v>
      </c>
      <c r="Q497" s="15">
        <v>0.17441860470000001</v>
      </c>
      <c r="R497">
        <v>12</v>
      </c>
      <c r="S497" t="str">
        <f t="shared" si="7"/>
        <v>P50</v>
      </c>
    </row>
    <row r="498" spans="1:19" hidden="1" x14ac:dyDescent="0.25">
      <c r="A498" t="s">
        <v>590</v>
      </c>
      <c r="B498" t="s">
        <v>1189</v>
      </c>
      <c r="C498" t="s">
        <v>1711</v>
      </c>
      <c r="D498">
        <v>76100</v>
      </c>
      <c r="E498" t="str">
        <f>VLOOKUP(A498,[1]Hoja3!$B$2:$E$1125,4,FALSE)</f>
        <v>BOLIVAR</v>
      </c>
      <c r="F498" s="3" t="s">
        <v>1122</v>
      </c>
      <c r="G498" s="3" t="s">
        <v>1123</v>
      </c>
      <c r="H498">
        <f>VLOOKUP(A498,'[2]PROMEDIO SABER 11 MUNICIPIOS'!$A$2:$D$1122,4,0)</f>
        <v>167</v>
      </c>
      <c r="I498">
        <f>VLOOKUP(A498,'[2]PROMEDIO SABER 11 MUNICIPIOS'!$A$2:$E$1122,5,0)</f>
        <v>34</v>
      </c>
      <c r="J498" s="4">
        <f>VLOOKUP(A498,'[2]PROMEDIO SABER 11 MUNICIPIOS'!$A$2:$B$1122,2,0)</f>
        <v>248.21556886227546</v>
      </c>
      <c r="K498" s="6">
        <v>240</v>
      </c>
      <c r="L498" s="5" t="str">
        <f>VLOOKUP(A498,'[2]PROMEDIO SABER 11 MUNICIPIOS'!$A$2:$F$1122,6,FALSE)</f>
        <v>NO</v>
      </c>
      <c r="M498">
        <f>VLOOKUP(A498,'[2]SISBEN-GRUPOS'!$A$2:$E$1121,2,FALSE)</f>
        <v>52</v>
      </c>
      <c r="N498">
        <f>VLOOKUP(A498,'[2]SISBEN-GRUPOS'!$A$2:$E$1122,3,0)</f>
        <v>106</v>
      </c>
      <c r="O498">
        <f>VLOOKUP(A498,'[2]SISBEN-GRUPOS'!$A$2:$E$1122,4,0)</f>
        <v>9</v>
      </c>
      <c r="P498">
        <f>VLOOKUP(A498,'[2]SISBEN-GRUPOS'!$A$2:$E$1122,5,0)</f>
        <v>0</v>
      </c>
      <c r="Q498" s="15">
        <v>0.41304347829999999</v>
      </c>
      <c r="R498">
        <v>12</v>
      </c>
      <c r="S498" t="str">
        <f t="shared" si="7"/>
        <v>P50</v>
      </c>
    </row>
    <row r="499" spans="1:19" hidden="1" x14ac:dyDescent="0.25">
      <c r="A499" t="s">
        <v>158</v>
      </c>
      <c r="B499" t="s">
        <v>1185</v>
      </c>
      <c r="C499" t="s">
        <v>1712</v>
      </c>
      <c r="D499">
        <v>15500</v>
      </c>
      <c r="E499" t="str">
        <f>VLOOKUP(A499,[1]Hoja3!$B$2:$E$1125,4,FALSE)</f>
        <v>OICATA</v>
      </c>
      <c r="F499" s="3" t="s">
        <v>1122</v>
      </c>
      <c r="G499" s="3" t="s">
        <v>1123</v>
      </c>
      <c r="H499">
        <f>VLOOKUP(A499,'[2]PROMEDIO SABER 11 MUNICIPIOS'!$A$2:$D$1122,4,0)</f>
        <v>50</v>
      </c>
      <c r="I499">
        <f>VLOOKUP(A499,'[2]PROMEDIO SABER 11 MUNICIPIOS'!$A$2:$E$1122,5,0)</f>
        <v>34</v>
      </c>
      <c r="J499" s="4">
        <f>VLOOKUP(A499,'[2]PROMEDIO SABER 11 MUNICIPIOS'!$A$2:$B$1122,2,0)</f>
        <v>280.39999999999998</v>
      </c>
      <c r="K499" s="6">
        <v>280</v>
      </c>
      <c r="L499" s="5" t="str">
        <f>VLOOKUP(A499,'[2]PROMEDIO SABER 11 MUNICIPIOS'!$A$2:$F$1122,6,FALSE)</f>
        <v>NO</v>
      </c>
      <c r="M499">
        <f>VLOOKUP(A499,'[2]SISBEN-GRUPOS'!$A$2:$E$1121,2,FALSE)</f>
        <v>9</v>
      </c>
      <c r="N499">
        <f>VLOOKUP(A499,'[2]SISBEN-GRUPOS'!$A$2:$E$1122,3,0)</f>
        <v>39</v>
      </c>
      <c r="O499">
        <f>VLOOKUP(A499,'[2]SISBEN-GRUPOS'!$A$2:$E$1122,4,0)</f>
        <v>1</v>
      </c>
      <c r="P499">
        <f>VLOOKUP(A499,'[2]SISBEN-GRUPOS'!$A$2:$E$1122,5,0)</f>
        <v>1</v>
      </c>
      <c r="Q499" s="15">
        <v>0.29032258059999999</v>
      </c>
      <c r="R499">
        <v>12</v>
      </c>
      <c r="S499" t="str">
        <f t="shared" si="7"/>
        <v>P50</v>
      </c>
    </row>
    <row r="500" spans="1:19" hidden="1" x14ac:dyDescent="0.25">
      <c r="A500" t="s">
        <v>919</v>
      </c>
      <c r="B500" t="s">
        <v>1172</v>
      </c>
      <c r="C500" t="s">
        <v>1746</v>
      </c>
      <c r="D500">
        <v>5686</v>
      </c>
      <c r="E500" t="str">
        <f>VLOOKUP(A500,[1]Hoja3!$B$2:$E$1125,4,FALSE)</f>
        <v>SANTA ROSA DE OSOS</v>
      </c>
      <c r="F500" s="3" t="s">
        <v>1122</v>
      </c>
      <c r="G500" s="3" t="s">
        <v>1123</v>
      </c>
      <c r="H500">
        <f>VLOOKUP(A500,'[2]PROMEDIO SABER 11 MUNICIPIOS'!$A$2:$D$1122,4,0)</f>
        <v>441</v>
      </c>
      <c r="I500">
        <f>VLOOKUP(A500,'[2]PROMEDIO SABER 11 MUNICIPIOS'!$A$2:$E$1122,5,0)</f>
        <v>38</v>
      </c>
      <c r="J500" s="4">
        <f>VLOOKUP(A500,'[2]PROMEDIO SABER 11 MUNICIPIOS'!$A$2:$B$1122,2,0)</f>
        <v>247.65079365079364</v>
      </c>
      <c r="K500" s="6">
        <v>240</v>
      </c>
      <c r="L500" s="5" t="str">
        <f>VLOOKUP(A500,'[2]PROMEDIO SABER 11 MUNICIPIOS'!$A$2:$F$1122,6,FALSE)</f>
        <v>NO</v>
      </c>
      <c r="M500">
        <f>VLOOKUP(A500,'[2]SISBEN-GRUPOS'!$A$2:$E$1121,2,FALSE)</f>
        <v>136</v>
      </c>
      <c r="N500">
        <f>VLOOKUP(A500,'[2]SISBEN-GRUPOS'!$A$2:$E$1122,3,0)</f>
        <v>249</v>
      </c>
      <c r="O500">
        <f>VLOOKUP(A500,'[2]SISBEN-GRUPOS'!$A$2:$E$1122,4,0)</f>
        <v>35</v>
      </c>
      <c r="P500">
        <f>VLOOKUP(A500,'[2]SISBEN-GRUPOS'!$A$2:$E$1122,5,0)</f>
        <v>21</v>
      </c>
      <c r="Q500" s="15">
        <v>0.19925512100000001</v>
      </c>
      <c r="R500">
        <v>12</v>
      </c>
      <c r="S500" t="str">
        <f t="shared" si="7"/>
        <v>P50</v>
      </c>
    </row>
    <row r="501" spans="1:19" hidden="1" x14ac:dyDescent="0.25">
      <c r="A501" t="s">
        <v>518</v>
      </c>
      <c r="B501" t="s">
        <v>1185</v>
      </c>
      <c r="C501" t="s">
        <v>1769</v>
      </c>
      <c r="D501">
        <v>15322</v>
      </c>
      <c r="E501" t="str">
        <f>VLOOKUP(A501,[1]Hoja3!$B$2:$E$1125,4,FALSE)</f>
        <v>GUATEQUE</v>
      </c>
      <c r="F501" s="3" t="s">
        <v>1122</v>
      </c>
      <c r="G501" s="3" t="s">
        <v>1123</v>
      </c>
      <c r="H501">
        <f>VLOOKUP(A501,'[2]PROMEDIO SABER 11 MUNICIPIOS'!$A$2:$D$1122,4,0)</f>
        <v>139</v>
      </c>
      <c r="I501">
        <f>VLOOKUP(A501,'[2]PROMEDIO SABER 11 MUNICIPIOS'!$A$2:$E$1122,5,0)</f>
        <v>41</v>
      </c>
      <c r="J501" s="4">
        <f>VLOOKUP(A501,'[2]PROMEDIO SABER 11 MUNICIPIOS'!$A$2:$B$1122,2,0)</f>
        <v>256.05755395683451</v>
      </c>
      <c r="K501" s="6">
        <v>250</v>
      </c>
      <c r="L501" s="5" t="str">
        <f>VLOOKUP(A501,'[2]PROMEDIO SABER 11 MUNICIPIOS'!$A$2:$F$1122,6,FALSE)</f>
        <v>NO</v>
      </c>
      <c r="M501">
        <f>VLOOKUP(A501,'[2]SISBEN-GRUPOS'!$A$2:$E$1121,2,FALSE)</f>
        <v>27</v>
      </c>
      <c r="N501">
        <f>VLOOKUP(A501,'[2]SISBEN-GRUPOS'!$A$2:$E$1122,3,0)</f>
        <v>89</v>
      </c>
      <c r="O501">
        <f>VLOOKUP(A501,'[2]SISBEN-GRUPOS'!$A$2:$E$1122,4,0)</f>
        <v>17</v>
      </c>
      <c r="P501">
        <f>VLOOKUP(A501,'[2]SISBEN-GRUPOS'!$A$2:$E$1122,5,0)</f>
        <v>6</v>
      </c>
      <c r="Q501" s="15">
        <v>0.31944444440000003</v>
      </c>
      <c r="R501">
        <v>12</v>
      </c>
      <c r="S501" t="str">
        <f t="shared" si="7"/>
        <v>P50</v>
      </c>
    </row>
    <row r="502" spans="1:19" hidden="1" x14ac:dyDescent="0.25">
      <c r="A502" t="s">
        <v>762</v>
      </c>
      <c r="B502" t="s">
        <v>1172</v>
      </c>
      <c r="C502" t="s">
        <v>1772</v>
      </c>
      <c r="D502">
        <v>5541</v>
      </c>
      <c r="E502" t="str">
        <f>VLOOKUP(A502,[1]Hoja3!$B$2:$E$1125,4,FALSE)</f>
        <v>PENOL</v>
      </c>
      <c r="F502" s="3" t="s">
        <v>1122</v>
      </c>
      <c r="G502" s="3" t="s">
        <v>1123</v>
      </c>
      <c r="H502">
        <f>VLOOKUP(A502,'[2]PROMEDIO SABER 11 MUNICIPIOS'!$A$2:$D$1122,4,0)</f>
        <v>270</v>
      </c>
      <c r="I502">
        <f>VLOOKUP(A502,'[2]PROMEDIO SABER 11 MUNICIPIOS'!$A$2:$E$1122,5,0)</f>
        <v>42</v>
      </c>
      <c r="J502" s="4">
        <f>VLOOKUP(A502,'[2]PROMEDIO SABER 11 MUNICIPIOS'!$A$2:$B$1122,2,0)</f>
        <v>231.27407407407406</v>
      </c>
      <c r="K502" s="6">
        <v>230</v>
      </c>
      <c r="L502" s="5" t="str">
        <f>VLOOKUP(A502,'[2]PROMEDIO SABER 11 MUNICIPIOS'!$A$2:$F$1122,6,FALSE)</f>
        <v>NO</v>
      </c>
      <c r="M502">
        <f>VLOOKUP(A502,'[2]SISBEN-GRUPOS'!$A$2:$E$1121,2,FALSE)</f>
        <v>72</v>
      </c>
      <c r="N502">
        <f>VLOOKUP(A502,'[2]SISBEN-GRUPOS'!$A$2:$E$1122,3,0)</f>
        <v>184</v>
      </c>
      <c r="O502">
        <f>VLOOKUP(A502,'[2]SISBEN-GRUPOS'!$A$2:$E$1122,4,0)</f>
        <v>9</v>
      </c>
      <c r="P502">
        <f>VLOOKUP(A502,'[2]SISBEN-GRUPOS'!$A$2:$E$1122,5,0)</f>
        <v>5</v>
      </c>
      <c r="Q502" s="15">
        <v>0.27672955970000002</v>
      </c>
      <c r="R502">
        <v>12</v>
      </c>
      <c r="S502" t="str">
        <f t="shared" si="7"/>
        <v>P50</v>
      </c>
    </row>
    <row r="503" spans="1:19" ht="42.8" hidden="1" x14ac:dyDescent="0.25">
      <c r="A503" t="s">
        <v>409</v>
      </c>
      <c r="B503" t="s">
        <v>1440</v>
      </c>
      <c r="C503" t="s">
        <v>1810</v>
      </c>
      <c r="D503">
        <v>86569</v>
      </c>
      <c r="E503" t="str">
        <f>VLOOKUP(A503,[1]Hoja3!$B$2:$E$1125,4,FALSE)</f>
        <v>PUERTO CAICEDO</v>
      </c>
      <c r="F503" s="3" t="s">
        <v>1123</v>
      </c>
      <c r="G503" s="3" t="s">
        <v>1123</v>
      </c>
      <c r="H503">
        <f>VLOOKUP(A503,'[2]PROMEDIO SABER 11 MUNICIPIOS'!$A$2:$D$1122,4,0)</f>
        <v>107</v>
      </c>
      <c r="I503">
        <f>VLOOKUP(A503,'[2]PROMEDIO SABER 11 MUNICIPIOS'!$A$2:$E$1122,5,0)</f>
        <v>48</v>
      </c>
      <c r="J503" s="4">
        <f>VLOOKUP(A503,'[2]PROMEDIO SABER 11 MUNICIPIOS'!$A$2:$B$1122,2,0)</f>
        <v>230.60747663551402</v>
      </c>
      <c r="K503" s="6">
        <v>230</v>
      </c>
      <c r="L503" s="5" t="str">
        <f>VLOOKUP(A503,'[2]PROMEDIO SABER 11 MUNICIPIOS'!$A$2:$F$1122,6,FALSE)</f>
        <v>PUERTO CAICEDO-PUTUMAYO</v>
      </c>
      <c r="M503">
        <f>VLOOKUP(A503,'[2]SISBEN-GRUPOS'!$A$2:$E$1121,2,FALSE)</f>
        <v>36</v>
      </c>
      <c r="N503">
        <f>VLOOKUP(A503,'[2]SISBEN-GRUPOS'!$A$2:$E$1122,3,0)</f>
        <v>70</v>
      </c>
      <c r="O503">
        <f>VLOOKUP(A503,'[2]SISBEN-GRUPOS'!$A$2:$E$1122,4,0)</f>
        <v>1</v>
      </c>
      <c r="P503">
        <f>VLOOKUP(A503,'[2]SISBEN-GRUPOS'!$A$2:$E$1122,5,0)</f>
        <v>0</v>
      </c>
      <c r="Q503" s="15">
        <v>0.22222222220000001</v>
      </c>
      <c r="R503">
        <v>12</v>
      </c>
      <c r="S503" t="str">
        <f t="shared" si="7"/>
        <v>P50</v>
      </c>
    </row>
    <row r="504" spans="1:19" ht="28.55" hidden="1" x14ac:dyDescent="0.25">
      <c r="A504" t="s">
        <v>757</v>
      </c>
      <c r="B504" t="s">
        <v>1176</v>
      </c>
      <c r="C504" t="s">
        <v>1839</v>
      </c>
      <c r="D504">
        <v>19450</v>
      </c>
      <c r="E504" t="str">
        <f>VLOOKUP(A504,[1]Hoja3!$B$2:$E$1125,4,FALSE)</f>
        <v>MERCADERES</v>
      </c>
      <c r="F504" s="3" t="s">
        <v>1123</v>
      </c>
      <c r="G504" s="3" t="s">
        <v>1123</v>
      </c>
      <c r="H504">
        <f>VLOOKUP(A504,'[2]PROMEDIO SABER 11 MUNICIPIOS'!$A$2:$D$1122,4,0)</f>
        <v>262</v>
      </c>
      <c r="I504">
        <f>VLOOKUP(A504,'[2]PROMEDIO SABER 11 MUNICIPIOS'!$A$2:$E$1122,5,0)</f>
        <v>53</v>
      </c>
      <c r="J504" s="4">
        <f>VLOOKUP(A504,'[2]PROMEDIO SABER 11 MUNICIPIOS'!$A$2:$B$1122,2,0)</f>
        <v>236.94656488549617</v>
      </c>
      <c r="K504" s="6">
        <v>230</v>
      </c>
      <c r="L504" s="5" t="str">
        <f>VLOOKUP(A504,'[2]PROMEDIO SABER 11 MUNICIPIOS'!$A$2:$F$1122,6,FALSE)</f>
        <v>MERCADERES-CAUCA</v>
      </c>
      <c r="M504">
        <f>VLOOKUP(A504,'[2]SISBEN-GRUPOS'!$A$2:$E$1121,2,FALSE)</f>
        <v>68</v>
      </c>
      <c r="N504">
        <f>VLOOKUP(A504,'[2]SISBEN-GRUPOS'!$A$2:$E$1122,3,0)</f>
        <v>188</v>
      </c>
      <c r="O504">
        <f>VLOOKUP(A504,'[2]SISBEN-GRUPOS'!$A$2:$E$1122,4,0)</f>
        <v>3</v>
      </c>
      <c r="P504">
        <f>VLOOKUP(A504,'[2]SISBEN-GRUPOS'!$A$2:$E$1122,5,0)</f>
        <v>3</v>
      </c>
      <c r="Q504" s="15">
        <v>0.1636363636</v>
      </c>
      <c r="R504">
        <v>12</v>
      </c>
      <c r="S504" t="str">
        <f t="shared" si="7"/>
        <v>P50</v>
      </c>
    </row>
    <row r="505" spans="1:19" hidden="1" x14ac:dyDescent="0.25">
      <c r="A505" t="s">
        <v>419</v>
      </c>
      <c r="B505" t="s">
        <v>1266</v>
      </c>
      <c r="C505" t="s">
        <v>1840</v>
      </c>
      <c r="D505">
        <v>52685</v>
      </c>
      <c r="E505" t="str">
        <f>VLOOKUP(A505,[1]Hoja3!$B$2:$E$1125,4,FALSE)</f>
        <v>SAN BERNARDO</v>
      </c>
      <c r="F505" s="3" t="s">
        <v>1123</v>
      </c>
      <c r="G505" s="3" t="s">
        <v>1123</v>
      </c>
      <c r="H505">
        <f>VLOOKUP(A505,'[2]PROMEDIO SABER 11 MUNICIPIOS'!$A$2:$D$1122,4,0)</f>
        <v>110</v>
      </c>
      <c r="I505">
        <f>VLOOKUP(A505,'[2]PROMEDIO SABER 11 MUNICIPIOS'!$A$2:$E$1122,5,0)</f>
        <v>53</v>
      </c>
      <c r="J505" s="4">
        <f>VLOOKUP(A505,'[2]PROMEDIO SABER 11 MUNICIPIOS'!$A$2:$B$1122,2,0)</f>
        <v>279.37272727272727</v>
      </c>
      <c r="K505" s="6">
        <v>270</v>
      </c>
      <c r="L505" s="5" t="str">
        <f>VLOOKUP(A505,'[2]PROMEDIO SABER 11 MUNICIPIOS'!$A$2:$F$1122,6,FALSE)</f>
        <v>NO</v>
      </c>
      <c r="M505">
        <f>VLOOKUP(A505,'[2]SISBEN-GRUPOS'!$A$2:$E$1121,2,FALSE)</f>
        <v>25</v>
      </c>
      <c r="N505">
        <f>VLOOKUP(A505,'[2]SISBEN-GRUPOS'!$A$2:$E$1122,3,0)</f>
        <v>85</v>
      </c>
      <c r="O505">
        <f>VLOOKUP(A505,'[2]SISBEN-GRUPOS'!$A$2:$E$1122,4,0)</f>
        <v>0</v>
      </c>
      <c r="P505">
        <f>VLOOKUP(A505,'[2]SISBEN-GRUPOS'!$A$2:$E$1122,5,0)</f>
        <v>0</v>
      </c>
      <c r="Q505" s="15">
        <v>0.3896103896</v>
      </c>
      <c r="R505">
        <v>12</v>
      </c>
      <c r="S505" t="str">
        <f t="shared" si="7"/>
        <v>P50</v>
      </c>
    </row>
    <row r="506" spans="1:19" hidden="1" x14ac:dyDescent="0.25">
      <c r="A506" t="s">
        <v>817</v>
      </c>
      <c r="B506" t="s">
        <v>1208</v>
      </c>
      <c r="C506" t="s">
        <v>1844</v>
      </c>
      <c r="D506">
        <v>54003</v>
      </c>
      <c r="E506" t="str">
        <f>VLOOKUP(A506,[1]Hoja3!$B$2:$E$1125,4,FALSE)</f>
        <v>ABREGO</v>
      </c>
      <c r="F506" s="3" t="s">
        <v>1123</v>
      </c>
      <c r="G506" s="3" t="s">
        <v>1123</v>
      </c>
      <c r="H506">
        <f>VLOOKUP(A506,'[2]PROMEDIO SABER 11 MUNICIPIOS'!$A$2:$D$1122,4,0)</f>
        <v>315</v>
      </c>
      <c r="I506">
        <f>VLOOKUP(A506,'[2]PROMEDIO SABER 11 MUNICIPIOS'!$A$2:$E$1122,5,0)</f>
        <v>55</v>
      </c>
      <c r="J506" s="4">
        <f>VLOOKUP(A506,'[2]PROMEDIO SABER 11 MUNICIPIOS'!$A$2:$B$1122,2,0)</f>
        <v>245.62857142857143</v>
      </c>
      <c r="K506" s="6">
        <v>240</v>
      </c>
      <c r="L506" s="5" t="str">
        <f>VLOOKUP(A506,'[2]PROMEDIO SABER 11 MUNICIPIOS'!$A$2:$F$1122,6,FALSE)</f>
        <v>NO</v>
      </c>
      <c r="M506">
        <f>VLOOKUP(A506,'[2]SISBEN-GRUPOS'!$A$2:$E$1121,2,FALSE)</f>
        <v>64</v>
      </c>
      <c r="N506">
        <f>VLOOKUP(A506,'[2]SISBEN-GRUPOS'!$A$2:$E$1122,3,0)</f>
        <v>250</v>
      </c>
      <c r="O506">
        <f>VLOOKUP(A506,'[2]SISBEN-GRUPOS'!$A$2:$E$1122,4,0)</f>
        <v>1</v>
      </c>
      <c r="P506">
        <f>VLOOKUP(A506,'[2]SISBEN-GRUPOS'!$A$2:$E$1122,5,0)</f>
        <v>0</v>
      </c>
      <c r="Q506" s="15">
        <v>0.35922330099999999</v>
      </c>
      <c r="R506">
        <v>12</v>
      </c>
      <c r="S506" t="str">
        <f t="shared" si="7"/>
        <v>P50</v>
      </c>
    </row>
    <row r="507" spans="1:19" hidden="1" x14ac:dyDescent="0.25">
      <c r="A507" t="s">
        <v>627</v>
      </c>
      <c r="B507" t="s">
        <v>1348</v>
      </c>
      <c r="C507" t="s">
        <v>1852</v>
      </c>
      <c r="D507">
        <v>17524</v>
      </c>
      <c r="E507" t="str">
        <f>VLOOKUP(A507,[1]Hoja3!$B$2:$E$1125,4,FALSE)</f>
        <v>PALESTINA</v>
      </c>
      <c r="F507" s="3" t="s">
        <v>1122</v>
      </c>
      <c r="G507" s="3" t="s">
        <v>1123</v>
      </c>
      <c r="H507">
        <f>VLOOKUP(A507,'[2]PROMEDIO SABER 11 MUNICIPIOS'!$A$2:$D$1122,4,0)</f>
        <v>185</v>
      </c>
      <c r="I507">
        <f>VLOOKUP(A507,'[2]PROMEDIO SABER 11 MUNICIPIOS'!$A$2:$E$1122,5,0)</f>
        <v>57</v>
      </c>
      <c r="J507" s="4">
        <f>VLOOKUP(A507,'[2]PROMEDIO SABER 11 MUNICIPIOS'!$A$2:$B$1122,2,0)</f>
        <v>234.68108108108109</v>
      </c>
      <c r="K507" s="6">
        <v>230</v>
      </c>
      <c r="L507" s="5" t="str">
        <f>VLOOKUP(A507,'[2]PROMEDIO SABER 11 MUNICIPIOS'!$A$2:$F$1122,6,FALSE)</f>
        <v>NO</v>
      </c>
      <c r="M507">
        <f>VLOOKUP(A507,'[2]SISBEN-GRUPOS'!$A$2:$E$1121,2,FALSE)</f>
        <v>69</v>
      </c>
      <c r="N507">
        <f>VLOOKUP(A507,'[2]SISBEN-GRUPOS'!$A$2:$E$1122,3,0)</f>
        <v>109</v>
      </c>
      <c r="O507">
        <f>VLOOKUP(A507,'[2]SISBEN-GRUPOS'!$A$2:$E$1122,4,0)</f>
        <v>5</v>
      </c>
      <c r="P507">
        <f>VLOOKUP(A507,'[2]SISBEN-GRUPOS'!$A$2:$E$1122,5,0)</f>
        <v>2</v>
      </c>
      <c r="Q507" s="15">
        <v>0.18493150680000001</v>
      </c>
      <c r="R507">
        <v>12</v>
      </c>
      <c r="S507" t="str">
        <f t="shared" si="7"/>
        <v>P50</v>
      </c>
    </row>
    <row r="508" spans="1:19" hidden="1" x14ac:dyDescent="0.25">
      <c r="A508" t="s">
        <v>794</v>
      </c>
      <c r="B508" t="s">
        <v>1165</v>
      </c>
      <c r="C508" t="s">
        <v>1870</v>
      </c>
      <c r="D508">
        <v>94001</v>
      </c>
      <c r="E508" t="str">
        <f>VLOOKUP(A508,[1]Hoja3!$B$2:$E$1125,4,FALSE)</f>
        <v>INIRIDA</v>
      </c>
      <c r="F508" s="3" t="s">
        <v>1123</v>
      </c>
      <c r="G508" s="3" t="s">
        <v>1123</v>
      </c>
      <c r="H508">
        <f>VLOOKUP(A508,'[2]PROMEDIO SABER 11 MUNICIPIOS'!$A$2:$D$1122,4,0)</f>
        <v>290</v>
      </c>
      <c r="I508">
        <f>VLOOKUP(A508,'[2]PROMEDIO SABER 11 MUNICIPIOS'!$A$2:$E$1122,5,0)</f>
        <v>63</v>
      </c>
      <c r="J508" s="4">
        <f>VLOOKUP(A508,'[2]PROMEDIO SABER 11 MUNICIPIOS'!$A$2:$B$1122,2,0)</f>
        <v>226.47586206896551</v>
      </c>
      <c r="K508" s="6">
        <v>220</v>
      </c>
      <c r="L508" s="5" t="str">
        <f>VLOOKUP(A508,'[2]PROMEDIO SABER 11 MUNICIPIOS'!$A$2:$F$1122,6,FALSE)</f>
        <v>NO</v>
      </c>
      <c r="M508">
        <f>VLOOKUP(A508,'[2]SISBEN-GRUPOS'!$A$2:$E$1121,2,FALSE)</f>
        <v>181</v>
      </c>
      <c r="N508">
        <f>VLOOKUP(A508,'[2]SISBEN-GRUPOS'!$A$2:$E$1122,3,0)</f>
        <v>81</v>
      </c>
      <c r="O508">
        <f>VLOOKUP(A508,'[2]SISBEN-GRUPOS'!$A$2:$E$1122,4,0)</f>
        <v>12</v>
      </c>
      <c r="P508">
        <f>VLOOKUP(A508,'[2]SISBEN-GRUPOS'!$A$2:$E$1122,5,0)</f>
        <v>16</v>
      </c>
      <c r="Q508" s="15">
        <v>0.448780487804878</v>
      </c>
      <c r="R508">
        <v>12</v>
      </c>
      <c r="S508" t="str">
        <f t="shared" si="7"/>
        <v>P50</v>
      </c>
    </row>
    <row r="509" spans="1:19" x14ac:dyDescent="0.25">
      <c r="A509" t="s">
        <v>401</v>
      </c>
      <c r="B509" t="s">
        <v>1185</v>
      </c>
      <c r="C509" t="s">
        <v>1541</v>
      </c>
      <c r="D509">
        <v>15507</v>
      </c>
      <c r="E509" t="str">
        <f>VLOOKUP(A509,[1]Hoja3!$B$2:$E$1125,4,FALSE)</f>
        <v>OTANCHE</v>
      </c>
      <c r="F509" s="3" t="s">
        <v>1122</v>
      </c>
      <c r="G509" s="3" t="s">
        <v>1122</v>
      </c>
      <c r="H509">
        <f>VLOOKUP(A509,'[2]PROMEDIO SABER 11 MUNICIPIOS'!$A$2:$D$1122,4,0)</f>
        <v>105</v>
      </c>
      <c r="I509">
        <f>VLOOKUP(A509,'[2]PROMEDIO SABER 11 MUNICIPIOS'!$A$2:$E$1122,5,0)</f>
        <v>32</v>
      </c>
      <c r="J509" s="4">
        <f>VLOOKUP(A509,'[2]PROMEDIO SABER 11 MUNICIPIOS'!$A$2:$B$1122,2,0)</f>
        <v>228.81904761904761</v>
      </c>
      <c r="K509" s="6">
        <v>220</v>
      </c>
      <c r="L509" s="5" t="str">
        <f>VLOOKUP(A509,'[2]PROMEDIO SABER 11 MUNICIPIOS'!$A$2:$F$1122,6,FALSE)</f>
        <v>NO</v>
      </c>
      <c r="M509">
        <f>VLOOKUP(A509,'[2]SISBEN-GRUPOS'!$A$2:$E$1121,2,FALSE)</f>
        <v>17</v>
      </c>
      <c r="N509">
        <f>VLOOKUP(A509,'[2]SISBEN-GRUPOS'!$A$2:$E$1122,3,0)</f>
        <v>85</v>
      </c>
      <c r="O509">
        <f>VLOOKUP(A509,'[2]SISBEN-GRUPOS'!$A$2:$E$1122,4,0)</f>
        <v>3</v>
      </c>
      <c r="P509">
        <f>VLOOKUP(A509,'[2]SISBEN-GRUPOS'!$A$2:$E$1122,5,0)</f>
        <v>0</v>
      </c>
      <c r="Q509" s="15">
        <v>0.2169811321</v>
      </c>
      <c r="R509">
        <v>11</v>
      </c>
      <c r="S509" t="str">
        <f t="shared" si="7"/>
        <v>P50</v>
      </c>
    </row>
    <row r="510" spans="1:19" x14ac:dyDescent="0.25">
      <c r="A510" t="s">
        <v>865</v>
      </c>
      <c r="B510" t="s">
        <v>1172</v>
      </c>
      <c r="C510" t="s">
        <v>1606</v>
      </c>
      <c r="D510">
        <v>5042</v>
      </c>
      <c r="E510" t="str">
        <f>VLOOKUP(A510,[1]Hoja3!$B$2:$E$1125,4,FALSE)</f>
        <v>SANTAFE DE ANTIOQUIA</v>
      </c>
      <c r="F510" s="3" t="s">
        <v>1122</v>
      </c>
      <c r="G510" s="3" t="s">
        <v>1122</v>
      </c>
      <c r="H510">
        <f>VLOOKUP(A510,'[2]PROMEDIO SABER 11 MUNICIPIOS'!$A$2:$D$1122,4,0)</f>
        <v>374</v>
      </c>
      <c r="I510">
        <f>VLOOKUP(A510,'[2]PROMEDIO SABER 11 MUNICIPIOS'!$A$2:$E$1122,5,0)</f>
        <v>38</v>
      </c>
      <c r="J510" s="4">
        <f>VLOOKUP(A510,'[2]PROMEDIO SABER 11 MUNICIPIOS'!$A$2:$B$1122,2,0)</f>
        <v>227.87433155080214</v>
      </c>
      <c r="K510" s="6">
        <v>220</v>
      </c>
      <c r="L510" s="5" t="str">
        <f>VLOOKUP(A510,'[2]PROMEDIO SABER 11 MUNICIPIOS'!$A$2:$F$1122,6,FALSE)</f>
        <v>NO</v>
      </c>
      <c r="M510">
        <f>VLOOKUP(A510,'[2]SISBEN-GRUPOS'!$A$2:$E$1121,2,FALSE)</f>
        <v>130</v>
      </c>
      <c r="N510">
        <f>VLOOKUP(A510,'[2]SISBEN-GRUPOS'!$A$2:$E$1122,3,0)</f>
        <v>215</v>
      </c>
      <c r="O510">
        <f>VLOOKUP(A510,'[2]SISBEN-GRUPOS'!$A$2:$E$1122,4,0)</f>
        <v>21</v>
      </c>
      <c r="P510">
        <f>VLOOKUP(A510,'[2]SISBEN-GRUPOS'!$A$2:$E$1122,5,0)</f>
        <v>8</v>
      </c>
      <c r="Q510" s="15">
        <v>0.23245614040000001</v>
      </c>
      <c r="R510">
        <v>11</v>
      </c>
      <c r="S510" t="str">
        <f t="shared" si="7"/>
        <v>P50</v>
      </c>
    </row>
    <row r="511" spans="1:19" x14ac:dyDescent="0.25">
      <c r="A511" t="s">
        <v>584</v>
      </c>
      <c r="B511" t="s">
        <v>1270</v>
      </c>
      <c r="C511" t="s">
        <v>1655</v>
      </c>
      <c r="D511">
        <v>73055</v>
      </c>
      <c r="E511" t="str">
        <f>VLOOKUP(A511,[1]Hoja3!$B$2:$E$1125,4,FALSE)</f>
        <v>ARMERO</v>
      </c>
      <c r="F511" s="3" t="s">
        <v>1122</v>
      </c>
      <c r="G511" s="3" t="s">
        <v>1122</v>
      </c>
      <c r="H511">
        <f>VLOOKUP(A511,'[2]PROMEDIO SABER 11 MUNICIPIOS'!$A$2:$D$1122,4,0)</f>
        <v>165</v>
      </c>
      <c r="I511">
        <f>VLOOKUP(A511,'[2]PROMEDIO SABER 11 MUNICIPIOS'!$A$2:$E$1122,5,0)</f>
        <v>33</v>
      </c>
      <c r="J511" s="4">
        <f>VLOOKUP(A511,'[2]PROMEDIO SABER 11 MUNICIPIOS'!$A$2:$B$1122,2,0)</f>
        <v>229.46666666666667</v>
      </c>
      <c r="K511" s="6">
        <v>220</v>
      </c>
      <c r="L511" s="5" t="str">
        <f>VLOOKUP(A511,'[2]PROMEDIO SABER 11 MUNICIPIOS'!$A$2:$F$1122,6,FALSE)</f>
        <v>NO</v>
      </c>
      <c r="M511">
        <f>VLOOKUP(A511,'[2]SISBEN-GRUPOS'!$A$2:$E$1121,2,FALSE)</f>
        <v>31</v>
      </c>
      <c r="N511">
        <f>VLOOKUP(A511,'[2]SISBEN-GRUPOS'!$A$2:$E$1122,3,0)</f>
        <v>127</v>
      </c>
      <c r="O511">
        <f>VLOOKUP(A511,'[2]SISBEN-GRUPOS'!$A$2:$E$1122,4,0)</f>
        <v>2</v>
      </c>
      <c r="P511">
        <f>VLOOKUP(A511,'[2]SISBEN-GRUPOS'!$A$2:$E$1122,5,0)</f>
        <v>5</v>
      </c>
      <c r="Q511" s="15">
        <v>0.23880597009999999</v>
      </c>
      <c r="R511">
        <v>11</v>
      </c>
      <c r="S511" t="str">
        <f t="shared" si="7"/>
        <v>P50</v>
      </c>
    </row>
    <row r="512" spans="1:19" x14ac:dyDescent="0.25">
      <c r="A512" t="s">
        <v>448</v>
      </c>
      <c r="B512" t="s">
        <v>1282</v>
      </c>
      <c r="C512" t="s">
        <v>2010</v>
      </c>
      <c r="D512">
        <v>85225</v>
      </c>
      <c r="E512" t="str">
        <f>VLOOKUP(A512,[1]Hoja3!$B$2:$E$1125,4,FALSE)</f>
        <v>NUNCHIA</v>
      </c>
      <c r="F512" s="3" t="s">
        <v>1122</v>
      </c>
      <c r="G512" s="3" t="s">
        <v>1122</v>
      </c>
      <c r="H512">
        <f>VLOOKUP(A512,'[2]PROMEDIO SABER 11 MUNICIPIOS'!$A$2:$D$1122,4,0)</f>
        <v>123</v>
      </c>
      <c r="I512">
        <f>VLOOKUP(A512,'[2]PROMEDIO SABER 11 MUNICIPIOS'!$A$2:$E$1122,5,0)</f>
        <v>25</v>
      </c>
      <c r="J512" s="4">
        <f>VLOOKUP(A512,'[2]PROMEDIO SABER 11 MUNICIPIOS'!$A$2:$B$1122,2,0)</f>
        <v>228.28455284552845</v>
      </c>
      <c r="K512" s="6">
        <v>220</v>
      </c>
      <c r="L512" s="5" t="str">
        <f>VLOOKUP(A512,'[2]PROMEDIO SABER 11 MUNICIPIOS'!$A$2:$F$1122,6,FALSE)</f>
        <v>NO</v>
      </c>
      <c r="M512">
        <f>VLOOKUP(A512,'[2]SISBEN-GRUPOS'!$A$2:$E$1121,2,FALSE)</f>
        <v>25</v>
      </c>
      <c r="N512">
        <f>VLOOKUP(A512,'[2]SISBEN-GRUPOS'!$A$2:$E$1122,3,0)</f>
        <v>95</v>
      </c>
      <c r="O512">
        <f>VLOOKUP(A512,'[2]SISBEN-GRUPOS'!$A$2:$E$1122,4,0)</f>
        <v>3</v>
      </c>
      <c r="P512">
        <f>VLOOKUP(A512,'[2]SISBEN-GRUPOS'!$A$2:$E$1122,5,0)</f>
        <v>0</v>
      </c>
      <c r="Q512" s="15">
        <v>0.31707317070000002</v>
      </c>
      <c r="R512">
        <v>11</v>
      </c>
      <c r="S512" t="str">
        <f t="shared" si="7"/>
        <v>P50</v>
      </c>
    </row>
    <row r="513" spans="1:19" ht="28.55" x14ac:dyDescent="0.25">
      <c r="A513" t="s">
        <v>647</v>
      </c>
      <c r="B513" t="s">
        <v>1172</v>
      </c>
      <c r="C513" t="s">
        <v>2230</v>
      </c>
      <c r="D513">
        <v>5893</v>
      </c>
      <c r="E513" t="str">
        <f>VLOOKUP(A513,[1]Hoja3!$B$2:$E$1125,4,FALSE)</f>
        <v>YONDO</v>
      </c>
      <c r="F513" s="3" t="s">
        <v>1122</v>
      </c>
      <c r="G513" s="3" t="s">
        <v>1122</v>
      </c>
      <c r="H513">
        <f>VLOOKUP(A513,'[2]PROMEDIO SABER 11 MUNICIPIOS'!$A$2:$D$1122,4,0)</f>
        <v>194</v>
      </c>
      <c r="I513">
        <f>VLOOKUP(A513,'[2]PROMEDIO SABER 11 MUNICIPIOS'!$A$2:$E$1122,5,0)</f>
        <v>25</v>
      </c>
      <c r="J513" s="4">
        <f>VLOOKUP(A513,'[2]PROMEDIO SABER 11 MUNICIPIOS'!$A$2:$B$1122,2,0)</f>
        <v>227.85051546391753</v>
      </c>
      <c r="K513" s="6">
        <v>220</v>
      </c>
      <c r="L513" s="5" t="str">
        <f>VLOOKUP(A513,'[2]PROMEDIO SABER 11 MUNICIPIOS'!$A$2:$F$1122,6,FALSE)</f>
        <v>YONDO-ANTIOQUIA</v>
      </c>
      <c r="M513">
        <f>VLOOKUP(A513,'[2]SISBEN-GRUPOS'!$A$2:$E$1121,2,FALSE)</f>
        <v>43</v>
      </c>
      <c r="N513">
        <f>VLOOKUP(A513,'[2]SISBEN-GRUPOS'!$A$2:$E$1122,3,0)</f>
        <v>136</v>
      </c>
      <c r="O513">
        <f>VLOOKUP(A513,'[2]SISBEN-GRUPOS'!$A$2:$E$1122,4,0)</f>
        <v>10</v>
      </c>
      <c r="P513">
        <f>VLOOKUP(A513,'[2]SISBEN-GRUPOS'!$A$2:$E$1122,5,0)</f>
        <v>5</v>
      </c>
      <c r="Q513" s="15">
        <v>0.4810126582</v>
      </c>
      <c r="R513">
        <v>11</v>
      </c>
      <c r="S513" t="str">
        <f t="shared" si="7"/>
        <v>P50</v>
      </c>
    </row>
    <row r="514" spans="1:19" hidden="1" x14ac:dyDescent="0.25">
      <c r="A514" t="s">
        <v>126</v>
      </c>
      <c r="B514" t="s">
        <v>1238</v>
      </c>
      <c r="C514" t="s">
        <v>1507</v>
      </c>
      <c r="D514">
        <v>68368</v>
      </c>
      <c r="E514" t="str">
        <f>VLOOKUP(A514,[1]Hoja3!$B$2:$E$1125,4,FALSE)</f>
        <v>JESUS MARIA</v>
      </c>
      <c r="F514" s="3" t="s">
        <v>1122</v>
      </c>
      <c r="G514" s="3" t="s">
        <v>1123</v>
      </c>
      <c r="H514">
        <f>VLOOKUP(A514,'[2]PROMEDIO SABER 11 MUNICIPIOS'!$A$2:$D$1122,4,0)</f>
        <v>45</v>
      </c>
      <c r="I514">
        <f>VLOOKUP(A514,'[2]PROMEDIO SABER 11 MUNICIPIOS'!$A$2:$E$1122,5,0)</f>
        <v>15</v>
      </c>
      <c r="J514" s="4">
        <f>VLOOKUP(A514,'[2]PROMEDIO SABER 11 MUNICIPIOS'!$A$2:$B$1122,2,0)</f>
        <v>256.97777777777776</v>
      </c>
      <c r="K514" s="6">
        <v>250</v>
      </c>
      <c r="L514" s="5" t="str">
        <f>VLOOKUP(A514,'[2]PROMEDIO SABER 11 MUNICIPIOS'!$A$2:$F$1122,6,FALSE)</f>
        <v>NO</v>
      </c>
      <c r="M514">
        <f>VLOOKUP(A514,'[2]SISBEN-GRUPOS'!$A$2:$E$1121,2,FALSE)</f>
        <v>2</v>
      </c>
      <c r="N514">
        <f>VLOOKUP(A514,'[2]SISBEN-GRUPOS'!$A$2:$E$1122,3,0)</f>
        <v>38</v>
      </c>
      <c r="O514">
        <f>VLOOKUP(A514,'[2]SISBEN-GRUPOS'!$A$2:$E$1122,4,0)</f>
        <v>1</v>
      </c>
      <c r="P514">
        <f>VLOOKUP(A514,'[2]SISBEN-GRUPOS'!$A$2:$E$1122,5,0)</f>
        <v>4</v>
      </c>
      <c r="Q514" s="15">
        <v>0.41176470590000003</v>
      </c>
      <c r="R514">
        <v>13</v>
      </c>
      <c r="S514" t="str">
        <f t="shared" ref="S514:S577" si="8">IF(R514&lt;=$V$2,"P25",IF(AND(R514&gt;$V$2,R514&lt;=$V$3),"P50",IF(AND(R514&gt;$V$3,R514&lt;=$V$4),"P75",IF(R514&gt;$V$4,"P100",0))))</f>
        <v>P50</v>
      </c>
    </row>
    <row r="515" spans="1:19" hidden="1" x14ac:dyDescent="0.25">
      <c r="A515" t="s">
        <v>47</v>
      </c>
      <c r="B515" t="s">
        <v>1238</v>
      </c>
      <c r="C515" t="s">
        <v>1573</v>
      </c>
      <c r="D515">
        <v>68322</v>
      </c>
      <c r="E515" t="str">
        <f>VLOOKUP(A515,[1]Hoja3!$B$2:$E$1125,4,FALSE)</f>
        <v>GUAPOTA</v>
      </c>
      <c r="F515" s="3" t="s">
        <v>1122</v>
      </c>
      <c r="G515" s="3" t="s">
        <v>1123</v>
      </c>
      <c r="H515">
        <f>VLOOKUP(A515,'[2]PROMEDIO SABER 11 MUNICIPIOS'!$A$2:$D$1122,4,0)</f>
        <v>26</v>
      </c>
      <c r="I515">
        <f>VLOOKUP(A515,'[2]PROMEDIO SABER 11 MUNICIPIOS'!$A$2:$E$1122,5,0)</f>
        <v>20</v>
      </c>
      <c r="J515" s="4">
        <f>VLOOKUP(A515,'[2]PROMEDIO SABER 11 MUNICIPIOS'!$A$2:$B$1122,2,0)</f>
        <v>248.11538461538461</v>
      </c>
      <c r="K515" s="6">
        <v>240</v>
      </c>
      <c r="L515" s="5" t="str">
        <f>VLOOKUP(A515,'[2]PROMEDIO SABER 11 MUNICIPIOS'!$A$2:$F$1122,6,FALSE)</f>
        <v>NO</v>
      </c>
      <c r="M515">
        <f>VLOOKUP(A515,'[2]SISBEN-GRUPOS'!$A$2:$E$1121,2,FALSE)</f>
        <v>6</v>
      </c>
      <c r="N515">
        <f>VLOOKUP(A515,'[2]SISBEN-GRUPOS'!$A$2:$E$1122,3,0)</f>
        <v>20</v>
      </c>
      <c r="O515">
        <f>VLOOKUP(A515,'[2]SISBEN-GRUPOS'!$A$2:$E$1122,4,0)</f>
        <v>0</v>
      </c>
      <c r="P515">
        <f>VLOOKUP(A515,'[2]SISBEN-GRUPOS'!$A$2:$E$1122,5,0)</f>
        <v>0</v>
      </c>
      <c r="Q515" s="15">
        <v>0.29166666670000002</v>
      </c>
      <c r="R515">
        <v>13</v>
      </c>
      <c r="S515" t="str">
        <f t="shared" si="8"/>
        <v>P50</v>
      </c>
    </row>
    <row r="516" spans="1:19" hidden="1" x14ac:dyDescent="0.25">
      <c r="A516" t="s">
        <v>270</v>
      </c>
      <c r="B516" t="s">
        <v>1216</v>
      </c>
      <c r="C516" t="s">
        <v>1592</v>
      </c>
      <c r="D516">
        <v>25019</v>
      </c>
      <c r="E516" t="str">
        <f>VLOOKUP(A516,[1]Hoja3!$B$2:$E$1125,4,FALSE)</f>
        <v>ALBAN</v>
      </c>
      <c r="F516" s="3" t="s">
        <v>1122</v>
      </c>
      <c r="G516" s="3" t="s">
        <v>1123</v>
      </c>
      <c r="H516">
        <f>VLOOKUP(A516,'[2]PROMEDIO SABER 11 MUNICIPIOS'!$A$2:$D$1122,4,0)</f>
        <v>74</v>
      </c>
      <c r="I516">
        <f>VLOOKUP(A516,'[2]PROMEDIO SABER 11 MUNICIPIOS'!$A$2:$E$1122,5,0)</f>
        <v>22</v>
      </c>
      <c r="J516" s="4">
        <f>VLOOKUP(A516,'[2]PROMEDIO SABER 11 MUNICIPIOS'!$A$2:$B$1122,2,0)</f>
        <v>231.56756756756758</v>
      </c>
      <c r="K516" s="6">
        <v>230</v>
      </c>
      <c r="L516" s="5" t="str">
        <f>VLOOKUP(A516,'[2]PROMEDIO SABER 11 MUNICIPIOS'!$A$2:$F$1122,6,FALSE)</f>
        <v>NO</v>
      </c>
      <c r="M516">
        <f>VLOOKUP(A516,'[2]SISBEN-GRUPOS'!$A$2:$E$1121,2,FALSE)</f>
        <v>34</v>
      </c>
      <c r="N516">
        <f>VLOOKUP(A516,'[2]SISBEN-GRUPOS'!$A$2:$E$1122,3,0)</f>
        <v>30</v>
      </c>
      <c r="O516">
        <f>VLOOKUP(A516,'[2]SISBEN-GRUPOS'!$A$2:$E$1122,4,0)</f>
        <v>7</v>
      </c>
      <c r="P516">
        <f>VLOOKUP(A516,'[2]SISBEN-GRUPOS'!$A$2:$E$1122,5,0)</f>
        <v>3</v>
      </c>
      <c r="Q516" s="15">
        <v>0.40476190476190399</v>
      </c>
      <c r="R516">
        <v>13</v>
      </c>
      <c r="S516" t="str">
        <f t="shared" si="8"/>
        <v>P50</v>
      </c>
    </row>
    <row r="517" spans="1:19" hidden="1" x14ac:dyDescent="0.25">
      <c r="A517" t="s">
        <v>78</v>
      </c>
      <c r="B517" t="s">
        <v>1238</v>
      </c>
      <c r="C517" t="s">
        <v>1595</v>
      </c>
      <c r="D517">
        <v>68209</v>
      </c>
      <c r="E517" t="str">
        <f>VLOOKUP(A517,[1]Hoja3!$B$2:$E$1125,4,FALSE)</f>
        <v>CONFINES</v>
      </c>
      <c r="F517" s="3" t="s">
        <v>1122</v>
      </c>
      <c r="G517" s="3" t="s">
        <v>1123</v>
      </c>
      <c r="H517">
        <f>VLOOKUP(A517,'[2]PROMEDIO SABER 11 MUNICIPIOS'!$A$2:$D$1122,4,0)</f>
        <v>33</v>
      </c>
      <c r="I517">
        <f>VLOOKUP(A517,'[2]PROMEDIO SABER 11 MUNICIPIOS'!$A$2:$E$1122,5,0)</f>
        <v>22</v>
      </c>
      <c r="J517" s="4">
        <f>VLOOKUP(A517,'[2]PROMEDIO SABER 11 MUNICIPIOS'!$A$2:$B$1122,2,0)</f>
        <v>236.63636363636363</v>
      </c>
      <c r="K517" s="6">
        <v>230</v>
      </c>
      <c r="L517" s="5" t="str">
        <f>VLOOKUP(A517,'[2]PROMEDIO SABER 11 MUNICIPIOS'!$A$2:$F$1122,6,FALSE)</f>
        <v>NO</v>
      </c>
      <c r="M517">
        <f>VLOOKUP(A517,'[2]SISBEN-GRUPOS'!$A$2:$E$1121,2,FALSE)</f>
        <v>8</v>
      </c>
      <c r="N517">
        <f>VLOOKUP(A517,'[2]SISBEN-GRUPOS'!$A$2:$E$1122,3,0)</f>
        <v>25</v>
      </c>
      <c r="O517">
        <f>VLOOKUP(A517,'[2]SISBEN-GRUPOS'!$A$2:$E$1122,4,0)</f>
        <v>0</v>
      </c>
      <c r="P517">
        <f>VLOOKUP(A517,'[2]SISBEN-GRUPOS'!$A$2:$E$1122,5,0)</f>
        <v>0</v>
      </c>
      <c r="Q517" s="15">
        <v>0.1333333333</v>
      </c>
      <c r="R517">
        <v>13</v>
      </c>
      <c r="S517" t="str">
        <f t="shared" si="8"/>
        <v>P50</v>
      </c>
    </row>
    <row r="518" spans="1:19" hidden="1" x14ac:dyDescent="0.25">
      <c r="A518" t="s">
        <v>69</v>
      </c>
      <c r="B518" t="s">
        <v>1238</v>
      </c>
      <c r="C518" t="s">
        <v>1601</v>
      </c>
      <c r="D518">
        <v>68176</v>
      </c>
      <c r="E518" t="str">
        <f>VLOOKUP(A518,[1]Hoja3!$B$2:$E$1125,4,FALSE)</f>
        <v>CHIMA</v>
      </c>
      <c r="F518" s="3" t="s">
        <v>1122</v>
      </c>
      <c r="G518" s="3" t="s">
        <v>1123</v>
      </c>
      <c r="H518">
        <f>VLOOKUP(A518,'[2]PROMEDIO SABER 11 MUNICIPIOS'!$A$2:$D$1122,4,0)</f>
        <v>31</v>
      </c>
      <c r="I518">
        <f>VLOOKUP(A518,'[2]PROMEDIO SABER 11 MUNICIPIOS'!$A$2:$E$1122,5,0)</f>
        <v>22</v>
      </c>
      <c r="J518" s="4">
        <f>VLOOKUP(A518,'[2]PROMEDIO SABER 11 MUNICIPIOS'!$A$2:$B$1122,2,0)</f>
        <v>253.41935483870967</v>
      </c>
      <c r="K518" s="6">
        <v>250</v>
      </c>
      <c r="L518" s="5" t="str">
        <f>VLOOKUP(A518,'[2]PROMEDIO SABER 11 MUNICIPIOS'!$A$2:$F$1122,6,FALSE)</f>
        <v>NO</v>
      </c>
      <c r="M518">
        <f>VLOOKUP(A518,'[2]SISBEN-GRUPOS'!$A$2:$E$1121,2,FALSE)</f>
        <v>6</v>
      </c>
      <c r="N518">
        <f>VLOOKUP(A518,'[2]SISBEN-GRUPOS'!$A$2:$E$1122,3,0)</f>
        <v>25</v>
      </c>
      <c r="O518">
        <f>VLOOKUP(A518,'[2]SISBEN-GRUPOS'!$A$2:$E$1122,4,0)</f>
        <v>0</v>
      </c>
      <c r="P518">
        <f>VLOOKUP(A518,'[2]SISBEN-GRUPOS'!$A$2:$E$1122,5,0)</f>
        <v>0</v>
      </c>
      <c r="Q518" s="15">
        <v>0.3</v>
      </c>
      <c r="R518">
        <v>13</v>
      </c>
      <c r="S518" t="str">
        <f t="shared" si="8"/>
        <v>P50</v>
      </c>
    </row>
    <row r="519" spans="1:19" ht="42.8" hidden="1" x14ac:dyDescent="0.25">
      <c r="A519" t="s">
        <v>631</v>
      </c>
      <c r="B519" t="s">
        <v>1208</v>
      </c>
      <c r="C519" t="s">
        <v>1621</v>
      </c>
      <c r="D519">
        <v>54206</v>
      </c>
      <c r="E519" t="str">
        <f>VLOOKUP(A519,[1]Hoja3!$B$2:$E$1125,4,FALSE)</f>
        <v>CONVENCION</v>
      </c>
      <c r="F519" s="3" t="s">
        <v>1123</v>
      </c>
      <c r="G519" s="3" t="s">
        <v>1123</v>
      </c>
      <c r="H519">
        <f>VLOOKUP(A519,'[2]PROMEDIO SABER 11 MUNICIPIOS'!$A$2:$D$1122,4,0)</f>
        <v>187</v>
      </c>
      <c r="I519">
        <f>VLOOKUP(A519,'[2]PROMEDIO SABER 11 MUNICIPIOS'!$A$2:$E$1122,5,0)</f>
        <v>24</v>
      </c>
      <c r="J519" s="4">
        <f>VLOOKUP(A519,'[2]PROMEDIO SABER 11 MUNICIPIOS'!$A$2:$B$1122,2,0)</f>
        <v>228.49732620320856</v>
      </c>
      <c r="K519" s="6">
        <v>220</v>
      </c>
      <c r="L519" s="5" t="str">
        <f>VLOOKUP(A519,'[2]PROMEDIO SABER 11 MUNICIPIOS'!$A$2:$F$1122,6,FALSE)</f>
        <v>CONVENCION-NORTE DE SANTANDER</v>
      </c>
      <c r="M519">
        <f>VLOOKUP(A519,'[2]SISBEN-GRUPOS'!$A$2:$E$1121,2,FALSE)</f>
        <v>51</v>
      </c>
      <c r="N519">
        <f>VLOOKUP(A519,'[2]SISBEN-GRUPOS'!$A$2:$E$1122,3,0)</f>
        <v>133</v>
      </c>
      <c r="O519">
        <f>VLOOKUP(A519,'[2]SISBEN-GRUPOS'!$A$2:$E$1122,4,0)</f>
        <v>1</v>
      </c>
      <c r="P519">
        <f>VLOOKUP(A519,'[2]SISBEN-GRUPOS'!$A$2:$E$1122,5,0)</f>
        <v>2</v>
      </c>
      <c r="Q519" s="15">
        <v>0.1849710983</v>
      </c>
      <c r="R519">
        <v>13</v>
      </c>
      <c r="S519" t="str">
        <f t="shared" si="8"/>
        <v>P50</v>
      </c>
    </row>
    <row r="520" spans="1:19" hidden="1" x14ac:dyDescent="0.25">
      <c r="A520" t="s">
        <v>132</v>
      </c>
      <c r="B520" t="s">
        <v>1282</v>
      </c>
      <c r="C520" t="s">
        <v>1634</v>
      </c>
      <c r="D520">
        <v>85300</v>
      </c>
      <c r="E520" t="str">
        <f>VLOOKUP(A520,[1]Hoja3!$B$2:$E$1125,4,FALSE)</f>
        <v>SABANALARGA</v>
      </c>
      <c r="F520" s="3" t="s">
        <v>1122</v>
      </c>
      <c r="G520" s="3" t="s">
        <v>1123</v>
      </c>
      <c r="H520">
        <f>VLOOKUP(A520,'[2]PROMEDIO SABER 11 MUNICIPIOS'!$A$2:$D$1122,4,0)</f>
        <v>46</v>
      </c>
      <c r="I520">
        <f>VLOOKUP(A520,'[2]PROMEDIO SABER 11 MUNICIPIOS'!$A$2:$E$1122,5,0)</f>
        <v>25</v>
      </c>
      <c r="J520" s="4">
        <f>VLOOKUP(A520,'[2]PROMEDIO SABER 11 MUNICIPIOS'!$A$2:$B$1122,2,0)</f>
        <v>242.36956521739131</v>
      </c>
      <c r="K520" s="6">
        <v>240</v>
      </c>
      <c r="L520" s="5" t="str">
        <f>VLOOKUP(A520,'[2]PROMEDIO SABER 11 MUNICIPIOS'!$A$2:$F$1122,6,FALSE)</f>
        <v>NO</v>
      </c>
      <c r="M520">
        <f>VLOOKUP(A520,'[2]SISBEN-GRUPOS'!$A$2:$E$1121,2,FALSE)</f>
        <v>13</v>
      </c>
      <c r="N520">
        <f>VLOOKUP(A520,'[2]SISBEN-GRUPOS'!$A$2:$E$1122,3,0)</f>
        <v>32</v>
      </c>
      <c r="O520">
        <f>VLOOKUP(A520,'[2]SISBEN-GRUPOS'!$A$2:$E$1122,4,0)</f>
        <v>1</v>
      </c>
      <c r="P520">
        <f>VLOOKUP(A520,'[2]SISBEN-GRUPOS'!$A$2:$E$1122,5,0)</f>
        <v>0</v>
      </c>
      <c r="Q520" s="15">
        <v>0.4222222222</v>
      </c>
      <c r="R520">
        <v>13</v>
      </c>
      <c r="S520" t="str">
        <f t="shared" si="8"/>
        <v>P50</v>
      </c>
    </row>
    <row r="521" spans="1:19" hidden="1" x14ac:dyDescent="0.25">
      <c r="A521" t="s">
        <v>593</v>
      </c>
      <c r="B521" t="s">
        <v>1238</v>
      </c>
      <c r="C521" t="s">
        <v>1661</v>
      </c>
      <c r="D521">
        <v>68385</v>
      </c>
      <c r="E521" t="str">
        <f>VLOOKUP(A521,[1]Hoja3!$B$2:$E$1125,4,FALSE)</f>
        <v>LANDAZURI</v>
      </c>
      <c r="F521" s="3" t="s">
        <v>1122</v>
      </c>
      <c r="G521" s="3" t="s">
        <v>1123</v>
      </c>
      <c r="H521">
        <f>VLOOKUP(A521,'[2]PROMEDIO SABER 11 MUNICIPIOS'!$A$2:$D$1122,4,0)</f>
        <v>168</v>
      </c>
      <c r="I521">
        <f>VLOOKUP(A521,'[2]PROMEDIO SABER 11 MUNICIPIOS'!$A$2:$E$1122,5,0)</f>
        <v>28</v>
      </c>
      <c r="J521" s="4">
        <f>VLOOKUP(A521,'[2]PROMEDIO SABER 11 MUNICIPIOS'!$A$2:$B$1122,2,0)</f>
        <v>236.22619047619048</v>
      </c>
      <c r="K521" s="6">
        <v>230</v>
      </c>
      <c r="L521" s="5" t="str">
        <f>VLOOKUP(A521,'[2]PROMEDIO SABER 11 MUNICIPIOS'!$A$2:$F$1122,6,FALSE)</f>
        <v>NO</v>
      </c>
      <c r="M521">
        <f>VLOOKUP(A521,'[2]SISBEN-GRUPOS'!$A$2:$E$1121,2,FALSE)</f>
        <v>22</v>
      </c>
      <c r="N521">
        <f>VLOOKUP(A521,'[2]SISBEN-GRUPOS'!$A$2:$E$1122,3,0)</f>
        <v>144</v>
      </c>
      <c r="O521">
        <f>VLOOKUP(A521,'[2]SISBEN-GRUPOS'!$A$2:$E$1122,4,0)</f>
        <v>1</v>
      </c>
      <c r="P521">
        <f>VLOOKUP(A521,'[2]SISBEN-GRUPOS'!$A$2:$E$1122,5,0)</f>
        <v>1</v>
      </c>
      <c r="Q521" s="15">
        <v>0.3655913978</v>
      </c>
      <c r="R521">
        <v>13</v>
      </c>
      <c r="S521" t="str">
        <f t="shared" si="8"/>
        <v>P50</v>
      </c>
    </row>
    <row r="522" spans="1:19" hidden="1" x14ac:dyDescent="0.25">
      <c r="A522" t="s">
        <v>735</v>
      </c>
      <c r="B522" t="s">
        <v>1339</v>
      </c>
      <c r="C522" t="s">
        <v>1671</v>
      </c>
      <c r="D522">
        <v>20770</v>
      </c>
      <c r="E522" t="str">
        <f>VLOOKUP(A522,[1]Hoja3!$B$2:$E$1125,4,FALSE)</f>
        <v>SAN MARTIN</v>
      </c>
      <c r="F522" s="3" t="s">
        <v>1123</v>
      </c>
      <c r="G522" s="3" t="s">
        <v>1123</v>
      </c>
      <c r="H522">
        <f>VLOOKUP(A522,'[2]PROMEDIO SABER 11 MUNICIPIOS'!$A$2:$D$1122,4,0)</f>
        <v>246</v>
      </c>
      <c r="I522">
        <f>VLOOKUP(A522,'[2]PROMEDIO SABER 11 MUNICIPIOS'!$A$2:$E$1122,5,0)</f>
        <v>29</v>
      </c>
      <c r="J522" s="4">
        <f>VLOOKUP(A522,'[2]PROMEDIO SABER 11 MUNICIPIOS'!$A$2:$B$1122,2,0)</f>
        <v>238.60975609756099</v>
      </c>
      <c r="K522" s="6">
        <v>230</v>
      </c>
      <c r="L522" s="5" t="str">
        <f>VLOOKUP(A522,'[2]PROMEDIO SABER 11 MUNICIPIOS'!$A$2:$F$1122,6,FALSE)</f>
        <v>NO</v>
      </c>
      <c r="M522">
        <f>VLOOKUP(A522,'[2]SISBEN-GRUPOS'!$A$2:$E$1121,2,FALSE)</f>
        <v>68</v>
      </c>
      <c r="N522">
        <f>VLOOKUP(A522,'[2]SISBEN-GRUPOS'!$A$2:$E$1122,3,0)</f>
        <v>166</v>
      </c>
      <c r="O522">
        <f>VLOOKUP(A522,'[2]SISBEN-GRUPOS'!$A$2:$E$1122,4,0)</f>
        <v>9</v>
      </c>
      <c r="P522">
        <f>VLOOKUP(A522,'[2]SISBEN-GRUPOS'!$A$2:$E$1122,5,0)</f>
        <v>3</v>
      </c>
      <c r="Q522" s="15">
        <v>0.32882882879999997</v>
      </c>
      <c r="R522">
        <v>13</v>
      </c>
      <c r="S522" t="str">
        <f t="shared" si="8"/>
        <v>P50</v>
      </c>
    </row>
    <row r="523" spans="1:19" hidden="1" x14ac:dyDescent="0.25">
      <c r="A523" t="s">
        <v>682</v>
      </c>
      <c r="B523" t="s">
        <v>1185</v>
      </c>
      <c r="C523" t="s">
        <v>1673</v>
      </c>
      <c r="D523">
        <v>15047</v>
      </c>
      <c r="E523" t="str">
        <f>VLOOKUP(A523,[1]Hoja3!$B$2:$E$1125,4,FALSE)</f>
        <v>AQUITANIA</v>
      </c>
      <c r="F523" s="3" t="s">
        <v>1122</v>
      </c>
      <c r="G523" s="3" t="s">
        <v>1123</v>
      </c>
      <c r="H523">
        <f>VLOOKUP(A523,'[2]PROMEDIO SABER 11 MUNICIPIOS'!$A$2:$D$1122,4,0)</f>
        <v>214</v>
      </c>
      <c r="I523">
        <f>VLOOKUP(A523,'[2]PROMEDIO SABER 11 MUNICIPIOS'!$A$2:$E$1122,5,0)</f>
        <v>29</v>
      </c>
      <c r="J523" s="4">
        <f>VLOOKUP(A523,'[2]PROMEDIO SABER 11 MUNICIPIOS'!$A$2:$B$1122,2,0)</f>
        <v>250.93925233644859</v>
      </c>
      <c r="K523" s="6">
        <v>250</v>
      </c>
      <c r="L523" s="5" t="str">
        <f>VLOOKUP(A523,'[2]PROMEDIO SABER 11 MUNICIPIOS'!$A$2:$F$1122,6,FALSE)</f>
        <v>NO</v>
      </c>
      <c r="M523">
        <f>VLOOKUP(A523,'[2]SISBEN-GRUPOS'!$A$2:$E$1121,2,FALSE)</f>
        <v>42</v>
      </c>
      <c r="N523">
        <f>VLOOKUP(A523,'[2]SISBEN-GRUPOS'!$A$2:$E$1122,3,0)</f>
        <v>156</v>
      </c>
      <c r="O523">
        <f>VLOOKUP(A523,'[2]SISBEN-GRUPOS'!$A$2:$E$1122,4,0)</f>
        <v>11</v>
      </c>
      <c r="P523">
        <f>VLOOKUP(A523,'[2]SISBEN-GRUPOS'!$A$2:$E$1122,5,0)</f>
        <v>5</v>
      </c>
      <c r="Q523" s="15">
        <v>0.2476190476</v>
      </c>
      <c r="R523">
        <v>13</v>
      </c>
      <c r="S523" t="str">
        <f t="shared" si="8"/>
        <v>P50</v>
      </c>
    </row>
    <row r="524" spans="1:19" hidden="1" x14ac:dyDescent="0.25">
      <c r="A524" t="s">
        <v>791</v>
      </c>
      <c r="B524" t="s">
        <v>1266</v>
      </c>
      <c r="C524" t="s">
        <v>1681</v>
      </c>
      <c r="D524">
        <v>52693</v>
      </c>
      <c r="E524" t="str">
        <f>VLOOKUP(A524,[1]Hoja3!$B$2:$E$1125,4,FALSE)</f>
        <v>SAN PABLO</v>
      </c>
      <c r="F524" s="3" t="s">
        <v>1123</v>
      </c>
      <c r="G524" s="3" t="s">
        <v>1123</v>
      </c>
      <c r="H524">
        <f>VLOOKUP(A524,'[2]PROMEDIO SABER 11 MUNICIPIOS'!$A$2:$D$1122,4,0)</f>
        <v>289</v>
      </c>
      <c r="I524">
        <f>VLOOKUP(A524,'[2]PROMEDIO SABER 11 MUNICIPIOS'!$A$2:$E$1122,5,0)</f>
        <v>30</v>
      </c>
      <c r="J524" s="4">
        <f>VLOOKUP(A524,'[2]PROMEDIO SABER 11 MUNICIPIOS'!$A$2:$B$1122,2,0)</f>
        <v>272.35294117647061</v>
      </c>
      <c r="K524" s="6">
        <v>270</v>
      </c>
      <c r="L524" s="5" t="str">
        <f>VLOOKUP(A524,'[2]PROMEDIO SABER 11 MUNICIPIOS'!$A$2:$F$1122,6,FALSE)</f>
        <v>NO</v>
      </c>
      <c r="M524">
        <f>VLOOKUP(A524,'[2]SISBEN-GRUPOS'!$A$2:$E$1121,2,FALSE)</f>
        <v>74</v>
      </c>
      <c r="N524">
        <f>VLOOKUP(A524,'[2]SISBEN-GRUPOS'!$A$2:$E$1122,3,0)</f>
        <v>212</v>
      </c>
      <c r="O524">
        <f>VLOOKUP(A524,'[2]SISBEN-GRUPOS'!$A$2:$E$1122,4,0)</f>
        <v>3</v>
      </c>
      <c r="P524">
        <f>VLOOKUP(A524,'[2]SISBEN-GRUPOS'!$A$2:$E$1122,5,0)</f>
        <v>0</v>
      </c>
      <c r="Q524" s="15">
        <v>0.28965517239999999</v>
      </c>
      <c r="R524">
        <v>13</v>
      </c>
      <c r="S524" t="str">
        <f t="shared" si="8"/>
        <v>P50</v>
      </c>
    </row>
    <row r="525" spans="1:19" x14ac:dyDescent="0.25">
      <c r="A525" t="s">
        <v>648</v>
      </c>
      <c r="B525" t="s">
        <v>1189</v>
      </c>
      <c r="C525" t="s">
        <v>1395</v>
      </c>
      <c r="D525">
        <v>76041</v>
      </c>
      <c r="E525" t="str">
        <f>VLOOKUP(A525,[1]Hoja3!$B$2:$E$1125,4,FALSE)</f>
        <v>ANSERMANUEVO</v>
      </c>
      <c r="F525" s="3" t="s">
        <v>1122</v>
      </c>
      <c r="G525" s="3" t="s">
        <v>1122</v>
      </c>
      <c r="H525">
        <f>VLOOKUP(A525,'[2]PROMEDIO SABER 11 MUNICIPIOS'!$A$2:$D$1122,4,0)</f>
        <v>195</v>
      </c>
      <c r="I525">
        <f>VLOOKUP(A525,'[2]PROMEDIO SABER 11 MUNICIPIOS'!$A$2:$E$1122,5,0)</f>
        <v>43</v>
      </c>
      <c r="J525" s="4">
        <f>VLOOKUP(A525,'[2]PROMEDIO SABER 11 MUNICIPIOS'!$A$2:$B$1122,2,0)</f>
        <v>225.10256410256412</v>
      </c>
      <c r="K525" s="6">
        <v>220</v>
      </c>
      <c r="L525" s="5" t="str">
        <f>VLOOKUP(A525,'[2]PROMEDIO SABER 11 MUNICIPIOS'!$A$2:$F$1122,6,FALSE)</f>
        <v>NO</v>
      </c>
      <c r="M525">
        <f>VLOOKUP(A525,'[2]SISBEN-GRUPOS'!$A$2:$E$1121,2,FALSE)</f>
        <v>62</v>
      </c>
      <c r="N525">
        <f>VLOOKUP(A525,'[2]SISBEN-GRUPOS'!$A$2:$E$1122,3,0)</f>
        <v>121</v>
      </c>
      <c r="O525">
        <f>VLOOKUP(A525,'[2]SISBEN-GRUPOS'!$A$2:$E$1122,4,0)</f>
        <v>8</v>
      </c>
      <c r="P525">
        <f>VLOOKUP(A525,'[2]SISBEN-GRUPOS'!$A$2:$E$1122,5,0)</f>
        <v>4</v>
      </c>
      <c r="Q525" s="15">
        <v>0.18110236220000001</v>
      </c>
      <c r="R525">
        <v>12</v>
      </c>
      <c r="S525" t="str">
        <f t="shared" si="8"/>
        <v>P50</v>
      </c>
    </row>
    <row r="526" spans="1:19" hidden="1" x14ac:dyDescent="0.25">
      <c r="A526" t="s">
        <v>490</v>
      </c>
      <c r="B526" t="s">
        <v>1176</v>
      </c>
      <c r="C526" t="s">
        <v>1705</v>
      </c>
      <c r="D526">
        <v>19392</v>
      </c>
      <c r="E526" t="str">
        <f>VLOOKUP(A526,[1]Hoja3!$B$2:$E$1125,4,FALSE)</f>
        <v>LA SIERRA</v>
      </c>
      <c r="F526" s="3" t="s">
        <v>1123</v>
      </c>
      <c r="G526" s="3" t="s">
        <v>1123</v>
      </c>
      <c r="H526">
        <f>VLOOKUP(A526,'[2]PROMEDIO SABER 11 MUNICIPIOS'!$A$2:$D$1122,4,0)</f>
        <v>132</v>
      </c>
      <c r="I526">
        <f>VLOOKUP(A526,'[2]PROMEDIO SABER 11 MUNICIPIOS'!$A$2:$E$1122,5,0)</f>
        <v>33</v>
      </c>
      <c r="J526" s="4">
        <f>VLOOKUP(A526,'[2]PROMEDIO SABER 11 MUNICIPIOS'!$A$2:$B$1122,2,0)</f>
        <v>242.52272727272728</v>
      </c>
      <c r="K526" s="6">
        <v>240</v>
      </c>
      <c r="L526" s="5" t="str">
        <f>VLOOKUP(A526,'[2]PROMEDIO SABER 11 MUNICIPIOS'!$A$2:$F$1122,6,FALSE)</f>
        <v>NO</v>
      </c>
      <c r="M526">
        <f>VLOOKUP(A526,'[2]SISBEN-GRUPOS'!$A$2:$E$1121,2,FALSE)</f>
        <v>51</v>
      </c>
      <c r="N526">
        <f>VLOOKUP(A526,'[2]SISBEN-GRUPOS'!$A$2:$E$1122,3,0)</f>
        <v>81</v>
      </c>
      <c r="O526">
        <f>VLOOKUP(A526,'[2]SISBEN-GRUPOS'!$A$2:$E$1122,4,0)</f>
        <v>0</v>
      </c>
      <c r="P526">
        <f>VLOOKUP(A526,'[2]SISBEN-GRUPOS'!$A$2:$E$1122,5,0)</f>
        <v>0</v>
      </c>
      <c r="Q526" s="15">
        <v>0.24</v>
      </c>
      <c r="R526">
        <v>13</v>
      </c>
      <c r="S526" t="str">
        <f t="shared" si="8"/>
        <v>P50</v>
      </c>
    </row>
    <row r="527" spans="1:19" hidden="1" x14ac:dyDescent="0.25">
      <c r="A527" t="s">
        <v>550</v>
      </c>
      <c r="B527" t="s">
        <v>1176</v>
      </c>
      <c r="C527" t="s">
        <v>1708</v>
      </c>
      <c r="D527">
        <v>19585</v>
      </c>
      <c r="E527" t="str">
        <f>VLOOKUP(A527,[1]Hoja3!$B$2:$E$1125,4,FALSE)</f>
        <v>PURACE</v>
      </c>
      <c r="F527" s="3" t="s">
        <v>1123</v>
      </c>
      <c r="G527" s="3" t="s">
        <v>1123</v>
      </c>
      <c r="H527">
        <f>VLOOKUP(A527,'[2]PROMEDIO SABER 11 MUNICIPIOS'!$A$2:$D$1122,4,0)</f>
        <v>150</v>
      </c>
      <c r="I527">
        <f>VLOOKUP(A527,'[2]PROMEDIO SABER 11 MUNICIPIOS'!$A$2:$E$1122,5,0)</f>
        <v>34</v>
      </c>
      <c r="J527" s="4">
        <f>VLOOKUP(A527,'[2]PROMEDIO SABER 11 MUNICIPIOS'!$A$2:$B$1122,2,0)</f>
        <v>243.94666666666666</v>
      </c>
      <c r="K527" s="6">
        <v>240</v>
      </c>
      <c r="L527" s="5" t="str">
        <f>VLOOKUP(A527,'[2]PROMEDIO SABER 11 MUNICIPIOS'!$A$2:$F$1122,6,FALSE)</f>
        <v>NO</v>
      </c>
      <c r="M527">
        <f>VLOOKUP(A527,'[2]SISBEN-GRUPOS'!$A$2:$E$1121,2,FALSE)</f>
        <v>110</v>
      </c>
      <c r="N527">
        <f>VLOOKUP(A527,'[2]SISBEN-GRUPOS'!$A$2:$E$1122,3,0)</f>
        <v>40</v>
      </c>
      <c r="O527">
        <f>VLOOKUP(A527,'[2]SISBEN-GRUPOS'!$A$2:$E$1122,4,0)</f>
        <v>0</v>
      </c>
      <c r="P527">
        <f>VLOOKUP(A527,'[2]SISBEN-GRUPOS'!$A$2:$E$1122,5,0)</f>
        <v>0</v>
      </c>
      <c r="Q527" s="15">
        <v>0.20833333330000001</v>
      </c>
      <c r="R527">
        <v>13</v>
      </c>
      <c r="S527" t="str">
        <f t="shared" si="8"/>
        <v>P50</v>
      </c>
    </row>
    <row r="528" spans="1:19" hidden="1" x14ac:dyDescent="0.25">
      <c r="A528" t="s">
        <v>380</v>
      </c>
      <c r="B528" t="s">
        <v>1331</v>
      </c>
      <c r="C528" t="s">
        <v>1716</v>
      </c>
      <c r="D528">
        <v>41885</v>
      </c>
      <c r="E528" t="str">
        <f>VLOOKUP(A528,[1]Hoja3!$B$2:$E$1125,4,FALSE)</f>
        <v>YAGUARA</v>
      </c>
      <c r="F528" s="3" t="s">
        <v>1122</v>
      </c>
      <c r="G528" s="3" t="s">
        <v>1123</v>
      </c>
      <c r="H528">
        <f>VLOOKUP(A528,'[2]PROMEDIO SABER 11 MUNICIPIOS'!$A$2:$D$1122,4,0)</f>
        <v>100</v>
      </c>
      <c r="I528">
        <f>VLOOKUP(A528,'[2]PROMEDIO SABER 11 MUNICIPIOS'!$A$2:$E$1122,5,0)</f>
        <v>35</v>
      </c>
      <c r="J528" s="4">
        <f>VLOOKUP(A528,'[2]PROMEDIO SABER 11 MUNICIPIOS'!$A$2:$B$1122,2,0)</f>
        <v>242.61</v>
      </c>
      <c r="K528" s="6">
        <v>240</v>
      </c>
      <c r="L528" s="5" t="str">
        <f>VLOOKUP(A528,'[2]PROMEDIO SABER 11 MUNICIPIOS'!$A$2:$F$1122,6,FALSE)</f>
        <v>NO</v>
      </c>
      <c r="M528">
        <f>VLOOKUP(A528,'[2]SISBEN-GRUPOS'!$A$2:$E$1121,2,FALSE)</f>
        <v>15</v>
      </c>
      <c r="N528">
        <f>VLOOKUP(A528,'[2]SISBEN-GRUPOS'!$A$2:$E$1122,3,0)</f>
        <v>74</v>
      </c>
      <c r="O528">
        <f>VLOOKUP(A528,'[2]SISBEN-GRUPOS'!$A$2:$E$1122,4,0)</f>
        <v>8</v>
      </c>
      <c r="P528">
        <f>VLOOKUP(A528,'[2]SISBEN-GRUPOS'!$A$2:$E$1122,5,0)</f>
        <v>3</v>
      </c>
      <c r="Q528" s="15">
        <v>0.30588235289999999</v>
      </c>
      <c r="R528">
        <v>13</v>
      </c>
      <c r="S528" t="str">
        <f t="shared" si="8"/>
        <v>P50</v>
      </c>
    </row>
    <row r="529" spans="1:19" hidden="1" x14ac:dyDescent="0.25">
      <c r="A529" t="s">
        <v>656</v>
      </c>
      <c r="B529" t="s">
        <v>1282</v>
      </c>
      <c r="C529" t="s">
        <v>1731</v>
      </c>
      <c r="D529">
        <v>85430</v>
      </c>
      <c r="E529" t="str">
        <f>VLOOKUP(A529,[1]Hoja3!$B$2:$E$1125,4,FALSE)</f>
        <v>TRINIDAD</v>
      </c>
      <c r="F529" s="3" t="s">
        <v>1122</v>
      </c>
      <c r="G529" s="3" t="s">
        <v>1123</v>
      </c>
      <c r="H529">
        <f>VLOOKUP(A529,'[2]PROMEDIO SABER 11 MUNICIPIOS'!$A$2:$D$1122,4,0)</f>
        <v>196</v>
      </c>
      <c r="I529">
        <f>VLOOKUP(A529,'[2]PROMEDIO SABER 11 MUNICIPIOS'!$A$2:$E$1122,5,0)</f>
        <v>37</v>
      </c>
      <c r="J529" s="4">
        <f>VLOOKUP(A529,'[2]PROMEDIO SABER 11 MUNICIPIOS'!$A$2:$B$1122,2,0)</f>
        <v>233.31632653061226</v>
      </c>
      <c r="K529" s="6">
        <v>230</v>
      </c>
      <c r="L529" s="5" t="str">
        <f>VLOOKUP(A529,'[2]PROMEDIO SABER 11 MUNICIPIOS'!$A$2:$F$1122,6,FALSE)</f>
        <v>NO</v>
      </c>
      <c r="M529">
        <f>VLOOKUP(A529,'[2]SISBEN-GRUPOS'!$A$2:$E$1121,2,FALSE)</f>
        <v>42</v>
      </c>
      <c r="N529">
        <f>VLOOKUP(A529,'[2]SISBEN-GRUPOS'!$A$2:$E$1122,3,0)</f>
        <v>146</v>
      </c>
      <c r="O529">
        <f>VLOOKUP(A529,'[2]SISBEN-GRUPOS'!$A$2:$E$1122,4,0)</f>
        <v>5</v>
      </c>
      <c r="P529">
        <f>VLOOKUP(A529,'[2]SISBEN-GRUPOS'!$A$2:$E$1122,5,0)</f>
        <v>3</v>
      </c>
      <c r="Q529" s="15">
        <v>0.28813559319999998</v>
      </c>
      <c r="R529">
        <v>13</v>
      </c>
      <c r="S529" t="str">
        <f t="shared" si="8"/>
        <v>P50</v>
      </c>
    </row>
    <row r="530" spans="1:19" hidden="1" x14ac:dyDescent="0.25">
      <c r="A530" t="s">
        <v>635</v>
      </c>
      <c r="B530" t="s">
        <v>1216</v>
      </c>
      <c r="C530" t="s">
        <v>1737</v>
      </c>
      <c r="D530">
        <v>25535</v>
      </c>
      <c r="E530" t="str">
        <f>VLOOKUP(A530,[1]Hoja3!$B$2:$E$1125,4,FALSE)</f>
        <v>PASCA</v>
      </c>
      <c r="F530" s="3" t="s">
        <v>1122</v>
      </c>
      <c r="G530" s="3" t="s">
        <v>1123</v>
      </c>
      <c r="H530">
        <f>VLOOKUP(A530,'[2]PROMEDIO SABER 11 MUNICIPIOS'!$A$2:$D$1122,4,0)</f>
        <v>187</v>
      </c>
      <c r="I530">
        <f>VLOOKUP(A530,'[2]PROMEDIO SABER 11 MUNICIPIOS'!$A$2:$E$1122,5,0)</f>
        <v>37</v>
      </c>
      <c r="J530" s="4">
        <f>VLOOKUP(A530,'[2]PROMEDIO SABER 11 MUNICIPIOS'!$A$2:$B$1122,2,0)</f>
        <v>250.24064171122996</v>
      </c>
      <c r="K530" s="6">
        <v>250</v>
      </c>
      <c r="L530" s="5" t="str">
        <f>VLOOKUP(A530,'[2]PROMEDIO SABER 11 MUNICIPIOS'!$A$2:$F$1122,6,FALSE)</f>
        <v>NO</v>
      </c>
      <c r="M530">
        <f>VLOOKUP(A530,'[2]SISBEN-GRUPOS'!$A$2:$E$1121,2,FALSE)</f>
        <v>68</v>
      </c>
      <c r="N530">
        <f>VLOOKUP(A530,'[2]SISBEN-GRUPOS'!$A$2:$E$1122,3,0)</f>
        <v>107</v>
      </c>
      <c r="O530">
        <f>VLOOKUP(A530,'[2]SISBEN-GRUPOS'!$A$2:$E$1122,4,0)</f>
        <v>10</v>
      </c>
      <c r="P530">
        <f>VLOOKUP(A530,'[2]SISBEN-GRUPOS'!$A$2:$E$1122,5,0)</f>
        <v>2</v>
      </c>
      <c r="Q530" s="15">
        <v>0.38211382113821102</v>
      </c>
      <c r="R530">
        <v>13</v>
      </c>
      <c r="S530" t="str">
        <f t="shared" si="8"/>
        <v>P50</v>
      </c>
    </row>
    <row r="531" spans="1:19" ht="42.8" hidden="1" x14ac:dyDescent="0.25">
      <c r="A531" t="s">
        <v>649</v>
      </c>
      <c r="B531" t="s">
        <v>1440</v>
      </c>
      <c r="C531" t="s">
        <v>1740</v>
      </c>
      <c r="D531">
        <v>86571</v>
      </c>
      <c r="E531" t="str">
        <f>VLOOKUP(A531,[1]Hoja3!$B$2:$E$1125,4,FALSE)</f>
        <v>PUERTO GUZMAN</v>
      </c>
      <c r="F531" s="3" t="s">
        <v>1123</v>
      </c>
      <c r="G531" s="3" t="s">
        <v>1123</v>
      </c>
      <c r="H531">
        <f>VLOOKUP(A531,'[2]PROMEDIO SABER 11 MUNICIPIOS'!$A$2:$D$1122,4,0)</f>
        <v>195</v>
      </c>
      <c r="I531">
        <f>VLOOKUP(A531,'[2]PROMEDIO SABER 11 MUNICIPIOS'!$A$2:$E$1122,5,0)</f>
        <v>38</v>
      </c>
      <c r="J531" s="4">
        <f>VLOOKUP(A531,'[2]PROMEDIO SABER 11 MUNICIPIOS'!$A$2:$B$1122,2,0)</f>
        <v>221.52820512820512</v>
      </c>
      <c r="K531" s="6">
        <v>220</v>
      </c>
      <c r="L531" s="5" t="str">
        <f>VLOOKUP(A531,'[2]PROMEDIO SABER 11 MUNICIPIOS'!$A$2:$F$1122,6,FALSE)</f>
        <v>PUERTO GUZMAN-PUTUMAYO</v>
      </c>
      <c r="M531">
        <f>VLOOKUP(A531,'[2]SISBEN-GRUPOS'!$A$2:$E$1121,2,FALSE)</f>
        <v>58</v>
      </c>
      <c r="N531">
        <f>VLOOKUP(A531,'[2]SISBEN-GRUPOS'!$A$2:$E$1122,3,0)</f>
        <v>136</v>
      </c>
      <c r="O531">
        <f>VLOOKUP(A531,'[2]SISBEN-GRUPOS'!$A$2:$E$1122,4,0)</f>
        <v>0</v>
      </c>
      <c r="P531">
        <f>VLOOKUP(A531,'[2]SISBEN-GRUPOS'!$A$2:$E$1122,5,0)</f>
        <v>1</v>
      </c>
      <c r="Q531" s="15">
        <v>0.13422818789999999</v>
      </c>
      <c r="R531">
        <v>13</v>
      </c>
      <c r="S531" t="str">
        <f t="shared" si="8"/>
        <v>P50</v>
      </c>
    </row>
    <row r="532" spans="1:19" x14ac:dyDescent="0.25">
      <c r="A532" t="s">
        <v>767</v>
      </c>
      <c r="B532" t="s">
        <v>1331</v>
      </c>
      <c r="C532" t="s">
        <v>2000</v>
      </c>
      <c r="D532">
        <v>41319</v>
      </c>
      <c r="E532" t="str">
        <f>VLOOKUP(A532,[1]Hoja3!$B$2:$E$1125,4,FALSE)</f>
        <v>GUADALUPE</v>
      </c>
      <c r="F532" s="3" t="s">
        <v>1122</v>
      </c>
      <c r="G532" s="3" t="s">
        <v>1122</v>
      </c>
      <c r="H532">
        <f>VLOOKUP(A532,'[2]PROMEDIO SABER 11 MUNICIPIOS'!$A$2:$D$1122,4,0)</f>
        <v>272</v>
      </c>
      <c r="I532">
        <f>VLOOKUP(A532,'[2]PROMEDIO SABER 11 MUNICIPIOS'!$A$2:$E$1122,5,0)</f>
        <v>41</v>
      </c>
      <c r="J532" s="4">
        <f>VLOOKUP(A532,'[2]PROMEDIO SABER 11 MUNICIPIOS'!$A$2:$B$1122,2,0)</f>
        <v>224.81617647058823</v>
      </c>
      <c r="K532" s="6">
        <v>220</v>
      </c>
      <c r="L532" s="5" t="str">
        <f>VLOOKUP(A532,'[2]PROMEDIO SABER 11 MUNICIPIOS'!$A$2:$F$1122,6,FALSE)</f>
        <v>NO</v>
      </c>
      <c r="M532">
        <f>VLOOKUP(A532,'[2]SISBEN-GRUPOS'!$A$2:$E$1121,2,FALSE)</f>
        <v>56</v>
      </c>
      <c r="N532">
        <f>VLOOKUP(A532,'[2]SISBEN-GRUPOS'!$A$2:$E$1122,3,0)</f>
        <v>214</v>
      </c>
      <c r="O532">
        <f>VLOOKUP(A532,'[2]SISBEN-GRUPOS'!$A$2:$E$1122,4,0)</f>
        <v>1</v>
      </c>
      <c r="P532">
        <f>VLOOKUP(A532,'[2]SISBEN-GRUPOS'!$A$2:$E$1122,5,0)</f>
        <v>1</v>
      </c>
      <c r="Q532" s="15">
        <v>0.31125827810000001</v>
      </c>
      <c r="R532">
        <v>12</v>
      </c>
      <c r="S532" t="str">
        <f t="shared" si="8"/>
        <v>P50</v>
      </c>
    </row>
    <row r="533" spans="1:19" hidden="1" x14ac:dyDescent="0.25">
      <c r="A533" t="s">
        <v>654</v>
      </c>
      <c r="B533" t="s">
        <v>1216</v>
      </c>
      <c r="C533" t="s">
        <v>1756</v>
      </c>
      <c r="D533">
        <v>25572</v>
      </c>
      <c r="E533" t="str">
        <f>VLOOKUP(A533,[1]Hoja3!$B$2:$E$1125,4,FALSE)</f>
        <v>PUERTO SALGAR</v>
      </c>
      <c r="F533" s="3" t="s">
        <v>1122</v>
      </c>
      <c r="G533" s="3" t="s">
        <v>1123</v>
      </c>
      <c r="H533">
        <f>VLOOKUP(A533,'[2]PROMEDIO SABER 11 MUNICIPIOS'!$A$2:$D$1122,4,0)</f>
        <v>196</v>
      </c>
      <c r="I533">
        <f>VLOOKUP(A533,'[2]PROMEDIO SABER 11 MUNICIPIOS'!$A$2:$E$1122,5,0)</f>
        <v>39</v>
      </c>
      <c r="J533" s="4">
        <f>VLOOKUP(A533,'[2]PROMEDIO SABER 11 MUNICIPIOS'!$A$2:$B$1122,2,0)</f>
        <v>242.63265306122449</v>
      </c>
      <c r="K533" s="6">
        <v>240</v>
      </c>
      <c r="L533" s="5" t="str">
        <f>VLOOKUP(A533,'[2]PROMEDIO SABER 11 MUNICIPIOS'!$A$2:$F$1122,6,FALSE)</f>
        <v>NO</v>
      </c>
      <c r="M533">
        <f>VLOOKUP(A533,'[2]SISBEN-GRUPOS'!$A$2:$E$1121,2,FALSE)</f>
        <v>63</v>
      </c>
      <c r="N533">
        <f>VLOOKUP(A533,'[2]SISBEN-GRUPOS'!$A$2:$E$1122,3,0)</f>
        <v>119</v>
      </c>
      <c r="O533">
        <f>VLOOKUP(A533,'[2]SISBEN-GRUPOS'!$A$2:$E$1122,4,0)</f>
        <v>8</v>
      </c>
      <c r="P533">
        <f>VLOOKUP(A533,'[2]SISBEN-GRUPOS'!$A$2:$E$1122,5,0)</f>
        <v>6</v>
      </c>
      <c r="Q533" s="15">
        <v>0.44508670520231203</v>
      </c>
      <c r="R533">
        <v>13</v>
      </c>
      <c r="S533" t="str">
        <f t="shared" si="8"/>
        <v>P50</v>
      </c>
    </row>
    <row r="534" spans="1:19" hidden="1" x14ac:dyDescent="0.25">
      <c r="A534" t="s">
        <v>556</v>
      </c>
      <c r="B534" t="s">
        <v>1266</v>
      </c>
      <c r="C534" t="s">
        <v>1758</v>
      </c>
      <c r="D534">
        <v>52720</v>
      </c>
      <c r="E534" t="str">
        <f>VLOOKUP(A534,[1]Hoja3!$B$2:$E$1125,4,FALSE)</f>
        <v>SAPUYES</v>
      </c>
      <c r="F534" s="3" t="s">
        <v>1123</v>
      </c>
      <c r="G534" s="3" t="s">
        <v>1123</v>
      </c>
      <c r="H534">
        <f>VLOOKUP(A534,'[2]PROMEDIO SABER 11 MUNICIPIOS'!$A$2:$D$1122,4,0)</f>
        <v>152</v>
      </c>
      <c r="I534">
        <f>VLOOKUP(A534,'[2]PROMEDIO SABER 11 MUNICIPIOS'!$A$2:$E$1122,5,0)</f>
        <v>39</v>
      </c>
      <c r="J534" s="4">
        <f>VLOOKUP(A534,'[2]PROMEDIO SABER 11 MUNICIPIOS'!$A$2:$B$1122,2,0)</f>
        <v>259.78289473684208</v>
      </c>
      <c r="K534" s="6">
        <v>260</v>
      </c>
      <c r="L534" s="5" t="str">
        <f>VLOOKUP(A534,'[2]PROMEDIO SABER 11 MUNICIPIOS'!$A$2:$F$1122,6,FALSE)</f>
        <v>NO</v>
      </c>
      <c r="M534">
        <f>VLOOKUP(A534,'[2]SISBEN-GRUPOS'!$A$2:$E$1121,2,FALSE)</f>
        <v>33</v>
      </c>
      <c r="N534">
        <f>VLOOKUP(A534,'[2]SISBEN-GRUPOS'!$A$2:$E$1122,3,0)</f>
        <v>118</v>
      </c>
      <c r="O534">
        <f>VLOOKUP(A534,'[2]SISBEN-GRUPOS'!$A$2:$E$1122,4,0)</f>
        <v>1</v>
      </c>
      <c r="P534">
        <f>VLOOKUP(A534,'[2]SISBEN-GRUPOS'!$A$2:$E$1122,5,0)</f>
        <v>0</v>
      </c>
      <c r="Q534" s="15">
        <v>0.22641509430000001</v>
      </c>
      <c r="R534">
        <v>13</v>
      </c>
      <c r="S534" t="str">
        <f t="shared" si="8"/>
        <v>P50</v>
      </c>
    </row>
    <row r="535" spans="1:19" hidden="1" x14ac:dyDescent="0.25">
      <c r="A535" t="s">
        <v>500</v>
      </c>
      <c r="B535" t="s">
        <v>1438</v>
      </c>
      <c r="C535" t="s">
        <v>1782</v>
      </c>
      <c r="D535">
        <v>66687</v>
      </c>
      <c r="E535" t="str">
        <f>VLOOKUP(A535,[1]Hoja3!$B$2:$E$1125,4,FALSE)</f>
        <v>SANTUARIO</v>
      </c>
      <c r="F535" s="3" t="s">
        <v>1122</v>
      </c>
      <c r="G535" s="3" t="s">
        <v>1123</v>
      </c>
      <c r="H535">
        <f>VLOOKUP(A535,'[2]PROMEDIO SABER 11 MUNICIPIOS'!$A$2:$D$1122,4,0)</f>
        <v>135</v>
      </c>
      <c r="I535">
        <f>VLOOKUP(A535,'[2]PROMEDIO SABER 11 MUNICIPIOS'!$A$2:$E$1122,5,0)</f>
        <v>43</v>
      </c>
      <c r="J535" s="4">
        <f>VLOOKUP(A535,'[2]PROMEDIO SABER 11 MUNICIPIOS'!$A$2:$B$1122,2,0)</f>
        <v>241.9111111111111</v>
      </c>
      <c r="K535" s="6">
        <v>240</v>
      </c>
      <c r="L535" s="5" t="str">
        <f>VLOOKUP(A535,'[2]PROMEDIO SABER 11 MUNICIPIOS'!$A$2:$F$1122,6,FALSE)</f>
        <v>NO</v>
      </c>
      <c r="M535">
        <f>VLOOKUP(A535,'[2]SISBEN-GRUPOS'!$A$2:$E$1121,2,FALSE)</f>
        <v>40</v>
      </c>
      <c r="N535">
        <f>VLOOKUP(A535,'[2]SISBEN-GRUPOS'!$A$2:$E$1122,3,0)</f>
        <v>86</v>
      </c>
      <c r="O535">
        <f>VLOOKUP(A535,'[2]SISBEN-GRUPOS'!$A$2:$E$1122,4,0)</f>
        <v>5</v>
      </c>
      <c r="P535">
        <f>VLOOKUP(A535,'[2]SISBEN-GRUPOS'!$A$2:$E$1122,5,0)</f>
        <v>4</v>
      </c>
      <c r="Q535" s="15">
        <v>0.35779816510000001</v>
      </c>
      <c r="R535">
        <v>13</v>
      </c>
      <c r="S535" t="str">
        <f t="shared" si="8"/>
        <v>P50</v>
      </c>
    </row>
    <row r="536" spans="1:19" hidden="1" x14ac:dyDescent="0.25">
      <c r="A536" t="s">
        <v>758</v>
      </c>
      <c r="B536" t="s">
        <v>1270</v>
      </c>
      <c r="C536" t="s">
        <v>1790</v>
      </c>
      <c r="D536">
        <v>73124</v>
      </c>
      <c r="E536" t="str">
        <f>VLOOKUP(A536,[1]Hoja3!$B$2:$E$1125,4,FALSE)</f>
        <v>CAJAMARCA</v>
      </c>
      <c r="F536" s="3" t="s">
        <v>1122</v>
      </c>
      <c r="G536" s="3" t="s">
        <v>1123</v>
      </c>
      <c r="H536">
        <f>VLOOKUP(A536,'[2]PROMEDIO SABER 11 MUNICIPIOS'!$A$2:$D$1122,4,0)</f>
        <v>263</v>
      </c>
      <c r="I536">
        <f>VLOOKUP(A536,'[2]PROMEDIO SABER 11 MUNICIPIOS'!$A$2:$E$1122,5,0)</f>
        <v>44</v>
      </c>
      <c r="J536" s="4">
        <f>VLOOKUP(A536,'[2]PROMEDIO SABER 11 MUNICIPIOS'!$A$2:$B$1122,2,0)</f>
        <v>236.63878326996198</v>
      </c>
      <c r="K536" s="6">
        <v>230</v>
      </c>
      <c r="L536" s="5" t="str">
        <f>VLOOKUP(A536,'[2]PROMEDIO SABER 11 MUNICIPIOS'!$A$2:$F$1122,6,FALSE)</f>
        <v>NO</v>
      </c>
      <c r="M536">
        <f>VLOOKUP(A536,'[2]SISBEN-GRUPOS'!$A$2:$E$1121,2,FALSE)</f>
        <v>71</v>
      </c>
      <c r="N536">
        <f>VLOOKUP(A536,'[2]SISBEN-GRUPOS'!$A$2:$E$1122,3,0)</f>
        <v>185</v>
      </c>
      <c r="O536">
        <f>VLOOKUP(A536,'[2]SISBEN-GRUPOS'!$A$2:$E$1122,4,0)</f>
        <v>6</v>
      </c>
      <c r="P536">
        <f>VLOOKUP(A536,'[2]SISBEN-GRUPOS'!$A$2:$E$1122,5,0)</f>
        <v>1</v>
      </c>
      <c r="Q536" s="15">
        <v>0.38787878790000002</v>
      </c>
      <c r="R536">
        <v>13</v>
      </c>
      <c r="S536" t="str">
        <f t="shared" si="8"/>
        <v>P50</v>
      </c>
    </row>
    <row r="537" spans="1:19" hidden="1" x14ac:dyDescent="0.25">
      <c r="A537" t="s">
        <v>481</v>
      </c>
      <c r="B537" t="s">
        <v>1256</v>
      </c>
      <c r="C537" t="s">
        <v>1850</v>
      </c>
      <c r="D537">
        <v>18610</v>
      </c>
      <c r="E537" t="str">
        <f>VLOOKUP(A537,[1]Hoja3!$B$2:$E$1125,4,FALSE)</f>
        <v>SAN JOSE DE LA FRAGUA</v>
      </c>
      <c r="F537" s="3" t="s">
        <v>1123</v>
      </c>
      <c r="G537" s="3" t="s">
        <v>1123</v>
      </c>
      <c r="H537">
        <f>VLOOKUP(A537,'[2]PROMEDIO SABER 11 MUNICIPIOS'!$A$2:$D$1122,4,0)</f>
        <v>129</v>
      </c>
      <c r="I537">
        <f>VLOOKUP(A537,'[2]PROMEDIO SABER 11 MUNICIPIOS'!$A$2:$E$1122,5,0)</f>
        <v>57</v>
      </c>
      <c r="J537" s="4">
        <f>VLOOKUP(A537,'[2]PROMEDIO SABER 11 MUNICIPIOS'!$A$2:$B$1122,2,0)</f>
        <v>227.80620155038758</v>
      </c>
      <c r="K537" s="6">
        <v>220</v>
      </c>
      <c r="L537" s="5" t="str">
        <f>VLOOKUP(A537,'[2]PROMEDIO SABER 11 MUNICIPIOS'!$A$2:$F$1122,6,FALSE)</f>
        <v>NO</v>
      </c>
      <c r="M537">
        <f>VLOOKUP(A537,'[2]SISBEN-GRUPOS'!$A$2:$E$1121,2,FALSE)</f>
        <v>31</v>
      </c>
      <c r="N537">
        <f>VLOOKUP(A537,'[2]SISBEN-GRUPOS'!$A$2:$E$1122,3,0)</f>
        <v>92</v>
      </c>
      <c r="O537">
        <f>VLOOKUP(A537,'[2]SISBEN-GRUPOS'!$A$2:$E$1122,4,0)</f>
        <v>3</v>
      </c>
      <c r="P537">
        <f>VLOOKUP(A537,'[2]SISBEN-GRUPOS'!$A$2:$E$1122,5,0)</f>
        <v>3</v>
      </c>
      <c r="Q537" s="15">
        <v>0.3238095238</v>
      </c>
      <c r="R537">
        <v>13</v>
      </c>
      <c r="S537" t="str">
        <f t="shared" si="8"/>
        <v>P50</v>
      </c>
    </row>
    <row r="538" spans="1:19" hidden="1" x14ac:dyDescent="0.25">
      <c r="A538" t="s">
        <v>790</v>
      </c>
      <c r="B538" t="s">
        <v>1348</v>
      </c>
      <c r="C538" t="s">
        <v>1937</v>
      </c>
      <c r="D538">
        <v>17486</v>
      </c>
      <c r="E538" t="str">
        <f>VLOOKUP(A538,[1]Hoja3!$B$2:$E$1125,4,FALSE)</f>
        <v>NEIRA</v>
      </c>
      <c r="F538" s="3" t="s">
        <v>1122</v>
      </c>
      <c r="G538" s="3" t="s">
        <v>1123</v>
      </c>
      <c r="H538">
        <f>VLOOKUP(A538,'[2]PROMEDIO SABER 11 MUNICIPIOS'!$A$2:$D$1122,4,0)</f>
        <v>289</v>
      </c>
      <c r="I538">
        <f>VLOOKUP(A538,'[2]PROMEDIO SABER 11 MUNICIPIOS'!$A$2:$E$1122,5,0)</f>
        <v>78</v>
      </c>
      <c r="J538" s="4">
        <f>VLOOKUP(A538,'[2]PROMEDIO SABER 11 MUNICIPIOS'!$A$2:$B$1122,2,0)</f>
        <v>241.35986159169551</v>
      </c>
      <c r="K538" s="6">
        <v>240</v>
      </c>
      <c r="L538" s="5" t="str">
        <f>VLOOKUP(A538,'[2]PROMEDIO SABER 11 MUNICIPIOS'!$A$2:$F$1122,6,FALSE)</f>
        <v>NO</v>
      </c>
      <c r="M538">
        <f>VLOOKUP(A538,'[2]SISBEN-GRUPOS'!$A$2:$E$1121,2,FALSE)</f>
        <v>70</v>
      </c>
      <c r="N538">
        <f>VLOOKUP(A538,'[2]SISBEN-GRUPOS'!$A$2:$E$1122,3,0)</f>
        <v>203</v>
      </c>
      <c r="O538">
        <f>VLOOKUP(A538,'[2]SISBEN-GRUPOS'!$A$2:$E$1122,4,0)</f>
        <v>11</v>
      </c>
      <c r="P538">
        <f>VLOOKUP(A538,'[2]SISBEN-GRUPOS'!$A$2:$E$1122,5,0)</f>
        <v>5</v>
      </c>
      <c r="Q538" s="15">
        <v>0.23414634149999999</v>
      </c>
      <c r="R538">
        <v>13</v>
      </c>
      <c r="S538" t="str">
        <f t="shared" si="8"/>
        <v>P50</v>
      </c>
    </row>
    <row r="539" spans="1:19" x14ac:dyDescent="0.25">
      <c r="A539" t="s">
        <v>1151</v>
      </c>
      <c r="B539" t="s">
        <v>1270</v>
      </c>
      <c r="C539" t="s">
        <v>2050</v>
      </c>
      <c r="D539">
        <v>73148</v>
      </c>
      <c r="E539" t="str">
        <f>VLOOKUP(A539,[1]Hoja3!$B$2:$E$1125,4,FALSE)</f>
        <v>CARMEN DE APICALA</v>
      </c>
      <c r="F539" s="3" t="s">
        <v>1122</v>
      </c>
      <c r="G539" s="3" t="s">
        <v>1122</v>
      </c>
      <c r="H539">
        <v>156</v>
      </c>
      <c r="I539">
        <v>33</v>
      </c>
      <c r="J539" s="4">
        <v>225</v>
      </c>
      <c r="K539" s="6">
        <v>220</v>
      </c>
      <c r="L539" s="5" t="s">
        <v>1122</v>
      </c>
      <c r="M539">
        <v>34</v>
      </c>
      <c r="N539">
        <v>118</v>
      </c>
      <c r="O539">
        <v>4</v>
      </c>
      <c r="P539">
        <v>0</v>
      </c>
      <c r="Q539" s="15">
        <v>0.33</v>
      </c>
      <c r="R539">
        <v>12</v>
      </c>
      <c r="S539" t="str">
        <f t="shared" si="8"/>
        <v>P50</v>
      </c>
    </row>
    <row r="540" spans="1:19" x14ac:dyDescent="0.25">
      <c r="A540" t="s">
        <v>505</v>
      </c>
      <c r="B540" t="s">
        <v>1350</v>
      </c>
      <c r="C540" t="s">
        <v>2061</v>
      </c>
      <c r="D540">
        <v>47703</v>
      </c>
      <c r="E540" t="str">
        <f>VLOOKUP(A540,[1]Hoja3!$B$2:$E$1125,4,FALSE)</f>
        <v>SAN ZENON</v>
      </c>
      <c r="F540" s="3" t="s">
        <v>1122</v>
      </c>
      <c r="G540" s="3" t="s">
        <v>1122</v>
      </c>
      <c r="H540">
        <f>VLOOKUP(A540,'[2]PROMEDIO SABER 11 MUNICIPIOS'!$A$2:$D$1122,4,0)</f>
        <v>136</v>
      </c>
      <c r="I540">
        <f>VLOOKUP(A540,'[2]PROMEDIO SABER 11 MUNICIPIOS'!$A$2:$E$1122,5,0)</f>
        <v>23</v>
      </c>
      <c r="J540" s="4">
        <f>VLOOKUP(A540,'[2]PROMEDIO SABER 11 MUNICIPIOS'!$A$2:$B$1122,2,0)</f>
        <v>222.99264705882354</v>
      </c>
      <c r="K540" s="6">
        <v>220</v>
      </c>
      <c r="L540" s="5" t="str">
        <f>VLOOKUP(A540,'[2]PROMEDIO SABER 11 MUNICIPIOS'!$A$2:$F$1122,6,FALSE)</f>
        <v>NO</v>
      </c>
      <c r="M540">
        <f>VLOOKUP(A540,'[2]SISBEN-GRUPOS'!$A$2:$E$1121,2,FALSE)</f>
        <v>34</v>
      </c>
      <c r="N540">
        <f>VLOOKUP(A540,'[2]SISBEN-GRUPOS'!$A$2:$E$1122,3,0)</f>
        <v>101</v>
      </c>
      <c r="O540">
        <f>VLOOKUP(A540,'[2]SISBEN-GRUPOS'!$A$2:$E$1122,4,0)</f>
        <v>0</v>
      </c>
      <c r="P540">
        <f>VLOOKUP(A540,'[2]SISBEN-GRUPOS'!$A$2:$E$1122,5,0)</f>
        <v>1</v>
      </c>
      <c r="Q540" s="15">
        <v>0.33333333329999998</v>
      </c>
      <c r="R540">
        <v>12</v>
      </c>
      <c r="S540" t="str">
        <f t="shared" si="8"/>
        <v>P50</v>
      </c>
    </row>
    <row r="541" spans="1:19" hidden="1" x14ac:dyDescent="0.25">
      <c r="A541" t="s">
        <v>397</v>
      </c>
      <c r="B541" t="s">
        <v>1185</v>
      </c>
      <c r="C541" t="s">
        <v>1599</v>
      </c>
      <c r="D541">
        <v>15740</v>
      </c>
      <c r="E541" t="str">
        <f>VLOOKUP(A541,[1]Hoja3!$B$2:$E$1125,4,FALSE)</f>
        <v>SIACHOQUE</v>
      </c>
      <c r="F541" s="3" t="s">
        <v>1122</v>
      </c>
      <c r="G541" s="3" t="s">
        <v>1123</v>
      </c>
      <c r="H541">
        <f>VLOOKUP(A541,'[2]PROMEDIO SABER 11 MUNICIPIOS'!$A$2:$D$1122,4,0)</f>
        <v>104</v>
      </c>
      <c r="I541">
        <f>VLOOKUP(A541,'[2]PROMEDIO SABER 11 MUNICIPIOS'!$A$2:$E$1122,5,0)</f>
        <v>22</v>
      </c>
      <c r="J541" s="4">
        <f>VLOOKUP(A541,'[2]PROMEDIO SABER 11 MUNICIPIOS'!$A$2:$B$1122,2,0)</f>
        <v>247.45192307692307</v>
      </c>
      <c r="K541" s="6">
        <v>240</v>
      </c>
      <c r="L541" s="5" t="str">
        <f>VLOOKUP(A541,'[2]PROMEDIO SABER 11 MUNICIPIOS'!$A$2:$F$1122,6,FALSE)</f>
        <v>NO</v>
      </c>
      <c r="M541">
        <f>VLOOKUP(A541,'[2]SISBEN-GRUPOS'!$A$2:$E$1121,2,FALSE)</f>
        <v>16</v>
      </c>
      <c r="N541">
        <f>VLOOKUP(A541,'[2]SISBEN-GRUPOS'!$A$2:$E$1122,3,0)</f>
        <v>85</v>
      </c>
      <c r="O541">
        <f>VLOOKUP(A541,'[2]SISBEN-GRUPOS'!$A$2:$E$1122,4,0)</f>
        <v>0</v>
      </c>
      <c r="P541">
        <f>VLOOKUP(A541,'[2]SISBEN-GRUPOS'!$A$2:$E$1122,5,0)</f>
        <v>3</v>
      </c>
      <c r="Q541" s="15">
        <v>0.31683168319999999</v>
      </c>
      <c r="R541">
        <v>14</v>
      </c>
      <c r="S541" t="str">
        <f t="shared" si="8"/>
        <v>P50</v>
      </c>
    </row>
    <row r="542" spans="1:19" ht="28.55" hidden="1" x14ac:dyDescent="0.25">
      <c r="A542" t="s">
        <v>361</v>
      </c>
      <c r="B542" t="s">
        <v>1266</v>
      </c>
      <c r="C542" t="s">
        <v>1645</v>
      </c>
      <c r="D542">
        <v>52256</v>
      </c>
      <c r="E542" t="str">
        <f>VLOOKUP(A542,[1]Hoja3!$B$2:$E$1125,4,FALSE)</f>
        <v>EL ROSARIO</v>
      </c>
      <c r="F542" s="3" t="s">
        <v>1123</v>
      </c>
      <c r="G542" s="3" t="s">
        <v>1123</v>
      </c>
      <c r="H542">
        <f>VLOOKUP(A542,'[2]PROMEDIO SABER 11 MUNICIPIOS'!$A$2:$D$1122,4,0)</f>
        <v>96</v>
      </c>
      <c r="I542">
        <f>VLOOKUP(A542,'[2]PROMEDIO SABER 11 MUNICIPIOS'!$A$2:$E$1122,5,0)</f>
        <v>26</v>
      </c>
      <c r="J542" s="4">
        <f>VLOOKUP(A542,'[2]PROMEDIO SABER 11 MUNICIPIOS'!$A$2:$B$1122,2,0)</f>
        <v>246.71875</v>
      </c>
      <c r="K542" s="6">
        <v>240</v>
      </c>
      <c r="L542" s="5" t="str">
        <f>VLOOKUP(A542,'[2]PROMEDIO SABER 11 MUNICIPIOS'!$A$2:$F$1122,6,FALSE)</f>
        <v>EL ROSARIO-NARINO</v>
      </c>
      <c r="M542">
        <f>VLOOKUP(A542,'[2]SISBEN-GRUPOS'!$A$2:$E$1121,2,FALSE)</f>
        <v>23</v>
      </c>
      <c r="N542">
        <f>VLOOKUP(A542,'[2]SISBEN-GRUPOS'!$A$2:$E$1122,3,0)</f>
        <v>72</v>
      </c>
      <c r="O542">
        <f>VLOOKUP(A542,'[2]SISBEN-GRUPOS'!$A$2:$E$1122,4,0)</f>
        <v>1</v>
      </c>
      <c r="P542">
        <f>VLOOKUP(A542,'[2]SISBEN-GRUPOS'!$A$2:$E$1122,5,0)</f>
        <v>0</v>
      </c>
      <c r="Q542" s="15">
        <v>0.1044776119</v>
      </c>
      <c r="R542">
        <v>14</v>
      </c>
      <c r="S542" t="str">
        <f t="shared" si="8"/>
        <v>P50</v>
      </c>
    </row>
    <row r="543" spans="1:19" hidden="1" x14ac:dyDescent="0.25">
      <c r="A543" t="s">
        <v>542</v>
      </c>
      <c r="B543" t="s">
        <v>1208</v>
      </c>
      <c r="C543" t="s">
        <v>1685</v>
      </c>
      <c r="D543">
        <v>54385</v>
      </c>
      <c r="E543" t="str">
        <f>VLOOKUP(A543,[1]Hoja3!$B$2:$E$1125,4,FALSE)</f>
        <v>LA ESPERANZA</v>
      </c>
      <c r="F543" s="3" t="s">
        <v>1123</v>
      </c>
      <c r="G543" s="3" t="s">
        <v>1123</v>
      </c>
      <c r="H543">
        <f>VLOOKUP(A543,'[2]PROMEDIO SABER 11 MUNICIPIOS'!$A$2:$D$1122,4,0)</f>
        <v>147</v>
      </c>
      <c r="I543">
        <f>VLOOKUP(A543,'[2]PROMEDIO SABER 11 MUNICIPIOS'!$A$2:$E$1122,5,0)</f>
        <v>31</v>
      </c>
      <c r="J543" s="4">
        <f>VLOOKUP(A543,'[2]PROMEDIO SABER 11 MUNICIPIOS'!$A$2:$B$1122,2,0)</f>
        <v>234.40136054421768</v>
      </c>
      <c r="K543" s="6">
        <v>230</v>
      </c>
      <c r="L543" s="5" t="str">
        <f>VLOOKUP(A543,'[2]PROMEDIO SABER 11 MUNICIPIOS'!$A$2:$F$1122,6,FALSE)</f>
        <v>NO</v>
      </c>
      <c r="M543">
        <f>VLOOKUP(A543,'[2]SISBEN-GRUPOS'!$A$2:$E$1121,2,FALSE)</f>
        <v>26</v>
      </c>
      <c r="N543">
        <f>VLOOKUP(A543,'[2]SISBEN-GRUPOS'!$A$2:$E$1122,3,0)</f>
        <v>120</v>
      </c>
      <c r="O543">
        <f>VLOOKUP(A543,'[2]SISBEN-GRUPOS'!$A$2:$E$1122,4,0)</f>
        <v>0</v>
      </c>
      <c r="P543">
        <f>VLOOKUP(A543,'[2]SISBEN-GRUPOS'!$A$2:$E$1122,5,0)</f>
        <v>1</v>
      </c>
      <c r="Q543" s="15">
        <v>0.20535714290000001</v>
      </c>
      <c r="R543">
        <v>14</v>
      </c>
      <c r="S543" t="str">
        <f t="shared" si="8"/>
        <v>P50</v>
      </c>
    </row>
    <row r="544" spans="1:19" hidden="1" x14ac:dyDescent="0.25">
      <c r="A544" t="s">
        <v>395</v>
      </c>
      <c r="B544" t="s">
        <v>1185</v>
      </c>
      <c r="C544" t="s">
        <v>1693</v>
      </c>
      <c r="D544">
        <v>15480</v>
      </c>
      <c r="E544" t="str">
        <f>VLOOKUP(A544,[1]Hoja3!$B$2:$E$1125,4,FALSE)</f>
        <v>MUZO</v>
      </c>
      <c r="F544" s="3" t="s">
        <v>1122</v>
      </c>
      <c r="G544" s="3" t="s">
        <v>1123</v>
      </c>
      <c r="H544">
        <f>VLOOKUP(A544,'[2]PROMEDIO SABER 11 MUNICIPIOS'!$A$2:$D$1122,4,0)</f>
        <v>104</v>
      </c>
      <c r="I544">
        <f>VLOOKUP(A544,'[2]PROMEDIO SABER 11 MUNICIPIOS'!$A$2:$E$1122,5,0)</f>
        <v>32</v>
      </c>
      <c r="J544" s="4">
        <f>VLOOKUP(A544,'[2]PROMEDIO SABER 11 MUNICIPIOS'!$A$2:$B$1122,2,0)</f>
        <v>237.31730769230768</v>
      </c>
      <c r="K544" s="6">
        <v>230</v>
      </c>
      <c r="L544" s="5" t="str">
        <f>VLOOKUP(A544,'[2]PROMEDIO SABER 11 MUNICIPIOS'!$A$2:$F$1122,6,FALSE)</f>
        <v>NO</v>
      </c>
      <c r="M544">
        <f>VLOOKUP(A544,'[2]SISBEN-GRUPOS'!$A$2:$E$1121,2,FALSE)</f>
        <v>16</v>
      </c>
      <c r="N544">
        <f>VLOOKUP(A544,'[2]SISBEN-GRUPOS'!$A$2:$E$1122,3,0)</f>
        <v>84</v>
      </c>
      <c r="O544">
        <f>VLOOKUP(A544,'[2]SISBEN-GRUPOS'!$A$2:$E$1122,4,0)</f>
        <v>3</v>
      </c>
      <c r="P544">
        <f>VLOOKUP(A544,'[2]SISBEN-GRUPOS'!$A$2:$E$1122,5,0)</f>
        <v>1</v>
      </c>
      <c r="Q544" s="15">
        <v>0.29591836729999998</v>
      </c>
      <c r="R544">
        <v>14</v>
      </c>
      <c r="S544" t="str">
        <f t="shared" si="8"/>
        <v>P50</v>
      </c>
    </row>
    <row r="545" spans="1:19" hidden="1" x14ac:dyDescent="0.25">
      <c r="A545" t="s">
        <v>606</v>
      </c>
      <c r="B545" t="s">
        <v>1189</v>
      </c>
      <c r="C545" t="s">
        <v>1742</v>
      </c>
      <c r="D545">
        <v>76823</v>
      </c>
      <c r="E545" t="str">
        <f>VLOOKUP(A545,[1]Hoja3!$B$2:$E$1125,4,FALSE)</f>
        <v>TORO</v>
      </c>
      <c r="F545" s="3" t="s">
        <v>1122</v>
      </c>
      <c r="G545" s="3" t="s">
        <v>1123</v>
      </c>
      <c r="H545">
        <f>VLOOKUP(A545,'[2]PROMEDIO SABER 11 MUNICIPIOS'!$A$2:$D$1122,4,0)</f>
        <v>172</v>
      </c>
      <c r="I545">
        <f>VLOOKUP(A545,'[2]PROMEDIO SABER 11 MUNICIPIOS'!$A$2:$E$1122,5,0)</f>
        <v>38</v>
      </c>
      <c r="J545" s="4">
        <f>VLOOKUP(A545,'[2]PROMEDIO SABER 11 MUNICIPIOS'!$A$2:$B$1122,2,0)</f>
        <v>232.49418604651163</v>
      </c>
      <c r="K545" s="6">
        <v>230</v>
      </c>
      <c r="L545" s="5" t="str">
        <f>VLOOKUP(A545,'[2]PROMEDIO SABER 11 MUNICIPIOS'!$A$2:$F$1122,6,FALSE)</f>
        <v>NO</v>
      </c>
      <c r="M545">
        <f>VLOOKUP(A545,'[2]SISBEN-GRUPOS'!$A$2:$E$1121,2,FALSE)</f>
        <v>38</v>
      </c>
      <c r="N545">
        <f>VLOOKUP(A545,'[2]SISBEN-GRUPOS'!$A$2:$E$1122,3,0)</f>
        <v>129</v>
      </c>
      <c r="O545">
        <f>VLOOKUP(A545,'[2]SISBEN-GRUPOS'!$A$2:$E$1122,4,0)</f>
        <v>2</v>
      </c>
      <c r="P545">
        <f>VLOOKUP(A545,'[2]SISBEN-GRUPOS'!$A$2:$E$1122,5,0)</f>
        <v>3</v>
      </c>
      <c r="Q545" s="15">
        <v>0.2547770701</v>
      </c>
      <c r="R545">
        <v>14</v>
      </c>
      <c r="S545" t="str">
        <f t="shared" si="8"/>
        <v>P50</v>
      </c>
    </row>
    <row r="546" spans="1:19" ht="28.55" hidden="1" x14ac:dyDescent="0.25">
      <c r="A546" t="s">
        <v>577</v>
      </c>
      <c r="B546" t="s">
        <v>1488</v>
      </c>
      <c r="C546" t="s">
        <v>1749</v>
      </c>
      <c r="D546">
        <v>95025</v>
      </c>
      <c r="E546" t="str">
        <f>VLOOKUP(A546,[1]Hoja3!$B$2:$E$1125,4,FALSE)</f>
        <v>EL RETORNO</v>
      </c>
      <c r="F546" s="3" t="s">
        <v>1123</v>
      </c>
      <c r="G546" s="3" t="s">
        <v>1123</v>
      </c>
      <c r="H546">
        <f>VLOOKUP(A546,'[2]PROMEDIO SABER 11 MUNICIPIOS'!$A$2:$D$1122,4,0)</f>
        <v>161</v>
      </c>
      <c r="I546">
        <f>VLOOKUP(A546,'[2]PROMEDIO SABER 11 MUNICIPIOS'!$A$2:$E$1122,5,0)</f>
        <v>39</v>
      </c>
      <c r="J546" s="4">
        <f>VLOOKUP(A546,'[2]PROMEDIO SABER 11 MUNICIPIOS'!$A$2:$B$1122,2,0)</f>
        <v>220.80124223602485</v>
      </c>
      <c r="K546" s="6">
        <v>220</v>
      </c>
      <c r="L546" s="5" t="str">
        <f>VLOOKUP(A546,'[2]PROMEDIO SABER 11 MUNICIPIOS'!$A$2:$F$1122,6,FALSE)</f>
        <v>EL RETORNO-GUAVIARE</v>
      </c>
      <c r="M546">
        <f>VLOOKUP(A546,'[2]SISBEN-GRUPOS'!$A$2:$E$1121,2,FALSE)</f>
        <v>49</v>
      </c>
      <c r="N546">
        <f>VLOOKUP(A546,'[2]SISBEN-GRUPOS'!$A$2:$E$1122,3,0)</f>
        <v>102</v>
      </c>
      <c r="O546">
        <f>VLOOKUP(A546,'[2]SISBEN-GRUPOS'!$A$2:$E$1122,4,0)</f>
        <v>5</v>
      </c>
      <c r="P546">
        <f>VLOOKUP(A546,'[2]SISBEN-GRUPOS'!$A$2:$E$1122,5,0)</f>
        <v>5</v>
      </c>
      <c r="Q546" s="15">
        <v>0.29213483150000003</v>
      </c>
      <c r="R546">
        <v>14</v>
      </c>
      <c r="S546" t="str">
        <f t="shared" si="8"/>
        <v>P50</v>
      </c>
    </row>
    <row r="547" spans="1:19" x14ac:dyDescent="0.25">
      <c r="A547" t="s">
        <v>476</v>
      </c>
      <c r="B547" t="s">
        <v>1189</v>
      </c>
      <c r="C547" t="s">
        <v>1437</v>
      </c>
      <c r="D547">
        <v>76869</v>
      </c>
      <c r="E547" t="str">
        <f>VLOOKUP(A547,[1]Hoja3!$B$2:$E$1125,4,FALSE)</f>
        <v>VIJES</v>
      </c>
      <c r="F547" s="3" t="s">
        <v>1122</v>
      </c>
      <c r="G547" s="3" t="s">
        <v>1122</v>
      </c>
      <c r="H547">
        <f>VLOOKUP(A547,'[2]PROMEDIO SABER 11 MUNICIPIOS'!$A$2:$D$1122,4,0)</f>
        <v>128</v>
      </c>
      <c r="I547">
        <f>VLOOKUP(A547,'[2]PROMEDIO SABER 11 MUNICIPIOS'!$A$2:$E$1122,5,0)</f>
        <v>24</v>
      </c>
      <c r="J547" s="4">
        <f>VLOOKUP(A547,'[2]PROMEDIO SABER 11 MUNICIPIOS'!$A$2:$B$1122,2,0)</f>
        <v>227.2109375</v>
      </c>
      <c r="K547" s="6">
        <v>220</v>
      </c>
      <c r="L547" s="5" t="str">
        <f>VLOOKUP(A547,'[2]PROMEDIO SABER 11 MUNICIPIOS'!$A$2:$F$1122,6,FALSE)</f>
        <v>NO</v>
      </c>
      <c r="M547">
        <f>VLOOKUP(A547,'[2]SISBEN-GRUPOS'!$A$2:$E$1121,2,FALSE)</f>
        <v>33</v>
      </c>
      <c r="N547">
        <f>VLOOKUP(A547,'[2]SISBEN-GRUPOS'!$A$2:$E$1122,3,0)</f>
        <v>88</v>
      </c>
      <c r="O547">
        <f>VLOOKUP(A547,'[2]SISBEN-GRUPOS'!$A$2:$E$1122,4,0)</f>
        <v>5</v>
      </c>
      <c r="P547">
        <f>VLOOKUP(A547,'[2]SISBEN-GRUPOS'!$A$2:$E$1122,5,0)</f>
        <v>2</v>
      </c>
      <c r="Q547" s="15">
        <v>0.19387755100000001</v>
      </c>
      <c r="R547">
        <v>13</v>
      </c>
      <c r="S547" t="str">
        <f t="shared" si="8"/>
        <v>P50</v>
      </c>
    </row>
    <row r="548" spans="1:19" hidden="1" x14ac:dyDescent="0.25">
      <c r="A548" t="s">
        <v>130</v>
      </c>
      <c r="B548" t="s">
        <v>1535</v>
      </c>
      <c r="C548" t="s">
        <v>1805</v>
      </c>
      <c r="D548">
        <v>63548</v>
      </c>
      <c r="E548" t="str">
        <f>VLOOKUP(A548,[1]Hoja3!$B$2:$E$1125,4,FALSE)</f>
        <v>PIJAO</v>
      </c>
      <c r="F548" s="3" t="s">
        <v>1122</v>
      </c>
      <c r="G548" s="3" t="s">
        <v>1123</v>
      </c>
      <c r="H548">
        <f>VLOOKUP(A548,'[2]PROMEDIO SABER 11 MUNICIPIOS'!$A$2:$D$1122,4,0)</f>
        <v>45</v>
      </c>
      <c r="I548">
        <f>VLOOKUP(A548,'[2]PROMEDIO SABER 11 MUNICIPIOS'!$A$2:$E$1122,5,0)</f>
        <v>47</v>
      </c>
      <c r="J548" s="4">
        <f>VLOOKUP(A548,'[2]PROMEDIO SABER 11 MUNICIPIOS'!$A$2:$B$1122,2,0)</f>
        <v>241.97777777777779</v>
      </c>
      <c r="K548" s="6">
        <v>240</v>
      </c>
      <c r="L548" s="5" t="str">
        <f>VLOOKUP(A548,'[2]PROMEDIO SABER 11 MUNICIPIOS'!$A$2:$F$1122,6,FALSE)</f>
        <v>NO</v>
      </c>
      <c r="M548">
        <f>VLOOKUP(A548,'[2]SISBEN-GRUPOS'!$A$2:$E$1121,2,FALSE)</f>
        <v>9</v>
      </c>
      <c r="N548">
        <f>VLOOKUP(A548,'[2]SISBEN-GRUPOS'!$A$2:$E$1122,3,0)</f>
        <v>35</v>
      </c>
      <c r="O548">
        <f>VLOOKUP(A548,'[2]SISBEN-GRUPOS'!$A$2:$E$1122,4,0)</f>
        <v>1</v>
      </c>
      <c r="P548">
        <f>VLOOKUP(A548,'[2]SISBEN-GRUPOS'!$A$2:$E$1122,5,0)</f>
        <v>0</v>
      </c>
      <c r="Q548" s="15">
        <v>0.40476190480000002</v>
      </c>
      <c r="R548">
        <v>14</v>
      </c>
      <c r="S548" t="str">
        <f t="shared" si="8"/>
        <v>P50</v>
      </c>
    </row>
    <row r="549" spans="1:19" hidden="1" x14ac:dyDescent="0.25">
      <c r="A549" t="s">
        <v>863</v>
      </c>
      <c r="B549" t="s">
        <v>1172</v>
      </c>
      <c r="C549" t="s">
        <v>1829</v>
      </c>
      <c r="D549">
        <v>5756</v>
      </c>
      <c r="E549" t="str">
        <f>VLOOKUP(A549,[1]Hoja3!$B$2:$E$1125,4,FALSE)</f>
        <v>SONSON</v>
      </c>
      <c r="F549" s="3" t="s">
        <v>1122</v>
      </c>
      <c r="G549" s="3" t="s">
        <v>1123</v>
      </c>
      <c r="H549">
        <f>VLOOKUP(A549,'[2]PROMEDIO SABER 11 MUNICIPIOS'!$A$2:$D$1122,4,0)</f>
        <v>371</v>
      </c>
      <c r="I549">
        <f>VLOOKUP(A549,'[2]PROMEDIO SABER 11 MUNICIPIOS'!$A$2:$E$1122,5,0)</f>
        <v>51</v>
      </c>
      <c r="J549" s="4">
        <f>VLOOKUP(A549,'[2]PROMEDIO SABER 11 MUNICIPIOS'!$A$2:$B$1122,2,0)</f>
        <v>233.08894878706201</v>
      </c>
      <c r="K549" s="6">
        <v>230</v>
      </c>
      <c r="L549" s="5" t="str">
        <f>VLOOKUP(A549,'[2]PROMEDIO SABER 11 MUNICIPIOS'!$A$2:$F$1122,6,FALSE)</f>
        <v>NO</v>
      </c>
      <c r="M549">
        <f>VLOOKUP(A549,'[2]SISBEN-GRUPOS'!$A$2:$E$1121,2,FALSE)</f>
        <v>85</v>
      </c>
      <c r="N549">
        <f>VLOOKUP(A549,'[2]SISBEN-GRUPOS'!$A$2:$E$1122,3,0)</f>
        <v>255</v>
      </c>
      <c r="O549">
        <f>VLOOKUP(A549,'[2]SISBEN-GRUPOS'!$A$2:$E$1122,4,0)</f>
        <v>20</v>
      </c>
      <c r="P549">
        <f>VLOOKUP(A549,'[2]SISBEN-GRUPOS'!$A$2:$E$1122,5,0)</f>
        <v>11</v>
      </c>
      <c r="Q549" s="15">
        <v>0.32378223499999997</v>
      </c>
      <c r="R549">
        <v>14</v>
      </c>
      <c r="S549" t="str">
        <f t="shared" si="8"/>
        <v>P50</v>
      </c>
    </row>
    <row r="550" spans="1:19" hidden="1" x14ac:dyDescent="0.25">
      <c r="A550" t="s">
        <v>650</v>
      </c>
      <c r="B550" t="s">
        <v>1339</v>
      </c>
      <c r="C550" t="s">
        <v>1925</v>
      </c>
      <c r="D550">
        <v>20787</v>
      </c>
      <c r="E550" t="str">
        <f>VLOOKUP(A550,[1]Hoja3!$B$2:$E$1125,4,FALSE)</f>
        <v>TAMALAMEQUE</v>
      </c>
      <c r="F550" s="3" t="s">
        <v>1123</v>
      </c>
      <c r="G550" s="3" t="s">
        <v>1123</v>
      </c>
      <c r="H550">
        <f>VLOOKUP(A550,'[2]PROMEDIO SABER 11 MUNICIPIOS'!$A$2:$D$1122,4,0)</f>
        <v>195</v>
      </c>
      <c r="I550">
        <f>VLOOKUP(A550,'[2]PROMEDIO SABER 11 MUNICIPIOS'!$A$2:$E$1122,5,0)</f>
        <v>23</v>
      </c>
      <c r="J550" s="4">
        <f>VLOOKUP(A550,'[2]PROMEDIO SABER 11 MUNICIPIOS'!$A$2:$B$1122,2,0)</f>
        <v>210.35384615384615</v>
      </c>
      <c r="K550" s="6">
        <v>210</v>
      </c>
      <c r="L550" s="5" t="str">
        <f>VLOOKUP(A550,'[2]PROMEDIO SABER 11 MUNICIPIOS'!$A$2:$F$1122,6,FALSE)</f>
        <v>NO</v>
      </c>
      <c r="M550">
        <f>VLOOKUP(A550,'[2]SISBEN-GRUPOS'!$A$2:$E$1121,2,FALSE)</f>
        <v>33</v>
      </c>
      <c r="N550">
        <f>VLOOKUP(A550,'[2]SISBEN-GRUPOS'!$A$2:$E$1122,3,0)</f>
        <v>162</v>
      </c>
      <c r="O550">
        <f>VLOOKUP(A550,'[2]SISBEN-GRUPOS'!$A$2:$E$1122,4,0)</f>
        <v>0</v>
      </c>
      <c r="P550">
        <f>VLOOKUP(A550,'[2]SISBEN-GRUPOS'!$A$2:$E$1122,5,0)</f>
        <v>0</v>
      </c>
      <c r="Q550" s="15">
        <v>0.22171945700000001</v>
      </c>
      <c r="R550">
        <v>14</v>
      </c>
      <c r="S550" t="str">
        <f t="shared" si="8"/>
        <v>P50</v>
      </c>
    </row>
    <row r="551" spans="1:19" x14ac:dyDescent="0.25">
      <c r="A551" t="s">
        <v>291</v>
      </c>
      <c r="B551" t="s">
        <v>1216</v>
      </c>
      <c r="C551" t="s">
        <v>1684</v>
      </c>
      <c r="D551">
        <v>25281</v>
      </c>
      <c r="E551" t="str">
        <f>VLOOKUP(A551,[1]Hoja3!$B$2:$E$1125,4,FALSE)</f>
        <v>FOSCA</v>
      </c>
      <c r="F551" s="3" t="s">
        <v>1122</v>
      </c>
      <c r="G551" s="3" t="s">
        <v>1122</v>
      </c>
      <c r="H551">
        <f>VLOOKUP(A551,'[2]PROMEDIO SABER 11 MUNICIPIOS'!$A$2:$D$1122,4,0)</f>
        <v>79</v>
      </c>
      <c r="I551">
        <f>VLOOKUP(A551,'[2]PROMEDIO SABER 11 MUNICIPIOS'!$A$2:$E$1122,5,0)</f>
        <v>16</v>
      </c>
      <c r="J551" s="4">
        <f>VLOOKUP(A551,'[2]PROMEDIO SABER 11 MUNICIPIOS'!$A$2:$B$1122,2,0)</f>
        <v>220.18987341772151</v>
      </c>
      <c r="K551" s="6">
        <v>220</v>
      </c>
      <c r="L551" s="5" t="str">
        <f>VLOOKUP(A551,'[2]PROMEDIO SABER 11 MUNICIPIOS'!$A$2:$F$1122,6,FALSE)</f>
        <v>NO</v>
      </c>
      <c r="M551">
        <f>VLOOKUP(A551,'[2]SISBEN-GRUPOS'!$A$2:$E$1121,2,FALSE)</f>
        <v>19</v>
      </c>
      <c r="N551">
        <f>VLOOKUP(A551,'[2]SISBEN-GRUPOS'!$A$2:$E$1122,3,0)</f>
        <v>54</v>
      </c>
      <c r="O551">
        <f>VLOOKUP(A551,'[2]SISBEN-GRUPOS'!$A$2:$E$1122,4,0)</f>
        <v>6</v>
      </c>
      <c r="P551">
        <f>VLOOKUP(A551,'[2]SISBEN-GRUPOS'!$A$2:$E$1122,5,0)</f>
        <v>0</v>
      </c>
      <c r="Q551" s="15">
        <v>0.245283018867924</v>
      </c>
      <c r="R551">
        <v>13</v>
      </c>
      <c r="S551" t="str">
        <f t="shared" si="8"/>
        <v>P50</v>
      </c>
    </row>
    <row r="552" spans="1:19" ht="28.55" x14ac:dyDescent="0.25">
      <c r="A552" t="s">
        <v>388</v>
      </c>
      <c r="B552" t="s">
        <v>1226</v>
      </c>
      <c r="C552" t="s">
        <v>1750</v>
      </c>
      <c r="D552">
        <v>50590</v>
      </c>
      <c r="E552" t="str">
        <f>VLOOKUP(A552,[1]Hoja3!$B$2:$E$1125,4,FALSE)</f>
        <v>PUERTO RICO</v>
      </c>
      <c r="F552" s="3" t="s">
        <v>1122</v>
      </c>
      <c r="G552" s="3" t="s">
        <v>1122</v>
      </c>
      <c r="H552">
        <f>VLOOKUP(A552,'[2]PROMEDIO SABER 11 MUNICIPIOS'!$A$2:$D$1122,4,0)</f>
        <v>102</v>
      </c>
      <c r="I552">
        <f>VLOOKUP(A552,'[2]PROMEDIO SABER 11 MUNICIPIOS'!$A$2:$E$1122,5,0)</f>
        <v>39</v>
      </c>
      <c r="J552" s="4">
        <f>VLOOKUP(A552,'[2]PROMEDIO SABER 11 MUNICIPIOS'!$A$2:$B$1122,2,0)</f>
        <v>224.93137254901961</v>
      </c>
      <c r="K552" s="6">
        <v>220</v>
      </c>
      <c r="L552" s="5" t="str">
        <f>VLOOKUP(A552,'[2]PROMEDIO SABER 11 MUNICIPIOS'!$A$2:$F$1122,6,FALSE)</f>
        <v>PUERTO RICO-META</v>
      </c>
      <c r="M552">
        <f>VLOOKUP(A552,'[2]SISBEN-GRUPOS'!$A$2:$E$1121,2,FALSE)</f>
        <v>23</v>
      </c>
      <c r="N552">
        <f>VLOOKUP(A552,'[2]SISBEN-GRUPOS'!$A$2:$E$1122,3,0)</f>
        <v>75</v>
      </c>
      <c r="O552">
        <f>VLOOKUP(A552,'[2]SISBEN-GRUPOS'!$A$2:$E$1122,4,0)</f>
        <v>4</v>
      </c>
      <c r="P552">
        <f>VLOOKUP(A552,'[2]SISBEN-GRUPOS'!$A$2:$E$1122,5,0)</f>
        <v>0</v>
      </c>
      <c r="Q552" s="15">
        <v>0.25252525250000002</v>
      </c>
      <c r="R552">
        <v>13</v>
      </c>
      <c r="S552" t="str">
        <f t="shared" si="8"/>
        <v>P50</v>
      </c>
    </row>
    <row r="553" spans="1:19" x14ac:dyDescent="0.25">
      <c r="A553" t="s">
        <v>92</v>
      </c>
      <c r="B553" t="s">
        <v>1216</v>
      </c>
      <c r="C553" t="s">
        <v>2009</v>
      </c>
      <c r="D553">
        <v>25871</v>
      </c>
      <c r="E553" t="str">
        <f>VLOOKUP(A553,[1]Hoja3!$B$2:$E$1125,4,FALSE)</f>
        <v>VILLAGOMEZ</v>
      </c>
      <c r="F553" s="3" t="s">
        <v>1122</v>
      </c>
      <c r="G553" s="3" t="s">
        <v>1122</v>
      </c>
      <c r="H553">
        <f>VLOOKUP(A553,'[2]PROMEDIO SABER 11 MUNICIPIOS'!$A$2:$D$1122,4,0)</f>
        <v>35</v>
      </c>
      <c r="I553">
        <f>VLOOKUP(A553,'[2]PROMEDIO SABER 11 MUNICIPIOS'!$A$2:$E$1122,5,0)</f>
        <v>15</v>
      </c>
      <c r="J553" s="4">
        <f>VLOOKUP(A553,'[2]PROMEDIO SABER 11 MUNICIPIOS'!$A$2:$B$1122,2,0)</f>
        <v>226.8</v>
      </c>
      <c r="K553" s="6">
        <v>220</v>
      </c>
      <c r="L553" s="5" t="str">
        <f>VLOOKUP(A553,'[2]PROMEDIO SABER 11 MUNICIPIOS'!$A$2:$F$1122,6,FALSE)</f>
        <v>NO</v>
      </c>
      <c r="M553">
        <f>VLOOKUP(A553,'[2]SISBEN-GRUPOS'!$A$2:$E$1121,2,FALSE)</f>
        <v>4</v>
      </c>
      <c r="N553">
        <f>VLOOKUP(A553,'[2]SISBEN-GRUPOS'!$A$2:$E$1122,3,0)</f>
        <v>29</v>
      </c>
      <c r="O553">
        <f>VLOOKUP(A553,'[2]SISBEN-GRUPOS'!$A$2:$E$1122,4,0)</f>
        <v>1</v>
      </c>
      <c r="P553">
        <f>VLOOKUP(A553,'[2]SISBEN-GRUPOS'!$A$2:$E$1122,5,0)</f>
        <v>1</v>
      </c>
      <c r="Q553" s="15">
        <v>0.3125</v>
      </c>
      <c r="R553">
        <v>13</v>
      </c>
      <c r="S553" t="str">
        <f t="shared" si="8"/>
        <v>P50</v>
      </c>
    </row>
    <row r="554" spans="1:19" x14ac:dyDescent="0.25">
      <c r="A554" t="s">
        <v>701</v>
      </c>
      <c r="B554" t="s">
        <v>1226</v>
      </c>
      <c r="C554" t="s">
        <v>1436</v>
      </c>
      <c r="D554">
        <v>50711</v>
      </c>
      <c r="E554" t="str">
        <f>VLOOKUP(A554,[1]Hoja3!$B$2:$E$1125,4,FALSE)</f>
        <v>VISTA HERMOSA</v>
      </c>
      <c r="F554" s="3" t="s">
        <v>1122</v>
      </c>
      <c r="G554" s="3" t="s">
        <v>1122</v>
      </c>
      <c r="H554">
        <f>VLOOKUP(A554,'[2]PROMEDIO SABER 11 MUNICIPIOS'!$A$2:$D$1122,4,0)</f>
        <v>225</v>
      </c>
      <c r="I554">
        <f>VLOOKUP(A554,'[2]PROMEDIO SABER 11 MUNICIPIOS'!$A$2:$E$1122,5,0)</f>
        <v>28</v>
      </c>
      <c r="J554" s="4">
        <f>VLOOKUP(A554,'[2]PROMEDIO SABER 11 MUNICIPIOS'!$A$2:$B$1122,2,0)</f>
        <v>227.20444444444445</v>
      </c>
      <c r="K554" s="6">
        <v>220</v>
      </c>
      <c r="L554" s="5" t="str">
        <f>VLOOKUP(A554,'[2]PROMEDIO SABER 11 MUNICIPIOS'!$A$2:$F$1122,6,FALSE)</f>
        <v>NO</v>
      </c>
      <c r="M554">
        <f>VLOOKUP(A554,'[2]SISBEN-GRUPOS'!$A$2:$E$1121,2,FALSE)</f>
        <v>63</v>
      </c>
      <c r="N554">
        <f>VLOOKUP(A554,'[2]SISBEN-GRUPOS'!$A$2:$E$1122,3,0)</f>
        <v>156</v>
      </c>
      <c r="O554">
        <f>VLOOKUP(A554,'[2]SISBEN-GRUPOS'!$A$2:$E$1122,4,0)</f>
        <v>6</v>
      </c>
      <c r="P554">
        <f>VLOOKUP(A554,'[2]SISBEN-GRUPOS'!$A$2:$E$1122,5,0)</f>
        <v>0</v>
      </c>
      <c r="Q554" s="15">
        <v>0.1923076923</v>
      </c>
      <c r="R554">
        <v>15</v>
      </c>
      <c r="S554" t="str">
        <f t="shared" si="8"/>
        <v>P50</v>
      </c>
    </row>
    <row r="555" spans="1:19" hidden="1" x14ac:dyDescent="0.25">
      <c r="A555" t="s">
        <v>233</v>
      </c>
      <c r="B555" t="s">
        <v>1216</v>
      </c>
      <c r="C555" t="s">
        <v>1587</v>
      </c>
      <c r="D555">
        <v>25299</v>
      </c>
      <c r="E555" t="str">
        <f>VLOOKUP(A555,[1]Hoja3!$B$2:$E$1125,4,FALSE)</f>
        <v>GAMA</v>
      </c>
      <c r="F555" s="3" t="s">
        <v>1122</v>
      </c>
      <c r="G555" s="3" t="s">
        <v>1123</v>
      </c>
      <c r="H555">
        <f>VLOOKUP(A555,'[2]PROMEDIO SABER 11 MUNICIPIOS'!$A$2:$D$1122,4,0)</f>
        <v>65</v>
      </c>
      <c r="I555">
        <f>VLOOKUP(A555,'[2]PROMEDIO SABER 11 MUNICIPIOS'!$A$2:$E$1122,5,0)</f>
        <v>21</v>
      </c>
      <c r="J555" s="4">
        <f>VLOOKUP(A555,'[2]PROMEDIO SABER 11 MUNICIPIOS'!$A$2:$B$1122,2,0)</f>
        <v>250.8</v>
      </c>
      <c r="K555" s="6">
        <v>250</v>
      </c>
      <c r="L555" s="5" t="str">
        <f>VLOOKUP(A555,'[2]PROMEDIO SABER 11 MUNICIPIOS'!$A$2:$F$1122,6,FALSE)</f>
        <v>NO</v>
      </c>
      <c r="M555">
        <f>VLOOKUP(A555,'[2]SISBEN-GRUPOS'!$A$2:$E$1121,2,FALSE)</f>
        <v>12</v>
      </c>
      <c r="N555">
        <f>VLOOKUP(A555,'[2]SISBEN-GRUPOS'!$A$2:$E$1122,3,0)</f>
        <v>45</v>
      </c>
      <c r="O555">
        <f>VLOOKUP(A555,'[2]SISBEN-GRUPOS'!$A$2:$E$1122,4,0)</f>
        <v>6</v>
      </c>
      <c r="P555">
        <f>VLOOKUP(A555,'[2]SISBEN-GRUPOS'!$A$2:$E$1122,5,0)</f>
        <v>2</v>
      </c>
      <c r="Q555" s="15">
        <v>0.45833333333333298</v>
      </c>
      <c r="R555">
        <v>15</v>
      </c>
      <c r="S555" t="str">
        <f t="shared" ref="S555:S578" si="9">IF(R555&lt;=$V$2,"P25",IF(AND(R555&gt;$V$2,R555&lt;=$V$3),"P50",IF(AND(R555&gt;$V$3,R555&lt;=$V$4),"P75",IF(R555&gt;$V$4,"P100",0))))</f>
        <v>P50</v>
      </c>
    </row>
    <row r="556" spans="1:19" hidden="1" x14ac:dyDescent="0.25">
      <c r="A556" t="s">
        <v>247</v>
      </c>
      <c r="B556" t="s">
        <v>1216</v>
      </c>
      <c r="C556" t="s">
        <v>1612</v>
      </c>
      <c r="D556">
        <v>25898</v>
      </c>
      <c r="E556" t="str">
        <f>VLOOKUP(A556,[1]Hoja3!$B$2:$E$1125,4,FALSE)</f>
        <v>ZIPACON</v>
      </c>
      <c r="F556" s="3" t="s">
        <v>1122</v>
      </c>
      <c r="G556" s="3" t="s">
        <v>1123</v>
      </c>
      <c r="H556">
        <f>VLOOKUP(A556,'[2]PROMEDIO SABER 11 MUNICIPIOS'!$A$2:$D$1122,4,0)</f>
        <v>68</v>
      </c>
      <c r="I556">
        <f>VLOOKUP(A556,'[2]PROMEDIO SABER 11 MUNICIPIOS'!$A$2:$E$1122,5,0)</f>
        <v>23</v>
      </c>
      <c r="J556" s="4">
        <f>VLOOKUP(A556,'[2]PROMEDIO SABER 11 MUNICIPIOS'!$A$2:$B$1122,2,0)</f>
        <v>235.98529411764707</v>
      </c>
      <c r="K556" s="6">
        <v>230</v>
      </c>
      <c r="L556" s="5" t="str">
        <f>VLOOKUP(A556,'[2]PROMEDIO SABER 11 MUNICIPIOS'!$A$2:$F$1122,6,FALSE)</f>
        <v>NO</v>
      </c>
      <c r="M556">
        <f>VLOOKUP(A556,'[2]SISBEN-GRUPOS'!$A$2:$E$1121,2,FALSE)</f>
        <v>17</v>
      </c>
      <c r="N556">
        <f>VLOOKUP(A556,'[2]SISBEN-GRUPOS'!$A$2:$E$1122,3,0)</f>
        <v>39</v>
      </c>
      <c r="O556">
        <f>VLOOKUP(A556,'[2]SISBEN-GRUPOS'!$A$2:$E$1122,4,0)</f>
        <v>12</v>
      </c>
      <c r="P556">
        <f>VLOOKUP(A556,'[2]SISBEN-GRUPOS'!$A$2:$E$1122,5,0)</f>
        <v>0</v>
      </c>
      <c r="Q556" s="15">
        <v>0.1875</v>
      </c>
      <c r="R556">
        <v>15</v>
      </c>
      <c r="S556" t="str">
        <f t="shared" si="9"/>
        <v>P50</v>
      </c>
    </row>
    <row r="557" spans="1:19" hidden="1" x14ac:dyDescent="0.25">
      <c r="A557" t="s">
        <v>147</v>
      </c>
      <c r="B557" t="s">
        <v>1185</v>
      </c>
      <c r="C557" t="s">
        <v>1676</v>
      </c>
      <c r="D557">
        <v>15808</v>
      </c>
      <c r="E557" t="str">
        <f>VLOOKUP(A557,[1]Hoja3!$B$2:$E$1125,4,FALSE)</f>
        <v>TINJACA</v>
      </c>
      <c r="F557" s="3" t="s">
        <v>1122</v>
      </c>
      <c r="G557" s="3" t="s">
        <v>1123</v>
      </c>
      <c r="H557">
        <f>VLOOKUP(A557,'[2]PROMEDIO SABER 11 MUNICIPIOS'!$A$2:$D$1122,4,0)</f>
        <v>48</v>
      </c>
      <c r="I557">
        <f>VLOOKUP(A557,'[2]PROMEDIO SABER 11 MUNICIPIOS'!$A$2:$E$1122,5,0)</f>
        <v>29</v>
      </c>
      <c r="J557" s="4">
        <f>VLOOKUP(A557,'[2]PROMEDIO SABER 11 MUNICIPIOS'!$A$2:$B$1122,2,0)</f>
        <v>268.625</v>
      </c>
      <c r="K557" s="6">
        <v>260</v>
      </c>
      <c r="L557" s="5" t="str">
        <f>VLOOKUP(A557,'[2]PROMEDIO SABER 11 MUNICIPIOS'!$A$2:$F$1122,6,FALSE)</f>
        <v>NO</v>
      </c>
      <c r="M557">
        <f>VLOOKUP(A557,'[2]SISBEN-GRUPOS'!$A$2:$E$1121,2,FALSE)</f>
        <v>14</v>
      </c>
      <c r="N557">
        <f>VLOOKUP(A557,'[2]SISBEN-GRUPOS'!$A$2:$E$1122,3,0)</f>
        <v>25</v>
      </c>
      <c r="O557">
        <f>VLOOKUP(A557,'[2]SISBEN-GRUPOS'!$A$2:$E$1122,4,0)</f>
        <v>9</v>
      </c>
      <c r="P557">
        <f>VLOOKUP(A557,'[2]SISBEN-GRUPOS'!$A$2:$E$1122,5,0)</f>
        <v>0</v>
      </c>
      <c r="Q557" s="15">
        <v>0.31428571430000002</v>
      </c>
      <c r="R557">
        <v>15</v>
      </c>
      <c r="S557" t="str">
        <f t="shared" si="9"/>
        <v>P50</v>
      </c>
    </row>
    <row r="558" spans="1:19" ht="28.55" hidden="1" x14ac:dyDescent="0.25">
      <c r="A558" t="s">
        <v>670</v>
      </c>
      <c r="B558" t="s">
        <v>1266</v>
      </c>
      <c r="C558" t="s">
        <v>1691</v>
      </c>
      <c r="D558">
        <v>52418</v>
      </c>
      <c r="E558" t="str">
        <f>VLOOKUP(A558,[1]Hoja3!$B$2:$E$1125,4,FALSE)</f>
        <v>LOS ANDES</v>
      </c>
      <c r="F558" s="3" t="s">
        <v>1123</v>
      </c>
      <c r="G558" s="3" t="s">
        <v>1123</v>
      </c>
      <c r="H558">
        <f>VLOOKUP(A558,'[2]PROMEDIO SABER 11 MUNICIPIOS'!$A$2:$D$1122,4,0)</f>
        <v>205</v>
      </c>
      <c r="I558">
        <f>VLOOKUP(A558,'[2]PROMEDIO SABER 11 MUNICIPIOS'!$A$2:$E$1122,5,0)</f>
        <v>31</v>
      </c>
      <c r="J558" s="4">
        <f>VLOOKUP(A558,'[2]PROMEDIO SABER 11 MUNICIPIOS'!$A$2:$B$1122,2,0)</f>
        <v>265.2731707317073</v>
      </c>
      <c r="K558" s="6">
        <v>260</v>
      </c>
      <c r="L558" s="5" t="str">
        <f>VLOOKUP(A558,'[2]PROMEDIO SABER 11 MUNICIPIOS'!$A$2:$F$1122,6,FALSE)</f>
        <v>LOS ANDES-NARINO</v>
      </c>
      <c r="M558">
        <f>VLOOKUP(A558,'[2]SISBEN-GRUPOS'!$A$2:$E$1121,2,FALSE)</f>
        <v>45</v>
      </c>
      <c r="N558">
        <f>VLOOKUP(A558,'[2]SISBEN-GRUPOS'!$A$2:$E$1122,3,0)</f>
        <v>155</v>
      </c>
      <c r="O558">
        <f>VLOOKUP(A558,'[2]SISBEN-GRUPOS'!$A$2:$E$1122,4,0)</f>
        <v>2</v>
      </c>
      <c r="P558">
        <f>VLOOKUP(A558,'[2]SISBEN-GRUPOS'!$A$2:$E$1122,5,0)</f>
        <v>3</v>
      </c>
      <c r="Q558" s="15">
        <v>0.1797752809</v>
      </c>
      <c r="R558">
        <v>15</v>
      </c>
      <c r="S558" t="str">
        <f t="shared" si="9"/>
        <v>P50</v>
      </c>
    </row>
    <row r="559" spans="1:19" hidden="1" x14ac:dyDescent="0.25">
      <c r="A559" t="s">
        <v>352</v>
      </c>
      <c r="B559" t="s">
        <v>1185</v>
      </c>
      <c r="C559" t="s">
        <v>1697</v>
      </c>
      <c r="D559">
        <v>15051</v>
      </c>
      <c r="E559" t="str">
        <f>VLOOKUP(A559,[1]Hoja3!$B$2:$E$1125,4,FALSE)</f>
        <v>ARCABUCO</v>
      </c>
      <c r="F559" s="3" t="s">
        <v>1122</v>
      </c>
      <c r="G559" s="3" t="s">
        <v>1123</v>
      </c>
      <c r="H559">
        <f>VLOOKUP(A559,'[2]PROMEDIO SABER 11 MUNICIPIOS'!$A$2:$D$1122,4,0)</f>
        <v>95</v>
      </c>
      <c r="I559">
        <f>VLOOKUP(A559,'[2]PROMEDIO SABER 11 MUNICIPIOS'!$A$2:$E$1122,5,0)</f>
        <v>32</v>
      </c>
      <c r="J559" s="4">
        <f>VLOOKUP(A559,'[2]PROMEDIO SABER 11 MUNICIPIOS'!$A$2:$B$1122,2,0)</f>
        <v>252.56842105263158</v>
      </c>
      <c r="K559" s="6">
        <v>250</v>
      </c>
      <c r="L559" s="5" t="str">
        <f>VLOOKUP(A559,'[2]PROMEDIO SABER 11 MUNICIPIOS'!$A$2:$F$1122,6,FALSE)</f>
        <v>NO</v>
      </c>
      <c r="M559">
        <f>VLOOKUP(A559,'[2]SISBEN-GRUPOS'!$A$2:$E$1121,2,FALSE)</f>
        <v>26</v>
      </c>
      <c r="N559">
        <f>VLOOKUP(A559,'[2]SISBEN-GRUPOS'!$A$2:$E$1122,3,0)</f>
        <v>61</v>
      </c>
      <c r="O559">
        <f>VLOOKUP(A559,'[2]SISBEN-GRUPOS'!$A$2:$E$1122,4,0)</f>
        <v>6</v>
      </c>
      <c r="P559">
        <f>VLOOKUP(A559,'[2]SISBEN-GRUPOS'!$A$2:$E$1122,5,0)</f>
        <v>2</v>
      </c>
      <c r="Q559" s="15">
        <v>0.31034482759999998</v>
      </c>
      <c r="R559">
        <v>15</v>
      </c>
      <c r="S559" t="str">
        <f t="shared" si="9"/>
        <v>P50</v>
      </c>
    </row>
    <row r="560" spans="1:19" hidden="1" x14ac:dyDescent="0.25">
      <c r="A560" t="s">
        <v>964</v>
      </c>
      <c r="B560" t="s">
        <v>1176</v>
      </c>
      <c r="C560" t="s">
        <v>1715</v>
      </c>
      <c r="D560">
        <v>19100</v>
      </c>
      <c r="E560" t="str">
        <f>VLOOKUP(A560,[1]Hoja3!$B$2:$E$1125,4,FALSE)</f>
        <v>BOLIVAR</v>
      </c>
      <c r="F560" s="3" t="s">
        <v>1123</v>
      </c>
      <c r="G560" s="3" t="s">
        <v>1123</v>
      </c>
      <c r="H560">
        <f>VLOOKUP(A560,'[2]PROMEDIO SABER 11 MUNICIPIOS'!$A$2:$D$1122,4,0)</f>
        <v>565</v>
      </c>
      <c r="I560">
        <f>VLOOKUP(A560,'[2]PROMEDIO SABER 11 MUNICIPIOS'!$A$2:$E$1122,5,0)</f>
        <v>35</v>
      </c>
      <c r="J560" s="4">
        <f>VLOOKUP(A560,'[2]PROMEDIO SABER 11 MUNICIPIOS'!$A$2:$B$1122,2,0)</f>
        <v>240.41769911504426</v>
      </c>
      <c r="K560" s="6">
        <v>240</v>
      </c>
      <c r="L560" s="5" t="str">
        <f>VLOOKUP(A560,'[2]PROMEDIO SABER 11 MUNICIPIOS'!$A$2:$F$1122,6,FALSE)</f>
        <v>NO</v>
      </c>
      <c r="M560">
        <f>VLOOKUP(A560,'[2]SISBEN-GRUPOS'!$A$2:$E$1121,2,FALSE)</f>
        <v>125</v>
      </c>
      <c r="N560">
        <f>VLOOKUP(A560,'[2]SISBEN-GRUPOS'!$A$2:$E$1122,3,0)</f>
        <v>432</v>
      </c>
      <c r="O560">
        <f>VLOOKUP(A560,'[2]SISBEN-GRUPOS'!$A$2:$E$1122,4,0)</f>
        <v>5</v>
      </c>
      <c r="P560">
        <f>VLOOKUP(A560,'[2]SISBEN-GRUPOS'!$A$2:$E$1122,5,0)</f>
        <v>3</v>
      </c>
      <c r="Q560" s="15">
        <v>0.2</v>
      </c>
      <c r="R560">
        <v>15</v>
      </c>
      <c r="S560" t="str">
        <f t="shared" si="9"/>
        <v>P50</v>
      </c>
    </row>
    <row r="561" spans="1:19" hidden="1" x14ac:dyDescent="0.25">
      <c r="A561" t="s">
        <v>369</v>
      </c>
      <c r="B561" t="s">
        <v>1266</v>
      </c>
      <c r="C561" t="s">
        <v>1725</v>
      </c>
      <c r="D561">
        <v>52287</v>
      </c>
      <c r="E561" t="str">
        <f>VLOOKUP(A561,[1]Hoja3!$B$2:$E$1125,4,FALSE)</f>
        <v>FUNES</v>
      </c>
      <c r="F561" s="3" t="s">
        <v>1123</v>
      </c>
      <c r="G561" s="3" t="s">
        <v>1123</v>
      </c>
      <c r="H561">
        <f>VLOOKUP(A561,'[2]PROMEDIO SABER 11 MUNICIPIOS'!$A$2:$D$1122,4,0)</f>
        <v>98</v>
      </c>
      <c r="I561">
        <f>VLOOKUP(A561,'[2]PROMEDIO SABER 11 MUNICIPIOS'!$A$2:$E$1122,5,0)</f>
        <v>36</v>
      </c>
      <c r="J561" s="4">
        <f>VLOOKUP(A561,'[2]PROMEDIO SABER 11 MUNICIPIOS'!$A$2:$B$1122,2,0)</f>
        <v>252.15306122448979</v>
      </c>
      <c r="K561" s="6">
        <v>250</v>
      </c>
      <c r="L561" s="5" t="str">
        <f>VLOOKUP(A561,'[2]PROMEDIO SABER 11 MUNICIPIOS'!$A$2:$F$1122,6,FALSE)</f>
        <v>NO</v>
      </c>
      <c r="M561">
        <f>VLOOKUP(A561,'[2]SISBEN-GRUPOS'!$A$2:$E$1121,2,FALSE)</f>
        <v>29</v>
      </c>
      <c r="N561">
        <f>VLOOKUP(A561,'[2]SISBEN-GRUPOS'!$A$2:$E$1122,3,0)</f>
        <v>69</v>
      </c>
      <c r="O561">
        <f>VLOOKUP(A561,'[2]SISBEN-GRUPOS'!$A$2:$E$1122,4,0)</f>
        <v>0</v>
      </c>
      <c r="P561">
        <f>VLOOKUP(A561,'[2]SISBEN-GRUPOS'!$A$2:$E$1122,5,0)</f>
        <v>0</v>
      </c>
      <c r="Q561" s="15">
        <v>0.18823529410000001</v>
      </c>
      <c r="R561">
        <v>15</v>
      </c>
      <c r="S561" t="str">
        <f t="shared" si="9"/>
        <v>P50</v>
      </c>
    </row>
    <row r="562" spans="1:19" hidden="1" x14ac:dyDescent="0.25">
      <c r="A562" t="s">
        <v>420</v>
      </c>
      <c r="B562" t="s">
        <v>1238</v>
      </c>
      <c r="C562" t="s">
        <v>1735</v>
      </c>
      <c r="D562">
        <v>68895</v>
      </c>
      <c r="E562" t="str">
        <f>VLOOKUP(A562,[1]Hoja3!$B$2:$E$1125,4,FALSE)</f>
        <v>ZAPATOCA</v>
      </c>
      <c r="F562" s="3" t="s">
        <v>1122</v>
      </c>
      <c r="G562" s="3" t="s">
        <v>1123</v>
      </c>
      <c r="H562">
        <f>VLOOKUP(A562,'[2]PROMEDIO SABER 11 MUNICIPIOS'!$A$2:$D$1122,4,0)</f>
        <v>110</v>
      </c>
      <c r="I562">
        <f>VLOOKUP(A562,'[2]PROMEDIO SABER 11 MUNICIPIOS'!$A$2:$E$1122,5,0)</f>
        <v>37</v>
      </c>
      <c r="J562" s="4">
        <f>VLOOKUP(A562,'[2]PROMEDIO SABER 11 MUNICIPIOS'!$A$2:$B$1122,2,0)</f>
        <v>247.95454545454547</v>
      </c>
      <c r="K562" s="6">
        <v>240</v>
      </c>
      <c r="L562" s="5" t="str">
        <f>VLOOKUP(A562,'[2]PROMEDIO SABER 11 MUNICIPIOS'!$A$2:$F$1122,6,FALSE)</f>
        <v>NO</v>
      </c>
      <c r="M562">
        <f>VLOOKUP(A562,'[2]SISBEN-GRUPOS'!$A$2:$E$1121,2,FALSE)</f>
        <v>24</v>
      </c>
      <c r="N562">
        <f>VLOOKUP(A562,'[2]SISBEN-GRUPOS'!$A$2:$E$1122,3,0)</f>
        <v>81</v>
      </c>
      <c r="O562">
        <f>VLOOKUP(A562,'[2]SISBEN-GRUPOS'!$A$2:$E$1122,4,0)</f>
        <v>3</v>
      </c>
      <c r="P562">
        <f>VLOOKUP(A562,'[2]SISBEN-GRUPOS'!$A$2:$E$1122,5,0)</f>
        <v>2</v>
      </c>
      <c r="Q562" s="15">
        <v>0.27586206899999999</v>
      </c>
      <c r="R562">
        <v>15</v>
      </c>
      <c r="S562" t="str">
        <f t="shared" si="9"/>
        <v>P50</v>
      </c>
    </row>
    <row r="563" spans="1:19" hidden="1" x14ac:dyDescent="0.25">
      <c r="A563" t="s">
        <v>666</v>
      </c>
      <c r="B563" t="s">
        <v>1348</v>
      </c>
      <c r="C563" t="s">
        <v>1767</v>
      </c>
      <c r="D563">
        <v>17433</v>
      </c>
      <c r="E563" t="str">
        <f>VLOOKUP(A563,[1]Hoja3!$B$2:$E$1125,4,FALSE)</f>
        <v>MANZANARES</v>
      </c>
      <c r="F563" s="3" t="s">
        <v>1122</v>
      </c>
      <c r="G563" s="3" t="s">
        <v>1123</v>
      </c>
      <c r="H563">
        <f>VLOOKUP(A563,'[2]PROMEDIO SABER 11 MUNICIPIOS'!$A$2:$D$1122,4,0)</f>
        <v>202</v>
      </c>
      <c r="I563">
        <f>VLOOKUP(A563,'[2]PROMEDIO SABER 11 MUNICIPIOS'!$A$2:$E$1122,5,0)</f>
        <v>41</v>
      </c>
      <c r="J563" s="4">
        <f>VLOOKUP(A563,'[2]PROMEDIO SABER 11 MUNICIPIOS'!$A$2:$B$1122,2,0)</f>
        <v>242.04455445544554</v>
      </c>
      <c r="K563" s="6">
        <v>240</v>
      </c>
      <c r="L563" s="5" t="str">
        <f>VLOOKUP(A563,'[2]PROMEDIO SABER 11 MUNICIPIOS'!$A$2:$F$1122,6,FALSE)</f>
        <v>NO</v>
      </c>
      <c r="M563">
        <f>VLOOKUP(A563,'[2]SISBEN-GRUPOS'!$A$2:$E$1121,2,FALSE)</f>
        <v>43</v>
      </c>
      <c r="N563">
        <f>VLOOKUP(A563,'[2]SISBEN-GRUPOS'!$A$2:$E$1122,3,0)</f>
        <v>142</v>
      </c>
      <c r="O563">
        <f>VLOOKUP(A563,'[2]SISBEN-GRUPOS'!$A$2:$E$1122,4,0)</f>
        <v>11</v>
      </c>
      <c r="P563">
        <f>VLOOKUP(A563,'[2]SISBEN-GRUPOS'!$A$2:$E$1122,5,0)</f>
        <v>6</v>
      </c>
      <c r="Q563" s="15">
        <v>0.22754491020000001</v>
      </c>
      <c r="R563">
        <v>15</v>
      </c>
      <c r="S563" t="str">
        <f t="shared" si="9"/>
        <v>P50</v>
      </c>
    </row>
    <row r="564" spans="1:19" hidden="1" x14ac:dyDescent="0.25">
      <c r="A564" t="s">
        <v>905</v>
      </c>
      <c r="B564" t="s">
        <v>1176</v>
      </c>
      <c r="C564" t="s">
        <v>1861</v>
      </c>
      <c r="D564">
        <v>19743</v>
      </c>
      <c r="E564" t="str">
        <f>VLOOKUP(A564,[1]Hoja3!$B$2:$E$1125,4,FALSE)</f>
        <v>SILVIA</v>
      </c>
      <c r="F564" s="3" t="s">
        <v>1123</v>
      </c>
      <c r="G564" s="3" t="s">
        <v>1123</v>
      </c>
      <c r="H564">
        <f>VLOOKUP(A564,'[2]PROMEDIO SABER 11 MUNICIPIOS'!$A$2:$D$1122,4,0)</f>
        <v>424</v>
      </c>
      <c r="I564">
        <f>VLOOKUP(A564,'[2]PROMEDIO SABER 11 MUNICIPIOS'!$A$2:$E$1122,5,0)</f>
        <v>60</v>
      </c>
      <c r="J564" s="4">
        <f>VLOOKUP(A564,'[2]PROMEDIO SABER 11 MUNICIPIOS'!$A$2:$B$1122,2,0)</f>
        <v>224.9504716981132</v>
      </c>
      <c r="K564" s="6">
        <v>220</v>
      </c>
      <c r="L564" s="5" t="str">
        <f>VLOOKUP(A564,'[2]PROMEDIO SABER 11 MUNICIPIOS'!$A$2:$F$1122,6,FALSE)</f>
        <v>NO</v>
      </c>
      <c r="M564">
        <f>VLOOKUP(A564,'[2]SISBEN-GRUPOS'!$A$2:$E$1121,2,FALSE)</f>
        <v>363</v>
      </c>
      <c r="N564">
        <f>VLOOKUP(A564,'[2]SISBEN-GRUPOS'!$A$2:$E$1122,3,0)</f>
        <v>56</v>
      </c>
      <c r="O564">
        <f>VLOOKUP(A564,'[2]SISBEN-GRUPOS'!$A$2:$E$1122,4,0)</f>
        <v>1</v>
      </c>
      <c r="P564">
        <f>VLOOKUP(A564,'[2]SISBEN-GRUPOS'!$A$2:$E$1122,5,0)</f>
        <v>4</v>
      </c>
      <c r="Q564" s="15">
        <v>0.15359477120000001</v>
      </c>
      <c r="R564">
        <v>15</v>
      </c>
      <c r="S564" t="str">
        <f t="shared" si="9"/>
        <v>P50</v>
      </c>
    </row>
    <row r="565" spans="1:19" hidden="1" x14ac:dyDescent="0.25">
      <c r="A565" t="s">
        <v>657</v>
      </c>
      <c r="B565" t="s">
        <v>1331</v>
      </c>
      <c r="C565" t="s">
        <v>1864</v>
      </c>
      <c r="D565">
        <v>41378</v>
      </c>
      <c r="E565" t="str">
        <f>VLOOKUP(A565,[1]Hoja3!$B$2:$E$1125,4,FALSE)</f>
        <v>LA ARGENTINA</v>
      </c>
      <c r="F565" s="3" t="s">
        <v>1122</v>
      </c>
      <c r="G565" s="3" t="s">
        <v>1123</v>
      </c>
      <c r="H565">
        <f>VLOOKUP(A565,'[2]PROMEDIO SABER 11 MUNICIPIOS'!$A$2:$D$1122,4,0)</f>
        <v>197</v>
      </c>
      <c r="I565">
        <f>VLOOKUP(A565,'[2]PROMEDIO SABER 11 MUNICIPIOS'!$A$2:$E$1122,5,0)</f>
        <v>61</v>
      </c>
      <c r="J565" s="4">
        <f>VLOOKUP(A565,'[2]PROMEDIO SABER 11 MUNICIPIOS'!$A$2:$B$1122,2,0)</f>
        <v>262.58375634517768</v>
      </c>
      <c r="K565" s="6">
        <v>260</v>
      </c>
      <c r="L565" s="5" t="str">
        <f>VLOOKUP(A565,'[2]PROMEDIO SABER 11 MUNICIPIOS'!$A$2:$F$1122,6,FALSE)</f>
        <v>NO</v>
      </c>
      <c r="M565">
        <f>VLOOKUP(A565,'[2]SISBEN-GRUPOS'!$A$2:$E$1121,2,FALSE)</f>
        <v>38</v>
      </c>
      <c r="N565">
        <f>VLOOKUP(A565,'[2]SISBEN-GRUPOS'!$A$2:$E$1122,3,0)</f>
        <v>156</v>
      </c>
      <c r="O565">
        <f>VLOOKUP(A565,'[2]SISBEN-GRUPOS'!$A$2:$E$1122,4,0)</f>
        <v>1</v>
      </c>
      <c r="P565">
        <f>VLOOKUP(A565,'[2]SISBEN-GRUPOS'!$A$2:$E$1122,5,0)</f>
        <v>2</v>
      </c>
      <c r="Q565" s="15">
        <v>0.41758241759999998</v>
      </c>
      <c r="R565">
        <v>15</v>
      </c>
      <c r="S565" t="str">
        <f t="shared" si="9"/>
        <v>P50</v>
      </c>
    </row>
    <row r="566" spans="1:19" ht="42.8" hidden="1" x14ac:dyDescent="0.25">
      <c r="A566" t="s">
        <v>732</v>
      </c>
      <c r="B566" t="s">
        <v>1256</v>
      </c>
      <c r="C566" t="s">
        <v>1919</v>
      </c>
      <c r="D566">
        <v>18150</v>
      </c>
      <c r="E566" t="str">
        <f>VLOOKUP(A566,[1]Hoja3!$B$2:$E$1125,4,FALSE)</f>
        <v>CARTAGENA DEL CHAIRA</v>
      </c>
      <c r="F566" s="3" t="s">
        <v>1123</v>
      </c>
      <c r="G566" s="3" t="s">
        <v>1123</v>
      </c>
      <c r="H566">
        <f>VLOOKUP(A566,'[2]PROMEDIO SABER 11 MUNICIPIOS'!$A$2:$D$1122,4,0)</f>
        <v>244</v>
      </c>
      <c r="I566">
        <f>VLOOKUP(A566,'[2]PROMEDIO SABER 11 MUNICIPIOS'!$A$2:$E$1122,5,0)</f>
        <v>74</v>
      </c>
      <c r="J566" s="4">
        <f>VLOOKUP(A566,'[2]PROMEDIO SABER 11 MUNICIPIOS'!$A$2:$B$1122,2,0)</f>
        <v>230.38524590163934</v>
      </c>
      <c r="K566" s="6">
        <v>230</v>
      </c>
      <c r="L566" s="5" t="str">
        <f>VLOOKUP(A566,'[2]PROMEDIO SABER 11 MUNICIPIOS'!$A$2:$F$1122,6,FALSE)</f>
        <v>CARTAGENA DEL CHAIRA-CAQUETA</v>
      </c>
      <c r="M566">
        <f>VLOOKUP(A566,'[2]SISBEN-GRUPOS'!$A$2:$E$1121,2,FALSE)</f>
        <v>77</v>
      </c>
      <c r="N566">
        <f>VLOOKUP(A566,'[2]SISBEN-GRUPOS'!$A$2:$E$1122,3,0)</f>
        <v>161</v>
      </c>
      <c r="O566">
        <f>VLOOKUP(A566,'[2]SISBEN-GRUPOS'!$A$2:$E$1122,4,0)</f>
        <v>4</v>
      </c>
      <c r="P566">
        <f>VLOOKUP(A566,'[2]SISBEN-GRUPOS'!$A$2:$E$1122,5,0)</f>
        <v>2</v>
      </c>
      <c r="Q566" s="15">
        <v>0.20915032680000001</v>
      </c>
      <c r="R566">
        <v>15</v>
      </c>
      <c r="S566" t="str">
        <f t="shared" si="9"/>
        <v>P50</v>
      </c>
    </row>
    <row r="567" spans="1:19" hidden="1" x14ac:dyDescent="0.25">
      <c r="A567" t="s">
        <v>813</v>
      </c>
      <c r="B567" t="s">
        <v>1270</v>
      </c>
      <c r="C567" t="s">
        <v>1286</v>
      </c>
      <c r="D567">
        <v>73217</v>
      </c>
      <c r="E567" t="str">
        <f>VLOOKUP(A567,[1]Hoja3!$B$2:$E$1125,4,FALSE)</f>
        <v>COYAIMA</v>
      </c>
      <c r="F567" s="3" t="s">
        <v>1122</v>
      </c>
      <c r="G567" s="3" t="s">
        <v>1122</v>
      </c>
      <c r="H567">
        <f>VLOOKUP(A567,'[2]PROMEDIO SABER 11 MUNICIPIOS'!$A$2:$D$1122,4,0)</f>
        <v>311</v>
      </c>
      <c r="I567">
        <f>VLOOKUP(A567,'[2]PROMEDIO SABER 11 MUNICIPIOS'!$A$2:$E$1122,5,0)</f>
        <v>42</v>
      </c>
      <c r="J567" s="4">
        <f>VLOOKUP(A567,'[2]PROMEDIO SABER 11 MUNICIPIOS'!$A$2:$B$1122,2,0)</f>
        <v>192.57877813504822</v>
      </c>
      <c r="K567" s="6">
        <v>190</v>
      </c>
      <c r="L567" s="5" t="str">
        <f>VLOOKUP(A567,'[2]PROMEDIO SABER 11 MUNICIPIOS'!$A$2:$F$1122,6,FALSE)</f>
        <v>NO</v>
      </c>
      <c r="M567">
        <f>VLOOKUP(A567,'[2]SISBEN-GRUPOS'!$A$2:$E$1121,2,FALSE)</f>
        <v>119</v>
      </c>
      <c r="N567">
        <f>VLOOKUP(A567,'[2]SISBEN-GRUPOS'!$A$2:$E$1122,3,0)</f>
        <v>190</v>
      </c>
      <c r="O567">
        <f>VLOOKUP(A567,'[2]SISBEN-GRUPOS'!$A$2:$E$1122,4,0)</f>
        <v>2</v>
      </c>
      <c r="P567">
        <f>VLOOKUP(A567,'[2]SISBEN-GRUPOS'!$A$2:$E$1122,5,0)</f>
        <v>0</v>
      </c>
      <c r="Q567" s="15">
        <v>0.15568862280000001</v>
      </c>
      <c r="R567">
        <v>16</v>
      </c>
      <c r="S567" t="str">
        <f t="shared" si="9"/>
        <v>P75</v>
      </c>
    </row>
    <row r="568" spans="1:19" hidden="1" x14ac:dyDescent="0.25">
      <c r="A568" t="s">
        <v>323</v>
      </c>
      <c r="B568" t="s">
        <v>1216</v>
      </c>
      <c r="C568" t="s">
        <v>1636</v>
      </c>
      <c r="D568">
        <v>25488</v>
      </c>
      <c r="E568" t="str">
        <f>VLOOKUP(A568,[1]Hoja3!$B$2:$E$1125,4,FALSE)</f>
        <v>NILO</v>
      </c>
      <c r="F568" s="3" t="s">
        <v>1122</v>
      </c>
      <c r="G568" s="3" t="s">
        <v>1123</v>
      </c>
      <c r="H568">
        <f>VLOOKUP(A568,'[2]PROMEDIO SABER 11 MUNICIPIOS'!$A$2:$D$1122,4,0)</f>
        <v>87</v>
      </c>
      <c r="I568">
        <f>VLOOKUP(A568,'[2]PROMEDIO SABER 11 MUNICIPIOS'!$A$2:$E$1122,5,0)</f>
        <v>25</v>
      </c>
      <c r="J568" s="4">
        <f>VLOOKUP(A568,'[2]PROMEDIO SABER 11 MUNICIPIOS'!$A$2:$B$1122,2,0)</f>
        <v>256.26436781609198</v>
      </c>
      <c r="K568" s="6">
        <v>250</v>
      </c>
      <c r="L568" s="5" t="str">
        <f>VLOOKUP(A568,'[2]PROMEDIO SABER 11 MUNICIPIOS'!$A$2:$F$1122,6,FALSE)</f>
        <v>NO</v>
      </c>
      <c r="M568">
        <f>VLOOKUP(A568,'[2]SISBEN-GRUPOS'!$A$2:$E$1121,2,FALSE)</f>
        <v>27</v>
      </c>
      <c r="N568">
        <f>VLOOKUP(A568,'[2]SISBEN-GRUPOS'!$A$2:$E$1122,3,0)</f>
        <v>52</v>
      </c>
      <c r="O568">
        <f>VLOOKUP(A568,'[2]SISBEN-GRUPOS'!$A$2:$E$1122,4,0)</f>
        <v>8</v>
      </c>
      <c r="P568">
        <f>VLOOKUP(A568,'[2]SISBEN-GRUPOS'!$A$2:$E$1122,5,0)</f>
        <v>0</v>
      </c>
      <c r="Q568" s="15">
        <v>0.57499999999999996</v>
      </c>
      <c r="R568">
        <v>16</v>
      </c>
      <c r="S568" t="str">
        <f t="shared" si="9"/>
        <v>P75</v>
      </c>
    </row>
    <row r="569" spans="1:19" hidden="1" x14ac:dyDescent="0.25">
      <c r="A569" t="s">
        <v>163</v>
      </c>
      <c r="B569" t="s">
        <v>1216</v>
      </c>
      <c r="C569" t="s">
        <v>1646</v>
      </c>
      <c r="D569">
        <v>25592</v>
      </c>
      <c r="E569" t="str">
        <f>VLOOKUP(A569,[1]Hoja3!$B$2:$E$1125,4,FALSE)</f>
        <v>QUEBRADANEGRA</v>
      </c>
      <c r="F569" s="3" t="s">
        <v>1122</v>
      </c>
      <c r="G569" s="3" t="s">
        <v>1123</v>
      </c>
      <c r="H569">
        <f>VLOOKUP(A569,'[2]PROMEDIO SABER 11 MUNICIPIOS'!$A$2:$D$1122,4,0)</f>
        <v>52</v>
      </c>
      <c r="I569">
        <f>VLOOKUP(A569,'[2]PROMEDIO SABER 11 MUNICIPIOS'!$A$2:$E$1122,5,0)</f>
        <v>26</v>
      </c>
      <c r="J569" s="4">
        <f>VLOOKUP(A569,'[2]PROMEDIO SABER 11 MUNICIPIOS'!$A$2:$B$1122,2,0)</f>
        <v>248.65384615384616</v>
      </c>
      <c r="K569" s="6">
        <v>240</v>
      </c>
      <c r="L569" s="5" t="str">
        <f>VLOOKUP(A569,'[2]PROMEDIO SABER 11 MUNICIPIOS'!$A$2:$F$1122,6,FALSE)</f>
        <v>NO</v>
      </c>
      <c r="M569">
        <f>VLOOKUP(A569,'[2]SISBEN-GRUPOS'!$A$2:$E$1121,2,FALSE)</f>
        <v>9</v>
      </c>
      <c r="N569">
        <f>VLOOKUP(A569,'[2]SISBEN-GRUPOS'!$A$2:$E$1122,3,0)</f>
        <v>36</v>
      </c>
      <c r="O569">
        <f>VLOOKUP(A569,'[2]SISBEN-GRUPOS'!$A$2:$E$1122,4,0)</f>
        <v>7</v>
      </c>
      <c r="P569">
        <f>VLOOKUP(A569,'[2]SISBEN-GRUPOS'!$A$2:$E$1122,5,0)</f>
        <v>0</v>
      </c>
      <c r="Q569" s="15">
        <v>0.65</v>
      </c>
      <c r="R569">
        <v>16</v>
      </c>
      <c r="S569" t="str">
        <f t="shared" si="9"/>
        <v>P75</v>
      </c>
    </row>
    <row r="570" spans="1:19" hidden="1" x14ac:dyDescent="0.25">
      <c r="A570" t="s">
        <v>440</v>
      </c>
      <c r="B570" t="s">
        <v>1216</v>
      </c>
      <c r="C570" t="s">
        <v>1660</v>
      </c>
      <c r="D570">
        <v>25594</v>
      </c>
      <c r="E570" t="str">
        <f>VLOOKUP(A570,[1]Hoja3!$B$2:$E$1125,4,FALSE)</f>
        <v>QUETAME</v>
      </c>
      <c r="F570" s="3" t="s">
        <v>1122</v>
      </c>
      <c r="G570" s="3" t="s">
        <v>1123</v>
      </c>
      <c r="H570">
        <f>VLOOKUP(A570,'[2]PROMEDIO SABER 11 MUNICIPIOS'!$A$2:$D$1122,4,0)</f>
        <v>119</v>
      </c>
      <c r="I570">
        <f>VLOOKUP(A570,'[2]PROMEDIO SABER 11 MUNICIPIOS'!$A$2:$E$1122,5,0)</f>
        <v>28</v>
      </c>
      <c r="J570" s="4">
        <f>VLOOKUP(A570,'[2]PROMEDIO SABER 11 MUNICIPIOS'!$A$2:$B$1122,2,0)</f>
        <v>234.94957983193277</v>
      </c>
      <c r="K570" s="6">
        <v>230</v>
      </c>
      <c r="L570" s="5" t="str">
        <f>VLOOKUP(A570,'[2]PROMEDIO SABER 11 MUNICIPIOS'!$A$2:$F$1122,6,FALSE)</f>
        <v>NO</v>
      </c>
      <c r="M570">
        <f>VLOOKUP(A570,'[2]SISBEN-GRUPOS'!$A$2:$E$1121,2,FALSE)</f>
        <v>17</v>
      </c>
      <c r="N570">
        <f>VLOOKUP(A570,'[2]SISBEN-GRUPOS'!$A$2:$E$1122,3,0)</f>
        <v>97</v>
      </c>
      <c r="O570">
        <f>VLOOKUP(A570,'[2]SISBEN-GRUPOS'!$A$2:$E$1122,4,0)</f>
        <v>3</v>
      </c>
      <c r="P570">
        <f>VLOOKUP(A570,'[2]SISBEN-GRUPOS'!$A$2:$E$1122,5,0)</f>
        <v>2</v>
      </c>
      <c r="Q570" s="15">
        <v>0.25</v>
      </c>
      <c r="R570">
        <v>16</v>
      </c>
      <c r="S570" t="str">
        <f t="shared" si="9"/>
        <v>P75</v>
      </c>
    </row>
    <row r="571" spans="1:19" hidden="1" x14ac:dyDescent="0.25">
      <c r="A571" t="s">
        <v>282</v>
      </c>
      <c r="B571" t="s">
        <v>1185</v>
      </c>
      <c r="C571" t="s">
        <v>1668</v>
      </c>
      <c r="D571">
        <v>15272</v>
      </c>
      <c r="E571" t="str">
        <f>VLOOKUP(A571,[1]Hoja3!$B$2:$E$1125,4,FALSE)</f>
        <v>FIRAVITOBA</v>
      </c>
      <c r="F571" s="3" t="s">
        <v>1122</v>
      </c>
      <c r="G571" s="3" t="s">
        <v>1123</v>
      </c>
      <c r="H571">
        <f>VLOOKUP(A571,'[2]PROMEDIO SABER 11 MUNICIPIOS'!$A$2:$D$1122,4,0)</f>
        <v>77</v>
      </c>
      <c r="I571">
        <f>VLOOKUP(A571,'[2]PROMEDIO SABER 11 MUNICIPIOS'!$A$2:$E$1122,5,0)</f>
        <v>28</v>
      </c>
      <c r="J571" s="4">
        <f>VLOOKUP(A571,'[2]PROMEDIO SABER 11 MUNICIPIOS'!$A$2:$B$1122,2,0)</f>
        <v>264.61038961038963</v>
      </c>
      <c r="K571" s="6">
        <v>260</v>
      </c>
      <c r="L571" s="5" t="str">
        <f>VLOOKUP(A571,'[2]PROMEDIO SABER 11 MUNICIPIOS'!$A$2:$F$1122,6,FALSE)</f>
        <v>NO</v>
      </c>
      <c r="M571">
        <f>VLOOKUP(A571,'[2]SISBEN-GRUPOS'!$A$2:$E$1121,2,FALSE)</f>
        <v>15</v>
      </c>
      <c r="N571">
        <f>VLOOKUP(A571,'[2]SISBEN-GRUPOS'!$A$2:$E$1122,3,0)</f>
        <v>58</v>
      </c>
      <c r="O571">
        <f>VLOOKUP(A571,'[2]SISBEN-GRUPOS'!$A$2:$E$1122,4,0)</f>
        <v>2</v>
      </c>
      <c r="P571">
        <f>VLOOKUP(A571,'[2]SISBEN-GRUPOS'!$A$2:$E$1122,5,0)</f>
        <v>2</v>
      </c>
      <c r="Q571" s="15">
        <v>0.40677966100000001</v>
      </c>
      <c r="R571">
        <v>16</v>
      </c>
      <c r="S571" t="str">
        <f t="shared" si="9"/>
        <v>P75</v>
      </c>
    </row>
    <row r="572" spans="1:19" ht="28.55" hidden="1" x14ac:dyDescent="0.25">
      <c r="A572" t="s">
        <v>549</v>
      </c>
      <c r="B572" t="s">
        <v>1266</v>
      </c>
      <c r="C572" t="s">
        <v>1696</v>
      </c>
      <c r="D572">
        <v>52540</v>
      </c>
      <c r="E572" t="str">
        <f>VLOOKUP(A572,[1]Hoja3!$B$2:$E$1125,4,FALSE)</f>
        <v>POLICARPA</v>
      </c>
      <c r="F572" s="3" t="s">
        <v>1123</v>
      </c>
      <c r="G572" s="3" t="s">
        <v>1123</v>
      </c>
      <c r="H572">
        <f>VLOOKUP(A572,'[2]PROMEDIO SABER 11 MUNICIPIOS'!$A$2:$D$1122,4,0)</f>
        <v>150</v>
      </c>
      <c r="I572">
        <f>VLOOKUP(A572,'[2]PROMEDIO SABER 11 MUNICIPIOS'!$A$2:$E$1122,5,0)</f>
        <v>32</v>
      </c>
      <c r="J572" s="4">
        <f>VLOOKUP(A572,'[2]PROMEDIO SABER 11 MUNICIPIOS'!$A$2:$B$1122,2,0)</f>
        <v>251.76666666666668</v>
      </c>
      <c r="K572" s="6">
        <v>250</v>
      </c>
      <c r="L572" s="5" t="str">
        <f>VLOOKUP(A572,'[2]PROMEDIO SABER 11 MUNICIPIOS'!$A$2:$F$1122,6,FALSE)</f>
        <v>POLICARPA-NARINO</v>
      </c>
      <c r="M572">
        <f>VLOOKUP(A572,'[2]SISBEN-GRUPOS'!$A$2:$E$1121,2,FALSE)</f>
        <v>44</v>
      </c>
      <c r="N572">
        <f>VLOOKUP(A572,'[2]SISBEN-GRUPOS'!$A$2:$E$1122,3,0)</f>
        <v>104</v>
      </c>
      <c r="O572">
        <f>VLOOKUP(A572,'[2]SISBEN-GRUPOS'!$A$2:$E$1122,4,0)</f>
        <v>1</v>
      </c>
      <c r="P572">
        <f>VLOOKUP(A572,'[2]SISBEN-GRUPOS'!$A$2:$E$1122,5,0)</f>
        <v>1</v>
      </c>
      <c r="Q572" s="15">
        <v>0.16964285709999999</v>
      </c>
      <c r="R572">
        <v>16</v>
      </c>
      <c r="S572" t="str">
        <f t="shared" si="9"/>
        <v>P75</v>
      </c>
    </row>
    <row r="573" spans="1:19" hidden="1" x14ac:dyDescent="0.25">
      <c r="A573" t="s">
        <v>250</v>
      </c>
      <c r="B573" t="s">
        <v>1216</v>
      </c>
      <c r="C573" t="s">
        <v>1717</v>
      </c>
      <c r="D573">
        <v>25335</v>
      </c>
      <c r="E573" t="str">
        <f>VLOOKUP(A573,[1]Hoja3!$B$2:$E$1125,4,FALSE)</f>
        <v>GUAYABETAL</v>
      </c>
      <c r="F573" s="3" t="s">
        <v>1122</v>
      </c>
      <c r="G573" s="3" t="s">
        <v>1123</v>
      </c>
      <c r="H573">
        <f>VLOOKUP(A573,'[2]PROMEDIO SABER 11 MUNICIPIOS'!$A$2:$D$1122,4,0)</f>
        <v>70</v>
      </c>
      <c r="I573">
        <f>VLOOKUP(A573,'[2]PROMEDIO SABER 11 MUNICIPIOS'!$A$2:$E$1122,5,0)</f>
        <v>35</v>
      </c>
      <c r="J573" s="4">
        <f>VLOOKUP(A573,'[2]PROMEDIO SABER 11 MUNICIPIOS'!$A$2:$B$1122,2,0)</f>
        <v>245.7</v>
      </c>
      <c r="K573" s="6">
        <v>240</v>
      </c>
      <c r="L573" s="5" t="str">
        <f>VLOOKUP(A573,'[2]PROMEDIO SABER 11 MUNICIPIOS'!$A$2:$F$1122,6,FALSE)</f>
        <v>NO</v>
      </c>
      <c r="M573">
        <f>VLOOKUP(A573,'[2]SISBEN-GRUPOS'!$A$2:$E$1121,2,FALSE)</f>
        <v>13</v>
      </c>
      <c r="N573">
        <f>VLOOKUP(A573,'[2]SISBEN-GRUPOS'!$A$2:$E$1122,3,0)</f>
        <v>53</v>
      </c>
      <c r="O573">
        <f>VLOOKUP(A573,'[2]SISBEN-GRUPOS'!$A$2:$E$1122,4,0)</f>
        <v>3</v>
      </c>
      <c r="P573">
        <f>VLOOKUP(A573,'[2]SISBEN-GRUPOS'!$A$2:$E$1122,5,0)</f>
        <v>1</v>
      </c>
      <c r="Q573" s="15">
        <v>0.28205128205128199</v>
      </c>
      <c r="R573">
        <v>16</v>
      </c>
      <c r="S573" t="str">
        <f t="shared" si="9"/>
        <v>P75</v>
      </c>
    </row>
    <row r="574" spans="1:19" hidden="1" x14ac:dyDescent="0.25">
      <c r="A574" t="s">
        <v>695</v>
      </c>
      <c r="B574" t="s">
        <v>1331</v>
      </c>
      <c r="C574" t="s">
        <v>1739</v>
      </c>
      <c r="D574">
        <v>41016</v>
      </c>
      <c r="E574" t="str">
        <f>VLOOKUP(A574,[1]Hoja3!$B$2:$E$1125,4,FALSE)</f>
        <v>AIPE</v>
      </c>
      <c r="F574" s="3" t="s">
        <v>1122</v>
      </c>
      <c r="G574" s="3" t="s">
        <v>1122</v>
      </c>
      <c r="H574">
        <f>VLOOKUP(A574,'[2]PROMEDIO SABER 11 MUNICIPIOS'!$A$2:$D$1122,4,0)</f>
        <v>224</v>
      </c>
      <c r="I574">
        <f>VLOOKUP(A574,'[2]PROMEDIO SABER 11 MUNICIPIOS'!$A$2:$E$1122,5,0)</f>
        <v>51</v>
      </c>
      <c r="J574" s="4">
        <f>VLOOKUP(A574,'[2]PROMEDIO SABER 11 MUNICIPIOS'!$A$2:$B$1122,2,0)</f>
        <v>222.66071428571428</v>
      </c>
      <c r="K574" s="6">
        <v>220</v>
      </c>
      <c r="L574" s="5" t="str">
        <f>VLOOKUP(A574,'[2]PROMEDIO SABER 11 MUNICIPIOS'!$A$2:$F$1122,6,FALSE)</f>
        <v>NO</v>
      </c>
      <c r="M574">
        <f>VLOOKUP(A574,'[2]SISBEN-GRUPOS'!$A$2:$E$1121,2,FALSE)</f>
        <v>40</v>
      </c>
      <c r="N574">
        <f>VLOOKUP(A574,'[2]SISBEN-GRUPOS'!$A$2:$E$1122,3,0)</f>
        <v>177</v>
      </c>
      <c r="O574">
        <f>VLOOKUP(A574,'[2]SISBEN-GRUPOS'!$A$2:$E$1122,4,0)</f>
        <v>5</v>
      </c>
      <c r="P574">
        <f>VLOOKUP(A574,'[2]SISBEN-GRUPOS'!$A$2:$E$1122,5,0)</f>
        <v>2</v>
      </c>
      <c r="Q574" s="15">
        <v>0.25</v>
      </c>
      <c r="R574">
        <v>16</v>
      </c>
      <c r="S574" t="str">
        <f t="shared" si="9"/>
        <v>P75</v>
      </c>
    </row>
    <row r="575" spans="1:19" hidden="1" x14ac:dyDescent="0.25">
      <c r="A575" t="s">
        <v>993</v>
      </c>
      <c r="B575" t="s">
        <v>1185</v>
      </c>
      <c r="C575" t="s">
        <v>1760</v>
      </c>
      <c r="D575">
        <v>15572</v>
      </c>
      <c r="E575" t="str">
        <f>VLOOKUP(A575,[1]Hoja3!$B$2:$E$1125,4,FALSE)</f>
        <v>PUERTO BOYACA</v>
      </c>
      <c r="F575" s="3" t="s">
        <v>1122</v>
      </c>
      <c r="G575" s="3" t="s">
        <v>1123</v>
      </c>
      <c r="H575">
        <f>VLOOKUP(A575,'[2]PROMEDIO SABER 11 MUNICIPIOS'!$A$2:$D$1122,4,0)</f>
        <v>692</v>
      </c>
      <c r="I575">
        <f>VLOOKUP(A575,'[2]PROMEDIO SABER 11 MUNICIPIOS'!$A$2:$E$1122,5,0)</f>
        <v>40</v>
      </c>
      <c r="J575" s="4">
        <f>VLOOKUP(A575,'[2]PROMEDIO SABER 11 MUNICIPIOS'!$A$2:$B$1122,2,0)</f>
        <v>230.91618497109826</v>
      </c>
      <c r="K575" s="6">
        <v>230</v>
      </c>
      <c r="L575" s="5" t="str">
        <f>VLOOKUP(A575,'[2]PROMEDIO SABER 11 MUNICIPIOS'!$A$2:$F$1122,6,FALSE)</f>
        <v>NO</v>
      </c>
      <c r="M575">
        <f>VLOOKUP(A575,'[2]SISBEN-GRUPOS'!$A$2:$E$1121,2,FALSE)</f>
        <v>236</v>
      </c>
      <c r="N575">
        <f>VLOOKUP(A575,'[2]SISBEN-GRUPOS'!$A$2:$E$1122,3,0)</f>
        <v>416</v>
      </c>
      <c r="O575">
        <f>VLOOKUP(A575,'[2]SISBEN-GRUPOS'!$A$2:$E$1122,4,0)</f>
        <v>27</v>
      </c>
      <c r="P575">
        <f>VLOOKUP(A575,'[2]SISBEN-GRUPOS'!$A$2:$E$1122,5,0)</f>
        <v>13</v>
      </c>
      <c r="Q575" s="15">
        <v>0.31379962189999999</v>
      </c>
      <c r="R575">
        <v>16</v>
      </c>
      <c r="S575" t="str">
        <f t="shared" si="9"/>
        <v>P75</v>
      </c>
    </row>
    <row r="576" spans="1:19" hidden="1" x14ac:dyDescent="0.25">
      <c r="A576" t="s">
        <v>575</v>
      </c>
      <c r="B576" t="s">
        <v>1238</v>
      </c>
      <c r="C576" t="s">
        <v>1765</v>
      </c>
      <c r="D576">
        <v>68235</v>
      </c>
      <c r="E576" t="str">
        <f>VLOOKUP(A576,[1]Hoja3!$B$2:$E$1125,4,FALSE)</f>
        <v>EL CARMEN DE CHUCURI</v>
      </c>
      <c r="F576" s="3" t="s">
        <v>1122</v>
      </c>
      <c r="G576" s="3" t="s">
        <v>1123</v>
      </c>
      <c r="H576">
        <f>VLOOKUP(A576,'[2]PROMEDIO SABER 11 MUNICIPIOS'!$A$2:$D$1122,4,0)</f>
        <v>160</v>
      </c>
      <c r="I576">
        <f>VLOOKUP(A576,'[2]PROMEDIO SABER 11 MUNICIPIOS'!$A$2:$E$1122,5,0)</f>
        <v>41</v>
      </c>
      <c r="J576" s="4">
        <f>VLOOKUP(A576,'[2]PROMEDIO SABER 11 MUNICIPIOS'!$A$2:$B$1122,2,0)</f>
        <v>237.30625000000001</v>
      </c>
      <c r="K576" s="6">
        <v>230</v>
      </c>
      <c r="L576" s="5" t="str">
        <f>VLOOKUP(A576,'[2]PROMEDIO SABER 11 MUNICIPIOS'!$A$2:$F$1122,6,FALSE)</f>
        <v>NO</v>
      </c>
      <c r="M576">
        <f>VLOOKUP(A576,'[2]SISBEN-GRUPOS'!$A$2:$E$1121,2,FALSE)</f>
        <v>32</v>
      </c>
      <c r="N576">
        <f>VLOOKUP(A576,'[2]SISBEN-GRUPOS'!$A$2:$E$1122,3,0)</f>
        <v>124</v>
      </c>
      <c r="O576">
        <f>VLOOKUP(A576,'[2]SISBEN-GRUPOS'!$A$2:$E$1122,4,0)</f>
        <v>2</v>
      </c>
      <c r="P576">
        <f>VLOOKUP(A576,'[2]SISBEN-GRUPOS'!$A$2:$E$1122,5,0)</f>
        <v>2</v>
      </c>
      <c r="Q576" s="15">
        <v>0.28965517239999999</v>
      </c>
      <c r="R576">
        <v>16</v>
      </c>
      <c r="S576" t="str">
        <f t="shared" si="9"/>
        <v>P75</v>
      </c>
    </row>
    <row r="577" spans="1:19" hidden="1" x14ac:dyDescent="0.25">
      <c r="A577" t="s">
        <v>569</v>
      </c>
      <c r="B577" t="s">
        <v>1331</v>
      </c>
      <c r="C577" t="s">
        <v>1766</v>
      </c>
      <c r="D577">
        <v>41797</v>
      </c>
      <c r="E577" t="str">
        <f>VLOOKUP(A577,[1]Hoja3!$B$2:$E$1125,4,FALSE)</f>
        <v>TESALIA</v>
      </c>
      <c r="F577" s="3" t="s">
        <v>1122</v>
      </c>
      <c r="G577" s="3" t="s">
        <v>1123</v>
      </c>
      <c r="H577">
        <f>VLOOKUP(A577,'[2]PROMEDIO SABER 11 MUNICIPIOS'!$A$2:$D$1122,4,0)</f>
        <v>157</v>
      </c>
      <c r="I577">
        <f>VLOOKUP(A577,'[2]PROMEDIO SABER 11 MUNICIPIOS'!$A$2:$E$1122,5,0)</f>
        <v>41</v>
      </c>
      <c r="J577" s="4">
        <f>VLOOKUP(A577,'[2]PROMEDIO SABER 11 MUNICIPIOS'!$A$2:$B$1122,2,0)</f>
        <v>239</v>
      </c>
      <c r="K577" s="6">
        <v>230</v>
      </c>
      <c r="L577" s="5" t="str">
        <f>VLOOKUP(A577,'[2]PROMEDIO SABER 11 MUNICIPIOS'!$A$2:$F$1122,6,FALSE)</f>
        <v>NO</v>
      </c>
      <c r="M577">
        <f>VLOOKUP(A577,'[2]SISBEN-GRUPOS'!$A$2:$E$1121,2,FALSE)</f>
        <v>25</v>
      </c>
      <c r="N577">
        <f>VLOOKUP(A577,'[2]SISBEN-GRUPOS'!$A$2:$E$1122,3,0)</f>
        <v>129</v>
      </c>
      <c r="O577">
        <f>VLOOKUP(A577,'[2]SISBEN-GRUPOS'!$A$2:$E$1122,4,0)</f>
        <v>3</v>
      </c>
      <c r="P577">
        <f>VLOOKUP(A577,'[2]SISBEN-GRUPOS'!$A$2:$E$1122,5,0)</f>
        <v>0</v>
      </c>
      <c r="Q577" s="15">
        <v>0.41176470590000003</v>
      </c>
      <c r="R577">
        <v>16</v>
      </c>
      <c r="S577" t="str">
        <f t="shared" si="9"/>
        <v>P75</v>
      </c>
    </row>
    <row r="578" spans="1:19" hidden="1" x14ac:dyDescent="0.25">
      <c r="A578" t="s">
        <v>437</v>
      </c>
      <c r="B578" t="s">
        <v>1350</v>
      </c>
      <c r="C578" t="s">
        <v>1893</v>
      </c>
      <c r="D578">
        <v>47541</v>
      </c>
      <c r="E578" t="str">
        <f>VLOOKUP(A578,[1]Hoja3!$B$2:$E$1125,4,FALSE)</f>
        <v>PEDRAZA</v>
      </c>
      <c r="F578" s="3" t="s">
        <v>1122</v>
      </c>
      <c r="G578" s="3" t="s">
        <v>1122</v>
      </c>
      <c r="H578">
        <f>VLOOKUP(A578,'[2]PROMEDIO SABER 11 MUNICIPIOS'!$A$2:$D$1122,4,0)</f>
        <v>117</v>
      </c>
      <c r="I578">
        <f>VLOOKUP(A578,'[2]PROMEDIO SABER 11 MUNICIPIOS'!$A$2:$E$1122,5,0)</f>
        <v>24</v>
      </c>
      <c r="J578" s="4">
        <f>VLOOKUP(A578,'[2]PROMEDIO SABER 11 MUNICIPIOS'!$A$2:$B$1122,2,0)</f>
        <v>206.52991452991452</v>
      </c>
      <c r="K578" s="6">
        <v>200</v>
      </c>
      <c r="L578" s="5" t="str">
        <f>VLOOKUP(A578,'[2]PROMEDIO SABER 11 MUNICIPIOS'!$A$2:$F$1122,6,FALSE)</f>
        <v>NO</v>
      </c>
      <c r="M578">
        <f>VLOOKUP(A578,'[2]SISBEN-GRUPOS'!$A$2:$E$1121,2,FALSE)</f>
        <v>28</v>
      </c>
      <c r="N578">
        <f>VLOOKUP(A578,'[2]SISBEN-GRUPOS'!$A$2:$E$1122,3,0)</f>
        <v>89</v>
      </c>
      <c r="O578">
        <f>VLOOKUP(A578,'[2]SISBEN-GRUPOS'!$A$2:$E$1122,4,0)</f>
        <v>0</v>
      </c>
      <c r="P578">
        <f>VLOOKUP(A578,'[2]SISBEN-GRUPOS'!$A$2:$E$1122,5,0)</f>
        <v>0</v>
      </c>
      <c r="Q578" s="15">
        <v>0.2844827586</v>
      </c>
      <c r="R578">
        <v>16</v>
      </c>
      <c r="S578" t="str">
        <f t="shared" si="9"/>
        <v>P75</v>
      </c>
    </row>
    <row r="579" spans="1:19" hidden="1" x14ac:dyDescent="0.25">
      <c r="A579" t="s">
        <v>898</v>
      </c>
      <c r="B579" t="s">
        <v>1331</v>
      </c>
      <c r="C579" t="s">
        <v>1910</v>
      </c>
      <c r="D579">
        <v>41306</v>
      </c>
      <c r="E579" t="str">
        <f>VLOOKUP(A579,[1]Hoja3!$B$2:$E$1125,4,FALSE)</f>
        <v>GIGANTE</v>
      </c>
      <c r="F579" s="3" t="s">
        <v>1122</v>
      </c>
      <c r="G579" s="3" t="s">
        <v>1123</v>
      </c>
      <c r="H579">
        <f>VLOOKUP(A579,'[2]PROMEDIO SABER 11 MUNICIPIOS'!$A$2:$D$1122,4,0)</f>
        <v>417</v>
      </c>
      <c r="I579">
        <f>VLOOKUP(A579,'[2]PROMEDIO SABER 11 MUNICIPIOS'!$A$2:$E$1122,5,0)</f>
        <v>71</v>
      </c>
      <c r="J579" s="4">
        <f>VLOOKUP(A579,'[2]PROMEDIO SABER 11 MUNICIPIOS'!$A$2:$B$1122,2,0)</f>
        <v>247.22062350119904</v>
      </c>
      <c r="K579" s="6">
        <v>240</v>
      </c>
      <c r="L579" s="5" t="str">
        <f>VLOOKUP(A579,'[2]PROMEDIO SABER 11 MUNICIPIOS'!$A$2:$F$1122,6,FALSE)</f>
        <v>NO</v>
      </c>
      <c r="M579">
        <f>VLOOKUP(A579,'[2]SISBEN-GRUPOS'!$A$2:$E$1121,2,FALSE)</f>
        <v>77</v>
      </c>
      <c r="N579">
        <f>VLOOKUP(A579,'[2]SISBEN-GRUPOS'!$A$2:$E$1122,3,0)</f>
        <v>309</v>
      </c>
      <c r="O579">
        <f>VLOOKUP(A579,'[2]SISBEN-GRUPOS'!$A$2:$E$1122,4,0)</f>
        <v>13</v>
      </c>
      <c r="P579">
        <f>VLOOKUP(A579,'[2]SISBEN-GRUPOS'!$A$2:$E$1122,5,0)</f>
        <v>18</v>
      </c>
      <c r="Q579" s="15">
        <v>0.268115942</v>
      </c>
      <c r="R579">
        <v>16</v>
      </c>
      <c r="S579" t="str">
        <f t="shared" ref="S579:S642" si="10">IF(R579&lt;=$V$2,"P25",IF(AND(R579&gt;$V$2,R579&lt;=$V$3),"P50",IF(AND(R579&gt;$V$3,R579&lt;=$V$4),"P75",IF(R579&gt;$V$4,"P100",0))))</f>
        <v>P75</v>
      </c>
    </row>
    <row r="580" spans="1:19" hidden="1" x14ac:dyDescent="0.25">
      <c r="A580" t="s">
        <v>473</v>
      </c>
      <c r="B580" t="s">
        <v>1208</v>
      </c>
      <c r="C580" t="s">
        <v>1969</v>
      </c>
      <c r="D580">
        <v>54553</v>
      </c>
      <c r="E580" t="str">
        <f>VLOOKUP(A580,[1]Hoja3!$B$2:$E$1125,4,FALSE)</f>
        <v>PUERTO SANTANDER</v>
      </c>
      <c r="F580" s="3" t="s">
        <v>1123</v>
      </c>
      <c r="G580" s="3" t="s">
        <v>1123</v>
      </c>
      <c r="H580">
        <f>VLOOKUP(A580,'[2]PROMEDIO SABER 11 MUNICIPIOS'!$A$2:$D$1122,4,0)</f>
        <v>128</v>
      </c>
      <c r="I580">
        <f>VLOOKUP(A580,'[2]PROMEDIO SABER 11 MUNICIPIOS'!$A$2:$E$1122,5,0)</f>
        <v>44</v>
      </c>
      <c r="J580" s="4">
        <f>VLOOKUP(A580,'[2]PROMEDIO SABER 11 MUNICIPIOS'!$A$2:$B$1122,2,0)</f>
        <v>217.5234375</v>
      </c>
      <c r="K580" s="6">
        <v>210</v>
      </c>
      <c r="L580" s="5" t="str">
        <f>VLOOKUP(A580,'[2]PROMEDIO SABER 11 MUNICIPIOS'!$A$2:$F$1122,6,FALSE)</f>
        <v>NO</v>
      </c>
      <c r="M580">
        <f>VLOOKUP(A580,'[2]SISBEN-GRUPOS'!$A$2:$E$1121,2,FALSE)</f>
        <v>42</v>
      </c>
      <c r="N580">
        <f>VLOOKUP(A580,'[2]SISBEN-GRUPOS'!$A$2:$E$1122,3,0)</f>
        <v>86</v>
      </c>
      <c r="O580">
        <f>VLOOKUP(A580,'[2]SISBEN-GRUPOS'!$A$2:$E$1122,4,0)</f>
        <v>0</v>
      </c>
      <c r="P580">
        <f>VLOOKUP(A580,'[2]SISBEN-GRUPOS'!$A$2:$E$1122,5,0)</f>
        <v>0</v>
      </c>
      <c r="Q580" s="15">
        <v>0.26250000000000001</v>
      </c>
      <c r="R580">
        <v>16</v>
      </c>
      <c r="S580" t="str">
        <f t="shared" si="10"/>
        <v>P75</v>
      </c>
    </row>
    <row r="581" spans="1:19" hidden="1" x14ac:dyDescent="0.25">
      <c r="A581" t="s">
        <v>583</v>
      </c>
      <c r="B581" t="s">
        <v>1270</v>
      </c>
      <c r="C581" t="s">
        <v>2071</v>
      </c>
      <c r="D581">
        <v>73678</v>
      </c>
      <c r="E581" t="str">
        <f>VLOOKUP(A581,[1]Hoja3!$B$2:$E$1125,4,FALSE)</f>
        <v>SAN LUIS</v>
      </c>
      <c r="F581" s="3" t="s">
        <v>1122</v>
      </c>
      <c r="G581" s="3" t="s">
        <v>1122</v>
      </c>
      <c r="H581">
        <f>VLOOKUP(A581,'[2]PROMEDIO SABER 11 MUNICIPIOS'!$A$2:$D$1122,4,0)</f>
        <v>164</v>
      </c>
      <c r="I581">
        <f>VLOOKUP(A581,'[2]PROMEDIO SABER 11 MUNICIPIOS'!$A$2:$E$1122,5,0)</f>
        <v>34</v>
      </c>
      <c r="J581" s="4">
        <f>VLOOKUP(A581,'[2]PROMEDIO SABER 11 MUNICIPIOS'!$A$2:$B$1122,2,0)</f>
        <v>227.07926829268294</v>
      </c>
      <c r="K581" s="6">
        <v>220</v>
      </c>
      <c r="L581" s="5" t="str">
        <f>VLOOKUP(A581,'[2]PROMEDIO SABER 11 MUNICIPIOS'!$A$2:$F$1122,6,FALSE)</f>
        <v>NO</v>
      </c>
      <c r="M581">
        <f>VLOOKUP(A581,'[2]SISBEN-GRUPOS'!$A$2:$E$1121,2,FALSE)</f>
        <v>31</v>
      </c>
      <c r="N581">
        <f>VLOOKUP(A581,'[2]SISBEN-GRUPOS'!$A$2:$E$1122,3,0)</f>
        <v>131</v>
      </c>
      <c r="O581">
        <f>VLOOKUP(A581,'[2]SISBEN-GRUPOS'!$A$2:$E$1122,4,0)</f>
        <v>2</v>
      </c>
      <c r="P581">
        <f>VLOOKUP(A581,'[2]SISBEN-GRUPOS'!$A$2:$E$1122,5,0)</f>
        <v>0</v>
      </c>
      <c r="Q581" s="15">
        <v>0.33858267720000002</v>
      </c>
      <c r="R581">
        <v>16</v>
      </c>
      <c r="S581" t="str">
        <f t="shared" si="10"/>
        <v>P75</v>
      </c>
    </row>
    <row r="582" spans="1:19" ht="28.55" hidden="1" x14ac:dyDescent="0.25">
      <c r="A582" t="s">
        <v>890</v>
      </c>
      <c r="B582" t="s">
        <v>1176</v>
      </c>
      <c r="C582" t="s">
        <v>1180</v>
      </c>
      <c r="D582">
        <v>19821</v>
      </c>
      <c r="E582" t="str">
        <f>VLOOKUP(A582,[1]Hoja3!$B$2:$E$1125,4,FALSE)</f>
        <v>TORIBIO</v>
      </c>
      <c r="F582" s="3" t="s">
        <v>1123</v>
      </c>
      <c r="G582" s="3" t="s">
        <v>1122</v>
      </c>
      <c r="H582">
        <f>VLOOKUP(A582,'[2]PROMEDIO SABER 11 MUNICIPIOS'!$A$2:$D$1122,4,0)</f>
        <v>403</v>
      </c>
      <c r="I582">
        <f>VLOOKUP(A582,'[2]PROMEDIO SABER 11 MUNICIPIOS'!$A$2:$E$1122,5,0)</f>
        <v>37</v>
      </c>
      <c r="J582" s="4">
        <f>VLOOKUP(A582,'[2]PROMEDIO SABER 11 MUNICIPIOS'!$A$2:$B$1122,2,0)</f>
        <v>207.37717121588091</v>
      </c>
      <c r="K582" s="6">
        <v>200</v>
      </c>
      <c r="L582" s="5" t="str">
        <f>VLOOKUP(A582,'[2]PROMEDIO SABER 11 MUNICIPIOS'!$A$2:$F$1122,6,FALSE)</f>
        <v>TORIBIO-CAUCA</v>
      </c>
      <c r="M582">
        <f>VLOOKUP(A582,'[2]SISBEN-GRUPOS'!$A$2:$E$1121,2,FALSE)</f>
        <v>393</v>
      </c>
      <c r="N582">
        <f>VLOOKUP(A582,'[2]SISBEN-GRUPOS'!$A$2:$E$1122,3,0)</f>
        <v>10</v>
      </c>
      <c r="O582">
        <f>VLOOKUP(A582,'[2]SISBEN-GRUPOS'!$A$2:$E$1122,4,0)</f>
        <v>0</v>
      </c>
      <c r="P582">
        <f>VLOOKUP(A582,'[2]SISBEN-GRUPOS'!$A$2:$E$1122,5,0)</f>
        <v>0</v>
      </c>
      <c r="Q582" s="15">
        <v>7.0175438600000001E-2</v>
      </c>
      <c r="R582">
        <v>17</v>
      </c>
      <c r="S582" t="str">
        <f t="shared" si="10"/>
        <v>P75</v>
      </c>
    </row>
    <row r="583" spans="1:19" hidden="1" x14ac:dyDescent="0.25">
      <c r="A583" t="s">
        <v>144</v>
      </c>
      <c r="B583" t="s">
        <v>1216</v>
      </c>
      <c r="C583" t="s">
        <v>1622</v>
      </c>
      <c r="D583">
        <v>25491</v>
      </c>
      <c r="E583" t="str">
        <f>VLOOKUP(A583,[1]Hoja3!$B$2:$E$1125,4,FALSE)</f>
        <v>NOCAIMA</v>
      </c>
      <c r="F583" s="3" t="s">
        <v>1122</v>
      </c>
      <c r="G583" s="3" t="s">
        <v>1123</v>
      </c>
      <c r="H583">
        <f>VLOOKUP(A583,'[2]PROMEDIO SABER 11 MUNICIPIOS'!$A$2:$D$1122,4,0)</f>
        <v>48</v>
      </c>
      <c r="I583">
        <f>VLOOKUP(A583,'[2]PROMEDIO SABER 11 MUNICIPIOS'!$A$2:$E$1122,5,0)</f>
        <v>24</v>
      </c>
      <c r="J583" s="4">
        <f>VLOOKUP(A583,'[2]PROMEDIO SABER 11 MUNICIPIOS'!$A$2:$B$1122,2,0)</f>
        <v>234.91666666666666</v>
      </c>
      <c r="K583" s="6">
        <v>230</v>
      </c>
      <c r="L583" s="5" t="str">
        <f>VLOOKUP(A583,'[2]PROMEDIO SABER 11 MUNICIPIOS'!$A$2:$F$1122,6,FALSE)</f>
        <v>NO</v>
      </c>
      <c r="M583">
        <f>VLOOKUP(A583,'[2]SISBEN-GRUPOS'!$A$2:$E$1121,2,FALSE)</f>
        <v>13</v>
      </c>
      <c r="N583">
        <f>VLOOKUP(A583,'[2]SISBEN-GRUPOS'!$A$2:$E$1122,3,0)</f>
        <v>29</v>
      </c>
      <c r="O583">
        <f>VLOOKUP(A583,'[2]SISBEN-GRUPOS'!$A$2:$E$1122,4,0)</f>
        <v>5</v>
      </c>
      <c r="P583">
        <f>VLOOKUP(A583,'[2]SISBEN-GRUPOS'!$A$2:$E$1122,5,0)</f>
        <v>1</v>
      </c>
      <c r="Q583" s="15">
        <v>0.34782608695652101</v>
      </c>
      <c r="R583">
        <v>17</v>
      </c>
      <c r="S583" t="str">
        <f t="shared" si="10"/>
        <v>P75</v>
      </c>
    </row>
    <row r="584" spans="1:19" hidden="1" x14ac:dyDescent="0.25">
      <c r="A584" t="s">
        <v>297</v>
      </c>
      <c r="B584" t="s">
        <v>1216</v>
      </c>
      <c r="C584" t="s">
        <v>1687</v>
      </c>
      <c r="D584">
        <v>25797</v>
      </c>
      <c r="E584" t="str">
        <f>VLOOKUP(A584,[1]Hoja3!$B$2:$E$1125,4,FALSE)</f>
        <v>TENA</v>
      </c>
      <c r="F584" s="3" t="s">
        <v>1122</v>
      </c>
      <c r="G584" s="3" t="s">
        <v>1123</v>
      </c>
      <c r="H584">
        <f>VLOOKUP(A584,'[2]PROMEDIO SABER 11 MUNICIPIOS'!$A$2:$D$1122,4,0)</f>
        <v>80</v>
      </c>
      <c r="I584">
        <f>VLOOKUP(A584,'[2]PROMEDIO SABER 11 MUNICIPIOS'!$A$2:$E$1122,5,0)</f>
        <v>31</v>
      </c>
      <c r="J584" s="4">
        <f>VLOOKUP(A584,'[2]PROMEDIO SABER 11 MUNICIPIOS'!$A$2:$B$1122,2,0)</f>
        <v>254.15</v>
      </c>
      <c r="K584" s="6">
        <v>250</v>
      </c>
      <c r="L584" s="5" t="str">
        <f>VLOOKUP(A584,'[2]PROMEDIO SABER 11 MUNICIPIOS'!$A$2:$F$1122,6,FALSE)</f>
        <v>NO</v>
      </c>
      <c r="M584">
        <f>VLOOKUP(A584,'[2]SISBEN-GRUPOS'!$A$2:$E$1121,2,FALSE)</f>
        <v>20</v>
      </c>
      <c r="N584">
        <f>VLOOKUP(A584,'[2]SISBEN-GRUPOS'!$A$2:$E$1122,3,0)</f>
        <v>49</v>
      </c>
      <c r="O584">
        <f>VLOOKUP(A584,'[2]SISBEN-GRUPOS'!$A$2:$E$1122,4,0)</f>
        <v>10</v>
      </c>
      <c r="P584">
        <f>VLOOKUP(A584,'[2]SISBEN-GRUPOS'!$A$2:$E$1122,5,0)</f>
        <v>1</v>
      </c>
      <c r="Q584" s="15">
        <v>0.204545454545454</v>
      </c>
      <c r="R584">
        <v>17</v>
      </c>
      <c r="S584" t="str">
        <f t="shared" si="10"/>
        <v>P75</v>
      </c>
    </row>
    <row r="585" spans="1:19" hidden="1" x14ac:dyDescent="0.25">
      <c r="A585" t="s">
        <v>520</v>
      </c>
      <c r="B585" t="s">
        <v>1266</v>
      </c>
      <c r="C585" t="s">
        <v>1695</v>
      </c>
      <c r="D585">
        <v>52352</v>
      </c>
      <c r="E585" t="str">
        <f>VLOOKUP(A585,[1]Hoja3!$B$2:$E$1125,4,FALSE)</f>
        <v>ILES</v>
      </c>
      <c r="F585" s="3" t="s">
        <v>1123</v>
      </c>
      <c r="G585" s="3" t="s">
        <v>1123</v>
      </c>
      <c r="H585">
        <f>VLOOKUP(A585,'[2]PROMEDIO SABER 11 MUNICIPIOS'!$A$2:$D$1122,4,0)</f>
        <v>140</v>
      </c>
      <c r="I585">
        <f>VLOOKUP(A585,'[2]PROMEDIO SABER 11 MUNICIPIOS'!$A$2:$E$1122,5,0)</f>
        <v>32</v>
      </c>
      <c r="J585" s="4">
        <f>VLOOKUP(A585,'[2]PROMEDIO SABER 11 MUNICIPIOS'!$A$2:$B$1122,2,0)</f>
        <v>242.82142857142858</v>
      </c>
      <c r="K585" s="6">
        <v>240</v>
      </c>
      <c r="L585" s="5" t="str">
        <f>VLOOKUP(A585,'[2]PROMEDIO SABER 11 MUNICIPIOS'!$A$2:$F$1122,6,FALSE)</f>
        <v>NO</v>
      </c>
      <c r="M585">
        <f>VLOOKUP(A585,'[2]SISBEN-GRUPOS'!$A$2:$E$1121,2,FALSE)</f>
        <v>34</v>
      </c>
      <c r="N585">
        <f>VLOOKUP(A585,'[2]SISBEN-GRUPOS'!$A$2:$E$1122,3,0)</f>
        <v>105</v>
      </c>
      <c r="O585">
        <f>VLOOKUP(A585,'[2]SISBEN-GRUPOS'!$A$2:$E$1122,4,0)</f>
        <v>0</v>
      </c>
      <c r="P585">
        <f>VLOOKUP(A585,'[2]SISBEN-GRUPOS'!$A$2:$E$1122,5,0)</f>
        <v>1</v>
      </c>
      <c r="Q585" s="15">
        <v>0.28205128210000002</v>
      </c>
      <c r="R585">
        <v>17</v>
      </c>
      <c r="S585" t="str">
        <f t="shared" si="10"/>
        <v>P75</v>
      </c>
    </row>
    <row r="586" spans="1:19" hidden="1" x14ac:dyDescent="0.25">
      <c r="A586" t="s">
        <v>537</v>
      </c>
      <c r="B586" t="s">
        <v>1185</v>
      </c>
      <c r="C586" t="s">
        <v>1736</v>
      </c>
      <c r="D586">
        <v>15757</v>
      </c>
      <c r="E586" t="str">
        <f>VLOOKUP(A586,[1]Hoja3!$B$2:$E$1125,4,FALSE)</f>
        <v>SOCHA</v>
      </c>
      <c r="F586" s="3" t="s">
        <v>1122</v>
      </c>
      <c r="G586" s="3" t="s">
        <v>1123</v>
      </c>
      <c r="H586">
        <f>VLOOKUP(A586,'[2]PROMEDIO SABER 11 MUNICIPIOS'!$A$2:$D$1122,4,0)</f>
        <v>145</v>
      </c>
      <c r="I586">
        <f>VLOOKUP(A586,'[2]PROMEDIO SABER 11 MUNICIPIOS'!$A$2:$E$1122,5,0)</f>
        <v>37</v>
      </c>
      <c r="J586" s="4">
        <f>VLOOKUP(A586,'[2]PROMEDIO SABER 11 MUNICIPIOS'!$A$2:$B$1122,2,0)</f>
        <v>248.40689655172415</v>
      </c>
      <c r="K586" s="6">
        <v>240</v>
      </c>
      <c r="L586" s="5" t="str">
        <f>VLOOKUP(A586,'[2]PROMEDIO SABER 11 MUNICIPIOS'!$A$2:$F$1122,6,FALSE)</f>
        <v>NO</v>
      </c>
      <c r="M586">
        <f>VLOOKUP(A586,'[2]SISBEN-GRUPOS'!$A$2:$E$1121,2,FALSE)</f>
        <v>34</v>
      </c>
      <c r="N586">
        <f>VLOOKUP(A586,'[2]SISBEN-GRUPOS'!$A$2:$E$1122,3,0)</f>
        <v>103</v>
      </c>
      <c r="O586">
        <f>VLOOKUP(A586,'[2]SISBEN-GRUPOS'!$A$2:$E$1122,4,0)</f>
        <v>4</v>
      </c>
      <c r="P586">
        <f>VLOOKUP(A586,'[2]SISBEN-GRUPOS'!$A$2:$E$1122,5,0)</f>
        <v>4</v>
      </c>
      <c r="Q586" s="15">
        <v>0.49462365590000001</v>
      </c>
      <c r="R586">
        <v>17</v>
      </c>
      <c r="S586" t="str">
        <f t="shared" si="10"/>
        <v>P75</v>
      </c>
    </row>
    <row r="587" spans="1:19" hidden="1" x14ac:dyDescent="0.25">
      <c r="A587" t="s">
        <v>294</v>
      </c>
      <c r="B587" t="s">
        <v>1535</v>
      </c>
      <c r="C587" t="s">
        <v>1752</v>
      </c>
      <c r="D587">
        <v>63690</v>
      </c>
      <c r="E587" t="str">
        <f>VLOOKUP(A587,[1]Hoja3!$B$2:$E$1125,4,FALSE)</f>
        <v>SALENTO</v>
      </c>
      <c r="F587" s="3" t="s">
        <v>1122</v>
      </c>
      <c r="G587" s="3" t="s">
        <v>1123</v>
      </c>
      <c r="H587">
        <f>VLOOKUP(A587,'[2]PROMEDIO SABER 11 MUNICIPIOS'!$A$2:$D$1122,4,0)</f>
        <v>79</v>
      </c>
      <c r="I587">
        <f>VLOOKUP(A587,'[2]PROMEDIO SABER 11 MUNICIPIOS'!$A$2:$E$1122,5,0)</f>
        <v>39</v>
      </c>
      <c r="J587" s="4">
        <f>VLOOKUP(A587,'[2]PROMEDIO SABER 11 MUNICIPIOS'!$A$2:$B$1122,2,0)</f>
        <v>234.79746835443038</v>
      </c>
      <c r="K587" s="6">
        <v>230</v>
      </c>
      <c r="L587" s="5" t="str">
        <f>VLOOKUP(A587,'[2]PROMEDIO SABER 11 MUNICIPIOS'!$A$2:$F$1122,6,FALSE)</f>
        <v>NO</v>
      </c>
      <c r="M587">
        <f>VLOOKUP(A587,'[2]SISBEN-GRUPOS'!$A$2:$E$1121,2,FALSE)</f>
        <v>33</v>
      </c>
      <c r="N587">
        <f>VLOOKUP(A587,'[2]SISBEN-GRUPOS'!$A$2:$E$1122,3,0)</f>
        <v>36</v>
      </c>
      <c r="O587">
        <f>VLOOKUP(A587,'[2]SISBEN-GRUPOS'!$A$2:$E$1122,4,0)</f>
        <v>9</v>
      </c>
      <c r="P587">
        <f>VLOOKUP(A587,'[2]SISBEN-GRUPOS'!$A$2:$E$1122,5,0)</f>
        <v>1</v>
      </c>
      <c r="Q587" s="15">
        <v>0.64601769909999995</v>
      </c>
      <c r="R587">
        <v>17</v>
      </c>
      <c r="S587" t="str">
        <f t="shared" si="10"/>
        <v>P75</v>
      </c>
    </row>
    <row r="588" spans="1:19" hidden="1" x14ac:dyDescent="0.25">
      <c r="A588" t="s">
        <v>597</v>
      </c>
      <c r="B588" t="s">
        <v>1238</v>
      </c>
      <c r="C588" t="s">
        <v>1753</v>
      </c>
      <c r="D588">
        <v>68255</v>
      </c>
      <c r="E588" t="str">
        <f>VLOOKUP(A588,[1]Hoja3!$B$2:$E$1125,4,FALSE)</f>
        <v>EL PLAYON</v>
      </c>
      <c r="F588" s="3" t="s">
        <v>1122</v>
      </c>
      <c r="G588" s="3" t="s">
        <v>1123</v>
      </c>
      <c r="H588">
        <f>VLOOKUP(A588,'[2]PROMEDIO SABER 11 MUNICIPIOS'!$A$2:$D$1122,4,0)</f>
        <v>170</v>
      </c>
      <c r="I588">
        <f>VLOOKUP(A588,'[2]PROMEDIO SABER 11 MUNICIPIOS'!$A$2:$E$1122,5,0)</f>
        <v>39</v>
      </c>
      <c r="J588" s="4">
        <f>VLOOKUP(A588,'[2]PROMEDIO SABER 11 MUNICIPIOS'!$A$2:$B$1122,2,0)</f>
        <v>240.90588235294118</v>
      </c>
      <c r="K588" s="6">
        <v>240</v>
      </c>
      <c r="L588" s="5" t="str">
        <f>VLOOKUP(A588,'[2]PROMEDIO SABER 11 MUNICIPIOS'!$A$2:$F$1122,6,FALSE)</f>
        <v>NO</v>
      </c>
      <c r="M588">
        <f>VLOOKUP(A588,'[2]SISBEN-GRUPOS'!$A$2:$E$1121,2,FALSE)</f>
        <v>37</v>
      </c>
      <c r="N588">
        <f>VLOOKUP(A588,'[2]SISBEN-GRUPOS'!$A$2:$E$1122,3,0)</f>
        <v>120</v>
      </c>
      <c r="O588">
        <f>VLOOKUP(A588,'[2]SISBEN-GRUPOS'!$A$2:$E$1122,4,0)</f>
        <v>9</v>
      </c>
      <c r="P588">
        <f>VLOOKUP(A588,'[2]SISBEN-GRUPOS'!$A$2:$E$1122,5,0)</f>
        <v>4</v>
      </c>
      <c r="Q588" s="15">
        <v>0.34090909089999999</v>
      </c>
      <c r="R588">
        <v>17</v>
      </c>
      <c r="S588" t="str">
        <f t="shared" si="10"/>
        <v>P75</v>
      </c>
    </row>
    <row r="589" spans="1:19" hidden="1" x14ac:dyDescent="0.25">
      <c r="A589" t="s">
        <v>737</v>
      </c>
      <c r="B589" t="s">
        <v>1348</v>
      </c>
      <c r="C589" t="s">
        <v>1773</v>
      </c>
      <c r="D589">
        <v>17541</v>
      </c>
      <c r="E589" t="str">
        <f>VLOOKUP(A589,[1]Hoja3!$B$2:$E$1125,4,FALSE)</f>
        <v>PENSILVANIA</v>
      </c>
      <c r="F589" s="3" t="s">
        <v>1122</v>
      </c>
      <c r="G589" s="3" t="s">
        <v>1123</v>
      </c>
      <c r="H589">
        <f>VLOOKUP(A589,'[2]PROMEDIO SABER 11 MUNICIPIOS'!$A$2:$D$1122,4,0)</f>
        <v>248</v>
      </c>
      <c r="I589">
        <f>VLOOKUP(A589,'[2]PROMEDIO SABER 11 MUNICIPIOS'!$A$2:$E$1122,5,0)</f>
        <v>42</v>
      </c>
      <c r="J589" s="4">
        <f>VLOOKUP(A589,'[2]PROMEDIO SABER 11 MUNICIPIOS'!$A$2:$B$1122,2,0)</f>
        <v>237.33870967741936</v>
      </c>
      <c r="K589" s="6">
        <v>230</v>
      </c>
      <c r="L589" s="5" t="str">
        <f>VLOOKUP(A589,'[2]PROMEDIO SABER 11 MUNICIPIOS'!$A$2:$F$1122,6,FALSE)</f>
        <v>NO</v>
      </c>
      <c r="M589">
        <f>VLOOKUP(A589,'[2]SISBEN-GRUPOS'!$A$2:$E$1121,2,FALSE)</f>
        <v>51</v>
      </c>
      <c r="N589">
        <f>VLOOKUP(A589,'[2]SISBEN-GRUPOS'!$A$2:$E$1122,3,0)</f>
        <v>179</v>
      </c>
      <c r="O589">
        <f>VLOOKUP(A589,'[2]SISBEN-GRUPOS'!$A$2:$E$1122,4,0)</f>
        <v>11</v>
      </c>
      <c r="P589">
        <f>VLOOKUP(A589,'[2]SISBEN-GRUPOS'!$A$2:$E$1122,5,0)</f>
        <v>7</v>
      </c>
      <c r="Q589" s="15">
        <v>0.4615384615</v>
      </c>
      <c r="R589">
        <v>17</v>
      </c>
      <c r="S589" t="str">
        <f t="shared" si="10"/>
        <v>P75</v>
      </c>
    </row>
    <row r="590" spans="1:19" ht="42.8" hidden="1" x14ac:dyDescent="0.25">
      <c r="A590" t="s">
        <v>948</v>
      </c>
      <c r="B590" t="s">
        <v>1208</v>
      </c>
      <c r="C590" t="s">
        <v>1795</v>
      </c>
      <c r="D590">
        <v>54810</v>
      </c>
      <c r="E590" t="str">
        <f>VLOOKUP(A590,[1]Hoja3!$B$2:$E$1125,4,FALSE)</f>
        <v>TIBU</v>
      </c>
      <c r="F590" s="3" t="s">
        <v>1123</v>
      </c>
      <c r="G590" s="3" t="s">
        <v>1123</v>
      </c>
      <c r="H590">
        <f>VLOOKUP(A590,'[2]PROMEDIO SABER 11 MUNICIPIOS'!$A$2:$D$1122,4,0)</f>
        <v>512</v>
      </c>
      <c r="I590">
        <f>VLOOKUP(A590,'[2]PROMEDIO SABER 11 MUNICIPIOS'!$A$2:$E$1122,5,0)</f>
        <v>45</v>
      </c>
      <c r="J590" s="4">
        <f>VLOOKUP(A590,'[2]PROMEDIO SABER 11 MUNICIPIOS'!$A$2:$B$1122,2,0)</f>
        <v>223.529296875</v>
      </c>
      <c r="K590" s="6">
        <v>220</v>
      </c>
      <c r="L590" s="5" t="str">
        <f>VLOOKUP(A590,'[2]PROMEDIO SABER 11 MUNICIPIOS'!$A$2:$F$1122,6,FALSE)</f>
        <v>TIBU-NORTE DE SANTANDER</v>
      </c>
      <c r="M590">
        <f>VLOOKUP(A590,'[2]SISBEN-GRUPOS'!$A$2:$E$1121,2,FALSE)</f>
        <v>177</v>
      </c>
      <c r="N590">
        <f>VLOOKUP(A590,'[2]SISBEN-GRUPOS'!$A$2:$E$1122,3,0)</f>
        <v>326</v>
      </c>
      <c r="O590">
        <f>VLOOKUP(A590,'[2]SISBEN-GRUPOS'!$A$2:$E$1122,4,0)</f>
        <v>6</v>
      </c>
      <c r="P590">
        <f>VLOOKUP(A590,'[2]SISBEN-GRUPOS'!$A$2:$E$1122,5,0)</f>
        <v>3</v>
      </c>
      <c r="Q590" s="15">
        <v>0.20705882349999999</v>
      </c>
      <c r="R590">
        <v>17</v>
      </c>
      <c r="S590" t="str">
        <f t="shared" si="10"/>
        <v>P75</v>
      </c>
    </row>
    <row r="591" spans="1:19" hidden="1" x14ac:dyDescent="0.25">
      <c r="A591" t="s">
        <v>561</v>
      </c>
      <c r="B591" t="s">
        <v>1266</v>
      </c>
      <c r="C591" t="s">
        <v>1812</v>
      </c>
      <c r="D591">
        <v>52083</v>
      </c>
      <c r="E591" t="str">
        <f>VLOOKUP(A591,[1]Hoja3!$B$2:$E$1125,4,FALSE)</f>
        <v>BELEN</v>
      </c>
      <c r="F591" s="3" t="s">
        <v>1123</v>
      </c>
      <c r="G591" s="3" t="s">
        <v>1123</v>
      </c>
      <c r="H591">
        <f>VLOOKUP(A591,'[2]PROMEDIO SABER 11 MUNICIPIOS'!$A$2:$D$1122,4,0)</f>
        <v>156</v>
      </c>
      <c r="I591">
        <f>VLOOKUP(A591,'[2]PROMEDIO SABER 11 MUNICIPIOS'!$A$2:$E$1122,5,0)</f>
        <v>48</v>
      </c>
      <c r="J591" s="4">
        <f>VLOOKUP(A591,'[2]PROMEDIO SABER 11 MUNICIPIOS'!$A$2:$B$1122,2,0)</f>
        <v>276.57692307692309</v>
      </c>
      <c r="K591" s="6">
        <v>270</v>
      </c>
      <c r="L591" s="5" t="str">
        <f>VLOOKUP(A591,'[2]PROMEDIO SABER 11 MUNICIPIOS'!$A$2:$F$1122,6,FALSE)</f>
        <v>NO</v>
      </c>
      <c r="M591">
        <f>VLOOKUP(A591,'[2]SISBEN-GRUPOS'!$A$2:$E$1121,2,FALSE)</f>
        <v>58</v>
      </c>
      <c r="N591">
        <f>VLOOKUP(A591,'[2]SISBEN-GRUPOS'!$A$2:$E$1122,3,0)</f>
        <v>94</v>
      </c>
      <c r="O591">
        <f>VLOOKUP(A591,'[2]SISBEN-GRUPOS'!$A$2:$E$1122,4,0)</f>
        <v>4</v>
      </c>
      <c r="P591">
        <f>VLOOKUP(A591,'[2]SISBEN-GRUPOS'!$A$2:$E$1122,5,0)</f>
        <v>0</v>
      </c>
      <c r="Q591" s="15">
        <v>0.23529411759999999</v>
      </c>
      <c r="R591">
        <v>17</v>
      </c>
      <c r="S591" t="str">
        <f t="shared" si="10"/>
        <v>P75</v>
      </c>
    </row>
    <row r="592" spans="1:19" hidden="1" x14ac:dyDescent="0.25">
      <c r="A592" t="s">
        <v>533</v>
      </c>
      <c r="B592" t="s">
        <v>1238</v>
      </c>
      <c r="C592" t="s">
        <v>1821</v>
      </c>
      <c r="D592">
        <v>68464</v>
      </c>
      <c r="E592" t="str">
        <f>VLOOKUP(A592,[1]Hoja3!$B$2:$E$1125,4,FALSE)</f>
        <v>MOGOTES</v>
      </c>
      <c r="F592" s="3" t="s">
        <v>1122</v>
      </c>
      <c r="G592" s="3" t="s">
        <v>1123</v>
      </c>
      <c r="H592">
        <f>VLOOKUP(A592,'[2]PROMEDIO SABER 11 MUNICIPIOS'!$A$2:$D$1122,4,0)</f>
        <v>144</v>
      </c>
      <c r="I592">
        <f>VLOOKUP(A592,'[2]PROMEDIO SABER 11 MUNICIPIOS'!$A$2:$E$1122,5,0)</f>
        <v>50</v>
      </c>
      <c r="J592" s="4">
        <f>VLOOKUP(A592,'[2]PROMEDIO SABER 11 MUNICIPIOS'!$A$2:$B$1122,2,0)</f>
        <v>245</v>
      </c>
      <c r="K592" s="6">
        <v>240</v>
      </c>
      <c r="L592" s="5" t="str">
        <f>VLOOKUP(A592,'[2]PROMEDIO SABER 11 MUNICIPIOS'!$A$2:$F$1122,6,FALSE)</f>
        <v>NO</v>
      </c>
      <c r="M592">
        <f>VLOOKUP(A592,'[2]SISBEN-GRUPOS'!$A$2:$E$1121,2,FALSE)</f>
        <v>17</v>
      </c>
      <c r="N592">
        <f>VLOOKUP(A592,'[2]SISBEN-GRUPOS'!$A$2:$E$1122,3,0)</f>
        <v>120</v>
      </c>
      <c r="O592">
        <f>VLOOKUP(A592,'[2]SISBEN-GRUPOS'!$A$2:$E$1122,4,0)</f>
        <v>3</v>
      </c>
      <c r="P592">
        <f>VLOOKUP(A592,'[2]SISBEN-GRUPOS'!$A$2:$E$1122,5,0)</f>
        <v>4</v>
      </c>
      <c r="Q592" s="15">
        <v>0.29508196720000002</v>
      </c>
      <c r="R592">
        <v>17</v>
      </c>
      <c r="S592" t="str">
        <f t="shared" si="10"/>
        <v>P75</v>
      </c>
    </row>
    <row r="593" spans="1:19" hidden="1" x14ac:dyDescent="0.25">
      <c r="A593" t="s">
        <v>895</v>
      </c>
      <c r="B593" t="s">
        <v>1266</v>
      </c>
      <c r="C593" t="s">
        <v>1845</v>
      </c>
      <c r="D593">
        <v>52378</v>
      </c>
      <c r="E593" t="str">
        <f>VLOOKUP(A593,[1]Hoja3!$B$2:$E$1125,4,FALSE)</f>
        <v>LA CRUZ</v>
      </c>
      <c r="F593" s="3" t="s">
        <v>1123</v>
      </c>
      <c r="G593" s="3" t="s">
        <v>1123</v>
      </c>
      <c r="H593">
        <f>VLOOKUP(A593,'[2]PROMEDIO SABER 11 MUNICIPIOS'!$A$2:$D$1122,4,0)</f>
        <v>413</v>
      </c>
      <c r="I593">
        <f>VLOOKUP(A593,'[2]PROMEDIO SABER 11 MUNICIPIOS'!$A$2:$E$1122,5,0)</f>
        <v>55</v>
      </c>
      <c r="J593" s="4">
        <f>VLOOKUP(A593,'[2]PROMEDIO SABER 11 MUNICIPIOS'!$A$2:$B$1122,2,0)</f>
        <v>261.46489104116222</v>
      </c>
      <c r="K593" s="6">
        <v>260</v>
      </c>
      <c r="L593" s="5" t="str">
        <f>VLOOKUP(A593,'[2]PROMEDIO SABER 11 MUNICIPIOS'!$A$2:$F$1122,6,FALSE)</f>
        <v>NO</v>
      </c>
      <c r="M593">
        <f>VLOOKUP(A593,'[2]SISBEN-GRUPOS'!$A$2:$E$1121,2,FALSE)</f>
        <v>80</v>
      </c>
      <c r="N593">
        <f>VLOOKUP(A593,'[2]SISBEN-GRUPOS'!$A$2:$E$1122,3,0)</f>
        <v>329</v>
      </c>
      <c r="O593">
        <f>VLOOKUP(A593,'[2]SISBEN-GRUPOS'!$A$2:$E$1122,4,0)</f>
        <v>1</v>
      </c>
      <c r="P593">
        <f>VLOOKUP(A593,'[2]SISBEN-GRUPOS'!$A$2:$E$1122,5,0)</f>
        <v>3</v>
      </c>
      <c r="Q593" s="15">
        <v>0.26457399100000001</v>
      </c>
      <c r="R593">
        <v>17</v>
      </c>
      <c r="S593" t="str">
        <f t="shared" si="10"/>
        <v>P75</v>
      </c>
    </row>
    <row r="594" spans="1:19" ht="28.55" hidden="1" x14ac:dyDescent="0.25">
      <c r="A594" t="s">
        <v>742</v>
      </c>
      <c r="B594" t="s">
        <v>1842</v>
      </c>
      <c r="C594" t="s">
        <v>1975</v>
      </c>
      <c r="D594">
        <v>81300</v>
      </c>
      <c r="E594" t="str">
        <f>VLOOKUP(A594,[1]Hoja3!$B$2:$E$1125,4,FALSE)</f>
        <v>FORTUL</v>
      </c>
      <c r="F594" s="3" t="s">
        <v>1123</v>
      </c>
      <c r="G594" s="3" t="s">
        <v>1123</v>
      </c>
      <c r="H594">
        <f>VLOOKUP(A594,'[2]PROMEDIO SABER 11 MUNICIPIOS'!$A$2:$D$1122,4,0)</f>
        <v>253</v>
      </c>
      <c r="I594">
        <f>VLOOKUP(A594,'[2]PROMEDIO SABER 11 MUNICIPIOS'!$A$2:$E$1122,5,0)</f>
        <v>93</v>
      </c>
      <c r="J594" s="4">
        <f>VLOOKUP(A594,'[2]PROMEDIO SABER 11 MUNICIPIOS'!$A$2:$B$1122,2,0)</f>
        <v>237.53359683794466</v>
      </c>
      <c r="K594" s="6">
        <v>230</v>
      </c>
      <c r="L594" s="5" t="str">
        <f>VLOOKUP(A594,'[2]PROMEDIO SABER 11 MUNICIPIOS'!$A$2:$F$1122,6,FALSE)</f>
        <v>FORTUL-ARAUCA</v>
      </c>
      <c r="M594">
        <f>VLOOKUP(A594,'[2]SISBEN-GRUPOS'!$A$2:$E$1121,2,FALSE)</f>
        <v>60</v>
      </c>
      <c r="N594">
        <f>VLOOKUP(A594,'[2]SISBEN-GRUPOS'!$A$2:$E$1122,3,0)</f>
        <v>183</v>
      </c>
      <c r="O594">
        <f>VLOOKUP(A594,'[2]SISBEN-GRUPOS'!$A$2:$E$1122,4,0)</f>
        <v>9</v>
      </c>
      <c r="P594">
        <f>VLOOKUP(A594,'[2]SISBEN-GRUPOS'!$A$2:$E$1122,5,0)</f>
        <v>1</v>
      </c>
      <c r="Q594" s="15">
        <v>0.24137931030000001</v>
      </c>
      <c r="R594">
        <v>17</v>
      </c>
      <c r="S594" t="str">
        <f t="shared" si="10"/>
        <v>P75</v>
      </c>
    </row>
    <row r="595" spans="1:19" hidden="1" x14ac:dyDescent="0.25">
      <c r="A595" t="s">
        <v>868</v>
      </c>
      <c r="B595" t="s">
        <v>1238</v>
      </c>
      <c r="C595" t="s">
        <v>2130</v>
      </c>
      <c r="D595">
        <v>68575</v>
      </c>
      <c r="E595" t="str">
        <f>VLOOKUP(A595,[1]Hoja3!$B$2:$E$1125,4,FALSE)</f>
        <v>PUERTO WILCHES</v>
      </c>
      <c r="F595" s="3" t="s">
        <v>1122</v>
      </c>
      <c r="G595" s="3" t="s">
        <v>1122</v>
      </c>
      <c r="H595">
        <f>VLOOKUP(A595,'[2]PROMEDIO SABER 11 MUNICIPIOS'!$A$2:$D$1122,4,0)</f>
        <v>378</v>
      </c>
      <c r="I595">
        <f>VLOOKUP(A595,'[2]PROMEDIO SABER 11 MUNICIPIOS'!$A$2:$E$1122,5,0)</f>
        <v>42</v>
      </c>
      <c r="J595" s="4">
        <f>VLOOKUP(A595,'[2]PROMEDIO SABER 11 MUNICIPIOS'!$A$2:$B$1122,2,0)</f>
        <v>218.05555555555554</v>
      </c>
      <c r="K595" s="6">
        <v>210</v>
      </c>
      <c r="L595" s="5" t="str">
        <f>VLOOKUP(A595,'[2]PROMEDIO SABER 11 MUNICIPIOS'!$A$2:$F$1122,6,FALSE)</f>
        <v>NO</v>
      </c>
      <c r="M595">
        <f>VLOOKUP(A595,'[2]SISBEN-GRUPOS'!$A$2:$E$1121,2,FALSE)</f>
        <v>94</v>
      </c>
      <c r="N595">
        <f>VLOOKUP(A595,'[2]SISBEN-GRUPOS'!$A$2:$E$1122,3,0)</f>
        <v>264</v>
      </c>
      <c r="O595">
        <f>VLOOKUP(A595,'[2]SISBEN-GRUPOS'!$A$2:$E$1122,4,0)</f>
        <v>13</v>
      </c>
      <c r="P595">
        <f>VLOOKUP(A595,'[2]SISBEN-GRUPOS'!$A$2:$E$1122,5,0)</f>
        <v>7</v>
      </c>
      <c r="Q595" s="15">
        <v>0.35897435900000002</v>
      </c>
      <c r="R595">
        <v>17</v>
      </c>
      <c r="S595" t="str">
        <f t="shared" si="10"/>
        <v>P75</v>
      </c>
    </row>
    <row r="596" spans="1:19" hidden="1" x14ac:dyDescent="0.25">
      <c r="A596" t="s">
        <v>122</v>
      </c>
      <c r="B596" t="s">
        <v>1216</v>
      </c>
      <c r="C596" t="s">
        <v>1598</v>
      </c>
      <c r="D596">
        <v>25258</v>
      </c>
      <c r="E596" t="str">
        <f>VLOOKUP(A596,[1]Hoja3!$B$2:$E$1125,4,FALSE)</f>
        <v>EL PENON</v>
      </c>
      <c r="F596" s="3" t="s">
        <v>1122</v>
      </c>
      <c r="G596" s="3" t="s">
        <v>1123</v>
      </c>
      <c r="H596">
        <f>VLOOKUP(A596,'[2]PROMEDIO SABER 11 MUNICIPIOS'!$A$2:$D$1122,4,0)</f>
        <v>44</v>
      </c>
      <c r="I596">
        <f>VLOOKUP(A596,'[2]PROMEDIO SABER 11 MUNICIPIOS'!$A$2:$E$1122,5,0)</f>
        <v>22</v>
      </c>
      <c r="J596" s="4">
        <f>VLOOKUP(A596,'[2]PROMEDIO SABER 11 MUNICIPIOS'!$A$2:$B$1122,2,0)</f>
        <v>239.52272727272728</v>
      </c>
      <c r="K596" s="6">
        <v>240</v>
      </c>
      <c r="L596" s="5" t="str">
        <f>VLOOKUP(A596,'[2]PROMEDIO SABER 11 MUNICIPIOS'!$A$2:$F$1122,6,FALSE)</f>
        <v>NO</v>
      </c>
      <c r="M596">
        <f>VLOOKUP(A596,'[2]SISBEN-GRUPOS'!$A$2:$E$1121,2,FALSE)</f>
        <v>7</v>
      </c>
      <c r="N596">
        <f>VLOOKUP(A596,'[2]SISBEN-GRUPOS'!$A$2:$E$1122,3,0)</f>
        <v>34</v>
      </c>
      <c r="O596">
        <f>VLOOKUP(A596,'[2]SISBEN-GRUPOS'!$A$2:$E$1122,4,0)</f>
        <v>1</v>
      </c>
      <c r="P596">
        <f>VLOOKUP(A596,'[2]SISBEN-GRUPOS'!$A$2:$E$1122,5,0)</f>
        <v>2</v>
      </c>
      <c r="Q596" s="15">
        <v>0.22727272727272699</v>
      </c>
      <c r="R596">
        <v>18</v>
      </c>
      <c r="S596" t="str">
        <f t="shared" si="10"/>
        <v>P75</v>
      </c>
    </row>
    <row r="597" spans="1:19" hidden="1" x14ac:dyDescent="0.25">
      <c r="A597" t="s">
        <v>21</v>
      </c>
      <c r="B597" t="s">
        <v>1216</v>
      </c>
      <c r="C597" t="s">
        <v>1611</v>
      </c>
      <c r="D597">
        <v>25368</v>
      </c>
      <c r="E597" t="str">
        <f>VLOOKUP(A597,[1]Hoja3!$B$2:$E$1125,4,FALSE)</f>
        <v>JERUSALEN</v>
      </c>
      <c r="F597" s="3" t="s">
        <v>1122</v>
      </c>
      <c r="G597" s="3" t="s">
        <v>1123</v>
      </c>
      <c r="H597">
        <f>VLOOKUP(A597,'[2]PROMEDIO SABER 11 MUNICIPIOS'!$A$2:$D$1122,4,0)</f>
        <v>20</v>
      </c>
      <c r="I597">
        <f>VLOOKUP(A597,'[2]PROMEDIO SABER 11 MUNICIPIOS'!$A$2:$E$1122,5,0)</f>
        <v>23</v>
      </c>
      <c r="J597" s="4">
        <f>VLOOKUP(A597,'[2]PROMEDIO SABER 11 MUNICIPIOS'!$A$2:$B$1122,2,0)</f>
        <v>230.9</v>
      </c>
      <c r="K597" s="6">
        <v>230</v>
      </c>
      <c r="L597" s="5" t="str">
        <f>VLOOKUP(A597,'[2]PROMEDIO SABER 11 MUNICIPIOS'!$A$2:$F$1122,6,FALSE)</f>
        <v>NO</v>
      </c>
      <c r="M597">
        <f>VLOOKUP(A597,'[2]SISBEN-GRUPOS'!$A$2:$E$1121,2,FALSE)</f>
        <v>3</v>
      </c>
      <c r="N597">
        <f>VLOOKUP(A597,'[2]SISBEN-GRUPOS'!$A$2:$E$1122,3,0)</f>
        <v>16</v>
      </c>
      <c r="O597">
        <f>VLOOKUP(A597,'[2]SISBEN-GRUPOS'!$A$2:$E$1122,4,0)</f>
        <v>1</v>
      </c>
      <c r="P597">
        <f>VLOOKUP(A597,'[2]SISBEN-GRUPOS'!$A$2:$E$1122,5,0)</f>
        <v>0</v>
      </c>
      <c r="Q597" s="15">
        <v>0.47058823529411697</v>
      </c>
      <c r="R597">
        <v>18</v>
      </c>
      <c r="S597" t="str">
        <f t="shared" si="10"/>
        <v>P75</v>
      </c>
    </row>
    <row r="598" spans="1:19" hidden="1" x14ac:dyDescent="0.25">
      <c r="A598" t="s">
        <v>662</v>
      </c>
      <c r="B598" t="s">
        <v>1189</v>
      </c>
      <c r="C598" t="s">
        <v>1625</v>
      </c>
      <c r="D598">
        <v>76020</v>
      </c>
      <c r="E598" t="str">
        <f>VLOOKUP(A598,[1]Hoja3!$B$2:$E$1125,4,FALSE)</f>
        <v>ALCALA</v>
      </c>
      <c r="F598" s="3" t="s">
        <v>1122</v>
      </c>
      <c r="G598" s="3" t="s">
        <v>1122</v>
      </c>
      <c r="H598">
        <f>VLOOKUP(A598,'[2]PROMEDIO SABER 11 MUNICIPIOS'!$A$2:$D$1122,4,0)</f>
        <v>201</v>
      </c>
      <c r="I598">
        <f>VLOOKUP(A598,'[2]PROMEDIO SABER 11 MUNICIPIOS'!$A$2:$E$1122,5,0)</f>
        <v>83</v>
      </c>
      <c r="J598" s="4">
        <f>VLOOKUP(A598,'[2]PROMEDIO SABER 11 MUNICIPIOS'!$A$2:$B$1122,2,0)</f>
        <v>213.71144278606965</v>
      </c>
      <c r="K598" s="6">
        <v>210</v>
      </c>
      <c r="L598" s="5" t="str">
        <f>VLOOKUP(A598,'[2]PROMEDIO SABER 11 MUNICIPIOS'!$A$2:$F$1122,6,FALSE)</f>
        <v>NO</v>
      </c>
      <c r="M598">
        <f>VLOOKUP(A598,'[2]SISBEN-GRUPOS'!$A$2:$E$1121,2,FALSE)</f>
        <v>51</v>
      </c>
      <c r="N598">
        <f>VLOOKUP(A598,'[2]SISBEN-GRUPOS'!$A$2:$E$1122,3,0)</f>
        <v>140</v>
      </c>
      <c r="O598">
        <f>VLOOKUP(A598,'[2]SISBEN-GRUPOS'!$A$2:$E$1122,4,0)</f>
        <v>7</v>
      </c>
      <c r="P598">
        <f>VLOOKUP(A598,'[2]SISBEN-GRUPOS'!$A$2:$E$1122,5,0)</f>
        <v>3</v>
      </c>
      <c r="Q598" s="15">
        <v>0.23529411759999999</v>
      </c>
      <c r="R598">
        <v>18</v>
      </c>
      <c r="S598" t="str">
        <f t="shared" si="10"/>
        <v>P75</v>
      </c>
    </row>
    <row r="599" spans="1:19" hidden="1" x14ac:dyDescent="0.25">
      <c r="A599" t="s">
        <v>331</v>
      </c>
      <c r="B599" t="s">
        <v>1185</v>
      </c>
      <c r="C599" t="s">
        <v>1674</v>
      </c>
      <c r="D599">
        <v>15367</v>
      </c>
      <c r="E599" t="str">
        <f>VLOOKUP(A599,[1]Hoja3!$B$2:$E$1125,4,FALSE)</f>
        <v>JENESANO</v>
      </c>
      <c r="F599" s="3" t="s">
        <v>1122</v>
      </c>
      <c r="G599" s="3" t="s">
        <v>1123</v>
      </c>
      <c r="H599">
        <f>VLOOKUP(A599,'[2]PROMEDIO SABER 11 MUNICIPIOS'!$A$2:$D$1122,4,0)</f>
        <v>89</v>
      </c>
      <c r="I599">
        <f>VLOOKUP(A599,'[2]PROMEDIO SABER 11 MUNICIPIOS'!$A$2:$E$1122,5,0)</f>
        <v>29</v>
      </c>
      <c r="J599" s="4">
        <f>VLOOKUP(A599,'[2]PROMEDIO SABER 11 MUNICIPIOS'!$A$2:$B$1122,2,0)</f>
        <v>263.25842696629212</v>
      </c>
      <c r="K599" s="6">
        <v>260</v>
      </c>
      <c r="L599" s="5" t="str">
        <f>VLOOKUP(A599,'[2]PROMEDIO SABER 11 MUNICIPIOS'!$A$2:$F$1122,6,FALSE)</f>
        <v>NO</v>
      </c>
      <c r="M599">
        <f>VLOOKUP(A599,'[2]SISBEN-GRUPOS'!$A$2:$E$1121,2,FALSE)</f>
        <v>19</v>
      </c>
      <c r="N599">
        <f>VLOOKUP(A599,'[2]SISBEN-GRUPOS'!$A$2:$E$1122,3,0)</f>
        <v>68</v>
      </c>
      <c r="O599">
        <f>VLOOKUP(A599,'[2]SISBEN-GRUPOS'!$A$2:$E$1122,4,0)</f>
        <v>1</v>
      </c>
      <c r="P599">
        <f>VLOOKUP(A599,'[2]SISBEN-GRUPOS'!$A$2:$E$1122,5,0)</f>
        <v>1</v>
      </c>
      <c r="Q599" s="15">
        <v>0.34444444439999999</v>
      </c>
      <c r="R599">
        <v>18</v>
      </c>
      <c r="S599" t="str">
        <f t="shared" si="10"/>
        <v>P75</v>
      </c>
    </row>
    <row r="600" spans="1:19" hidden="1" x14ac:dyDescent="0.25">
      <c r="A600" t="s">
        <v>168</v>
      </c>
      <c r="B600" t="s">
        <v>1185</v>
      </c>
      <c r="C600" t="s">
        <v>1675</v>
      </c>
      <c r="D600">
        <v>15638</v>
      </c>
      <c r="E600" t="str">
        <f>VLOOKUP(A600,[1]Hoja3!$B$2:$E$1125,4,FALSE)</f>
        <v>SACHICA</v>
      </c>
      <c r="F600" s="3" t="s">
        <v>1122</v>
      </c>
      <c r="G600" s="3" t="s">
        <v>1123</v>
      </c>
      <c r="H600">
        <f>VLOOKUP(A600,'[2]PROMEDIO SABER 11 MUNICIPIOS'!$A$2:$D$1122,4,0)</f>
        <v>53</v>
      </c>
      <c r="I600">
        <f>VLOOKUP(A600,'[2]PROMEDIO SABER 11 MUNICIPIOS'!$A$2:$E$1122,5,0)</f>
        <v>29</v>
      </c>
      <c r="J600" s="4">
        <f>VLOOKUP(A600,'[2]PROMEDIO SABER 11 MUNICIPIOS'!$A$2:$B$1122,2,0)</f>
        <v>266.1320754716981</v>
      </c>
      <c r="K600" s="6">
        <v>260</v>
      </c>
      <c r="L600" s="5" t="str">
        <f>VLOOKUP(A600,'[2]PROMEDIO SABER 11 MUNICIPIOS'!$A$2:$F$1122,6,FALSE)</f>
        <v>NO</v>
      </c>
      <c r="M600">
        <f>VLOOKUP(A600,'[2]SISBEN-GRUPOS'!$A$2:$E$1121,2,FALSE)</f>
        <v>9</v>
      </c>
      <c r="N600">
        <f>VLOOKUP(A600,'[2]SISBEN-GRUPOS'!$A$2:$E$1122,3,0)</f>
        <v>44</v>
      </c>
      <c r="O600">
        <f>VLOOKUP(A600,'[2]SISBEN-GRUPOS'!$A$2:$E$1122,4,0)</f>
        <v>0</v>
      </c>
      <c r="P600">
        <f>VLOOKUP(A600,'[2]SISBEN-GRUPOS'!$A$2:$E$1122,5,0)</f>
        <v>0</v>
      </c>
      <c r="Q600" s="15">
        <v>0.30357142860000003</v>
      </c>
      <c r="R600">
        <v>18</v>
      </c>
      <c r="S600" t="str">
        <f t="shared" si="10"/>
        <v>P75</v>
      </c>
    </row>
    <row r="601" spans="1:19" hidden="1" x14ac:dyDescent="0.25">
      <c r="A601" t="s">
        <v>467</v>
      </c>
      <c r="B601" t="s">
        <v>1216</v>
      </c>
      <c r="C601" t="s">
        <v>1679</v>
      </c>
      <c r="D601">
        <v>25649</v>
      </c>
      <c r="E601" t="str">
        <f>VLOOKUP(A601,[1]Hoja3!$B$2:$E$1125,4,FALSE)</f>
        <v>SAN BERNARDO</v>
      </c>
      <c r="F601" s="3" t="s">
        <v>1122</v>
      </c>
      <c r="G601" s="3" t="s">
        <v>1123</v>
      </c>
      <c r="H601">
        <f>VLOOKUP(A601,'[2]PROMEDIO SABER 11 MUNICIPIOS'!$A$2:$D$1122,4,0)</f>
        <v>127</v>
      </c>
      <c r="I601">
        <f>VLOOKUP(A601,'[2]PROMEDIO SABER 11 MUNICIPIOS'!$A$2:$E$1122,5,0)</f>
        <v>30</v>
      </c>
      <c r="J601" s="4">
        <f>VLOOKUP(A601,'[2]PROMEDIO SABER 11 MUNICIPIOS'!$A$2:$B$1122,2,0)</f>
        <v>240.3228346456693</v>
      </c>
      <c r="K601" s="6">
        <v>240</v>
      </c>
      <c r="L601" s="5" t="str">
        <f>VLOOKUP(A601,'[2]PROMEDIO SABER 11 MUNICIPIOS'!$A$2:$F$1122,6,FALSE)</f>
        <v>NO</v>
      </c>
      <c r="M601">
        <f>VLOOKUP(A601,'[2]SISBEN-GRUPOS'!$A$2:$E$1121,2,FALSE)</f>
        <v>30</v>
      </c>
      <c r="N601">
        <f>VLOOKUP(A601,'[2]SISBEN-GRUPOS'!$A$2:$E$1122,3,0)</f>
        <v>90</v>
      </c>
      <c r="O601">
        <f>VLOOKUP(A601,'[2]SISBEN-GRUPOS'!$A$2:$E$1122,4,0)</f>
        <v>4</v>
      </c>
      <c r="P601">
        <f>VLOOKUP(A601,'[2]SISBEN-GRUPOS'!$A$2:$E$1122,5,0)</f>
        <v>3</v>
      </c>
      <c r="Q601" s="15">
        <v>0.29292929292929198</v>
      </c>
      <c r="R601">
        <v>18</v>
      </c>
      <c r="S601" t="str">
        <f t="shared" si="10"/>
        <v>P75</v>
      </c>
    </row>
    <row r="602" spans="1:19" hidden="1" x14ac:dyDescent="0.25">
      <c r="A602" t="s">
        <v>358</v>
      </c>
      <c r="B602" t="s">
        <v>1185</v>
      </c>
      <c r="C602" t="s">
        <v>1714</v>
      </c>
      <c r="D602">
        <v>15686</v>
      </c>
      <c r="E602" t="str">
        <f>VLOOKUP(A602,[1]Hoja3!$B$2:$E$1125,4,FALSE)</f>
        <v>SANTANA</v>
      </c>
      <c r="F602" s="3" t="s">
        <v>1122</v>
      </c>
      <c r="G602" s="3" t="s">
        <v>1123</v>
      </c>
      <c r="H602">
        <f>VLOOKUP(A602,'[2]PROMEDIO SABER 11 MUNICIPIOS'!$A$2:$D$1122,4,0)</f>
        <v>95</v>
      </c>
      <c r="I602">
        <f>VLOOKUP(A602,'[2]PROMEDIO SABER 11 MUNICIPIOS'!$A$2:$E$1122,5,0)</f>
        <v>35</v>
      </c>
      <c r="J602" s="4">
        <f>VLOOKUP(A602,'[2]PROMEDIO SABER 11 MUNICIPIOS'!$A$2:$B$1122,2,0)</f>
        <v>236.27368421052631</v>
      </c>
      <c r="K602" s="6">
        <v>230</v>
      </c>
      <c r="L602" s="5" t="str">
        <f>VLOOKUP(A602,'[2]PROMEDIO SABER 11 MUNICIPIOS'!$A$2:$F$1122,6,FALSE)</f>
        <v>NO</v>
      </c>
      <c r="M602">
        <f>VLOOKUP(A602,'[2]SISBEN-GRUPOS'!$A$2:$E$1121,2,FALSE)</f>
        <v>30</v>
      </c>
      <c r="N602">
        <f>VLOOKUP(A602,'[2]SISBEN-GRUPOS'!$A$2:$E$1122,3,0)</f>
        <v>64</v>
      </c>
      <c r="O602">
        <f>VLOOKUP(A602,'[2]SISBEN-GRUPOS'!$A$2:$E$1122,4,0)</f>
        <v>1</v>
      </c>
      <c r="P602">
        <f>VLOOKUP(A602,'[2]SISBEN-GRUPOS'!$A$2:$E$1122,5,0)</f>
        <v>0</v>
      </c>
      <c r="Q602" s="15">
        <v>0.28358208959999998</v>
      </c>
      <c r="R602">
        <v>18</v>
      </c>
      <c r="S602" t="str">
        <f t="shared" si="10"/>
        <v>P75</v>
      </c>
    </row>
    <row r="603" spans="1:19" hidden="1" x14ac:dyDescent="0.25">
      <c r="A603" t="s">
        <v>146</v>
      </c>
      <c r="B603" t="s">
        <v>1172</v>
      </c>
      <c r="C603" t="s">
        <v>1741</v>
      </c>
      <c r="D603">
        <v>5652</v>
      </c>
      <c r="E603" t="str">
        <f>VLOOKUP(A603,[1]Hoja3!$B$2:$E$1125,4,FALSE)</f>
        <v>SAN FRANCISCO</v>
      </c>
      <c r="F603" s="3" t="s">
        <v>1122</v>
      </c>
      <c r="G603" s="3" t="s">
        <v>1122</v>
      </c>
      <c r="H603">
        <f>VLOOKUP(A603,'[2]PROMEDIO SABER 11 MUNICIPIOS'!$A$2:$D$1122,4,0)</f>
        <v>48</v>
      </c>
      <c r="I603">
        <f>VLOOKUP(A603,'[2]PROMEDIO SABER 11 MUNICIPIOS'!$A$2:$E$1122,5,0)</f>
        <v>118</v>
      </c>
      <c r="J603" s="4">
        <f>VLOOKUP(A603,'[2]PROMEDIO SABER 11 MUNICIPIOS'!$A$2:$B$1122,2,0)</f>
        <v>227.8125</v>
      </c>
      <c r="K603" s="6">
        <v>220</v>
      </c>
      <c r="L603" s="5" t="str">
        <f>VLOOKUP(A603,'[2]PROMEDIO SABER 11 MUNICIPIOS'!$A$2:$F$1122,6,FALSE)</f>
        <v>NO</v>
      </c>
      <c r="M603">
        <f>VLOOKUP(A603,'[2]SISBEN-GRUPOS'!$A$2:$E$1121,2,FALSE)</f>
        <v>14</v>
      </c>
      <c r="N603">
        <f>VLOOKUP(A603,'[2]SISBEN-GRUPOS'!$A$2:$E$1122,3,0)</f>
        <v>31</v>
      </c>
      <c r="O603">
        <f>VLOOKUP(A603,'[2]SISBEN-GRUPOS'!$A$2:$E$1122,4,0)</f>
        <v>1</v>
      </c>
      <c r="P603">
        <f>VLOOKUP(A603,'[2]SISBEN-GRUPOS'!$A$2:$E$1122,5,0)</f>
        <v>2</v>
      </c>
      <c r="Q603" s="15">
        <v>0.25</v>
      </c>
      <c r="R603">
        <v>18</v>
      </c>
      <c r="S603" t="str">
        <f t="shared" si="10"/>
        <v>P75</v>
      </c>
    </row>
    <row r="604" spans="1:19" hidden="1" x14ac:dyDescent="0.25">
      <c r="A604" t="s">
        <v>629</v>
      </c>
      <c r="B604" t="s">
        <v>1226</v>
      </c>
      <c r="C604" t="s">
        <v>1744</v>
      </c>
      <c r="D604">
        <v>50150</v>
      </c>
      <c r="E604" t="str">
        <f>VLOOKUP(A604,[1]Hoja3!$B$2:$E$1125,4,FALSE)</f>
        <v>CASTILLA LA NUEVA</v>
      </c>
      <c r="F604" s="3" t="s">
        <v>1122</v>
      </c>
      <c r="G604" s="3" t="s">
        <v>1123</v>
      </c>
      <c r="H604">
        <f>VLOOKUP(A604,'[2]PROMEDIO SABER 11 MUNICIPIOS'!$A$2:$D$1122,4,0)</f>
        <v>186</v>
      </c>
      <c r="I604">
        <f>VLOOKUP(A604,'[2]PROMEDIO SABER 11 MUNICIPIOS'!$A$2:$E$1122,5,0)</f>
        <v>38</v>
      </c>
      <c r="J604" s="4">
        <f>VLOOKUP(A604,'[2]PROMEDIO SABER 11 MUNICIPIOS'!$A$2:$B$1122,2,0)</f>
        <v>237.62903225806451</v>
      </c>
      <c r="K604" s="6">
        <v>230</v>
      </c>
      <c r="L604" s="5" t="str">
        <f>VLOOKUP(A604,'[2]PROMEDIO SABER 11 MUNICIPIOS'!$A$2:$F$1122,6,FALSE)</f>
        <v>NO</v>
      </c>
      <c r="M604">
        <f>VLOOKUP(A604,'[2]SISBEN-GRUPOS'!$A$2:$E$1121,2,FALSE)</f>
        <v>46</v>
      </c>
      <c r="N604">
        <f>VLOOKUP(A604,'[2]SISBEN-GRUPOS'!$A$2:$E$1122,3,0)</f>
        <v>119</v>
      </c>
      <c r="O604">
        <f>VLOOKUP(A604,'[2]SISBEN-GRUPOS'!$A$2:$E$1122,4,0)</f>
        <v>13</v>
      </c>
      <c r="P604">
        <f>VLOOKUP(A604,'[2]SISBEN-GRUPOS'!$A$2:$E$1122,5,0)</f>
        <v>8</v>
      </c>
      <c r="Q604" s="15">
        <v>0.30246913580000001</v>
      </c>
      <c r="R604">
        <v>18</v>
      </c>
      <c r="S604" t="str">
        <f t="shared" si="10"/>
        <v>P75</v>
      </c>
    </row>
    <row r="605" spans="1:19" hidden="1" x14ac:dyDescent="0.25">
      <c r="A605" t="s">
        <v>956</v>
      </c>
      <c r="B605" t="s">
        <v>1172</v>
      </c>
      <c r="C605" t="s">
        <v>1799</v>
      </c>
      <c r="D605">
        <v>5887</v>
      </c>
      <c r="E605" t="str">
        <f>VLOOKUP(A605,[1]Hoja3!$B$2:$E$1125,4,FALSE)</f>
        <v>YARUMAL</v>
      </c>
      <c r="F605" s="3" t="s">
        <v>1122</v>
      </c>
      <c r="G605" s="3" t="s">
        <v>1123</v>
      </c>
      <c r="H605">
        <f>VLOOKUP(A605,'[2]PROMEDIO SABER 11 MUNICIPIOS'!$A$2:$D$1122,4,0)</f>
        <v>541</v>
      </c>
      <c r="I605">
        <f>VLOOKUP(A605,'[2]PROMEDIO SABER 11 MUNICIPIOS'!$A$2:$E$1122,5,0)</f>
        <v>45</v>
      </c>
      <c r="J605" s="4">
        <f>VLOOKUP(A605,'[2]PROMEDIO SABER 11 MUNICIPIOS'!$A$2:$B$1122,2,0)</f>
        <v>248.86691312384474</v>
      </c>
      <c r="K605" s="6">
        <v>240</v>
      </c>
      <c r="L605" s="5" t="str">
        <f>VLOOKUP(A605,'[2]PROMEDIO SABER 11 MUNICIPIOS'!$A$2:$F$1122,6,FALSE)</f>
        <v>NO</v>
      </c>
      <c r="M605">
        <f>VLOOKUP(A605,'[2]SISBEN-GRUPOS'!$A$2:$E$1121,2,FALSE)</f>
        <v>111</v>
      </c>
      <c r="N605">
        <f>VLOOKUP(A605,'[2]SISBEN-GRUPOS'!$A$2:$E$1122,3,0)</f>
        <v>343</v>
      </c>
      <c r="O605">
        <f>VLOOKUP(A605,'[2]SISBEN-GRUPOS'!$A$2:$E$1122,4,0)</f>
        <v>59</v>
      </c>
      <c r="P605">
        <f>VLOOKUP(A605,'[2]SISBEN-GRUPOS'!$A$2:$E$1122,5,0)</f>
        <v>28</v>
      </c>
      <c r="Q605" s="15">
        <v>0.17456896550000001</v>
      </c>
      <c r="R605">
        <v>18</v>
      </c>
      <c r="S605" t="str">
        <f t="shared" si="10"/>
        <v>P75</v>
      </c>
    </row>
    <row r="606" spans="1:19" hidden="1" x14ac:dyDescent="0.25">
      <c r="A606" t="s">
        <v>622</v>
      </c>
      <c r="B606" t="s">
        <v>1266</v>
      </c>
      <c r="C606" t="s">
        <v>1800</v>
      </c>
      <c r="D606">
        <v>52480</v>
      </c>
      <c r="E606" t="str">
        <f>VLOOKUP(A606,[1]Hoja3!$B$2:$E$1125,4,FALSE)</f>
        <v>NARINO</v>
      </c>
      <c r="F606" s="3" t="s">
        <v>1123</v>
      </c>
      <c r="G606" s="3" t="s">
        <v>1123</v>
      </c>
      <c r="H606">
        <f>VLOOKUP(A606,'[2]PROMEDIO SABER 11 MUNICIPIOS'!$A$2:$D$1122,4,0)</f>
        <v>182</v>
      </c>
      <c r="I606">
        <f>VLOOKUP(A606,'[2]PROMEDIO SABER 11 MUNICIPIOS'!$A$2:$E$1122,5,0)</f>
        <v>45</v>
      </c>
      <c r="J606" s="4">
        <f>VLOOKUP(A606,'[2]PROMEDIO SABER 11 MUNICIPIOS'!$A$2:$B$1122,2,0)</f>
        <v>255.21978021978023</v>
      </c>
      <c r="K606" s="6">
        <v>250</v>
      </c>
      <c r="L606" s="5" t="str">
        <f>VLOOKUP(A606,'[2]PROMEDIO SABER 11 MUNICIPIOS'!$A$2:$F$1122,6,FALSE)</f>
        <v>NO</v>
      </c>
      <c r="M606">
        <f>VLOOKUP(A606,'[2]SISBEN-GRUPOS'!$A$2:$E$1121,2,FALSE)</f>
        <v>54</v>
      </c>
      <c r="N606">
        <f>VLOOKUP(A606,'[2]SISBEN-GRUPOS'!$A$2:$E$1122,3,0)</f>
        <v>122</v>
      </c>
      <c r="O606">
        <f>VLOOKUP(A606,'[2]SISBEN-GRUPOS'!$A$2:$E$1122,4,0)</f>
        <v>6</v>
      </c>
      <c r="P606">
        <f>VLOOKUP(A606,'[2]SISBEN-GRUPOS'!$A$2:$E$1122,5,0)</f>
        <v>0</v>
      </c>
      <c r="Q606" s="15">
        <v>0.17241379309999999</v>
      </c>
      <c r="R606">
        <v>18</v>
      </c>
      <c r="S606" t="str">
        <f t="shared" si="10"/>
        <v>P75</v>
      </c>
    </row>
    <row r="607" spans="1:19" hidden="1" x14ac:dyDescent="0.25">
      <c r="A607" t="s">
        <v>56</v>
      </c>
      <c r="B607" t="s">
        <v>1216</v>
      </c>
      <c r="C607" t="s">
        <v>1819</v>
      </c>
      <c r="D607">
        <v>25324</v>
      </c>
      <c r="E607" t="str">
        <f>VLOOKUP(A607,[1]Hoja3!$B$2:$E$1125,4,FALSE)</f>
        <v>GUATAQUI</v>
      </c>
      <c r="F607" s="3" t="s">
        <v>1122</v>
      </c>
      <c r="G607" s="3" t="s">
        <v>1122</v>
      </c>
      <c r="H607">
        <f>VLOOKUP(A607,'[2]PROMEDIO SABER 11 MUNICIPIOS'!$A$2:$D$1122,4,0)</f>
        <v>28</v>
      </c>
      <c r="I607">
        <f>VLOOKUP(A607,'[2]PROMEDIO SABER 11 MUNICIPIOS'!$A$2:$E$1122,5,0)</f>
        <v>25</v>
      </c>
      <c r="J607" s="4">
        <f>VLOOKUP(A607,'[2]PROMEDIO SABER 11 MUNICIPIOS'!$A$2:$B$1122,2,0)</f>
        <v>215.21428571428572</v>
      </c>
      <c r="K607" s="6">
        <v>210</v>
      </c>
      <c r="L607" s="5" t="str">
        <f>VLOOKUP(A607,'[2]PROMEDIO SABER 11 MUNICIPIOS'!$A$2:$F$1122,6,FALSE)</f>
        <v>NO</v>
      </c>
      <c r="M607">
        <f>VLOOKUP(A607,'[2]SISBEN-GRUPOS'!$A$2:$E$1121,2,FALSE)</f>
        <v>6</v>
      </c>
      <c r="N607">
        <f>VLOOKUP(A607,'[2]SISBEN-GRUPOS'!$A$2:$E$1122,3,0)</f>
        <v>22</v>
      </c>
      <c r="O607">
        <f>VLOOKUP(A607,'[2]SISBEN-GRUPOS'!$A$2:$E$1122,4,0)</f>
        <v>0</v>
      </c>
      <c r="P607">
        <f>VLOOKUP(A607,'[2]SISBEN-GRUPOS'!$A$2:$E$1122,5,0)</f>
        <v>0</v>
      </c>
      <c r="Q607" s="15">
        <v>0.26315789473684198</v>
      </c>
      <c r="R607">
        <v>18</v>
      </c>
      <c r="S607" t="str">
        <f t="shared" si="10"/>
        <v>P75</v>
      </c>
    </row>
    <row r="608" spans="1:19" hidden="1" x14ac:dyDescent="0.25">
      <c r="A608" t="s">
        <v>566</v>
      </c>
      <c r="B608" t="s">
        <v>1348</v>
      </c>
      <c r="C608" t="s">
        <v>1830</v>
      </c>
      <c r="D608">
        <v>17877</v>
      </c>
      <c r="E608" t="str">
        <f>VLOOKUP(A608,[1]Hoja3!$B$2:$E$1125,4,FALSE)</f>
        <v>VITERBO</v>
      </c>
      <c r="F608" s="3" t="s">
        <v>1122</v>
      </c>
      <c r="G608" s="3" t="s">
        <v>1123</v>
      </c>
      <c r="H608">
        <f>VLOOKUP(A608,'[2]PROMEDIO SABER 11 MUNICIPIOS'!$A$2:$D$1122,4,0)</f>
        <v>156</v>
      </c>
      <c r="I608">
        <f>VLOOKUP(A608,'[2]PROMEDIO SABER 11 MUNICIPIOS'!$A$2:$E$1122,5,0)</f>
        <v>51</v>
      </c>
      <c r="J608" s="4">
        <f>VLOOKUP(A608,'[2]PROMEDIO SABER 11 MUNICIPIOS'!$A$2:$B$1122,2,0)</f>
        <v>237.81410256410257</v>
      </c>
      <c r="K608" s="6">
        <v>230</v>
      </c>
      <c r="L608" s="5" t="str">
        <f>VLOOKUP(A608,'[2]PROMEDIO SABER 11 MUNICIPIOS'!$A$2:$F$1122,6,FALSE)</f>
        <v>NO</v>
      </c>
      <c r="M608">
        <f>VLOOKUP(A608,'[2]SISBEN-GRUPOS'!$A$2:$E$1121,2,FALSE)</f>
        <v>55</v>
      </c>
      <c r="N608">
        <f>VLOOKUP(A608,'[2]SISBEN-GRUPOS'!$A$2:$E$1122,3,0)</f>
        <v>88</v>
      </c>
      <c r="O608">
        <f>VLOOKUP(A608,'[2]SISBEN-GRUPOS'!$A$2:$E$1122,4,0)</f>
        <v>12</v>
      </c>
      <c r="P608">
        <f>VLOOKUP(A608,'[2]SISBEN-GRUPOS'!$A$2:$E$1122,5,0)</f>
        <v>1</v>
      </c>
      <c r="Q608" s="15">
        <v>0.19753086419999999</v>
      </c>
      <c r="R608">
        <v>18</v>
      </c>
      <c r="S608" t="str">
        <f t="shared" si="10"/>
        <v>P75</v>
      </c>
    </row>
    <row r="609" spans="1:19" hidden="1" x14ac:dyDescent="0.25">
      <c r="A609" t="s">
        <v>244</v>
      </c>
      <c r="B609" t="s">
        <v>1928</v>
      </c>
      <c r="C609" t="s">
        <v>1929</v>
      </c>
      <c r="D609">
        <v>88564</v>
      </c>
      <c r="E609" t="e">
        <f>VLOOKUP(A609,[1]Hoja3!$B$2:$E$1125,4,FALSE)</f>
        <v>#N/A</v>
      </c>
      <c r="F609" s="3" t="s">
        <v>1123</v>
      </c>
      <c r="G609" s="3" t="s">
        <v>1123</v>
      </c>
      <c r="H609">
        <f>VLOOKUP(A609,'[2]PROMEDIO SABER 11 MUNICIPIOS'!$A$2:$D$1122,4,0)</f>
        <v>67</v>
      </c>
      <c r="I609">
        <f>VLOOKUP(A609,'[2]PROMEDIO SABER 11 MUNICIPIOS'!$A$2:$E$1122,5,0)</f>
        <v>24</v>
      </c>
      <c r="J609" s="4">
        <f>VLOOKUP(A609,'[2]PROMEDIO SABER 11 MUNICIPIOS'!$A$2:$B$1122,2,0)</f>
        <v>215</v>
      </c>
      <c r="K609" s="6">
        <v>210</v>
      </c>
      <c r="L609" s="5" t="str">
        <f>VLOOKUP(A609,'[2]PROMEDIO SABER 11 MUNICIPIOS'!$A$2:$F$1122,6,FALSE)</f>
        <v>NO</v>
      </c>
      <c r="M609">
        <f>VLOOKUP(A609,'[2]SISBEN-GRUPOS'!$A$2:$E$1121,2,FALSE)</f>
        <v>14</v>
      </c>
      <c r="N609">
        <f>VLOOKUP(A609,'[2]SISBEN-GRUPOS'!$A$2:$E$1122,3,0)</f>
        <v>33</v>
      </c>
      <c r="O609">
        <f>VLOOKUP(A609,'[2]SISBEN-GRUPOS'!$A$2:$E$1122,4,0)</f>
        <v>11</v>
      </c>
      <c r="P609">
        <f>VLOOKUP(A609,'[2]SISBEN-GRUPOS'!$A$2:$E$1122,5,0)</f>
        <v>9</v>
      </c>
      <c r="Q609" s="15">
        <v>0.46666666670000001</v>
      </c>
      <c r="R609">
        <v>18</v>
      </c>
      <c r="S609" t="str">
        <f t="shared" si="10"/>
        <v>P75</v>
      </c>
    </row>
    <row r="610" spans="1:19" hidden="1" x14ac:dyDescent="0.25">
      <c r="A610" t="s">
        <v>342</v>
      </c>
      <c r="B610" t="s">
        <v>1216</v>
      </c>
      <c r="C610" t="s">
        <v>1710</v>
      </c>
      <c r="D610">
        <v>25326</v>
      </c>
      <c r="E610" t="str">
        <f>VLOOKUP(A610,[1]Hoja3!$B$2:$E$1125,4,FALSE)</f>
        <v>GUATAVITA</v>
      </c>
      <c r="F610" s="3" t="s">
        <v>1122</v>
      </c>
      <c r="G610" s="3" t="s">
        <v>1123</v>
      </c>
      <c r="H610">
        <f>VLOOKUP(A610,'[2]PROMEDIO SABER 11 MUNICIPIOS'!$A$2:$D$1122,4,0)</f>
        <v>92</v>
      </c>
      <c r="I610">
        <f>VLOOKUP(A610,'[2]PROMEDIO SABER 11 MUNICIPIOS'!$A$2:$E$1122,5,0)</f>
        <v>34</v>
      </c>
      <c r="J610" s="4">
        <f>VLOOKUP(A610,'[2]PROMEDIO SABER 11 MUNICIPIOS'!$A$2:$B$1122,2,0)</f>
        <v>247.78260869565219</v>
      </c>
      <c r="K610" s="6">
        <v>240</v>
      </c>
      <c r="L610" s="5" t="str">
        <f>VLOOKUP(A610,'[2]PROMEDIO SABER 11 MUNICIPIOS'!$A$2:$F$1122,6,FALSE)</f>
        <v>NO</v>
      </c>
      <c r="M610">
        <f>VLOOKUP(A610,'[2]SISBEN-GRUPOS'!$A$2:$E$1121,2,FALSE)</f>
        <v>20</v>
      </c>
      <c r="N610">
        <f>VLOOKUP(A610,'[2]SISBEN-GRUPOS'!$A$2:$E$1122,3,0)</f>
        <v>48</v>
      </c>
      <c r="O610">
        <f>VLOOKUP(A610,'[2]SISBEN-GRUPOS'!$A$2:$E$1122,4,0)</f>
        <v>12</v>
      </c>
      <c r="P610">
        <f>VLOOKUP(A610,'[2]SISBEN-GRUPOS'!$A$2:$E$1122,5,0)</f>
        <v>12</v>
      </c>
      <c r="Q610" s="15">
        <v>0.308823529411764</v>
      </c>
      <c r="R610">
        <v>19</v>
      </c>
      <c r="S610" t="str">
        <f t="shared" si="10"/>
        <v>P75</v>
      </c>
    </row>
    <row r="611" spans="1:19" hidden="1" x14ac:dyDescent="0.25">
      <c r="A611" t="s">
        <v>266</v>
      </c>
      <c r="B611" t="s">
        <v>1185</v>
      </c>
      <c r="C611" t="s">
        <v>1775</v>
      </c>
      <c r="D611">
        <v>15442</v>
      </c>
      <c r="E611" t="str">
        <f>VLOOKUP(A611,[1]Hoja3!$B$2:$E$1125,4,FALSE)</f>
        <v>MARIPI</v>
      </c>
      <c r="F611" s="3" t="s">
        <v>1122</v>
      </c>
      <c r="G611" s="3" t="s">
        <v>1123</v>
      </c>
      <c r="H611">
        <f>VLOOKUP(A611,'[2]PROMEDIO SABER 11 MUNICIPIOS'!$A$2:$D$1122,4,0)</f>
        <v>73</v>
      </c>
      <c r="I611">
        <f>VLOOKUP(A611,'[2]PROMEDIO SABER 11 MUNICIPIOS'!$A$2:$E$1122,5,0)</f>
        <v>42</v>
      </c>
      <c r="J611" s="4">
        <f>VLOOKUP(A611,'[2]PROMEDIO SABER 11 MUNICIPIOS'!$A$2:$B$1122,2,0)</f>
        <v>243.68493150684932</v>
      </c>
      <c r="K611" s="6">
        <v>240</v>
      </c>
      <c r="L611" s="5" t="str">
        <f>VLOOKUP(A611,'[2]PROMEDIO SABER 11 MUNICIPIOS'!$A$2:$F$1122,6,FALSE)</f>
        <v>NO</v>
      </c>
      <c r="M611">
        <f>VLOOKUP(A611,'[2]SISBEN-GRUPOS'!$A$2:$E$1121,2,FALSE)</f>
        <v>10</v>
      </c>
      <c r="N611">
        <f>VLOOKUP(A611,'[2]SISBEN-GRUPOS'!$A$2:$E$1122,3,0)</f>
        <v>59</v>
      </c>
      <c r="O611">
        <f>VLOOKUP(A611,'[2]SISBEN-GRUPOS'!$A$2:$E$1122,4,0)</f>
        <v>2</v>
      </c>
      <c r="P611">
        <f>VLOOKUP(A611,'[2]SISBEN-GRUPOS'!$A$2:$E$1122,5,0)</f>
        <v>2</v>
      </c>
      <c r="Q611" s="15">
        <v>0.1978021978</v>
      </c>
      <c r="R611">
        <v>19</v>
      </c>
      <c r="S611" t="str">
        <f t="shared" si="10"/>
        <v>P75</v>
      </c>
    </row>
    <row r="612" spans="1:19" hidden="1" x14ac:dyDescent="0.25">
      <c r="A612" t="s">
        <v>493</v>
      </c>
      <c r="B612" t="s">
        <v>1266</v>
      </c>
      <c r="C612" t="s">
        <v>1801</v>
      </c>
      <c r="D612">
        <v>52224</v>
      </c>
      <c r="E612" t="str">
        <f>VLOOKUP(A612,[1]Hoja3!$B$2:$E$1125,4,FALSE)</f>
        <v>CUASPUD</v>
      </c>
      <c r="F612" s="3" t="s">
        <v>1123</v>
      </c>
      <c r="G612" s="3" t="s">
        <v>1123</v>
      </c>
      <c r="H612">
        <f>VLOOKUP(A612,'[2]PROMEDIO SABER 11 MUNICIPIOS'!$A$2:$D$1122,4,0)</f>
        <v>133</v>
      </c>
      <c r="I612">
        <f>VLOOKUP(A612,'[2]PROMEDIO SABER 11 MUNICIPIOS'!$A$2:$E$1122,5,0)</f>
        <v>45</v>
      </c>
      <c r="J612" s="4">
        <f>VLOOKUP(A612,'[2]PROMEDIO SABER 11 MUNICIPIOS'!$A$2:$B$1122,2,0)</f>
        <v>263.86466165413532</v>
      </c>
      <c r="K612" s="6">
        <v>260</v>
      </c>
      <c r="L612" s="5" t="str">
        <f>VLOOKUP(A612,'[2]PROMEDIO SABER 11 MUNICIPIOS'!$A$2:$F$1122,6,FALSE)</f>
        <v>NO</v>
      </c>
      <c r="M612">
        <f>VLOOKUP(A612,'[2]SISBEN-GRUPOS'!$A$2:$E$1121,2,FALSE)</f>
        <v>37</v>
      </c>
      <c r="N612">
        <f>VLOOKUP(A612,'[2]SISBEN-GRUPOS'!$A$2:$E$1122,3,0)</f>
        <v>96</v>
      </c>
      <c r="O612">
        <f>VLOOKUP(A612,'[2]SISBEN-GRUPOS'!$A$2:$E$1122,4,0)</f>
        <v>0</v>
      </c>
      <c r="P612">
        <f>VLOOKUP(A612,'[2]SISBEN-GRUPOS'!$A$2:$E$1122,5,0)</f>
        <v>0</v>
      </c>
      <c r="Q612" s="15">
        <v>0.21794871790000001</v>
      </c>
      <c r="R612">
        <v>19</v>
      </c>
      <c r="S612" t="str">
        <f t="shared" si="10"/>
        <v>P75</v>
      </c>
    </row>
    <row r="613" spans="1:19" hidden="1" x14ac:dyDescent="0.25">
      <c r="A613" t="s">
        <v>494</v>
      </c>
      <c r="B613" t="s">
        <v>1535</v>
      </c>
      <c r="C613" t="s">
        <v>1877</v>
      </c>
      <c r="D613">
        <v>63272</v>
      </c>
      <c r="E613" t="str">
        <f>VLOOKUP(A613,[1]Hoja3!$B$2:$E$1125,4,FALSE)</f>
        <v>FILANDIA</v>
      </c>
      <c r="F613" s="3" t="s">
        <v>1122</v>
      </c>
      <c r="G613" s="3" t="s">
        <v>1123</v>
      </c>
      <c r="H613">
        <f>VLOOKUP(A613,'[2]PROMEDIO SABER 11 MUNICIPIOS'!$A$2:$D$1122,4,0)</f>
        <v>133</v>
      </c>
      <c r="I613">
        <f>VLOOKUP(A613,'[2]PROMEDIO SABER 11 MUNICIPIOS'!$A$2:$E$1122,5,0)</f>
        <v>64</v>
      </c>
      <c r="J613" s="4">
        <f>VLOOKUP(A613,'[2]PROMEDIO SABER 11 MUNICIPIOS'!$A$2:$B$1122,2,0)</f>
        <v>242.12781954887217</v>
      </c>
      <c r="K613" s="6">
        <v>240</v>
      </c>
      <c r="L613" s="5" t="str">
        <f>VLOOKUP(A613,'[2]PROMEDIO SABER 11 MUNICIPIOS'!$A$2:$F$1122,6,FALSE)</f>
        <v>NO</v>
      </c>
      <c r="M613">
        <f>VLOOKUP(A613,'[2]SISBEN-GRUPOS'!$A$2:$E$1121,2,FALSE)</f>
        <v>32</v>
      </c>
      <c r="N613">
        <f>VLOOKUP(A613,'[2]SISBEN-GRUPOS'!$A$2:$E$1122,3,0)</f>
        <v>86</v>
      </c>
      <c r="O613">
        <f>VLOOKUP(A613,'[2]SISBEN-GRUPOS'!$A$2:$E$1122,4,0)</f>
        <v>11</v>
      </c>
      <c r="P613">
        <f>VLOOKUP(A613,'[2]SISBEN-GRUPOS'!$A$2:$E$1122,5,0)</f>
        <v>4</v>
      </c>
      <c r="Q613" s="15">
        <v>0.43478260870000002</v>
      </c>
      <c r="R613">
        <v>19</v>
      </c>
      <c r="S613" t="str">
        <f t="shared" si="10"/>
        <v>P75</v>
      </c>
    </row>
    <row r="614" spans="1:19" hidden="1" x14ac:dyDescent="0.25">
      <c r="A614" t="s">
        <v>984</v>
      </c>
      <c r="B614" t="s">
        <v>1172</v>
      </c>
      <c r="C614" t="s">
        <v>1880</v>
      </c>
      <c r="D614">
        <v>5079</v>
      </c>
      <c r="E614" t="str">
        <f>VLOOKUP(A614,[1]Hoja3!$B$2:$E$1125,4,FALSE)</f>
        <v>BARBOSA</v>
      </c>
      <c r="F614" s="3" t="s">
        <v>1122</v>
      </c>
      <c r="G614" s="3" t="s">
        <v>1123</v>
      </c>
      <c r="H614">
        <f>VLOOKUP(A614,'[2]PROMEDIO SABER 11 MUNICIPIOS'!$A$2:$D$1122,4,0)</f>
        <v>644</v>
      </c>
      <c r="I614">
        <f>VLOOKUP(A614,'[2]PROMEDIO SABER 11 MUNICIPIOS'!$A$2:$E$1122,5,0)</f>
        <v>65</v>
      </c>
      <c r="J614" s="4">
        <f>VLOOKUP(A614,'[2]PROMEDIO SABER 11 MUNICIPIOS'!$A$2:$B$1122,2,0)</f>
        <v>234.84316770186336</v>
      </c>
      <c r="K614" s="6">
        <v>230</v>
      </c>
      <c r="L614" s="5" t="str">
        <f>VLOOKUP(A614,'[2]PROMEDIO SABER 11 MUNICIPIOS'!$A$2:$F$1122,6,FALSE)</f>
        <v>NO</v>
      </c>
      <c r="M614">
        <f>VLOOKUP(A614,'[2]SISBEN-GRUPOS'!$A$2:$E$1121,2,FALSE)</f>
        <v>248</v>
      </c>
      <c r="N614">
        <f>VLOOKUP(A614,'[2]SISBEN-GRUPOS'!$A$2:$E$1122,3,0)</f>
        <v>333</v>
      </c>
      <c r="O614">
        <f>VLOOKUP(A614,'[2]SISBEN-GRUPOS'!$A$2:$E$1122,4,0)</f>
        <v>43</v>
      </c>
      <c r="P614">
        <f>VLOOKUP(A614,'[2]SISBEN-GRUPOS'!$A$2:$E$1122,5,0)</f>
        <v>20</v>
      </c>
      <c r="Q614" s="15">
        <v>0.26511627910000002</v>
      </c>
      <c r="R614">
        <v>19</v>
      </c>
      <c r="S614" t="str">
        <f t="shared" si="10"/>
        <v>P75</v>
      </c>
    </row>
    <row r="615" spans="1:19" hidden="1" x14ac:dyDescent="0.25">
      <c r="A615" t="s">
        <v>641</v>
      </c>
      <c r="B615" t="s">
        <v>1350</v>
      </c>
      <c r="C615" t="s">
        <v>1897</v>
      </c>
      <c r="D615">
        <v>47030</v>
      </c>
      <c r="E615" t="str">
        <f>VLOOKUP(A615,[1]Hoja3!$B$2:$E$1125,4,FALSE)</f>
        <v>ALGARROBO</v>
      </c>
      <c r="F615" s="3" t="s">
        <v>1122</v>
      </c>
      <c r="G615" s="3" t="s">
        <v>1122</v>
      </c>
      <c r="H615">
        <f>VLOOKUP(A615,'[2]PROMEDIO SABER 11 MUNICIPIOS'!$A$2:$D$1122,4,0)</f>
        <v>191</v>
      </c>
      <c r="I615">
        <f>VLOOKUP(A615,'[2]PROMEDIO SABER 11 MUNICIPIOS'!$A$2:$E$1122,5,0)</f>
        <v>32</v>
      </c>
      <c r="J615" s="4">
        <f>VLOOKUP(A615,'[2]PROMEDIO SABER 11 MUNICIPIOS'!$A$2:$B$1122,2,0)</f>
        <v>210.41361256544502</v>
      </c>
      <c r="K615" s="6">
        <v>210</v>
      </c>
      <c r="L615" s="5" t="str">
        <f>VLOOKUP(A615,'[2]PROMEDIO SABER 11 MUNICIPIOS'!$A$2:$F$1122,6,FALSE)</f>
        <v>NO</v>
      </c>
      <c r="M615">
        <f>VLOOKUP(A615,'[2]SISBEN-GRUPOS'!$A$2:$E$1121,2,FALSE)</f>
        <v>44</v>
      </c>
      <c r="N615">
        <f>VLOOKUP(A615,'[2]SISBEN-GRUPOS'!$A$2:$E$1122,3,0)</f>
        <v>146</v>
      </c>
      <c r="O615">
        <f>VLOOKUP(A615,'[2]SISBEN-GRUPOS'!$A$2:$E$1122,4,0)</f>
        <v>1</v>
      </c>
      <c r="P615">
        <f>VLOOKUP(A615,'[2]SISBEN-GRUPOS'!$A$2:$E$1122,5,0)</f>
        <v>0</v>
      </c>
      <c r="Q615" s="15">
        <v>0.28409090910000001</v>
      </c>
      <c r="R615">
        <v>19</v>
      </c>
      <c r="S615" t="str">
        <f t="shared" si="10"/>
        <v>P75</v>
      </c>
    </row>
    <row r="616" spans="1:19" hidden="1" x14ac:dyDescent="0.25">
      <c r="A616" t="s">
        <v>360</v>
      </c>
      <c r="B616" t="s">
        <v>1238</v>
      </c>
      <c r="C616" t="s">
        <v>1917</v>
      </c>
      <c r="D616">
        <v>68079</v>
      </c>
      <c r="E616" t="str">
        <f>VLOOKUP(A616,[1]Hoja3!$B$2:$E$1125,4,FALSE)</f>
        <v>BARICHARA</v>
      </c>
      <c r="F616" s="3" t="s">
        <v>1122</v>
      </c>
      <c r="G616" s="3" t="s">
        <v>1123</v>
      </c>
      <c r="H616">
        <f>VLOOKUP(A616,'[2]PROMEDIO SABER 11 MUNICIPIOS'!$A$2:$D$1122,4,0)</f>
        <v>96</v>
      </c>
      <c r="I616">
        <f>VLOOKUP(A616,'[2]PROMEDIO SABER 11 MUNICIPIOS'!$A$2:$E$1122,5,0)</f>
        <v>73</v>
      </c>
      <c r="J616" s="4">
        <f>VLOOKUP(A616,'[2]PROMEDIO SABER 11 MUNICIPIOS'!$A$2:$B$1122,2,0)</f>
        <v>274.05208333333331</v>
      </c>
      <c r="K616" s="6">
        <v>270</v>
      </c>
      <c r="L616" s="5" t="str">
        <f>VLOOKUP(A616,'[2]PROMEDIO SABER 11 MUNICIPIOS'!$A$2:$F$1122,6,FALSE)</f>
        <v>NO</v>
      </c>
      <c r="M616">
        <f>VLOOKUP(A616,'[2]SISBEN-GRUPOS'!$A$2:$E$1121,2,FALSE)</f>
        <v>20</v>
      </c>
      <c r="N616">
        <f>VLOOKUP(A616,'[2]SISBEN-GRUPOS'!$A$2:$E$1122,3,0)</f>
        <v>71</v>
      </c>
      <c r="O616">
        <f>VLOOKUP(A616,'[2]SISBEN-GRUPOS'!$A$2:$E$1122,4,0)</f>
        <v>3</v>
      </c>
      <c r="P616">
        <f>VLOOKUP(A616,'[2]SISBEN-GRUPOS'!$A$2:$E$1122,5,0)</f>
        <v>2</v>
      </c>
      <c r="Q616" s="15">
        <v>0.42708333329999998</v>
      </c>
      <c r="R616">
        <v>19</v>
      </c>
      <c r="S616" t="str">
        <f t="shared" si="10"/>
        <v>P75</v>
      </c>
    </row>
    <row r="617" spans="1:19" hidden="1" x14ac:dyDescent="0.25">
      <c r="A617" t="s">
        <v>792</v>
      </c>
      <c r="B617" t="s">
        <v>1266</v>
      </c>
      <c r="C617" t="s">
        <v>1952</v>
      </c>
      <c r="D617">
        <v>52215</v>
      </c>
      <c r="E617" t="str">
        <f>VLOOKUP(A617,[1]Hoja3!$B$2:$E$1125,4,FALSE)</f>
        <v>CORDOBA</v>
      </c>
      <c r="F617" s="3" t="s">
        <v>1123</v>
      </c>
      <c r="G617" s="3" t="s">
        <v>1123</v>
      </c>
      <c r="H617">
        <f>VLOOKUP(A617,'[2]PROMEDIO SABER 11 MUNICIPIOS'!$A$2:$D$1122,4,0)</f>
        <v>290</v>
      </c>
      <c r="I617">
        <f>VLOOKUP(A617,'[2]PROMEDIO SABER 11 MUNICIPIOS'!$A$2:$E$1122,5,0)</f>
        <v>83</v>
      </c>
      <c r="J617" s="4">
        <f>VLOOKUP(A617,'[2]PROMEDIO SABER 11 MUNICIPIOS'!$A$2:$B$1122,2,0)</f>
        <v>250.84137931034482</v>
      </c>
      <c r="K617" s="6">
        <v>250</v>
      </c>
      <c r="L617" s="5" t="str">
        <f>VLOOKUP(A617,'[2]PROMEDIO SABER 11 MUNICIPIOS'!$A$2:$F$1122,6,FALSE)</f>
        <v>NO</v>
      </c>
      <c r="M617">
        <f>VLOOKUP(A617,'[2]SISBEN-GRUPOS'!$A$2:$E$1121,2,FALSE)</f>
        <v>66</v>
      </c>
      <c r="N617">
        <f>VLOOKUP(A617,'[2]SISBEN-GRUPOS'!$A$2:$E$1122,3,0)</f>
        <v>220</v>
      </c>
      <c r="O617">
        <f>VLOOKUP(A617,'[2]SISBEN-GRUPOS'!$A$2:$E$1122,4,0)</f>
        <v>4</v>
      </c>
      <c r="P617">
        <f>VLOOKUP(A617,'[2]SISBEN-GRUPOS'!$A$2:$E$1122,5,0)</f>
        <v>0</v>
      </c>
      <c r="Q617" s="15">
        <v>0.17277486910000001</v>
      </c>
      <c r="R617">
        <v>19</v>
      </c>
      <c r="S617" t="str">
        <f t="shared" si="10"/>
        <v>P75</v>
      </c>
    </row>
    <row r="618" spans="1:19" hidden="1" x14ac:dyDescent="0.25">
      <c r="A618" t="s">
        <v>943</v>
      </c>
      <c r="B618" t="s">
        <v>1331</v>
      </c>
      <c r="C618" t="s">
        <v>1954</v>
      </c>
      <c r="D618">
        <v>41668</v>
      </c>
      <c r="E618" t="str">
        <f>VLOOKUP(A618,[1]Hoja3!$B$2:$E$1125,4,FALSE)</f>
        <v>SAN AGUSTIN</v>
      </c>
      <c r="F618" s="3" t="s">
        <v>1122</v>
      </c>
      <c r="G618" s="3" t="s">
        <v>1123</v>
      </c>
      <c r="H618">
        <f>VLOOKUP(A618,'[2]PROMEDIO SABER 11 MUNICIPIOS'!$A$2:$D$1122,4,0)</f>
        <v>490</v>
      </c>
      <c r="I618">
        <f>VLOOKUP(A618,'[2]PROMEDIO SABER 11 MUNICIPIOS'!$A$2:$E$1122,5,0)</f>
        <v>83</v>
      </c>
      <c r="J618" s="4">
        <f>VLOOKUP(A618,'[2]PROMEDIO SABER 11 MUNICIPIOS'!$A$2:$B$1122,2,0)</f>
        <v>253.81632653061226</v>
      </c>
      <c r="K618" s="6">
        <v>250</v>
      </c>
      <c r="L618" s="5" t="str">
        <f>VLOOKUP(A618,'[2]PROMEDIO SABER 11 MUNICIPIOS'!$A$2:$F$1122,6,FALSE)</f>
        <v>NO</v>
      </c>
      <c r="M618">
        <f>VLOOKUP(A618,'[2]SISBEN-GRUPOS'!$A$2:$E$1121,2,FALSE)</f>
        <v>106</v>
      </c>
      <c r="N618">
        <f>VLOOKUP(A618,'[2]SISBEN-GRUPOS'!$A$2:$E$1122,3,0)</f>
        <v>368</v>
      </c>
      <c r="O618">
        <f>VLOOKUP(A618,'[2]SISBEN-GRUPOS'!$A$2:$E$1122,4,0)</f>
        <v>9</v>
      </c>
      <c r="P618">
        <f>VLOOKUP(A618,'[2]SISBEN-GRUPOS'!$A$2:$E$1122,5,0)</f>
        <v>7</v>
      </c>
      <c r="Q618" s="15">
        <v>0.2781690141</v>
      </c>
      <c r="R618">
        <v>19</v>
      </c>
      <c r="S618" t="str">
        <f t="shared" si="10"/>
        <v>P75</v>
      </c>
    </row>
    <row r="619" spans="1:19" ht="28.55" hidden="1" x14ac:dyDescent="0.25">
      <c r="A619" t="s">
        <v>810</v>
      </c>
      <c r="B619" t="s">
        <v>1270</v>
      </c>
      <c r="C619" t="s">
        <v>2075</v>
      </c>
      <c r="D619">
        <v>73555</v>
      </c>
      <c r="E619" t="str">
        <f>VLOOKUP(A619,[1]Hoja3!$B$2:$E$1125,4,FALSE)</f>
        <v>PLANADAS</v>
      </c>
      <c r="F619" s="3" t="s">
        <v>1122</v>
      </c>
      <c r="G619" s="3" t="s">
        <v>1122</v>
      </c>
      <c r="H619">
        <f>VLOOKUP(A619,'[2]PROMEDIO SABER 11 MUNICIPIOS'!$A$2:$D$1122,4,0)</f>
        <v>307</v>
      </c>
      <c r="I619">
        <f>VLOOKUP(A619,'[2]PROMEDIO SABER 11 MUNICIPIOS'!$A$2:$E$1122,5,0)</f>
        <v>30</v>
      </c>
      <c r="J619" s="4">
        <f>VLOOKUP(A619,'[2]PROMEDIO SABER 11 MUNICIPIOS'!$A$2:$B$1122,2,0)</f>
        <v>222.16938110749186</v>
      </c>
      <c r="K619" s="6">
        <v>220</v>
      </c>
      <c r="L619" s="5" t="str">
        <f>VLOOKUP(A619,'[2]PROMEDIO SABER 11 MUNICIPIOS'!$A$2:$F$1122,6,FALSE)</f>
        <v>PLANADAS-TOLIMA</v>
      </c>
      <c r="M619">
        <f>VLOOKUP(A619,'[2]SISBEN-GRUPOS'!$A$2:$E$1121,2,FALSE)</f>
        <v>88</v>
      </c>
      <c r="N619">
        <f>VLOOKUP(A619,'[2]SISBEN-GRUPOS'!$A$2:$E$1122,3,0)</f>
        <v>207</v>
      </c>
      <c r="O619">
        <f>VLOOKUP(A619,'[2]SISBEN-GRUPOS'!$A$2:$E$1122,4,0)</f>
        <v>7</v>
      </c>
      <c r="P619">
        <f>VLOOKUP(A619,'[2]SISBEN-GRUPOS'!$A$2:$E$1122,5,0)</f>
        <v>5</v>
      </c>
      <c r="Q619" s="15">
        <v>0.33980582520000002</v>
      </c>
      <c r="R619">
        <v>19</v>
      </c>
      <c r="S619" t="str">
        <f t="shared" si="10"/>
        <v>P75</v>
      </c>
    </row>
    <row r="620" spans="1:19" hidden="1" x14ac:dyDescent="0.25">
      <c r="A620" t="s">
        <v>292</v>
      </c>
      <c r="B620" t="s">
        <v>1238</v>
      </c>
      <c r="C620" t="s">
        <v>1727</v>
      </c>
      <c r="D620">
        <v>68320</v>
      </c>
      <c r="E620" t="str">
        <f>VLOOKUP(A620,[1]Hoja3!$B$2:$E$1125,4,FALSE)</f>
        <v>GUADALUPE</v>
      </c>
      <c r="F620" s="3" t="s">
        <v>1122</v>
      </c>
      <c r="G620" s="3" t="s">
        <v>1123</v>
      </c>
      <c r="H620">
        <f>VLOOKUP(A620,'[2]PROMEDIO SABER 11 MUNICIPIOS'!$A$2:$D$1122,4,0)</f>
        <v>79</v>
      </c>
      <c r="I620">
        <f>VLOOKUP(A620,'[2]PROMEDIO SABER 11 MUNICIPIOS'!$A$2:$E$1122,5,0)</f>
        <v>36</v>
      </c>
      <c r="J620" s="4">
        <f>VLOOKUP(A620,'[2]PROMEDIO SABER 11 MUNICIPIOS'!$A$2:$B$1122,2,0)</f>
        <v>263.49367088607596</v>
      </c>
      <c r="K620" s="6">
        <v>260</v>
      </c>
      <c r="L620" s="5" t="str">
        <f>VLOOKUP(A620,'[2]PROMEDIO SABER 11 MUNICIPIOS'!$A$2:$F$1122,6,FALSE)</f>
        <v>NO</v>
      </c>
      <c r="M620">
        <f>VLOOKUP(A620,'[2]SISBEN-GRUPOS'!$A$2:$E$1121,2,FALSE)</f>
        <v>13</v>
      </c>
      <c r="N620">
        <f>VLOOKUP(A620,'[2]SISBEN-GRUPOS'!$A$2:$E$1122,3,0)</f>
        <v>57</v>
      </c>
      <c r="O620">
        <f>VLOOKUP(A620,'[2]SISBEN-GRUPOS'!$A$2:$E$1122,4,0)</f>
        <v>4</v>
      </c>
      <c r="P620">
        <f>VLOOKUP(A620,'[2]SISBEN-GRUPOS'!$A$2:$E$1122,5,0)</f>
        <v>5</v>
      </c>
      <c r="Q620" s="15">
        <v>0.3050847458</v>
      </c>
      <c r="R620">
        <v>20</v>
      </c>
      <c r="S620" t="str">
        <f t="shared" si="10"/>
        <v>P75</v>
      </c>
    </row>
    <row r="621" spans="1:19" hidden="1" x14ac:dyDescent="0.25">
      <c r="A621" t="s">
        <v>383</v>
      </c>
      <c r="B621" t="s">
        <v>1266</v>
      </c>
      <c r="C621" t="s">
        <v>1816</v>
      </c>
      <c r="D621">
        <v>52254</v>
      </c>
      <c r="E621" t="str">
        <f>VLOOKUP(A621,[1]Hoja3!$B$2:$E$1125,4,FALSE)</f>
        <v>EL PENOL</v>
      </c>
      <c r="F621" s="3" t="s">
        <v>1123</v>
      </c>
      <c r="G621" s="3" t="s">
        <v>1123</v>
      </c>
      <c r="H621">
        <f>VLOOKUP(A621,'[2]PROMEDIO SABER 11 MUNICIPIOS'!$A$2:$D$1122,4,0)</f>
        <v>101</v>
      </c>
      <c r="I621">
        <f>VLOOKUP(A621,'[2]PROMEDIO SABER 11 MUNICIPIOS'!$A$2:$E$1122,5,0)</f>
        <v>49</v>
      </c>
      <c r="J621" s="4">
        <f>VLOOKUP(A621,'[2]PROMEDIO SABER 11 MUNICIPIOS'!$A$2:$B$1122,2,0)</f>
        <v>242.64356435643563</v>
      </c>
      <c r="K621" s="6">
        <v>240</v>
      </c>
      <c r="L621" s="5" t="str">
        <f>VLOOKUP(A621,'[2]PROMEDIO SABER 11 MUNICIPIOS'!$A$2:$F$1122,6,FALSE)</f>
        <v>NO</v>
      </c>
      <c r="M621">
        <f>VLOOKUP(A621,'[2]SISBEN-GRUPOS'!$A$2:$E$1121,2,FALSE)</f>
        <v>19</v>
      </c>
      <c r="N621">
        <f>VLOOKUP(A621,'[2]SISBEN-GRUPOS'!$A$2:$E$1122,3,0)</f>
        <v>78</v>
      </c>
      <c r="O621">
        <f>VLOOKUP(A621,'[2]SISBEN-GRUPOS'!$A$2:$E$1122,4,0)</f>
        <v>4</v>
      </c>
      <c r="P621">
        <f>VLOOKUP(A621,'[2]SISBEN-GRUPOS'!$A$2:$E$1122,5,0)</f>
        <v>0</v>
      </c>
      <c r="Q621" s="15">
        <v>0.16417910450000001</v>
      </c>
      <c r="R621">
        <v>20</v>
      </c>
      <c r="S621" t="str">
        <f t="shared" si="10"/>
        <v>P75</v>
      </c>
    </row>
    <row r="622" spans="1:19" hidden="1" x14ac:dyDescent="0.25">
      <c r="A622" t="s">
        <v>578</v>
      </c>
      <c r="B622" t="s">
        <v>1185</v>
      </c>
      <c r="C622" t="s">
        <v>1853</v>
      </c>
      <c r="D622">
        <v>15632</v>
      </c>
      <c r="E622" t="str">
        <f>VLOOKUP(A622,[1]Hoja3!$B$2:$E$1125,4,FALSE)</f>
        <v>SABOYA</v>
      </c>
      <c r="F622" s="3" t="s">
        <v>1122</v>
      </c>
      <c r="G622" s="3" t="s">
        <v>1123</v>
      </c>
      <c r="H622">
        <f>VLOOKUP(A622,'[2]PROMEDIO SABER 11 MUNICIPIOS'!$A$2:$D$1122,4,0)</f>
        <v>161</v>
      </c>
      <c r="I622">
        <f>VLOOKUP(A622,'[2]PROMEDIO SABER 11 MUNICIPIOS'!$A$2:$E$1122,5,0)</f>
        <v>57</v>
      </c>
      <c r="J622" s="4">
        <f>VLOOKUP(A622,'[2]PROMEDIO SABER 11 MUNICIPIOS'!$A$2:$B$1122,2,0)</f>
        <v>234.80745341614906</v>
      </c>
      <c r="K622" s="6">
        <v>230</v>
      </c>
      <c r="L622" s="5" t="str">
        <f>VLOOKUP(A622,'[2]PROMEDIO SABER 11 MUNICIPIOS'!$A$2:$F$1122,6,FALSE)</f>
        <v>NO</v>
      </c>
      <c r="M622">
        <f>VLOOKUP(A622,'[2]SISBEN-GRUPOS'!$A$2:$E$1121,2,FALSE)</f>
        <v>31</v>
      </c>
      <c r="N622">
        <f>VLOOKUP(A622,'[2]SISBEN-GRUPOS'!$A$2:$E$1122,3,0)</f>
        <v>128</v>
      </c>
      <c r="O622">
        <f>VLOOKUP(A622,'[2]SISBEN-GRUPOS'!$A$2:$E$1122,4,0)</f>
        <v>1</v>
      </c>
      <c r="P622">
        <f>VLOOKUP(A622,'[2]SISBEN-GRUPOS'!$A$2:$E$1122,5,0)</f>
        <v>1</v>
      </c>
      <c r="Q622" s="15">
        <v>0.21264367819999999</v>
      </c>
      <c r="R622">
        <v>20</v>
      </c>
      <c r="S622" t="str">
        <f t="shared" si="10"/>
        <v>P75</v>
      </c>
    </row>
    <row r="623" spans="1:19" ht="28.55" hidden="1" x14ac:dyDescent="0.25">
      <c r="A623" t="s">
        <v>684</v>
      </c>
      <c r="B623" t="s">
        <v>1256</v>
      </c>
      <c r="C623" t="s">
        <v>1927</v>
      </c>
      <c r="D623">
        <v>18592</v>
      </c>
      <c r="E623" t="str">
        <f>VLOOKUP(A623,[1]Hoja3!$B$2:$E$1125,4,FALSE)</f>
        <v>PUERTO RICO</v>
      </c>
      <c r="F623" s="3" t="s">
        <v>1123</v>
      </c>
      <c r="G623" s="3" t="s">
        <v>1123</v>
      </c>
      <c r="H623">
        <f>VLOOKUP(A623,'[2]PROMEDIO SABER 11 MUNICIPIOS'!$A$2:$D$1122,4,0)</f>
        <v>214</v>
      </c>
      <c r="I623">
        <f>VLOOKUP(A623,'[2]PROMEDIO SABER 11 MUNICIPIOS'!$A$2:$E$1122,5,0)</f>
        <v>75</v>
      </c>
      <c r="J623" s="4">
        <f>VLOOKUP(A623,'[2]PROMEDIO SABER 11 MUNICIPIOS'!$A$2:$B$1122,2,0)</f>
        <v>224.88785046728972</v>
      </c>
      <c r="K623" s="6">
        <v>220</v>
      </c>
      <c r="L623" s="5" t="str">
        <f>VLOOKUP(A623,'[2]PROMEDIO SABER 11 MUNICIPIOS'!$A$2:$F$1122,6,FALSE)</f>
        <v>PUERTO RICO-CAQUETA</v>
      </c>
      <c r="M623">
        <f>VLOOKUP(A623,'[2]SISBEN-GRUPOS'!$A$2:$E$1121,2,FALSE)</f>
        <v>47</v>
      </c>
      <c r="N623">
        <f>VLOOKUP(A623,'[2]SISBEN-GRUPOS'!$A$2:$E$1122,3,0)</f>
        <v>163</v>
      </c>
      <c r="O623">
        <f>VLOOKUP(A623,'[2]SISBEN-GRUPOS'!$A$2:$E$1122,4,0)</f>
        <v>2</v>
      </c>
      <c r="P623">
        <f>VLOOKUP(A623,'[2]SISBEN-GRUPOS'!$A$2:$E$1122,5,0)</f>
        <v>2</v>
      </c>
      <c r="Q623" s="15">
        <v>0.23660714290000001</v>
      </c>
      <c r="R623">
        <v>20</v>
      </c>
      <c r="S623" t="str">
        <f t="shared" si="10"/>
        <v>P75</v>
      </c>
    </row>
    <row r="624" spans="1:19" hidden="1" x14ac:dyDescent="0.25">
      <c r="A624" t="s">
        <v>406</v>
      </c>
      <c r="B624" t="s">
        <v>1189</v>
      </c>
      <c r="C624" t="s">
        <v>1376</v>
      </c>
      <c r="D624">
        <v>76243</v>
      </c>
      <c r="E624" t="str">
        <f>VLOOKUP(A624,[1]Hoja3!$B$2:$E$1125,4,FALSE)</f>
        <v>EL AGUILA</v>
      </c>
      <c r="F624" s="3" t="s">
        <v>1122</v>
      </c>
      <c r="G624" s="3" t="s">
        <v>1122</v>
      </c>
      <c r="H624">
        <f>VLOOKUP(A624,'[2]PROMEDIO SABER 11 MUNICIPIOS'!$A$2:$D$1122,4,0)</f>
        <v>106</v>
      </c>
      <c r="I624">
        <f>VLOOKUP(A624,'[2]PROMEDIO SABER 11 MUNICIPIOS'!$A$2:$E$1122,5,0)</f>
        <v>48</v>
      </c>
      <c r="J624" s="4">
        <f>VLOOKUP(A624,'[2]PROMEDIO SABER 11 MUNICIPIOS'!$A$2:$B$1122,2,0)</f>
        <v>229.17924528301887</v>
      </c>
      <c r="K624" s="6">
        <v>220</v>
      </c>
      <c r="L624" s="5" t="str">
        <f>VLOOKUP(A624,'[2]PROMEDIO SABER 11 MUNICIPIOS'!$A$2:$F$1122,6,FALSE)</f>
        <v>NO</v>
      </c>
      <c r="M624">
        <f>VLOOKUP(A624,'[2]SISBEN-GRUPOS'!$A$2:$E$1121,2,FALSE)</f>
        <v>21</v>
      </c>
      <c r="N624">
        <f>VLOOKUP(A624,'[2]SISBEN-GRUPOS'!$A$2:$E$1122,3,0)</f>
        <v>76</v>
      </c>
      <c r="O624">
        <f>VLOOKUP(A624,'[2]SISBEN-GRUPOS'!$A$2:$E$1122,4,0)</f>
        <v>5</v>
      </c>
      <c r="P624">
        <f>VLOOKUP(A624,'[2]SISBEN-GRUPOS'!$A$2:$E$1122,5,0)</f>
        <v>4</v>
      </c>
      <c r="Q624" s="15">
        <v>0.17582417580000001</v>
      </c>
      <c r="R624">
        <v>21</v>
      </c>
      <c r="S624" t="str">
        <f t="shared" si="10"/>
        <v>P75</v>
      </c>
    </row>
    <row r="625" spans="1:19" ht="28.55" hidden="1" x14ac:dyDescent="0.25">
      <c r="A625" t="s">
        <v>834</v>
      </c>
      <c r="B625" t="s">
        <v>1211</v>
      </c>
      <c r="C625" t="s">
        <v>1472</v>
      </c>
      <c r="D625">
        <v>44090</v>
      </c>
      <c r="E625" t="str">
        <f>VLOOKUP(A625,[1]Hoja3!$B$2:$E$1125,4,FALSE)</f>
        <v>DIBULLA</v>
      </c>
      <c r="F625" s="3" t="s">
        <v>1123</v>
      </c>
      <c r="G625" s="3" t="s">
        <v>1122</v>
      </c>
      <c r="H625">
        <f>VLOOKUP(A625,'[2]PROMEDIO SABER 11 MUNICIPIOS'!$A$2:$D$1122,4,0)</f>
        <v>336</v>
      </c>
      <c r="I625">
        <f>VLOOKUP(A625,'[2]PROMEDIO SABER 11 MUNICIPIOS'!$A$2:$E$1122,5,0)</f>
        <v>44</v>
      </c>
      <c r="J625" s="4">
        <f>VLOOKUP(A625,'[2]PROMEDIO SABER 11 MUNICIPIOS'!$A$2:$B$1122,2,0)</f>
        <v>202.19345238095238</v>
      </c>
      <c r="K625" s="6">
        <v>200</v>
      </c>
      <c r="L625" s="5" t="str">
        <f>VLOOKUP(A625,'[2]PROMEDIO SABER 11 MUNICIPIOS'!$A$2:$F$1122,6,FALSE)</f>
        <v>DIBULLA-LA GUAJIRA</v>
      </c>
      <c r="M625">
        <f>VLOOKUP(A625,'[2]SISBEN-GRUPOS'!$A$2:$E$1121,2,FALSE)</f>
        <v>131</v>
      </c>
      <c r="N625">
        <f>VLOOKUP(A625,'[2]SISBEN-GRUPOS'!$A$2:$E$1122,3,0)</f>
        <v>200</v>
      </c>
      <c r="O625">
        <f>VLOOKUP(A625,'[2]SISBEN-GRUPOS'!$A$2:$E$1122,4,0)</f>
        <v>1</v>
      </c>
      <c r="P625">
        <f>VLOOKUP(A625,'[2]SISBEN-GRUPOS'!$A$2:$E$1122,5,0)</f>
        <v>4</v>
      </c>
      <c r="Q625" s="15">
        <v>0.2007434944</v>
      </c>
      <c r="R625">
        <v>21</v>
      </c>
      <c r="S625" t="str">
        <f t="shared" si="10"/>
        <v>P75</v>
      </c>
    </row>
    <row r="626" spans="1:19" ht="28.55" hidden="1" x14ac:dyDescent="0.25">
      <c r="A626" t="s">
        <v>750</v>
      </c>
      <c r="B626" t="s">
        <v>1270</v>
      </c>
      <c r="C626" t="s">
        <v>1669</v>
      </c>
      <c r="D626">
        <v>73616</v>
      </c>
      <c r="E626" t="str">
        <f>VLOOKUP(A626,[1]Hoja3!$B$2:$E$1125,4,FALSE)</f>
        <v>RIOBLANCO</v>
      </c>
      <c r="F626" s="3" t="s">
        <v>1122</v>
      </c>
      <c r="G626" s="3" t="s">
        <v>1122</v>
      </c>
      <c r="H626">
        <f>VLOOKUP(A626,'[2]PROMEDIO SABER 11 MUNICIPIOS'!$A$2:$D$1122,4,0)</f>
        <v>256</v>
      </c>
      <c r="I626">
        <f>VLOOKUP(A626,'[2]PROMEDIO SABER 11 MUNICIPIOS'!$A$2:$E$1122,5,0)</f>
        <v>106</v>
      </c>
      <c r="J626" s="4">
        <f>VLOOKUP(A626,'[2]PROMEDIO SABER 11 MUNICIPIOS'!$A$2:$B$1122,2,0)</f>
        <v>229.26171875</v>
      </c>
      <c r="K626" s="6">
        <v>220</v>
      </c>
      <c r="L626" s="5" t="str">
        <f>VLOOKUP(A626,'[2]PROMEDIO SABER 11 MUNICIPIOS'!$A$2:$F$1122,6,FALSE)</f>
        <v>RIOBLANCO-TOLIMA</v>
      </c>
      <c r="M626">
        <f>VLOOKUP(A626,'[2]SISBEN-GRUPOS'!$A$2:$E$1121,2,FALSE)</f>
        <v>78</v>
      </c>
      <c r="N626">
        <f>VLOOKUP(A626,'[2]SISBEN-GRUPOS'!$A$2:$E$1122,3,0)</f>
        <v>175</v>
      </c>
      <c r="O626">
        <f>VLOOKUP(A626,'[2]SISBEN-GRUPOS'!$A$2:$E$1122,4,0)</f>
        <v>1</v>
      </c>
      <c r="P626">
        <f>VLOOKUP(A626,'[2]SISBEN-GRUPOS'!$A$2:$E$1122,5,0)</f>
        <v>2</v>
      </c>
      <c r="Q626" s="15">
        <v>0.23888888890000001</v>
      </c>
      <c r="R626">
        <v>21</v>
      </c>
      <c r="S626" t="str">
        <f t="shared" si="10"/>
        <v>P75</v>
      </c>
    </row>
    <row r="627" spans="1:19" hidden="1" x14ac:dyDescent="0.25">
      <c r="A627" t="s">
        <v>547</v>
      </c>
      <c r="B627" t="s">
        <v>1216</v>
      </c>
      <c r="C627" t="s">
        <v>1761</v>
      </c>
      <c r="D627">
        <v>25718</v>
      </c>
      <c r="E627" t="str">
        <f>VLOOKUP(A627,[1]Hoja3!$B$2:$E$1125,4,FALSE)</f>
        <v>SASAIMA</v>
      </c>
      <c r="F627" s="3" t="s">
        <v>1122</v>
      </c>
      <c r="G627" s="3" t="s">
        <v>1123</v>
      </c>
      <c r="H627">
        <f>VLOOKUP(A627,'[2]PROMEDIO SABER 11 MUNICIPIOS'!$A$2:$D$1122,4,0)</f>
        <v>149</v>
      </c>
      <c r="I627">
        <f>VLOOKUP(A627,'[2]PROMEDIO SABER 11 MUNICIPIOS'!$A$2:$E$1122,5,0)</f>
        <v>40</v>
      </c>
      <c r="J627" s="4">
        <f>VLOOKUP(A627,'[2]PROMEDIO SABER 11 MUNICIPIOS'!$A$2:$B$1122,2,0)</f>
        <v>247.57046979865771</v>
      </c>
      <c r="K627" s="6">
        <v>240</v>
      </c>
      <c r="L627" s="5" t="str">
        <f>VLOOKUP(A627,'[2]PROMEDIO SABER 11 MUNICIPIOS'!$A$2:$F$1122,6,FALSE)</f>
        <v>NO</v>
      </c>
      <c r="M627">
        <f>VLOOKUP(A627,'[2]SISBEN-GRUPOS'!$A$2:$E$1121,2,FALSE)</f>
        <v>33</v>
      </c>
      <c r="N627">
        <f>VLOOKUP(A627,'[2]SISBEN-GRUPOS'!$A$2:$E$1122,3,0)</f>
        <v>104</v>
      </c>
      <c r="O627">
        <f>VLOOKUP(A627,'[2]SISBEN-GRUPOS'!$A$2:$E$1122,4,0)</f>
        <v>7</v>
      </c>
      <c r="P627">
        <f>VLOOKUP(A627,'[2]SISBEN-GRUPOS'!$A$2:$E$1122,5,0)</f>
        <v>5</v>
      </c>
      <c r="Q627" s="15">
        <v>0.41538461538461502</v>
      </c>
      <c r="R627">
        <v>21</v>
      </c>
      <c r="S627" t="str">
        <f t="shared" si="10"/>
        <v>P75</v>
      </c>
    </row>
    <row r="628" spans="1:19" hidden="1" x14ac:dyDescent="0.25">
      <c r="A628" t="s">
        <v>261</v>
      </c>
      <c r="B628" t="s">
        <v>1216</v>
      </c>
      <c r="C628" t="s">
        <v>1776</v>
      </c>
      <c r="D628">
        <v>25293</v>
      </c>
      <c r="E628" t="str">
        <f>VLOOKUP(A628,[1]Hoja3!$B$2:$E$1125,4,FALSE)</f>
        <v>GACHALA</v>
      </c>
      <c r="F628" s="3" t="s">
        <v>1122</v>
      </c>
      <c r="G628" s="3" t="s">
        <v>1123</v>
      </c>
      <c r="H628">
        <f>VLOOKUP(A628,'[2]PROMEDIO SABER 11 MUNICIPIOS'!$A$2:$D$1122,4,0)</f>
        <v>72</v>
      </c>
      <c r="I628">
        <f>VLOOKUP(A628,'[2]PROMEDIO SABER 11 MUNICIPIOS'!$A$2:$E$1122,5,0)</f>
        <v>42</v>
      </c>
      <c r="J628" s="4">
        <f>VLOOKUP(A628,'[2]PROMEDIO SABER 11 MUNICIPIOS'!$A$2:$B$1122,2,0)</f>
        <v>244.16666666666666</v>
      </c>
      <c r="K628" s="6">
        <v>240</v>
      </c>
      <c r="L628" s="5" t="str">
        <f>VLOOKUP(A628,'[2]PROMEDIO SABER 11 MUNICIPIOS'!$A$2:$F$1122,6,FALSE)</f>
        <v>NO</v>
      </c>
      <c r="M628">
        <f>VLOOKUP(A628,'[2]SISBEN-GRUPOS'!$A$2:$E$1121,2,FALSE)</f>
        <v>12</v>
      </c>
      <c r="N628">
        <f>VLOOKUP(A628,'[2]SISBEN-GRUPOS'!$A$2:$E$1122,3,0)</f>
        <v>55</v>
      </c>
      <c r="O628">
        <f>VLOOKUP(A628,'[2]SISBEN-GRUPOS'!$A$2:$E$1122,4,0)</f>
        <v>3</v>
      </c>
      <c r="P628">
        <f>VLOOKUP(A628,'[2]SISBEN-GRUPOS'!$A$2:$E$1122,5,0)</f>
        <v>2</v>
      </c>
      <c r="Q628" s="15">
        <v>0.47499999999999998</v>
      </c>
      <c r="R628">
        <v>21</v>
      </c>
      <c r="S628" t="str">
        <f t="shared" si="10"/>
        <v>P75</v>
      </c>
    </row>
    <row r="629" spans="1:19" hidden="1" x14ac:dyDescent="0.25">
      <c r="A629" t="s">
        <v>530</v>
      </c>
      <c r="B629" t="s">
        <v>1189</v>
      </c>
      <c r="C629" t="s">
        <v>1804</v>
      </c>
      <c r="D629">
        <v>76403</v>
      </c>
      <c r="E629" t="str">
        <f>VLOOKUP(A629,[1]Hoja3!$B$2:$E$1125,4,FALSE)</f>
        <v>LA VICTORIA</v>
      </c>
      <c r="F629" s="3" t="s">
        <v>1122</v>
      </c>
      <c r="G629" s="3" t="s">
        <v>1123</v>
      </c>
      <c r="H629">
        <f>VLOOKUP(A629,'[2]PROMEDIO SABER 11 MUNICIPIOS'!$A$2:$D$1122,4,0)</f>
        <v>142</v>
      </c>
      <c r="I629">
        <f>VLOOKUP(A629,'[2]PROMEDIO SABER 11 MUNICIPIOS'!$A$2:$E$1122,5,0)</f>
        <v>47</v>
      </c>
      <c r="J629" s="4">
        <f>VLOOKUP(A629,'[2]PROMEDIO SABER 11 MUNICIPIOS'!$A$2:$B$1122,2,0)</f>
        <v>241.8943661971831</v>
      </c>
      <c r="K629" s="6">
        <v>240</v>
      </c>
      <c r="L629" s="5" t="str">
        <f>VLOOKUP(A629,'[2]PROMEDIO SABER 11 MUNICIPIOS'!$A$2:$F$1122,6,FALSE)</f>
        <v>NO</v>
      </c>
      <c r="M629">
        <f>VLOOKUP(A629,'[2]SISBEN-GRUPOS'!$A$2:$E$1121,2,FALSE)</f>
        <v>36</v>
      </c>
      <c r="N629">
        <f>VLOOKUP(A629,'[2]SISBEN-GRUPOS'!$A$2:$E$1122,3,0)</f>
        <v>101</v>
      </c>
      <c r="O629">
        <f>VLOOKUP(A629,'[2]SISBEN-GRUPOS'!$A$2:$E$1122,4,0)</f>
        <v>4</v>
      </c>
      <c r="P629">
        <f>VLOOKUP(A629,'[2]SISBEN-GRUPOS'!$A$2:$E$1122,5,0)</f>
        <v>1</v>
      </c>
      <c r="Q629" s="15">
        <v>0.30935251800000002</v>
      </c>
      <c r="R629">
        <v>21</v>
      </c>
      <c r="S629" t="str">
        <f t="shared" si="10"/>
        <v>P75</v>
      </c>
    </row>
    <row r="630" spans="1:19" hidden="1" x14ac:dyDescent="0.25">
      <c r="A630" t="s">
        <v>456</v>
      </c>
      <c r="B630" t="s">
        <v>1238</v>
      </c>
      <c r="C630" t="s">
        <v>1806</v>
      </c>
      <c r="D630">
        <v>68051</v>
      </c>
      <c r="E630" t="str">
        <f>VLOOKUP(A630,[1]Hoja3!$B$2:$E$1125,4,FALSE)</f>
        <v>ARATOCA</v>
      </c>
      <c r="F630" s="3" t="s">
        <v>1122</v>
      </c>
      <c r="G630" s="3" t="s">
        <v>1123</v>
      </c>
      <c r="H630">
        <f>VLOOKUP(A630,'[2]PROMEDIO SABER 11 MUNICIPIOS'!$A$2:$D$1122,4,0)</f>
        <v>125</v>
      </c>
      <c r="I630">
        <f>VLOOKUP(A630,'[2]PROMEDIO SABER 11 MUNICIPIOS'!$A$2:$E$1122,5,0)</f>
        <v>47</v>
      </c>
      <c r="J630" s="4">
        <f>VLOOKUP(A630,'[2]PROMEDIO SABER 11 MUNICIPIOS'!$A$2:$B$1122,2,0)</f>
        <v>250.624</v>
      </c>
      <c r="K630" s="6">
        <v>250</v>
      </c>
      <c r="L630" s="5" t="str">
        <f>VLOOKUP(A630,'[2]PROMEDIO SABER 11 MUNICIPIOS'!$A$2:$F$1122,6,FALSE)</f>
        <v>NO</v>
      </c>
      <c r="M630">
        <f>VLOOKUP(A630,'[2]SISBEN-GRUPOS'!$A$2:$E$1121,2,FALSE)</f>
        <v>14</v>
      </c>
      <c r="N630">
        <f>VLOOKUP(A630,'[2]SISBEN-GRUPOS'!$A$2:$E$1122,3,0)</f>
        <v>106</v>
      </c>
      <c r="O630">
        <f>VLOOKUP(A630,'[2]SISBEN-GRUPOS'!$A$2:$E$1122,4,0)</f>
        <v>1</v>
      </c>
      <c r="P630">
        <f>VLOOKUP(A630,'[2]SISBEN-GRUPOS'!$A$2:$E$1122,5,0)</f>
        <v>4</v>
      </c>
      <c r="Q630" s="15">
        <v>0.2680412371</v>
      </c>
      <c r="R630">
        <v>21</v>
      </c>
      <c r="S630" t="str">
        <f t="shared" si="10"/>
        <v>P75</v>
      </c>
    </row>
    <row r="631" spans="1:19" hidden="1" x14ac:dyDescent="0.25">
      <c r="A631" t="s">
        <v>131</v>
      </c>
      <c r="B631" t="s">
        <v>1238</v>
      </c>
      <c r="C631" t="s">
        <v>1834</v>
      </c>
      <c r="D631">
        <v>68533</v>
      </c>
      <c r="E631" t="str">
        <f>VLOOKUP(A631,[1]Hoja3!$B$2:$E$1125,4,FALSE)</f>
        <v>PARAMO</v>
      </c>
      <c r="F631" s="3" t="s">
        <v>1122</v>
      </c>
      <c r="G631" s="3" t="s">
        <v>1123</v>
      </c>
      <c r="H631">
        <f>VLOOKUP(A631,'[2]PROMEDIO SABER 11 MUNICIPIOS'!$A$2:$D$1122,4,0)</f>
        <v>46</v>
      </c>
      <c r="I631">
        <f>VLOOKUP(A631,'[2]PROMEDIO SABER 11 MUNICIPIOS'!$A$2:$E$1122,5,0)</f>
        <v>51</v>
      </c>
      <c r="J631" s="4">
        <f>VLOOKUP(A631,'[2]PROMEDIO SABER 11 MUNICIPIOS'!$A$2:$B$1122,2,0)</f>
        <v>287.1521739130435</v>
      </c>
      <c r="K631" s="6">
        <v>280</v>
      </c>
      <c r="L631" s="5" t="str">
        <f>VLOOKUP(A631,'[2]PROMEDIO SABER 11 MUNICIPIOS'!$A$2:$F$1122,6,FALSE)</f>
        <v>NO</v>
      </c>
      <c r="M631">
        <f>VLOOKUP(A631,'[2]SISBEN-GRUPOS'!$A$2:$E$1121,2,FALSE)</f>
        <v>12</v>
      </c>
      <c r="N631">
        <f>VLOOKUP(A631,'[2]SISBEN-GRUPOS'!$A$2:$E$1122,3,0)</f>
        <v>32</v>
      </c>
      <c r="O631">
        <f>VLOOKUP(A631,'[2]SISBEN-GRUPOS'!$A$2:$E$1122,4,0)</f>
        <v>2</v>
      </c>
      <c r="P631">
        <f>VLOOKUP(A631,'[2]SISBEN-GRUPOS'!$A$2:$E$1122,5,0)</f>
        <v>0</v>
      </c>
      <c r="Q631" s="15">
        <v>0.51282051279999996</v>
      </c>
      <c r="R631">
        <v>21</v>
      </c>
      <c r="S631" t="str">
        <f t="shared" si="10"/>
        <v>P75</v>
      </c>
    </row>
    <row r="632" spans="1:19" hidden="1" x14ac:dyDescent="0.25">
      <c r="A632" t="s">
        <v>616</v>
      </c>
      <c r="B632" t="s">
        <v>1350</v>
      </c>
      <c r="C632" t="s">
        <v>1869</v>
      </c>
      <c r="D632">
        <v>47545</v>
      </c>
      <c r="E632" t="str">
        <f>VLOOKUP(A632,[1]Hoja3!$B$2:$E$1125,4,FALSE)</f>
        <v>PIJINO DEL CARMEN</v>
      </c>
      <c r="F632" s="3" t="s">
        <v>1122</v>
      </c>
      <c r="G632" s="3" t="s">
        <v>1122</v>
      </c>
      <c r="H632">
        <f>VLOOKUP(A632,'[2]PROMEDIO SABER 11 MUNICIPIOS'!$A$2:$D$1122,4,0)</f>
        <v>177</v>
      </c>
      <c r="I632">
        <f>VLOOKUP(A632,'[2]PROMEDIO SABER 11 MUNICIPIOS'!$A$2:$E$1122,5,0)</f>
        <v>36</v>
      </c>
      <c r="J632" s="4">
        <f>VLOOKUP(A632,'[2]PROMEDIO SABER 11 MUNICIPIOS'!$A$2:$B$1122,2,0)</f>
        <v>211.97175141242937</v>
      </c>
      <c r="K632" s="6">
        <v>210</v>
      </c>
      <c r="L632" s="5" t="str">
        <f>VLOOKUP(A632,'[2]PROMEDIO SABER 11 MUNICIPIOS'!$A$2:$F$1122,6,FALSE)</f>
        <v>NO</v>
      </c>
      <c r="M632">
        <f>VLOOKUP(A632,'[2]SISBEN-GRUPOS'!$A$2:$E$1121,2,FALSE)</f>
        <v>29</v>
      </c>
      <c r="N632">
        <f>VLOOKUP(A632,'[2]SISBEN-GRUPOS'!$A$2:$E$1122,3,0)</f>
        <v>147</v>
      </c>
      <c r="O632">
        <f>VLOOKUP(A632,'[2]SISBEN-GRUPOS'!$A$2:$E$1122,4,0)</f>
        <v>0</v>
      </c>
      <c r="P632">
        <f>VLOOKUP(A632,'[2]SISBEN-GRUPOS'!$A$2:$E$1122,5,0)</f>
        <v>1</v>
      </c>
      <c r="Q632" s="15">
        <v>0.27528089890000002</v>
      </c>
      <c r="R632">
        <v>21</v>
      </c>
      <c r="S632" t="str">
        <f t="shared" si="10"/>
        <v>P75</v>
      </c>
    </row>
    <row r="633" spans="1:19" hidden="1" x14ac:dyDescent="0.25">
      <c r="A633" t="s">
        <v>626</v>
      </c>
      <c r="B633" t="s">
        <v>1438</v>
      </c>
      <c r="C633" t="s">
        <v>1881</v>
      </c>
      <c r="D633">
        <v>66440</v>
      </c>
      <c r="E633" t="str">
        <f>VLOOKUP(A633,[1]Hoja3!$B$2:$E$1125,4,FALSE)</f>
        <v>MARSELLA</v>
      </c>
      <c r="F633" s="3" t="s">
        <v>1122</v>
      </c>
      <c r="G633" s="3" t="s">
        <v>1123</v>
      </c>
      <c r="H633">
        <f>VLOOKUP(A633,'[2]PROMEDIO SABER 11 MUNICIPIOS'!$A$2:$D$1122,4,0)</f>
        <v>185</v>
      </c>
      <c r="I633">
        <f>VLOOKUP(A633,'[2]PROMEDIO SABER 11 MUNICIPIOS'!$A$2:$E$1122,5,0)</f>
        <v>65</v>
      </c>
      <c r="J633" s="4">
        <f>VLOOKUP(A633,'[2]PROMEDIO SABER 11 MUNICIPIOS'!$A$2:$B$1122,2,0)</f>
        <v>237.32972972972973</v>
      </c>
      <c r="K633" s="6">
        <v>230</v>
      </c>
      <c r="L633" s="5" t="str">
        <f>VLOOKUP(A633,'[2]PROMEDIO SABER 11 MUNICIPIOS'!$A$2:$F$1122,6,FALSE)</f>
        <v>NO</v>
      </c>
      <c r="M633">
        <f>VLOOKUP(A633,'[2]SISBEN-GRUPOS'!$A$2:$E$1121,2,FALSE)</f>
        <v>68</v>
      </c>
      <c r="N633">
        <f>VLOOKUP(A633,'[2]SISBEN-GRUPOS'!$A$2:$E$1122,3,0)</f>
        <v>114</v>
      </c>
      <c r="O633">
        <f>VLOOKUP(A633,'[2]SISBEN-GRUPOS'!$A$2:$E$1122,4,0)</f>
        <v>2</v>
      </c>
      <c r="P633">
        <f>VLOOKUP(A633,'[2]SISBEN-GRUPOS'!$A$2:$E$1122,5,0)</f>
        <v>1</v>
      </c>
      <c r="Q633" s="15">
        <v>0.26206896549999997</v>
      </c>
      <c r="R633">
        <v>21</v>
      </c>
      <c r="S633" t="str">
        <f t="shared" si="10"/>
        <v>P75</v>
      </c>
    </row>
    <row r="634" spans="1:19" hidden="1" x14ac:dyDescent="0.25">
      <c r="A634" t="s">
        <v>921</v>
      </c>
      <c r="B634" t="s">
        <v>1331</v>
      </c>
      <c r="C634" t="s">
        <v>1895</v>
      </c>
      <c r="D634">
        <v>41359</v>
      </c>
      <c r="E634" t="str">
        <f>VLOOKUP(A634,[1]Hoja3!$B$2:$E$1125,4,FALSE)</f>
        <v>ISNOS</v>
      </c>
      <c r="F634" s="3" t="s">
        <v>1122</v>
      </c>
      <c r="G634" s="3" t="s">
        <v>1123</v>
      </c>
      <c r="H634">
        <f>VLOOKUP(A634,'[2]PROMEDIO SABER 11 MUNICIPIOS'!$A$2:$D$1122,4,0)</f>
        <v>446</v>
      </c>
      <c r="I634">
        <f>VLOOKUP(A634,'[2]PROMEDIO SABER 11 MUNICIPIOS'!$A$2:$E$1122,5,0)</f>
        <v>67</v>
      </c>
      <c r="J634" s="4">
        <f>VLOOKUP(A634,'[2]PROMEDIO SABER 11 MUNICIPIOS'!$A$2:$B$1122,2,0)</f>
        <v>245.48878923766816</v>
      </c>
      <c r="K634" s="6">
        <v>240</v>
      </c>
      <c r="L634" s="5" t="str">
        <f>VLOOKUP(A634,'[2]PROMEDIO SABER 11 MUNICIPIOS'!$A$2:$F$1122,6,FALSE)</f>
        <v>NO</v>
      </c>
      <c r="M634">
        <f>VLOOKUP(A634,'[2]SISBEN-GRUPOS'!$A$2:$E$1121,2,FALSE)</f>
        <v>84</v>
      </c>
      <c r="N634">
        <f>VLOOKUP(A634,'[2]SISBEN-GRUPOS'!$A$2:$E$1122,3,0)</f>
        <v>357</v>
      </c>
      <c r="O634">
        <f>VLOOKUP(A634,'[2]SISBEN-GRUPOS'!$A$2:$E$1122,4,0)</f>
        <v>4</v>
      </c>
      <c r="P634">
        <f>VLOOKUP(A634,'[2]SISBEN-GRUPOS'!$A$2:$E$1122,5,0)</f>
        <v>1</v>
      </c>
      <c r="Q634" s="15">
        <v>0.31034482759999998</v>
      </c>
      <c r="R634">
        <v>21</v>
      </c>
      <c r="S634" t="str">
        <f t="shared" si="10"/>
        <v>P75</v>
      </c>
    </row>
    <row r="635" spans="1:19" hidden="1" x14ac:dyDescent="0.25">
      <c r="A635" t="s">
        <v>506</v>
      </c>
      <c r="B635" t="s">
        <v>1440</v>
      </c>
      <c r="C635" t="s">
        <v>1901</v>
      </c>
      <c r="D635">
        <v>86760</v>
      </c>
      <c r="E635" t="str">
        <f>VLOOKUP(A635,[1]Hoja3!$B$2:$E$1125,4,FALSE)</f>
        <v>SANTIAGO</v>
      </c>
      <c r="F635" s="3" t="s">
        <v>1123</v>
      </c>
      <c r="G635" s="3" t="s">
        <v>1123</v>
      </c>
      <c r="H635">
        <f>VLOOKUP(A635,'[2]PROMEDIO SABER 11 MUNICIPIOS'!$A$2:$D$1122,4,0)</f>
        <v>136</v>
      </c>
      <c r="I635">
        <f>VLOOKUP(A635,'[2]PROMEDIO SABER 11 MUNICIPIOS'!$A$2:$E$1122,5,0)</f>
        <v>69</v>
      </c>
      <c r="J635" s="4">
        <f>VLOOKUP(A635,'[2]PROMEDIO SABER 11 MUNICIPIOS'!$A$2:$B$1122,2,0)</f>
        <v>237.04411764705881</v>
      </c>
      <c r="K635" s="6">
        <v>230</v>
      </c>
      <c r="L635" s="5" t="str">
        <f>VLOOKUP(A635,'[2]PROMEDIO SABER 11 MUNICIPIOS'!$A$2:$F$1122,6,FALSE)</f>
        <v>NO</v>
      </c>
      <c r="M635">
        <f>VLOOKUP(A635,'[2]SISBEN-GRUPOS'!$A$2:$E$1121,2,FALSE)</f>
        <v>83</v>
      </c>
      <c r="N635">
        <f>VLOOKUP(A635,'[2]SISBEN-GRUPOS'!$A$2:$E$1122,3,0)</f>
        <v>53</v>
      </c>
      <c r="O635">
        <f>VLOOKUP(A635,'[2]SISBEN-GRUPOS'!$A$2:$E$1122,4,0)</f>
        <v>0</v>
      </c>
      <c r="P635">
        <f>VLOOKUP(A635,'[2]SISBEN-GRUPOS'!$A$2:$E$1122,5,0)</f>
        <v>0</v>
      </c>
      <c r="Q635" s="15">
        <v>7.2289156600000001E-2</v>
      </c>
      <c r="R635">
        <v>21</v>
      </c>
      <c r="S635" t="str">
        <f t="shared" si="10"/>
        <v>P75</v>
      </c>
    </row>
    <row r="636" spans="1:19" hidden="1" x14ac:dyDescent="0.25">
      <c r="A636" t="s">
        <v>759</v>
      </c>
      <c r="B636" t="s">
        <v>1339</v>
      </c>
      <c r="C636" t="s">
        <v>1987</v>
      </c>
      <c r="D636">
        <v>20032</v>
      </c>
      <c r="E636" t="str">
        <f>VLOOKUP(A636,[1]Hoja3!$B$2:$E$1125,4,FALSE)</f>
        <v>ASTREA</v>
      </c>
      <c r="F636" s="3" t="s">
        <v>1123</v>
      </c>
      <c r="G636" s="3" t="s">
        <v>1123</v>
      </c>
      <c r="H636">
        <f>VLOOKUP(A636,'[2]PROMEDIO SABER 11 MUNICIPIOS'!$A$2:$D$1122,4,0)</f>
        <v>264</v>
      </c>
      <c r="I636">
        <f>VLOOKUP(A636,'[2]PROMEDIO SABER 11 MUNICIPIOS'!$A$2:$E$1122,5,0)</f>
        <v>51</v>
      </c>
      <c r="J636" s="4">
        <f>VLOOKUP(A636,'[2]PROMEDIO SABER 11 MUNICIPIOS'!$A$2:$B$1122,2,0)</f>
        <v>215.49621212121212</v>
      </c>
      <c r="K636" s="6">
        <v>210</v>
      </c>
      <c r="L636" s="5" t="str">
        <f>VLOOKUP(A636,'[2]PROMEDIO SABER 11 MUNICIPIOS'!$A$2:$F$1122,6,FALSE)</f>
        <v>NO</v>
      </c>
      <c r="M636">
        <f>VLOOKUP(A636,'[2]SISBEN-GRUPOS'!$A$2:$E$1121,2,FALSE)</f>
        <v>70</v>
      </c>
      <c r="N636">
        <f>VLOOKUP(A636,'[2]SISBEN-GRUPOS'!$A$2:$E$1122,3,0)</f>
        <v>190</v>
      </c>
      <c r="O636">
        <f>VLOOKUP(A636,'[2]SISBEN-GRUPOS'!$A$2:$E$1122,4,0)</f>
        <v>2</v>
      </c>
      <c r="P636">
        <f>VLOOKUP(A636,'[2]SISBEN-GRUPOS'!$A$2:$E$1122,5,0)</f>
        <v>2</v>
      </c>
      <c r="Q636" s="15">
        <v>0.22279792749999999</v>
      </c>
      <c r="R636">
        <v>21</v>
      </c>
      <c r="S636" t="str">
        <f t="shared" si="10"/>
        <v>P75</v>
      </c>
    </row>
    <row r="637" spans="1:19" hidden="1" x14ac:dyDescent="0.25">
      <c r="A637" t="s">
        <v>829</v>
      </c>
      <c r="B637" t="s">
        <v>1270</v>
      </c>
      <c r="C637" t="s">
        <v>2202</v>
      </c>
      <c r="D637">
        <v>73624</v>
      </c>
      <c r="E637" t="str">
        <f>VLOOKUP(A637,[1]Hoja3!$B$2:$E$1125,4,FALSE)</f>
        <v>ROVIRA</v>
      </c>
      <c r="F637" s="3" t="s">
        <v>1122</v>
      </c>
      <c r="G637" s="3" t="s">
        <v>1122</v>
      </c>
      <c r="H637">
        <f>VLOOKUP(A637,'[2]PROMEDIO SABER 11 MUNICIPIOS'!$A$2:$D$1122,4,0)</f>
        <v>328</v>
      </c>
      <c r="I637">
        <f>VLOOKUP(A637,'[2]PROMEDIO SABER 11 MUNICIPIOS'!$A$2:$E$1122,5,0)</f>
        <v>62</v>
      </c>
      <c r="J637" s="4">
        <f>VLOOKUP(A637,'[2]PROMEDIO SABER 11 MUNICIPIOS'!$A$2:$B$1122,2,0)</f>
        <v>224.01829268292684</v>
      </c>
      <c r="K637" s="6">
        <v>220</v>
      </c>
      <c r="L637" s="5" t="str">
        <f>VLOOKUP(A637,'[2]PROMEDIO SABER 11 MUNICIPIOS'!$A$2:$F$1122,6,FALSE)</f>
        <v>NO</v>
      </c>
      <c r="M637">
        <f>VLOOKUP(A637,'[2]SISBEN-GRUPOS'!$A$2:$E$1121,2,FALSE)</f>
        <v>55</v>
      </c>
      <c r="N637">
        <f>VLOOKUP(A637,'[2]SISBEN-GRUPOS'!$A$2:$E$1122,3,0)</f>
        <v>271</v>
      </c>
      <c r="O637">
        <f>VLOOKUP(A637,'[2]SISBEN-GRUPOS'!$A$2:$E$1122,4,0)</f>
        <v>0</v>
      </c>
      <c r="P637">
        <f>VLOOKUP(A637,'[2]SISBEN-GRUPOS'!$A$2:$E$1122,5,0)</f>
        <v>2</v>
      </c>
      <c r="Q637" s="15">
        <v>0.42435424350000001</v>
      </c>
      <c r="R637">
        <v>21</v>
      </c>
      <c r="S637" t="str">
        <f t="shared" si="10"/>
        <v>P75</v>
      </c>
    </row>
    <row r="638" spans="1:19" hidden="1" x14ac:dyDescent="0.25">
      <c r="A638" t="s">
        <v>457</v>
      </c>
      <c r="B638" t="s">
        <v>1182</v>
      </c>
      <c r="C638" t="s">
        <v>1423</v>
      </c>
      <c r="D638">
        <v>13440</v>
      </c>
      <c r="E638" t="str">
        <f>VLOOKUP(A638,[1]Hoja3!$B$2:$E$1125,4,FALSE)</f>
        <v>MARGARITA</v>
      </c>
      <c r="F638" s="3" t="s">
        <v>1122</v>
      </c>
      <c r="G638" s="3" t="s">
        <v>1122</v>
      </c>
      <c r="H638">
        <f>VLOOKUP(A638,'[2]PROMEDIO SABER 11 MUNICIPIOS'!$A$2:$D$1122,4,0)</f>
        <v>125</v>
      </c>
      <c r="I638">
        <f>VLOOKUP(A638,'[2]PROMEDIO SABER 11 MUNICIPIOS'!$A$2:$E$1122,5,0)</f>
        <v>28</v>
      </c>
      <c r="J638" s="4">
        <f>VLOOKUP(A638,'[2]PROMEDIO SABER 11 MUNICIPIOS'!$A$2:$B$1122,2,0)</f>
        <v>212.976</v>
      </c>
      <c r="K638" s="6">
        <v>210</v>
      </c>
      <c r="L638" s="5" t="str">
        <f>VLOOKUP(A638,'[2]PROMEDIO SABER 11 MUNICIPIOS'!$A$2:$F$1122,6,FALSE)</f>
        <v>NO</v>
      </c>
      <c r="M638">
        <f>VLOOKUP(A638,'[2]SISBEN-GRUPOS'!$A$2:$E$1121,2,FALSE)</f>
        <v>27</v>
      </c>
      <c r="N638">
        <f>VLOOKUP(A638,'[2]SISBEN-GRUPOS'!$A$2:$E$1122,3,0)</f>
        <v>98</v>
      </c>
      <c r="O638">
        <f>VLOOKUP(A638,'[2]SISBEN-GRUPOS'!$A$2:$E$1122,4,0)</f>
        <v>0</v>
      </c>
      <c r="P638">
        <f>VLOOKUP(A638,'[2]SISBEN-GRUPOS'!$A$2:$E$1122,5,0)</f>
        <v>0</v>
      </c>
      <c r="Q638" s="15">
        <v>0.1914893617</v>
      </c>
      <c r="R638">
        <v>22</v>
      </c>
      <c r="S638" t="str">
        <f t="shared" si="10"/>
        <v>P75</v>
      </c>
    </row>
    <row r="639" spans="1:19" hidden="1" x14ac:dyDescent="0.25">
      <c r="A639" t="s">
        <v>715</v>
      </c>
      <c r="B639" t="s">
        <v>1270</v>
      </c>
      <c r="C639" t="s">
        <v>1516</v>
      </c>
      <c r="D639">
        <v>73483</v>
      </c>
      <c r="E639" t="str">
        <f>VLOOKUP(A639,[1]Hoja3!$B$2:$E$1125,4,FALSE)</f>
        <v>NATAGAIMA</v>
      </c>
      <c r="F639" s="3" t="s">
        <v>1122</v>
      </c>
      <c r="G639" s="3" t="s">
        <v>1122</v>
      </c>
      <c r="H639">
        <f>VLOOKUP(A639,'[2]PROMEDIO SABER 11 MUNICIPIOS'!$A$2:$D$1122,4,0)</f>
        <v>233</v>
      </c>
      <c r="I639">
        <f>VLOOKUP(A639,'[2]PROMEDIO SABER 11 MUNICIPIOS'!$A$2:$E$1122,5,0)</f>
        <v>38</v>
      </c>
      <c r="J639" s="4">
        <f>VLOOKUP(A639,'[2]PROMEDIO SABER 11 MUNICIPIOS'!$A$2:$B$1122,2,0)</f>
        <v>215.49785407725321</v>
      </c>
      <c r="K639" s="6">
        <v>210</v>
      </c>
      <c r="L639" s="5" t="str">
        <f>VLOOKUP(A639,'[2]PROMEDIO SABER 11 MUNICIPIOS'!$A$2:$F$1122,6,FALSE)</f>
        <v>NO</v>
      </c>
      <c r="M639">
        <f>VLOOKUP(A639,'[2]SISBEN-GRUPOS'!$A$2:$E$1121,2,FALSE)</f>
        <v>92</v>
      </c>
      <c r="N639">
        <f>VLOOKUP(A639,'[2]SISBEN-GRUPOS'!$A$2:$E$1122,3,0)</f>
        <v>136</v>
      </c>
      <c r="O639">
        <f>VLOOKUP(A639,'[2]SISBEN-GRUPOS'!$A$2:$E$1122,4,0)</f>
        <v>1</v>
      </c>
      <c r="P639">
        <f>VLOOKUP(A639,'[2]SISBEN-GRUPOS'!$A$2:$E$1122,5,0)</f>
        <v>4</v>
      </c>
      <c r="Q639" s="15">
        <v>0.21428571430000001</v>
      </c>
      <c r="R639">
        <v>22</v>
      </c>
      <c r="S639" t="str">
        <f t="shared" si="10"/>
        <v>P75</v>
      </c>
    </row>
    <row r="640" spans="1:19" ht="28.55" hidden="1" x14ac:dyDescent="0.25">
      <c r="A640" t="s">
        <v>869</v>
      </c>
      <c r="B640" t="s">
        <v>1182</v>
      </c>
      <c r="C640" t="s">
        <v>1701</v>
      </c>
      <c r="D640">
        <v>13670</v>
      </c>
      <c r="E640" t="str">
        <f>VLOOKUP(A640,[1]Hoja3!$B$2:$E$1125,4,FALSE)</f>
        <v>SAN PABLO</v>
      </c>
      <c r="F640" s="3" t="s">
        <v>1122</v>
      </c>
      <c r="G640" s="3" t="s">
        <v>1122</v>
      </c>
      <c r="H640">
        <f>VLOOKUP(A640,'[2]PROMEDIO SABER 11 MUNICIPIOS'!$A$2:$D$1122,4,0)</f>
        <v>380</v>
      </c>
      <c r="I640">
        <f>VLOOKUP(A640,'[2]PROMEDIO SABER 11 MUNICIPIOS'!$A$2:$E$1122,5,0)</f>
        <v>79</v>
      </c>
      <c r="J640" s="4">
        <f>VLOOKUP(A640,'[2]PROMEDIO SABER 11 MUNICIPIOS'!$A$2:$B$1122,2,0)</f>
        <v>217.38157894736841</v>
      </c>
      <c r="K640" s="6">
        <v>210</v>
      </c>
      <c r="L640" s="5" t="str">
        <f>VLOOKUP(A640,'[2]PROMEDIO SABER 11 MUNICIPIOS'!$A$2:$F$1122,6,FALSE)</f>
        <v>SAN PABLO-BOLIVAR</v>
      </c>
      <c r="M640">
        <f>VLOOKUP(A640,'[2]SISBEN-GRUPOS'!$A$2:$E$1121,2,FALSE)</f>
        <v>88</v>
      </c>
      <c r="N640">
        <f>VLOOKUP(A640,'[2]SISBEN-GRUPOS'!$A$2:$E$1122,3,0)</f>
        <v>286</v>
      </c>
      <c r="O640">
        <f>VLOOKUP(A640,'[2]SISBEN-GRUPOS'!$A$2:$E$1122,4,0)</f>
        <v>3</v>
      </c>
      <c r="P640">
        <f>VLOOKUP(A640,'[2]SISBEN-GRUPOS'!$A$2:$E$1122,5,0)</f>
        <v>3</v>
      </c>
      <c r="Q640" s="15">
        <v>0.2459893048</v>
      </c>
      <c r="R640">
        <v>22</v>
      </c>
      <c r="S640" t="str">
        <f t="shared" si="10"/>
        <v>P75</v>
      </c>
    </row>
    <row r="641" spans="1:19" hidden="1" x14ac:dyDescent="0.25">
      <c r="A641" t="s">
        <v>416</v>
      </c>
      <c r="B641" t="s">
        <v>1216</v>
      </c>
      <c r="C641" t="s">
        <v>1734</v>
      </c>
      <c r="D641">
        <v>25407</v>
      </c>
      <c r="E641" t="str">
        <f>VLOOKUP(A641,[1]Hoja3!$B$2:$E$1125,4,FALSE)</f>
        <v>LENGUAZAQUE</v>
      </c>
      <c r="F641" s="3" t="s">
        <v>1122</v>
      </c>
      <c r="G641" s="3" t="s">
        <v>1123</v>
      </c>
      <c r="H641">
        <f>VLOOKUP(A641,'[2]PROMEDIO SABER 11 MUNICIPIOS'!$A$2:$D$1122,4,0)</f>
        <v>110</v>
      </c>
      <c r="I641">
        <f>VLOOKUP(A641,'[2]PROMEDIO SABER 11 MUNICIPIOS'!$A$2:$E$1122,5,0)</f>
        <v>37</v>
      </c>
      <c r="J641" s="4">
        <f>VLOOKUP(A641,'[2]PROMEDIO SABER 11 MUNICIPIOS'!$A$2:$B$1122,2,0)</f>
        <v>243.64545454545456</v>
      </c>
      <c r="K641" s="6">
        <v>240</v>
      </c>
      <c r="L641" s="5" t="str">
        <f>VLOOKUP(A641,'[2]PROMEDIO SABER 11 MUNICIPIOS'!$A$2:$F$1122,6,FALSE)</f>
        <v>NO</v>
      </c>
      <c r="M641">
        <f>VLOOKUP(A641,'[2]SISBEN-GRUPOS'!$A$2:$E$1121,2,FALSE)</f>
        <v>21</v>
      </c>
      <c r="N641">
        <f>VLOOKUP(A641,'[2]SISBEN-GRUPOS'!$A$2:$E$1122,3,0)</f>
        <v>79</v>
      </c>
      <c r="O641">
        <f>VLOOKUP(A641,'[2]SISBEN-GRUPOS'!$A$2:$E$1122,4,0)</f>
        <v>8</v>
      </c>
      <c r="P641">
        <f>VLOOKUP(A641,'[2]SISBEN-GRUPOS'!$A$2:$E$1122,5,0)</f>
        <v>2</v>
      </c>
      <c r="Q641" s="15">
        <v>0.22093023255813901</v>
      </c>
      <c r="R641">
        <v>22</v>
      </c>
      <c r="S641" t="str">
        <f t="shared" si="10"/>
        <v>P75</v>
      </c>
    </row>
    <row r="642" spans="1:19" hidden="1" x14ac:dyDescent="0.25">
      <c r="A642" t="s">
        <v>570</v>
      </c>
      <c r="B642" t="s">
        <v>1282</v>
      </c>
      <c r="C642" t="s">
        <v>1798</v>
      </c>
      <c r="D642">
        <v>85139</v>
      </c>
      <c r="E642" t="str">
        <f>VLOOKUP(A642,[1]Hoja3!$B$2:$E$1125,4,FALSE)</f>
        <v>MANI</v>
      </c>
      <c r="F642" s="3" t="s">
        <v>1122</v>
      </c>
      <c r="G642" s="3" t="s">
        <v>1123</v>
      </c>
      <c r="H642">
        <f>VLOOKUP(A642,'[2]PROMEDIO SABER 11 MUNICIPIOS'!$A$2:$D$1122,4,0)</f>
        <v>158</v>
      </c>
      <c r="I642">
        <f>VLOOKUP(A642,'[2]PROMEDIO SABER 11 MUNICIPIOS'!$A$2:$E$1122,5,0)</f>
        <v>45</v>
      </c>
      <c r="J642" s="4">
        <f>VLOOKUP(A642,'[2]PROMEDIO SABER 11 MUNICIPIOS'!$A$2:$B$1122,2,0)</f>
        <v>240.00632911392404</v>
      </c>
      <c r="K642" s="6">
        <v>240</v>
      </c>
      <c r="L642" s="5" t="str">
        <f>VLOOKUP(A642,'[2]PROMEDIO SABER 11 MUNICIPIOS'!$A$2:$F$1122,6,FALSE)</f>
        <v>NO</v>
      </c>
      <c r="M642">
        <f>VLOOKUP(A642,'[2]SISBEN-GRUPOS'!$A$2:$E$1121,2,FALSE)</f>
        <v>33</v>
      </c>
      <c r="N642">
        <f>VLOOKUP(A642,'[2]SISBEN-GRUPOS'!$A$2:$E$1122,3,0)</f>
        <v>119</v>
      </c>
      <c r="O642">
        <f>VLOOKUP(A642,'[2]SISBEN-GRUPOS'!$A$2:$E$1122,4,0)</f>
        <v>5</v>
      </c>
      <c r="P642">
        <f>VLOOKUP(A642,'[2]SISBEN-GRUPOS'!$A$2:$E$1122,5,0)</f>
        <v>1</v>
      </c>
      <c r="Q642" s="15">
        <v>0.27067669170000003</v>
      </c>
      <c r="R642">
        <v>22</v>
      </c>
      <c r="S642" t="str">
        <f t="shared" si="10"/>
        <v>P75</v>
      </c>
    </row>
    <row r="643" spans="1:19" hidden="1" x14ac:dyDescent="0.25">
      <c r="A643" t="s">
        <v>888</v>
      </c>
      <c r="B643" t="s">
        <v>1172</v>
      </c>
      <c r="C643" t="s">
        <v>1803</v>
      </c>
      <c r="D643">
        <v>5664</v>
      </c>
      <c r="E643" t="str">
        <f>VLOOKUP(A643,[1]Hoja3!$B$2:$E$1125,4,FALSE)</f>
        <v>SAN PEDRO</v>
      </c>
      <c r="F643" s="3" t="s">
        <v>1122</v>
      </c>
      <c r="G643" s="3" t="s">
        <v>1123</v>
      </c>
      <c r="H643">
        <f>VLOOKUP(A643,'[2]PROMEDIO SABER 11 MUNICIPIOS'!$A$2:$D$1122,4,0)</f>
        <v>401</v>
      </c>
      <c r="I643">
        <f>VLOOKUP(A643,'[2]PROMEDIO SABER 11 MUNICIPIOS'!$A$2:$E$1122,5,0)</f>
        <v>46</v>
      </c>
      <c r="J643" s="4">
        <f>VLOOKUP(A643,'[2]PROMEDIO SABER 11 MUNICIPIOS'!$A$2:$B$1122,2,0)</f>
        <v>244.33915211970074</v>
      </c>
      <c r="K643" s="6">
        <v>240</v>
      </c>
      <c r="L643" s="5" t="str">
        <f>VLOOKUP(A643,'[2]PROMEDIO SABER 11 MUNICIPIOS'!$A$2:$F$1122,6,FALSE)</f>
        <v>NO</v>
      </c>
      <c r="M643">
        <f>VLOOKUP(A643,'[2]SISBEN-GRUPOS'!$A$2:$E$1121,2,FALSE)</f>
        <v>91</v>
      </c>
      <c r="N643">
        <f>VLOOKUP(A643,'[2]SISBEN-GRUPOS'!$A$2:$E$1122,3,0)</f>
        <v>227</v>
      </c>
      <c r="O643">
        <f>VLOOKUP(A643,'[2]SISBEN-GRUPOS'!$A$2:$E$1122,4,0)</f>
        <v>62</v>
      </c>
      <c r="P643">
        <f>VLOOKUP(A643,'[2]SISBEN-GRUPOS'!$A$2:$E$1122,5,0)</f>
        <v>21</v>
      </c>
      <c r="Q643" s="15">
        <v>0.231511254</v>
      </c>
      <c r="R643">
        <v>22</v>
      </c>
      <c r="S643" t="str">
        <f t="shared" ref="S643:S706" si="11">IF(R643&lt;=$V$2,"P25",IF(AND(R643&gt;$V$2,R643&lt;=$V$3),"P50",IF(AND(R643&gt;$V$3,R643&lt;=$V$4),"P75",IF(R643&gt;$V$4,"P100",0))))</f>
        <v>P75</v>
      </c>
    </row>
    <row r="644" spans="1:19" hidden="1" x14ac:dyDescent="0.25">
      <c r="A644" t="s">
        <v>515</v>
      </c>
      <c r="B644" t="s">
        <v>1282</v>
      </c>
      <c r="C644" t="s">
        <v>1820</v>
      </c>
      <c r="D644">
        <v>85263</v>
      </c>
      <c r="E644" t="str">
        <f>VLOOKUP(A644,[1]Hoja3!$B$2:$E$1125,4,FALSE)</f>
        <v>PORE</v>
      </c>
      <c r="F644" s="3" t="s">
        <v>1122</v>
      </c>
      <c r="G644" s="3" t="s">
        <v>1123</v>
      </c>
      <c r="H644">
        <f>VLOOKUP(A644,'[2]PROMEDIO SABER 11 MUNICIPIOS'!$A$2:$D$1122,4,0)</f>
        <v>138</v>
      </c>
      <c r="I644">
        <f>VLOOKUP(A644,'[2]PROMEDIO SABER 11 MUNICIPIOS'!$A$2:$E$1122,5,0)</f>
        <v>50</v>
      </c>
      <c r="J644" s="4">
        <f>VLOOKUP(A644,'[2]PROMEDIO SABER 11 MUNICIPIOS'!$A$2:$B$1122,2,0)</f>
        <v>236.58695652173913</v>
      </c>
      <c r="K644" s="6">
        <v>230</v>
      </c>
      <c r="L644" s="5" t="str">
        <f>VLOOKUP(A644,'[2]PROMEDIO SABER 11 MUNICIPIOS'!$A$2:$F$1122,6,FALSE)</f>
        <v>NO</v>
      </c>
      <c r="M644">
        <f>VLOOKUP(A644,'[2]SISBEN-GRUPOS'!$A$2:$E$1121,2,FALSE)</f>
        <v>30</v>
      </c>
      <c r="N644">
        <f>VLOOKUP(A644,'[2]SISBEN-GRUPOS'!$A$2:$E$1122,3,0)</f>
        <v>102</v>
      </c>
      <c r="O644">
        <f>VLOOKUP(A644,'[2]SISBEN-GRUPOS'!$A$2:$E$1122,4,0)</f>
        <v>3</v>
      </c>
      <c r="P644">
        <f>VLOOKUP(A644,'[2]SISBEN-GRUPOS'!$A$2:$E$1122,5,0)</f>
        <v>3</v>
      </c>
      <c r="Q644" s="15">
        <v>0.28712871290000003</v>
      </c>
      <c r="R644">
        <v>22</v>
      </c>
      <c r="S644" t="str">
        <f t="shared" si="11"/>
        <v>P75</v>
      </c>
    </row>
    <row r="645" spans="1:19" hidden="1" x14ac:dyDescent="0.25">
      <c r="A645" t="s">
        <v>838</v>
      </c>
      <c r="B645" t="s">
        <v>1331</v>
      </c>
      <c r="C645" t="s">
        <v>1873</v>
      </c>
      <c r="D645">
        <v>41791</v>
      </c>
      <c r="E645" t="str">
        <f>VLOOKUP(A645,[1]Hoja3!$B$2:$E$1125,4,FALSE)</f>
        <v>TARQUI</v>
      </c>
      <c r="F645" s="3" t="s">
        <v>1122</v>
      </c>
      <c r="G645" s="3" t="s">
        <v>1123</v>
      </c>
      <c r="H645">
        <f>VLOOKUP(A645,'[2]PROMEDIO SABER 11 MUNICIPIOS'!$A$2:$D$1122,4,0)</f>
        <v>338</v>
      </c>
      <c r="I645">
        <f>VLOOKUP(A645,'[2]PROMEDIO SABER 11 MUNICIPIOS'!$A$2:$E$1122,5,0)</f>
        <v>63</v>
      </c>
      <c r="J645" s="4">
        <f>VLOOKUP(A645,'[2]PROMEDIO SABER 11 MUNICIPIOS'!$A$2:$B$1122,2,0)</f>
        <v>237.4378698224852</v>
      </c>
      <c r="K645" s="6">
        <v>230</v>
      </c>
      <c r="L645" s="5" t="str">
        <f>VLOOKUP(A645,'[2]PROMEDIO SABER 11 MUNICIPIOS'!$A$2:$F$1122,6,FALSE)</f>
        <v>NO</v>
      </c>
      <c r="M645">
        <f>VLOOKUP(A645,'[2]SISBEN-GRUPOS'!$A$2:$E$1121,2,FALSE)</f>
        <v>54</v>
      </c>
      <c r="N645">
        <f>VLOOKUP(A645,'[2]SISBEN-GRUPOS'!$A$2:$E$1122,3,0)</f>
        <v>268</v>
      </c>
      <c r="O645">
        <f>VLOOKUP(A645,'[2]SISBEN-GRUPOS'!$A$2:$E$1122,4,0)</f>
        <v>9</v>
      </c>
      <c r="P645">
        <f>VLOOKUP(A645,'[2]SISBEN-GRUPOS'!$A$2:$E$1122,5,0)</f>
        <v>7</v>
      </c>
      <c r="Q645" s="15">
        <v>0.28888888889999997</v>
      </c>
      <c r="R645">
        <v>22</v>
      </c>
      <c r="S645" t="str">
        <f t="shared" si="11"/>
        <v>P75</v>
      </c>
    </row>
    <row r="646" spans="1:19" hidden="1" x14ac:dyDescent="0.25">
      <c r="A646" t="s">
        <v>572</v>
      </c>
      <c r="B646" t="s">
        <v>1189</v>
      </c>
      <c r="C646" t="s">
        <v>1900</v>
      </c>
      <c r="D646">
        <v>76670</v>
      </c>
      <c r="E646" t="str">
        <f>VLOOKUP(A646,[1]Hoja3!$B$2:$E$1125,4,FALSE)</f>
        <v>SAN PEDRO</v>
      </c>
      <c r="F646" s="3" t="s">
        <v>1122</v>
      </c>
      <c r="G646" s="3" t="s">
        <v>1123</v>
      </c>
      <c r="H646">
        <f>VLOOKUP(A646,'[2]PROMEDIO SABER 11 MUNICIPIOS'!$A$2:$D$1122,4,0)</f>
        <v>159</v>
      </c>
      <c r="I646">
        <f>VLOOKUP(A646,'[2]PROMEDIO SABER 11 MUNICIPIOS'!$A$2:$E$1122,5,0)</f>
        <v>69</v>
      </c>
      <c r="J646" s="4">
        <f>VLOOKUP(A646,'[2]PROMEDIO SABER 11 MUNICIPIOS'!$A$2:$B$1122,2,0)</f>
        <v>234.33962264150944</v>
      </c>
      <c r="K646" s="6">
        <v>230</v>
      </c>
      <c r="L646" s="5" t="str">
        <f>VLOOKUP(A646,'[2]PROMEDIO SABER 11 MUNICIPIOS'!$A$2:$F$1122,6,FALSE)</f>
        <v>NO</v>
      </c>
      <c r="M646">
        <f>VLOOKUP(A646,'[2]SISBEN-GRUPOS'!$A$2:$E$1121,2,FALSE)</f>
        <v>60</v>
      </c>
      <c r="N646">
        <f>VLOOKUP(A646,'[2]SISBEN-GRUPOS'!$A$2:$E$1122,3,0)</f>
        <v>87</v>
      </c>
      <c r="O646">
        <f>VLOOKUP(A646,'[2]SISBEN-GRUPOS'!$A$2:$E$1122,4,0)</f>
        <v>11</v>
      </c>
      <c r="P646">
        <f>VLOOKUP(A646,'[2]SISBEN-GRUPOS'!$A$2:$E$1122,5,0)</f>
        <v>1</v>
      </c>
      <c r="Q646" s="15">
        <v>0.3014705882</v>
      </c>
      <c r="R646">
        <v>22</v>
      </c>
      <c r="S646" t="str">
        <f t="shared" si="11"/>
        <v>P75</v>
      </c>
    </row>
    <row r="647" spans="1:19" hidden="1" x14ac:dyDescent="0.25">
      <c r="A647" t="s">
        <v>836</v>
      </c>
      <c r="B647" t="s">
        <v>1331</v>
      </c>
      <c r="C647" t="s">
        <v>1930</v>
      </c>
      <c r="D647">
        <v>41807</v>
      </c>
      <c r="E647" t="str">
        <f>VLOOKUP(A647,[1]Hoja3!$B$2:$E$1125,4,FALSE)</f>
        <v>TIMANA</v>
      </c>
      <c r="F647" s="3" t="s">
        <v>1122</v>
      </c>
      <c r="G647" s="3" t="s">
        <v>1123</v>
      </c>
      <c r="H647">
        <f>VLOOKUP(A647,'[2]PROMEDIO SABER 11 MUNICIPIOS'!$A$2:$D$1122,4,0)</f>
        <v>336</v>
      </c>
      <c r="I647">
        <f>VLOOKUP(A647,'[2]PROMEDIO SABER 11 MUNICIPIOS'!$A$2:$E$1122,5,0)</f>
        <v>76</v>
      </c>
      <c r="J647" s="4">
        <f>VLOOKUP(A647,'[2]PROMEDIO SABER 11 MUNICIPIOS'!$A$2:$B$1122,2,0)</f>
        <v>240.82142857142858</v>
      </c>
      <c r="K647" s="6">
        <v>240</v>
      </c>
      <c r="L647" s="5" t="str">
        <f>VLOOKUP(A647,'[2]PROMEDIO SABER 11 MUNICIPIOS'!$A$2:$F$1122,6,FALSE)</f>
        <v>NO</v>
      </c>
      <c r="M647">
        <f>VLOOKUP(A647,'[2]SISBEN-GRUPOS'!$A$2:$E$1121,2,FALSE)</f>
        <v>57</v>
      </c>
      <c r="N647">
        <f>VLOOKUP(A647,'[2]SISBEN-GRUPOS'!$A$2:$E$1122,3,0)</f>
        <v>265</v>
      </c>
      <c r="O647">
        <f>VLOOKUP(A647,'[2]SISBEN-GRUPOS'!$A$2:$E$1122,4,0)</f>
        <v>11</v>
      </c>
      <c r="P647">
        <f>VLOOKUP(A647,'[2]SISBEN-GRUPOS'!$A$2:$E$1122,5,0)</f>
        <v>3</v>
      </c>
      <c r="Q647" s="15">
        <v>0.26108374379999999</v>
      </c>
      <c r="R647">
        <v>22</v>
      </c>
      <c r="S647" t="str">
        <f t="shared" si="11"/>
        <v>P75</v>
      </c>
    </row>
    <row r="648" spans="1:19" ht="28.55" hidden="1" x14ac:dyDescent="0.25">
      <c r="A648" t="s">
        <v>799</v>
      </c>
      <c r="B648" t="s">
        <v>1256</v>
      </c>
      <c r="C648" t="s">
        <v>1933</v>
      </c>
      <c r="D648">
        <v>18247</v>
      </c>
      <c r="E648" t="str">
        <f>VLOOKUP(A648,[1]Hoja3!$B$2:$E$1125,4,FALSE)</f>
        <v>EL DONCELLO</v>
      </c>
      <c r="F648" s="3" t="s">
        <v>1123</v>
      </c>
      <c r="G648" s="3" t="s">
        <v>1123</v>
      </c>
      <c r="H648">
        <f>VLOOKUP(A648,'[2]PROMEDIO SABER 11 MUNICIPIOS'!$A$2:$D$1122,4,0)</f>
        <v>294</v>
      </c>
      <c r="I648">
        <f>VLOOKUP(A648,'[2]PROMEDIO SABER 11 MUNICIPIOS'!$A$2:$E$1122,5,0)</f>
        <v>77</v>
      </c>
      <c r="J648" s="4">
        <f>VLOOKUP(A648,'[2]PROMEDIO SABER 11 MUNICIPIOS'!$A$2:$B$1122,2,0)</f>
        <v>237.39115646258503</v>
      </c>
      <c r="K648" s="6">
        <v>230</v>
      </c>
      <c r="L648" s="5" t="str">
        <f>VLOOKUP(A648,'[2]PROMEDIO SABER 11 MUNICIPIOS'!$A$2:$F$1122,6,FALSE)</f>
        <v>EL DONCELLO-CAQUETA</v>
      </c>
      <c r="M648">
        <f>VLOOKUP(A648,'[2]SISBEN-GRUPOS'!$A$2:$E$1121,2,FALSE)</f>
        <v>84</v>
      </c>
      <c r="N648">
        <f>VLOOKUP(A648,'[2]SISBEN-GRUPOS'!$A$2:$E$1122,3,0)</f>
        <v>204</v>
      </c>
      <c r="O648">
        <f>VLOOKUP(A648,'[2]SISBEN-GRUPOS'!$A$2:$E$1122,4,0)</f>
        <v>2</v>
      </c>
      <c r="P648">
        <f>VLOOKUP(A648,'[2]SISBEN-GRUPOS'!$A$2:$E$1122,5,0)</f>
        <v>4</v>
      </c>
      <c r="Q648" s="15">
        <v>0.23350253809999999</v>
      </c>
      <c r="R648">
        <v>22</v>
      </c>
      <c r="S648" t="str">
        <f t="shared" si="11"/>
        <v>P75</v>
      </c>
    </row>
    <row r="649" spans="1:19" hidden="1" x14ac:dyDescent="0.25">
      <c r="A649" t="s">
        <v>891</v>
      </c>
      <c r="B649" t="s">
        <v>1270</v>
      </c>
      <c r="C649" t="s">
        <v>2083</v>
      </c>
      <c r="D649">
        <v>73283</v>
      </c>
      <c r="E649" t="str">
        <f>VLOOKUP(A649,[1]Hoja3!$B$2:$E$1125,4,FALSE)</f>
        <v>FRESNO</v>
      </c>
      <c r="F649" s="3" t="s">
        <v>1122</v>
      </c>
      <c r="G649" s="3" t="s">
        <v>1123</v>
      </c>
      <c r="H649">
        <f>VLOOKUP(A649,'[2]PROMEDIO SABER 11 MUNICIPIOS'!$A$2:$D$1122,4,0)</f>
        <v>405</v>
      </c>
      <c r="I649">
        <f>VLOOKUP(A649,'[2]PROMEDIO SABER 11 MUNICIPIOS'!$A$2:$E$1122,5,0)</f>
        <v>179</v>
      </c>
      <c r="J649" s="4">
        <f>VLOOKUP(A649,'[2]PROMEDIO SABER 11 MUNICIPIOS'!$A$2:$B$1122,2,0)</f>
        <v>253.45679012345678</v>
      </c>
      <c r="K649" s="6">
        <v>250</v>
      </c>
      <c r="L649" s="5" t="str">
        <f>VLOOKUP(A649,'[2]PROMEDIO SABER 11 MUNICIPIOS'!$A$2:$F$1122,6,FALSE)</f>
        <v>NO</v>
      </c>
      <c r="M649">
        <f>VLOOKUP(A649,'[2]SISBEN-GRUPOS'!$A$2:$E$1121,2,FALSE)</f>
        <v>89</v>
      </c>
      <c r="N649">
        <f>VLOOKUP(A649,'[2]SISBEN-GRUPOS'!$A$2:$E$1122,3,0)</f>
        <v>305</v>
      </c>
      <c r="O649">
        <f>VLOOKUP(A649,'[2]SISBEN-GRUPOS'!$A$2:$E$1122,4,0)</f>
        <v>4</v>
      </c>
      <c r="P649">
        <f>VLOOKUP(A649,'[2]SISBEN-GRUPOS'!$A$2:$E$1122,5,0)</f>
        <v>7</v>
      </c>
      <c r="Q649" s="15">
        <v>0.26728110599999999</v>
      </c>
      <c r="R649">
        <v>22</v>
      </c>
      <c r="S649" t="str">
        <f t="shared" si="11"/>
        <v>P75</v>
      </c>
    </row>
    <row r="650" spans="1:19" hidden="1" x14ac:dyDescent="0.25">
      <c r="A650" t="s">
        <v>858</v>
      </c>
      <c r="B650" t="s">
        <v>1350</v>
      </c>
      <c r="C650" t="s">
        <v>1692</v>
      </c>
      <c r="D650">
        <v>47318</v>
      </c>
      <c r="E650" t="str">
        <f>VLOOKUP(A650,[1]Hoja3!$B$2:$E$1125,4,FALSE)</f>
        <v>GUAMAL</v>
      </c>
      <c r="F650" s="3" t="s">
        <v>1122</v>
      </c>
      <c r="G650" s="3" t="s">
        <v>1122</v>
      </c>
      <c r="H650">
        <f>VLOOKUP(A650,'[2]PROMEDIO SABER 11 MUNICIPIOS'!$A$2:$D$1122,4,0)</f>
        <v>365</v>
      </c>
      <c r="I650">
        <f>VLOOKUP(A650,'[2]PROMEDIO SABER 11 MUNICIPIOS'!$A$2:$E$1122,5,0)</f>
        <v>53</v>
      </c>
      <c r="J650" s="4">
        <f>VLOOKUP(A650,'[2]PROMEDIO SABER 11 MUNICIPIOS'!$A$2:$B$1122,2,0)</f>
        <v>223.78082191780823</v>
      </c>
      <c r="K650" s="6">
        <v>220</v>
      </c>
      <c r="L650" s="5" t="str">
        <f>VLOOKUP(A650,'[2]PROMEDIO SABER 11 MUNICIPIOS'!$A$2:$F$1122,6,FALSE)</f>
        <v>NO</v>
      </c>
      <c r="M650">
        <f>VLOOKUP(A650,'[2]SISBEN-GRUPOS'!$A$2:$E$1121,2,FALSE)</f>
        <v>74</v>
      </c>
      <c r="N650">
        <f>VLOOKUP(A650,'[2]SISBEN-GRUPOS'!$A$2:$E$1122,3,0)</f>
        <v>277</v>
      </c>
      <c r="O650">
        <f>VLOOKUP(A650,'[2]SISBEN-GRUPOS'!$A$2:$E$1122,4,0)</f>
        <v>9</v>
      </c>
      <c r="P650">
        <f>VLOOKUP(A650,'[2]SISBEN-GRUPOS'!$A$2:$E$1122,5,0)</f>
        <v>5</v>
      </c>
      <c r="Q650" s="15">
        <v>0.24468085110000001</v>
      </c>
      <c r="R650">
        <v>23</v>
      </c>
      <c r="S650" t="str">
        <f t="shared" si="11"/>
        <v>P75</v>
      </c>
    </row>
    <row r="651" spans="1:19" hidden="1" x14ac:dyDescent="0.25">
      <c r="A651" t="s">
        <v>475</v>
      </c>
      <c r="B651" t="s">
        <v>1185</v>
      </c>
      <c r="C651" t="s">
        <v>1783</v>
      </c>
      <c r="D651">
        <v>15814</v>
      </c>
      <c r="E651" t="str">
        <f>VLOOKUP(A651,[1]Hoja3!$B$2:$E$1125,4,FALSE)</f>
        <v>TOCA</v>
      </c>
      <c r="F651" s="3" t="s">
        <v>1122</v>
      </c>
      <c r="G651" s="3" t="s">
        <v>1123</v>
      </c>
      <c r="H651">
        <f>VLOOKUP(A651,'[2]PROMEDIO SABER 11 MUNICIPIOS'!$A$2:$D$1122,4,0)</f>
        <v>128</v>
      </c>
      <c r="I651">
        <f>VLOOKUP(A651,'[2]PROMEDIO SABER 11 MUNICIPIOS'!$A$2:$E$1122,5,0)</f>
        <v>43</v>
      </c>
      <c r="J651" s="4">
        <f>VLOOKUP(A651,'[2]PROMEDIO SABER 11 MUNICIPIOS'!$A$2:$B$1122,2,0)</f>
        <v>258.0859375</v>
      </c>
      <c r="K651" s="6">
        <v>250</v>
      </c>
      <c r="L651" s="5" t="str">
        <f>VLOOKUP(A651,'[2]PROMEDIO SABER 11 MUNICIPIOS'!$A$2:$F$1122,6,FALSE)</f>
        <v>NO</v>
      </c>
      <c r="M651">
        <f>VLOOKUP(A651,'[2]SISBEN-GRUPOS'!$A$2:$E$1121,2,FALSE)</f>
        <v>24</v>
      </c>
      <c r="N651">
        <f>VLOOKUP(A651,'[2]SISBEN-GRUPOS'!$A$2:$E$1122,3,0)</f>
        <v>100</v>
      </c>
      <c r="O651">
        <f>VLOOKUP(A651,'[2]SISBEN-GRUPOS'!$A$2:$E$1122,4,0)</f>
        <v>4</v>
      </c>
      <c r="P651">
        <f>VLOOKUP(A651,'[2]SISBEN-GRUPOS'!$A$2:$E$1122,5,0)</f>
        <v>0</v>
      </c>
      <c r="Q651" s="15">
        <v>0.30841121500000002</v>
      </c>
      <c r="R651">
        <v>23</v>
      </c>
      <c r="S651" t="str">
        <f t="shared" si="11"/>
        <v>P75</v>
      </c>
    </row>
    <row r="652" spans="1:19" hidden="1" x14ac:dyDescent="0.25">
      <c r="A652" t="s">
        <v>544</v>
      </c>
      <c r="B652" t="s">
        <v>1282</v>
      </c>
      <c r="C652" t="s">
        <v>1789</v>
      </c>
      <c r="D652">
        <v>85125</v>
      </c>
      <c r="E652" t="str">
        <f>VLOOKUP(A652,[1]Hoja3!$B$2:$E$1125,4,FALSE)</f>
        <v>HATO COROZAL</v>
      </c>
      <c r="F652" s="3" t="s">
        <v>1122</v>
      </c>
      <c r="G652" s="3" t="s">
        <v>1123</v>
      </c>
      <c r="H652">
        <f>VLOOKUP(A652,'[2]PROMEDIO SABER 11 MUNICIPIOS'!$A$2:$D$1122,4,0)</f>
        <v>148</v>
      </c>
      <c r="I652">
        <f>VLOOKUP(A652,'[2]PROMEDIO SABER 11 MUNICIPIOS'!$A$2:$E$1122,5,0)</f>
        <v>44</v>
      </c>
      <c r="J652" s="4">
        <f>VLOOKUP(A652,'[2]PROMEDIO SABER 11 MUNICIPIOS'!$A$2:$B$1122,2,0)</f>
        <v>232.06756756756758</v>
      </c>
      <c r="K652" s="6">
        <v>230</v>
      </c>
      <c r="L652" s="5" t="str">
        <f>VLOOKUP(A652,'[2]PROMEDIO SABER 11 MUNICIPIOS'!$A$2:$F$1122,6,FALSE)</f>
        <v>NO</v>
      </c>
      <c r="M652">
        <f>VLOOKUP(A652,'[2]SISBEN-GRUPOS'!$A$2:$E$1121,2,FALSE)</f>
        <v>52</v>
      </c>
      <c r="N652">
        <f>VLOOKUP(A652,'[2]SISBEN-GRUPOS'!$A$2:$E$1122,3,0)</f>
        <v>92</v>
      </c>
      <c r="O652">
        <f>VLOOKUP(A652,'[2]SISBEN-GRUPOS'!$A$2:$E$1122,4,0)</f>
        <v>2</v>
      </c>
      <c r="P652">
        <f>VLOOKUP(A652,'[2]SISBEN-GRUPOS'!$A$2:$E$1122,5,0)</f>
        <v>2</v>
      </c>
      <c r="Q652" s="15">
        <v>0.14953271030000001</v>
      </c>
      <c r="R652">
        <v>23</v>
      </c>
      <c r="S652" t="str">
        <f t="shared" si="11"/>
        <v>P75</v>
      </c>
    </row>
    <row r="653" spans="1:19" hidden="1" x14ac:dyDescent="0.25">
      <c r="A653" t="s">
        <v>229</v>
      </c>
      <c r="B653" t="s">
        <v>1185</v>
      </c>
      <c r="C653" t="s">
        <v>1793</v>
      </c>
      <c r="D653">
        <v>15476</v>
      </c>
      <c r="E653" t="str">
        <f>VLOOKUP(A653,[1]Hoja3!$B$2:$E$1125,4,FALSE)</f>
        <v>MOTAVITA</v>
      </c>
      <c r="F653" s="3" t="s">
        <v>1122</v>
      </c>
      <c r="G653" s="3" t="s">
        <v>1123</v>
      </c>
      <c r="H653">
        <f>VLOOKUP(A653,'[2]PROMEDIO SABER 11 MUNICIPIOS'!$A$2:$D$1122,4,0)</f>
        <v>64</v>
      </c>
      <c r="I653">
        <f>VLOOKUP(A653,'[2]PROMEDIO SABER 11 MUNICIPIOS'!$A$2:$E$1122,5,0)</f>
        <v>44</v>
      </c>
      <c r="J653" s="4">
        <f>VLOOKUP(A653,'[2]PROMEDIO SABER 11 MUNICIPIOS'!$A$2:$B$1122,2,0)</f>
        <v>246.65625</v>
      </c>
      <c r="K653" s="6">
        <v>240</v>
      </c>
      <c r="L653" s="5" t="str">
        <f>VLOOKUP(A653,'[2]PROMEDIO SABER 11 MUNICIPIOS'!$A$2:$F$1122,6,FALSE)</f>
        <v>NO</v>
      </c>
      <c r="M653">
        <f>VLOOKUP(A653,'[2]SISBEN-GRUPOS'!$A$2:$E$1121,2,FALSE)</f>
        <v>17</v>
      </c>
      <c r="N653">
        <f>VLOOKUP(A653,'[2]SISBEN-GRUPOS'!$A$2:$E$1122,3,0)</f>
        <v>42</v>
      </c>
      <c r="O653">
        <f>VLOOKUP(A653,'[2]SISBEN-GRUPOS'!$A$2:$E$1122,4,0)</f>
        <v>4</v>
      </c>
      <c r="P653">
        <f>VLOOKUP(A653,'[2]SISBEN-GRUPOS'!$A$2:$E$1122,5,0)</f>
        <v>1</v>
      </c>
      <c r="Q653" s="15">
        <v>0.2954545455</v>
      </c>
      <c r="R653">
        <v>23</v>
      </c>
      <c r="S653" t="str">
        <f t="shared" si="11"/>
        <v>P75</v>
      </c>
    </row>
    <row r="654" spans="1:19" hidden="1" x14ac:dyDescent="0.25">
      <c r="A654" t="s">
        <v>508</v>
      </c>
      <c r="B654" t="s">
        <v>1185</v>
      </c>
      <c r="C654" t="s">
        <v>1811</v>
      </c>
      <c r="D654">
        <v>15087</v>
      </c>
      <c r="E654" t="str">
        <f>VLOOKUP(A654,[1]Hoja3!$B$2:$E$1125,4,FALSE)</f>
        <v>BELEN</v>
      </c>
      <c r="F654" s="3" t="s">
        <v>1122</v>
      </c>
      <c r="G654" s="3" t="s">
        <v>1123</v>
      </c>
      <c r="H654">
        <f>VLOOKUP(A654,'[2]PROMEDIO SABER 11 MUNICIPIOS'!$A$2:$D$1122,4,0)</f>
        <v>137</v>
      </c>
      <c r="I654">
        <f>VLOOKUP(A654,'[2]PROMEDIO SABER 11 MUNICIPIOS'!$A$2:$E$1122,5,0)</f>
        <v>48</v>
      </c>
      <c r="J654" s="4">
        <f>VLOOKUP(A654,'[2]PROMEDIO SABER 11 MUNICIPIOS'!$A$2:$B$1122,2,0)</f>
        <v>256.07299270072991</v>
      </c>
      <c r="K654" s="6">
        <v>250</v>
      </c>
      <c r="L654" s="5" t="str">
        <f>VLOOKUP(A654,'[2]PROMEDIO SABER 11 MUNICIPIOS'!$A$2:$F$1122,6,FALSE)</f>
        <v>NO</v>
      </c>
      <c r="M654">
        <f>VLOOKUP(A654,'[2]SISBEN-GRUPOS'!$A$2:$E$1121,2,FALSE)</f>
        <v>22</v>
      </c>
      <c r="N654">
        <f>VLOOKUP(A654,'[2]SISBEN-GRUPOS'!$A$2:$E$1122,3,0)</f>
        <v>108</v>
      </c>
      <c r="O654">
        <f>VLOOKUP(A654,'[2]SISBEN-GRUPOS'!$A$2:$E$1122,4,0)</f>
        <v>4</v>
      </c>
      <c r="P654">
        <f>VLOOKUP(A654,'[2]SISBEN-GRUPOS'!$A$2:$E$1122,5,0)</f>
        <v>3</v>
      </c>
      <c r="Q654" s="15">
        <v>0.2980769231</v>
      </c>
      <c r="R654">
        <v>23</v>
      </c>
      <c r="S654" t="str">
        <f t="shared" si="11"/>
        <v>P75</v>
      </c>
    </row>
    <row r="655" spans="1:19" hidden="1" x14ac:dyDescent="0.25">
      <c r="A655" t="s">
        <v>867</v>
      </c>
      <c r="B655" t="s">
        <v>1270</v>
      </c>
      <c r="C655" t="s">
        <v>2031</v>
      </c>
      <c r="D655">
        <v>73275</v>
      </c>
      <c r="E655" t="str">
        <f>VLOOKUP(A655,[1]Hoja3!$B$2:$E$1125,4,FALSE)</f>
        <v>FLANDES</v>
      </c>
      <c r="F655" s="3" t="s">
        <v>1122</v>
      </c>
      <c r="G655" s="3" t="s">
        <v>1122</v>
      </c>
      <c r="H655">
        <f>VLOOKUP(A655,'[2]PROMEDIO SABER 11 MUNICIPIOS'!$A$2:$D$1122,4,0)</f>
        <v>378</v>
      </c>
      <c r="I655">
        <f>VLOOKUP(A655,'[2]PROMEDIO SABER 11 MUNICIPIOS'!$A$2:$E$1122,5,0)</f>
        <v>59</v>
      </c>
      <c r="J655" s="4">
        <f>VLOOKUP(A655,'[2]PROMEDIO SABER 11 MUNICIPIOS'!$A$2:$B$1122,2,0)</f>
        <v>221.85449735449737</v>
      </c>
      <c r="K655" s="6">
        <v>220</v>
      </c>
      <c r="L655" s="5" t="str">
        <f>VLOOKUP(A655,'[2]PROMEDIO SABER 11 MUNICIPIOS'!$A$2:$F$1122,6,FALSE)</f>
        <v>NO</v>
      </c>
      <c r="M655">
        <f>VLOOKUP(A655,'[2]SISBEN-GRUPOS'!$A$2:$E$1121,2,FALSE)</f>
        <v>123</v>
      </c>
      <c r="N655">
        <f>VLOOKUP(A655,'[2]SISBEN-GRUPOS'!$A$2:$E$1122,3,0)</f>
        <v>247</v>
      </c>
      <c r="O655">
        <f>VLOOKUP(A655,'[2]SISBEN-GRUPOS'!$A$2:$E$1122,4,0)</f>
        <v>5</v>
      </c>
      <c r="P655">
        <f>VLOOKUP(A655,'[2]SISBEN-GRUPOS'!$A$2:$E$1122,5,0)</f>
        <v>3</v>
      </c>
      <c r="Q655" s="15">
        <v>0.32530120480000002</v>
      </c>
      <c r="R655">
        <v>23</v>
      </c>
      <c r="S655" t="str">
        <f t="shared" si="11"/>
        <v>P75</v>
      </c>
    </row>
    <row r="656" spans="1:19" hidden="1" x14ac:dyDescent="0.25">
      <c r="A656" t="s">
        <v>40</v>
      </c>
      <c r="B656" t="s">
        <v>1216</v>
      </c>
      <c r="C656" t="s">
        <v>2166</v>
      </c>
      <c r="D656">
        <v>25483</v>
      </c>
      <c r="E656" t="str">
        <f>VLOOKUP(A656,[1]Hoja3!$B$2:$E$1125,4,FALSE)</f>
        <v>NARINO</v>
      </c>
      <c r="F656" s="3" t="s">
        <v>1122</v>
      </c>
      <c r="G656" s="3" t="s">
        <v>1122</v>
      </c>
      <c r="H656">
        <f>VLOOKUP(A656,'[2]PROMEDIO SABER 11 MUNICIPIOS'!$A$2:$D$1122,4,0)</f>
        <v>24</v>
      </c>
      <c r="I656">
        <f>VLOOKUP(A656,'[2]PROMEDIO SABER 11 MUNICIPIOS'!$A$2:$E$1122,5,0)</f>
        <v>30</v>
      </c>
      <c r="J656" s="4">
        <f>VLOOKUP(A656,'[2]PROMEDIO SABER 11 MUNICIPIOS'!$A$2:$B$1122,2,0)</f>
        <v>222.20833333333334</v>
      </c>
      <c r="K656" s="6">
        <v>220</v>
      </c>
      <c r="L656" s="5" t="str">
        <f>VLOOKUP(A656,'[2]PROMEDIO SABER 11 MUNICIPIOS'!$A$2:$F$1122,6,FALSE)</f>
        <v>NO</v>
      </c>
      <c r="M656">
        <f>VLOOKUP(A656,'[2]SISBEN-GRUPOS'!$A$2:$E$1121,2,FALSE)</f>
        <v>8</v>
      </c>
      <c r="N656">
        <f>VLOOKUP(A656,'[2]SISBEN-GRUPOS'!$A$2:$E$1122,3,0)</f>
        <v>15</v>
      </c>
      <c r="O656">
        <f>VLOOKUP(A656,'[2]SISBEN-GRUPOS'!$A$2:$E$1122,4,0)</f>
        <v>1</v>
      </c>
      <c r="P656">
        <f>VLOOKUP(A656,'[2]SISBEN-GRUPOS'!$A$2:$E$1122,5,0)</f>
        <v>0</v>
      </c>
      <c r="Q656" s="15">
        <v>0.375</v>
      </c>
      <c r="R656">
        <v>23</v>
      </c>
      <c r="S656" t="str">
        <f t="shared" si="11"/>
        <v>P75</v>
      </c>
    </row>
    <row r="657" spans="1:19" hidden="1" x14ac:dyDescent="0.25">
      <c r="A657" t="s">
        <v>453</v>
      </c>
      <c r="B657" t="s">
        <v>1216</v>
      </c>
      <c r="C657" t="s">
        <v>1706</v>
      </c>
      <c r="D657">
        <v>25645</v>
      </c>
      <c r="E657" t="str">
        <f>VLOOKUP(A657,[1]Hoja3!$B$2:$E$1125,4,FALSE)</f>
        <v>SAN ANTONIO DE TEQUENDAMA</v>
      </c>
      <c r="F657" s="3" t="s">
        <v>1122</v>
      </c>
      <c r="G657" s="3" t="s">
        <v>1123</v>
      </c>
      <c r="H657">
        <f>VLOOKUP(A657,'[2]PROMEDIO SABER 11 MUNICIPIOS'!$A$2:$D$1122,4,0)</f>
        <v>124</v>
      </c>
      <c r="I657">
        <f>VLOOKUP(A657,'[2]PROMEDIO SABER 11 MUNICIPIOS'!$A$2:$E$1122,5,0)</f>
        <v>33</v>
      </c>
      <c r="J657" s="4">
        <f>VLOOKUP(A657,'[2]PROMEDIO SABER 11 MUNICIPIOS'!$A$2:$B$1122,2,0)</f>
        <v>257.14516129032256</v>
      </c>
      <c r="K657" s="6">
        <v>250</v>
      </c>
      <c r="L657" s="5" t="str">
        <f>VLOOKUP(A657,'[2]PROMEDIO SABER 11 MUNICIPIOS'!$A$2:$F$1122,6,FALSE)</f>
        <v>NO</v>
      </c>
      <c r="M657">
        <f>VLOOKUP(A657,'[2]SISBEN-GRUPOS'!$A$2:$E$1121,2,FALSE)</f>
        <v>41</v>
      </c>
      <c r="N657">
        <f>VLOOKUP(A657,'[2]SISBEN-GRUPOS'!$A$2:$E$1122,3,0)</f>
        <v>68</v>
      </c>
      <c r="O657">
        <f>VLOOKUP(A657,'[2]SISBEN-GRUPOS'!$A$2:$E$1122,4,0)</f>
        <v>10</v>
      </c>
      <c r="P657">
        <f>VLOOKUP(A657,'[2]SISBEN-GRUPOS'!$A$2:$E$1122,5,0)</f>
        <v>5</v>
      </c>
      <c r="Q657" s="15">
        <v>0.41111111111111098</v>
      </c>
      <c r="R657">
        <v>24</v>
      </c>
      <c r="S657" t="str">
        <f t="shared" si="11"/>
        <v>P75</v>
      </c>
    </row>
    <row r="658" spans="1:19" hidden="1" x14ac:dyDescent="0.25">
      <c r="A658" t="s">
        <v>347</v>
      </c>
      <c r="B658" t="s">
        <v>1216</v>
      </c>
      <c r="C658" t="s">
        <v>1722</v>
      </c>
      <c r="D658">
        <v>25312</v>
      </c>
      <c r="E658" t="str">
        <f>VLOOKUP(A658,[1]Hoja3!$B$2:$E$1125,4,FALSE)</f>
        <v>GRANADA</v>
      </c>
      <c r="F658" s="3" t="s">
        <v>1122</v>
      </c>
      <c r="G658" s="3" t="s">
        <v>1123</v>
      </c>
      <c r="H658">
        <f>VLOOKUP(A658,'[2]PROMEDIO SABER 11 MUNICIPIOS'!$A$2:$D$1122,4,0)</f>
        <v>93</v>
      </c>
      <c r="I658">
        <f>VLOOKUP(A658,'[2]PROMEDIO SABER 11 MUNICIPIOS'!$A$2:$E$1122,5,0)</f>
        <v>36</v>
      </c>
      <c r="J658" s="4">
        <f>VLOOKUP(A658,'[2]PROMEDIO SABER 11 MUNICIPIOS'!$A$2:$B$1122,2,0)</f>
        <v>236.02150537634409</v>
      </c>
      <c r="K658" s="6">
        <v>230</v>
      </c>
      <c r="L658" s="5" t="str">
        <f>VLOOKUP(A658,'[2]PROMEDIO SABER 11 MUNICIPIOS'!$A$2:$F$1122,6,FALSE)</f>
        <v>NO</v>
      </c>
      <c r="M658">
        <f>VLOOKUP(A658,'[2]SISBEN-GRUPOS'!$A$2:$E$1121,2,FALSE)</f>
        <v>22</v>
      </c>
      <c r="N658">
        <f>VLOOKUP(A658,'[2]SISBEN-GRUPOS'!$A$2:$E$1122,3,0)</f>
        <v>66</v>
      </c>
      <c r="O658">
        <f>VLOOKUP(A658,'[2]SISBEN-GRUPOS'!$A$2:$E$1122,4,0)</f>
        <v>4</v>
      </c>
      <c r="P658">
        <f>VLOOKUP(A658,'[2]SISBEN-GRUPOS'!$A$2:$E$1122,5,0)</f>
        <v>1</v>
      </c>
      <c r="Q658" s="15">
        <v>0.232876712328767</v>
      </c>
      <c r="R658">
        <v>24</v>
      </c>
      <c r="S658" t="str">
        <f t="shared" si="11"/>
        <v>P75</v>
      </c>
    </row>
    <row r="659" spans="1:19" hidden="1" x14ac:dyDescent="0.25">
      <c r="A659" t="s">
        <v>552</v>
      </c>
      <c r="B659" t="s">
        <v>1189</v>
      </c>
      <c r="C659" t="s">
        <v>1757</v>
      </c>
      <c r="D659">
        <v>76377</v>
      </c>
      <c r="E659" t="str">
        <f>VLOOKUP(A659,[1]Hoja3!$B$2:$E$1125,4,FALSE)</f>
        <v>LA CUMBRE</v>
      </c>
      <c r="F659" s="3" t="s">
        <v>1122</v>
      </c>
      <c r="G659" s="3" t="s">
        <v>1123</v>
      </c>
      <c r="H659">
        <f>VLOOKUP(A659,'[2]PROMEDIO SABER 11 MUNICIPIOS'!$A$2:$D$1122,4,0)</f>
        <v>151</v>
      </c>
      <c r="I659">
        <f>VLOOKUP(A659,'[2]PROMEDIO SABER 11 MUNICIPIOS'!$A$2:$E$1122,5,0)</f>
        <v>39</v>
      </c>
      <c r="J659" s="4">
        <f>VLOOKUP(A659,'[2]PROMEDIO SABER 11 MUNICIPIOS'!$A$2:$B$1122,2,0)</f>
        <v>243.11920529801324</v>
      </c>
      <c r="K659" s="6">
        <v>240</v>
      </c>
      <c r="L659" s="5" t="str">
        <f>VLOOKUP(A659,'[2]PROMEDIO SABER 11 MUNICIPIOS'!$A$2:$F$1122,6,FALSE)</f>
        <v>NO</v>
      </c>
      <c r="M659">
        <f>VLOOKUP(A659,'[2]SISBEN-GRUPOS'!$A$2:$E$1121,2,FALSE)</f>
        <v>38</v>
      </c>
      <c r="N659">
        <f>VLOOKUP(A659,'[2]SISBEN-GRUPOS'!$A$2:$E$1122,3,0)</f>
        <v>106</v>
      </c>
      <c r="O659">
        <f>VLOOKUP(A659,'[2]SISBEN-GRUPOS'!$A$2:$E$1122,4,0)</f>
        <v>4</v>
      </c>
      <c r="P659">
        <f>VLOOKUP(A659,'[2]SISBEN-GRUPOS'!$A$2:$E$1122,5,0)</f>
        <v>3</v>
      </c>
      <c r="Q659" s="15">
        <v>0.26717557250000001</v>
      </c>
      <c r="R659">
        <v>24</v>
      </c>
      <c r="S659" t="str">
        <f t="shared" si="11"/>
        <v>P75</v>
      </c>
    </row>
    <row r="660" spans="1:19" hidden="1" x14ac:dyDescent="0.25">
      <c r="A660" t="s">
        <v>256</v>
      </c>
      <c r="B660" t="s">
        <v>1238</v>
      </c>
      <c r="C660" t="s">
        <v>1762</v>
      </c>
      <c r="D660">
        <v>68498</v>
      </c>
      <c r="E660" t="str">
        <f>VLOOKUP(A660,[1]Hoja3!$B$2:$E$1125,4,FALSE)</f>
        <v>OCAMONTE</v>
      </c>
      <c r="F660" s="3" t="s">
        <v>1122</v>
      </c>
      <c r="G660" s="3" t="s">
        <v>1123</v>
      </c>
      <c r="H660">
        <f>VLOOKUP(A660,'[2]PROMEDIO SABER 11 MUNICIPIOS'!$A$2:$D$1122,4,0)</f>
        <v>71</v>
      </c>
      <c r="I660">
        <f>VLOOKUP(A660,'[2]PROMEDIO SABER 11 MUNICIPIOS'!$A$2:$E$1122,5,0)</f>
        <v>40</v>
      </c>
      <c r="J660" s="4">
        <f>VLOOKUP(A660,'[2]PROMEDIO SABER 11 MUNICIPIOS'!$A$2:$B$1122,2,0)</f>
        <v>261.6901408450704</v>
      </c>
      <c r="K660" s="6">
        <v>260</v>
      </c>
      <c r="L660" s="5" t="str">
        <f>VLOOKUP(A660,'[2]PROMEDIO SABER 11 MUNICIPIOS'!$A$2:$F$1122,6,FALSE)</f>
        <v>NO</v>
      </c>
      <c r="M660">
        <f>VLOOKUP(A660,'[2]SISBEN-GRUPOS'!$A$2:$E$1121,2,FALSE)</f>
        <v>11</v>
      </c>
      <c r="N660">
        <f>VLOOKUP(A660,'[2]SISBEN-GRUPOS'!$A$2:$E$1122,3,0)</f>
        <v>57</v>
      </c>
      <c r="O660">
        <f>VLOOKUP(A660,'[2]SISBEN-GRUPOS'!$A$2:$E$1122,4,0)</f>
        <v>2</v>
      </c>
      <c r="P660">
        <f>VLOOKUP(A660,'[2]SISBEN-GRUPOS'!$A$2:$E$1122,5,0)</f>
        <v>1</v>
      </c>
      <c r="Q660" s="15">
        <v>0.29411764709999999</v>
      </c>
      <c r="R660">
        <v>24</v>
      </c>
      <c r="S660" t="str">
        <f t="shared" si="11"/>
        <v>P75</v>
      </c>
    </row>
    <row r="661" spans="1:19" hidden="1" x14ac:dyDescent="0.25">
      <c r="A661" t="s">
        <v>603</v>
      </c>
      <c r="B661" t="s">
        <v>1185</v>
      </c>
      <c r="C661" t="s">
        <v>1824</v>
      </c>
      <c r="D661">
        <v>15693</v>
      </c>
      <c r="E661" t="str">
        <f>VLOOKUP(A661,[1]Hoja3!$B$2:$E$1125,4,FALSE)</f>
        <v>SANTA ROSA DE VITERBO</v>
      </c>
      <c r="F661" s="3" t="s">
        <v>1122</v>
      </c>
      <c r="G661" s="3" t="s">
        <v>1123</v>
      </c>
      <c r="H661">
        <f>VLOOKUP(A661,'[2]PROMEDIO SABER 11 MUNICIPIOS'!$A$2:$D$1122,4,0)</f>
        <v>171</v>
      </c>
      <c r="I661">
        <f>VLOOKUP(A661,'[2]PROMEDIO SABER 11 MUNICIPIOS'!$A$2:$E$1122,5,0)</f>
        <v>50</v>
      </c>
      <c r="J661" s="4">
        <f>VLOOKUP(A661,'[2]PROMEDIO SABER 11 MUNICIPIOS'!$A$2:$B$1122,2,0)</f>
        <v>272.73684210526318</v>
      </c>
      <c r="K661" s="6">
        <v>270</v>
      </c>
      <c r="L661" s="5" t="str">
        <f>VLOOKUP(A661,'[2]PROMEDIO SABER 11 MUNICIPIOS'!$A$2:$F$1122,6,FALSE)</f>
        <v>NO</v>
      </c>
      <c r="M661">
        <f>VLOOKUP(A661,'[2]SISBEN-GRUPOS'!$A$2:$E$1121,2,FALSE)</f>
        <v>53</v>
      </c>
      <c r="N661">
        <f>VLOOKUP(A661,'[2]SISBEN-GRUPOS'!$A$2:$E$1122,3,0)</f>
        <v>100</v>
      </c>
      <c r="O661">
        <f>VLOOKUP(A661,'[2]SISBEN-GRUPOS'!$A$2:$E$1122,4,0)</f>
        <v>13</v>
      </c>
      <c r="P661">
        <f>VLOOKUP(A661,'[2]SISBEN-GRUPOS'!$A$2:$E$1122,5,0)</f>
        <v>5</v>
      </c>
      <c r="Q661" s="15">
        <v>0.46428571429999999</v>
      </c>
      <c r="R661">
        <v>24</v>
      </c>
      <c r="S661" t="str">
        <f t="shared" si="11"/>
        <v>P75</v>
      </c>
    </row>
    <row r="662" spans="1:19" hidden="1" x14ac:dyDescent="0.25">
      <c r="A662" t="s">
        <v>573</v>
      </c>
      <c r="B662" t="s">
        <v>1185</v>
      </c>
      <c r="C662" t="s">
        <v>1833</v>
      </c>
      <c r="D662">
        <v>15837</v>
      </c>
      <c r="E662" t="str">
        <f>VLOOKUP(A662,[1]Hoja3!$B$2:$E$1125,4,FALSE)</f>
        <v>TUTA</v>
      </c>
      <c r="F662" s="3" t="s">
        <v>1122</v>
      </c>
      <c r="G662" s="3" t="s">
        <v>1123</v>
      </c>
      <c r="H662">
        <f>VLOOKUP(A662,'[2]PROMEDIO SABER 11 MUNICIPIOS'!$A$2:$D$1122,4,0)</f>
        <v>159</v>
      </c>
      <c r="I662">
        <f>VLOOKUP(A662,'[2]PROMEDIO SABER 11 MUNICIPIOS'!$A$2:$E$1122,5,0)</f>
        <v>51</v>
      </c>
      <c r="J662" s="4">
        <f>VLOOKUP(A662,'[2]PROMEDIO SABER 11 MUNICIPIOS'!$A$2:$B$1122,2,0)</f>
        <v>268.18867924528303</v>
      </c>
      <c r="K662" s="6">
        <v>260</v>
      </c>
      <c r="L662" s="5" t="str">
        <f>VLOOKUP(A662,'[2]PROMEDIO SABER 11 MUNICIPIOS'!$A$2:$F$1122,6,FALSE)</f>
        <v>NO</v>
      </c>
      <c r="M662">
        <f>VLOOKUP(A662,'[2]SISBEN-GRUPOS'!$A$2:$E$1121,2,FALSE)</f>
        <v>41</v>
      </c>
      <c r="N662">
        <f>VLOOKUP(A662,'[2]SISBEN-GRUPOS'!$A$2:$E$1122,3,0)</f>
        <v>102</v>
      </c>
      <c r="O662">
        <f>VLOOKUP(A662,'[2]SISBEN-GRUPOS'!$A$2:$E$1122,4,0)</f>
        <v>8</v>
      </c>
      <c r="P662">
        <f>VLOOKUP(A662,'[2]SISBEN-GRUPOS'!$A$2:$E$1122,5,0)</f>
        <v>8</v>
      </c>
      <c r="Q662" s="15">
        <v>0.31147540979999999</v>
      </c>
      <c r="R662">
        <v>24</v>
      </c>
      <c r="S662" t="str">
        <f t="shared" si="11"/>
        <v>P75</v>
      </c>
    </row>
    <row r="663" spans="1:19" hidden="1" x14ac:dyDescent="0.25">
      <c r="A663" t="s">
        <v>775</v>
      </c>
      <c r="B663" t="s">
        <v>1234</v>
      </c>
      <c r="C663" t="s">
        <v>1851</v>
      </c>
      <c r="D663">
        <v>99001</v>
      </c>
      <c r="E663" t="str">
        <f>VLOOKUP(A663,[1]Hoja3!$B$2:$E$1125,4,FALSE)</f>
        <v>PUERTO CARRENO</v>
      </c>
      <c r="F663" s="3" t="s">
        <v>1123</v>
      </c>
      <c r="G663" s="3" t="s">
        <v>1123</v>
      </c>
      <c r="H663">
        <f>VLOOKUP(A663,'[2]PROMEDIO SABER 11 MUNICIPIOS'!$A$2:$D$1122,4,0)</f>
        <v>277</v>
      </c>
      <c r="I663">
        <f>VLOOKUP(A663,'[2]PROMEDIO SABER 11 MUNICIPIOS'!$A$2:$E$1122,5,0)</f>
        <v>57</v>
      </c>
      <c r="J663" s="4">
        <f>VLOOKUP(A663,'[2]PROMEDIO SABER 11 MUNICIPIOS'!$A$2:$B$1122,2,0)</f>
        <v>230.21299638989169</v>
      </c>
      <c r="K663" s="6">
        <v>230</v>
      </c>
      <c r="L663" s="5" t="str">
        <f>VLOOKUP(A663,'[2]PROMEDIO SABER 11 MUNICIPIOS'!$A$2:$F$1122,6,FALSE)</f>
        <v>NO</v>
      </c>
      <c r="M663">
        <f>VLOOKUP(A663,'[2]SISBEN-GRUPOS'!$A$2:$E$1121,2,FALSE)</f>
        <v>118</v>
      </c>
      <c r="N663">
        <f>VLOOKUP(A663,'[2]SISBEN-GRUPOS'!$A$2:$E$1122,3,0)</f>
        <v>144</v>
      </c>
      <c r="O663">
        <f>VLOOKUP(A663,'[2]SISBEN-GRUPOS'!$A$2:$E$1122,4,0)</f>
        <v>10</v>
      </c>
      <c r="P663">
        <f>VLOOKUP(A663,'[2]SISBEN-GRUPOS'!$A$2:$E$1122,5,0)</f>
        <v>5</v>
      </c>
      <c r="Q663" s="15">
        <v>0.51333333329999997</v>
      </c>
      <c r="R663">
        <v>24</v>
      </c>
      <c r="S663" t="str">
        <f t="shared" si="11"/>
        <v>P75</v>
      </c>
    </row>
    <row r="664" spans="1:19" hidden="1" x14ac:dyDescent="0.25">
      <c r="A664" t="s">
        <v>886</v>
      </c>
      <c r="B664" t="s">
        <v>1348</v>
      </c>
      <c r="C664" t="s">
        <v>1859</v>
      </c>
      <c r="D664">
        <v>17777</v>
      </c>
      <c r="E664" t="str">
        <f>VLOOKUP(A664,[1]Hoja3!$B$2:$E$1125,4,FALSE)</f>
        <v>SUPIA</v>
      </c>
      <c r="F664" s="3" t="s">
        <v>1122</v>
      </c>
      <c r="G664" s="3" t="s">
        <v>1122</v>
      </c>
      <c r="H664">
        <f>VLOOKUP(A664,'[2]PROMEDIO SABER 11 MUNICIPIOS'!$A$2:$D$1122,4,0)</f>
        <v>397</v>
      </c>
      <c r="I664">
        <f>VLOOKUP(A664,'[2]PROMEDIO SABER 11 MUNICIPIOS'!$A$2:$E$1122,5,0)</f>
        <v>66</v>
      </c>
      <c r="J664" s="4">
        <f>VLOOKUP(A664,'[2]PROMEDIO SABER 11 MUNICIPIOS'!$A$2:$B$1122,2,0)</f>
        <v>227.72795969773298</v>
      </c>
      <c r="K664" s="6">
        <v>220</v>
      </c>
      <c r="L664" s="5" t="str">
        <f>VLOOKUP(A664,'[2]PROMEDIO SABER 11 MUNICIPIOS'!$A$2:$F$1122,6,FALSE)</f>
        <v>NO</v>
      </c>
      <c r="M664">
        <f>VLOOKUP(A664,'[2]SISBEN-GRUPOS'!$A$2:$E$1121,2,FALSE)</f>
        <v>206</v>
      </c>
      <c r="N664">
        <f>VLOOKUP(A664,'[2]SISBEN-GRUPOS'!$A$2:$E$1122,3,0)</f>
        <v>179</v>
      </c>
      <c r="O664">
        <f>VLOOKUP(A664,'[2]SISBEN-GRUPOS'!$A$2:$E$1122,4,0)</f>
        <v>9</v>
      </c>
      <c r="P664">
        <f>VLOOKUP(A664,'[2]SISBEN-GRUPOS'!$A$2:$E$1122,5,0)</f>
        <v>3</v>
      </c>
      <c r="Q664" s="15">
        <v>0.27106227109999997</v>
      </c>
      <c r="R664">
        <v>24</v>
      </c>
      <c r="S664" t="str">
        <f t="shared" si="11"/>
        <v>P75</v>
      </c>
    </row>
    <row r="665" spans="1:19" hidden="1" x14ac:dyDescent="0.25">
      <c r="A665" t="s">
        <v>602</v>
      </c>
      <c r="B665" t="s">
        <v>1266</v>
      </c>
      <c r="C665" t="s">
        <v>1866</v>
      </c>
      <c r="D665">
        <v>52573</v>
      </c>
      <c r="E665" t="str">
        <f>VLOOKUP(A665,[1]Hoja3!$B$2:$E$1125,4,FALSE)</f>
        <v>PUERRES</v>
      </c>
      <c r="F665" s="3" t="s">
        <v>1123</v>
      </c>
      <c r="G665" s="3" t="s">
        <v>1123</v>
      </c>
      <c r="H665">
        <f>VLOOKUP(A665,'[2]PROMEDIO SABER 11 MUNICIPIOS'!$A$2:$D$1122,4,0)</f>
        <v>171</v>
      </c>
      <c r="I665">
        <f>VLOOKUP(A665,'[2]PROMEDIO SABER 11 MUNICIPIOS'!$A$2:$E$1122,5,0)</f>
        <v>61</v>
      </c>
      <c r="J665" s="4">
        <f>VLOOKUP(A665,'[2]PROMEDIO SABER 11 MUNICIPIOS'!$A$2:$B$1122,2,0)</f>
        <v>268.03508771929825</v>
      </c>
      <c r="K665" s="6">
        <v>260</v>
      </c>
      <c r="L665" s="5" t="str">
        <f>VLOOKUP(A665,'[2]PROMEDIO SABER 11 MUNICIPIOS'!$A$2:$F$1122,6,FALSE)</f>
        <v>NO</v>
      </c>
      <c r="M665">
        <f>VLOOKUP(A665,'[2]SISBEN-GRUPOS'!$A$2:$E$1121,2,FALSE)</f>
        <v>40</v>
      </c>
      <c r="N665">
        <f>VLOOKUP(A665,'[2]SISBEN-GRUPOS'!$A$2:$E$1122,3,0)</f>
        <v>130</v>
      </c>
      <c r="O665">
        <f>VLOOKUP(A665,'[2]SISBEN-GRUPOS'!$A$2:$E$1122,4,0)</f>
        <v>0</v>
      </c>
      <c r="P665">
        <f>VLOOKUP(A665,'[2]SISBEN-GRUPOS'!$A$2:$E$1122,5,0)</f>
        <v>1</v>
      </c>
      <c r="Q665" s="15">
        <v>0.41333333329999999</v>
      </c>
      <c r="R665">
        <v>24</v>
      </c>
      <c r="S665" t="str">
        <f t="shared" si="11"/>
        <v>P75</v>
      </c>
    </row>
    <row r="666" spans="1:19" hidden="1" x14ac:dyDescent="0.25">
      <c r="A666" t="s">
        <v>638</v>
      </c>
      <c r="B666" t="s">
        <v>1266</v>
      </c>
      <c r="C666" t="s">
        <v>1867</v>
      </c>
      <c r="D666">
        <v>52323</v>
      </c>
      <c r="E666" t="str">
        <f>VLOOKUP(A666,[1]Hoja3!$B$2:$E$1125,4,FALSE)</f>
        <v>GUALMATAN</v>
      </c>
      <c r="F666" s="3" t="s">
        <v>1123</v>
      </c>
      <c r="G666" s="3" t="s">
        <v>1123</v>
      </c>
      <c r="H666">
        <f>VLOOKUP(A666,'[2]PROMEDIO SABER 11 MUNICIPIOS'!$A$2:$D$1122,4,0)</f>
        <v>190</v>
      </c>
      <c r="I666">
        <f>VLOOKUP(A666,'[2]PROMEDIO SABER 11 MUNICIPIOS'!$A$2:$E$1122,5,0)</f>
        <v>61</v>
      </c>
      <c r="J666" s="4">
        <f>VLOOKUP(A666,'[2]PROMEDIO SABER 11 MUNICIPIOS'!$A$2:$B$1122,2,0)</f>
        <v>280.10526315789474</v>
      </c>
      <c r="K666" s="6">
        <v>280</v>
      </c>
      <c r="L666" s="5" t="str">
        <f>VLOOKUP(A666,'[2]PROMEDIO SABER 11 MUNICIPIOS'!$A$2:$F$1122,6,FALSE)</f>
        <v>NO</v>
      </c>
      <c r="M666">
        <f>VLOOKUP(A666,'[2]SISBEN-GRUPOS'!$A$2:$E$1121,2,FALSE)</f>
        <v>52</v>
      </c>
      <c r="N666">
        <f>VLOOKUP(A666,'[2]SISBEN-GRUPOS'!$A$2:$E$1122,3,0)</f>
        <v>137</v>
      </c>
      <c r="O666">
        <f>VLOOKUP(A666,'[2]SISBEN-GRUPOS'!$A$2:$E$1122,4,0)</f>
        <v>1</v>
      </c>
      <c r="P666">
        <f>VLOOKUP(A666,'[2]SISBEN-GRUPOS'!$A$2:$E$1122,5,0)</f>
        <v>0</v>
      </c>
      <c r="Q666" s="15">
        <v>0.32142857139999997</v>
      </c>
      <c r="R666">
        <v>24</v>
      </c>
      <c r="S666" t="str">
        <f t="shared" si="11"/>
        <v>P75</v>
      </c>
    </row>
    <row r="667" spans="1:19" ht="28.55" hidden="1" x14ac:dyDescent="0.25">
      <c r="A667" t="s">
        <v>693</v>
      </c>
      <c r="B667" t="s">
        <v>1440</v>
      </c>
      <c r="C667" t="s">
        <v>1894</v>
      </c>
      <c r="D667">
        <v>86757</v>
      </c>
      <c r="E667" t="str">
        <f>VLOOKUP(A667,[1]Hoja3!$B$2:$E$1125,4,FALSE)</f>
        <v>SAN MIGUEL</v>
      </c>
      <c r="F667" s="3" t="s">
        <v>1123</v>
      </c>
      <c r="G667" s="3" t="s">
        <v>1123</v>
      </c>
      <c r="H667">
        <f>VLOOKUP(A667,'[2]PROMEDIO SABER 11 MUNICIPIOS'!$A$2:$D$1122,4,0)</f>
        <v>220</v>
      </c>
      <c r="I667">
        <f>VLOOKUP(A667,'[2]PROMEDIO SABER 11 MUNICIPIOS'!$A$2:$E$1122,5,0)</f>
        <v>67</v>
      </c>
      <c r="J667" s="4">
        <f>VLOOKUP(A667,'[2]PROMEDIO SABER 11 MUNICIPIOS'!$A$2:$B$1122,2,0)</f>
        <v>225.31363636363636</v>
      </c>
      <c r="K667" s="6">
        <v>220</v>
      </c>
      <c r="L667" s="5" t="str">
        <f>VLOOKUP(A667,'[2]PROMEDIO SABER 11 MUNICIPIOS'!$A$2:$F$1122,6,FALSE)</f>
        <v>SAN MIGUEL-PUTUMAYO</v>
      </c>
      <c r="M667">
        <f>VLOOKUP(A667,'[2]SISBEN-GRUPOS'!$A$2:$E$1121,2,FALSE)</f>
        <v>75</v>
      </c>
      <c r="N667">
        <f>VLOOKUP(A667,'[2]SISBEN-GRUPOS'!$A$2:$E$1122,3,0)</f>
        <v>136</v>
      </c>
      <c r="O667">
        <f>VLOOKUP(A667,'[2]SISBEN-GRUPOS'!$A$2:$E$1122,4,0)</f>
        <v>4</v>
      </c>
      <c r="P667">
        <f>VLOOKUP(A667,'[2]SISBEN-GRUPOS'!$A$2:$E$1122,5,0)</f>
        <v>5</v>
      </c>
      <c r="Q667" s="15">
        <v>0.13725490200000001</v>
      </c>
      <c r="R667">
        <v>24</v>
      </c>
      <c r="S667" t="str">
        <f t="shared" si="11"/>
        <v>P75</v>
      </c>
    </row>
    <row r="668" spans="1:19" hidden="1" x14ac:dyDescent="0.25">
      <c r="A668" t="s">
        <v>658</v>
      </c>
      <c r="B668" t="s">
        <v>1350</v>
      </c>
      <c r="C668" t="s">
        <v>1948</v>
      </c>
      <c r="D668">
        <v>47660</v>
      </c>
      <c r="E668" t="str">
        <f>VLOOKUP(A668,[1]Hoja3!$B$2:$E$1125,4,FALSE)</f>
        <v>SABANAS DE SAN ANGEL</v>
      </c>
      <c r="F668" s="3" t="s">
        <v>1122</v>
      </c>
      <c r="G668" s="3" t="s">
        <v>1122</v>
      </c>
      <c r="H668">
        <f>VLOOKUP(A668,'[2]PROMEDIO SABER 11 MUNICIPIOS'!$A$2:$D$1122,4,0)</f>
        <v>197</v>
      </c>
      <c r="I668">
        <f>VLOOKUP(A668,'[2]PROMEDIO SABER 11 MUNICIPIOS'!$A$2:$E$1122,5,0)</f>
        <v>44</v>
      </c>
      <c r="J668" s="4">
        <f>VLOOKUP(A668,'[2]PROMEDIO SABER 11 MUNICIPIOS'!$A$2:$B$1122,2,0)</f>
        <v>211.76142131979697</v>
      </c>
      <c r="K668" s="6">
        <v>210</v>
      </c>
      <c r="L668" s="5" t="str">
        <f>VLOOKUP(A668,'[2]PROMEDIO SABER 11 MUNICIPIOS'!$A$2:$F$1122,6,FALSE)</f>
        <v>NO</v>
      </c>
      <c r="M668">
        <f>VLOOKUP(A668,'[2]SISBEN-GRUPOS'!$A$2:$E$1121,2,FALSE)</f>
        <v>45</v>
      </c>
      <c r="N668">
        <f>VLOOKUP(A668,'[2]SISBEN-GRUPOS'!$A$2:$E$1122,3,0)</f>
        <v>149</v>
      </c>
      <c r="O668">
        <f>VLOOKUP(A668,'[2]SISBEN-GRUPOS'!$A$2:$E$1122,4,0)</f>
        <v>2</v>
      </c>
      <c r="P668">
        <f>VLOOKUP(A668,'[2]SISBEN-GRUPOS'!$A$2:$E$1122,5,0)</f>
        <v>1</v>
      </c>
      <c r="Q668" s="15">
        <v>0.29655172410000002</v>
      </c>
      <c r="R668">
        <v>24</v>
      </c>
      <c r="S668" t="str">
        <f t="shared" si="11"/>
        <v>P75</v>
      </c>
    </row>
    <row r="669" spans="1:19" ht="42.8" hidden="1" x14ac:dyDescent="0.25">
      <c r="A669" t="s">
        <v>955</v>
      </c>
      <c r="B669" t="s">
        <v>1256</v>
      </c>
      <c r="C669" t="s">
        <v>2046</v>
      </c>
      <c r="D669">
        <v>18753</v>
      </c>
      <c r="E669" t="str">
        <f>VLOOKUP(A669,[1]Hoja3!$B$2:$E$1125,4,FALSE)</f>
        <v>SAN VICENTE DEL CAGUAN</v>
      </c>
      <c r="F669" s="3" t="s">
        <v>1123</v>
      </c>
      <c r="G669" s="3" t="s">
        <v>1123</v>
      </c>
      <c r="H669">
        <f>VLOOKUP(A669,'[2]PROMEDIO SABER 11 MUNICIPIOS'!$A$2:$D$1122,4,0)</f>
        <v>534</v>
      </c>
      <c r="I669">
        <f>VLOOKUP(A669,'[2]PROMEDIO SABER 11 MUNICIPIOS'!$A$2:$E$1122,5,0)</f>
        <v>140</v>
      </c>
      <c r="J669" s="4">
        <f>VLOOKUP(A669,'[2]PROMEDIO SABER 11 MUNICIPIOS'!$A$2:$B$1122,2,0)</f>
        <v>227.47191011235955</v>
      </c>
      <c r="K669" s="6">
        <v>220</v>
      </c>
      <c r="L669" s="5" t="str">
        <f>VLOOKUP(A669,'[2]PROMEDIO SABER 11 MUNICIPIOS'!$A$2:$F$1122,6,FALSE)</f>
        <v>SAN VICENTE DEL CAGUAN-CAQUETA</v>
      </c>
      <c r="M669">
        <f>VLOOKUP(A669,'[2]SISBEN-GRUPOS'!$A$2:$E$1121,2,FALSE)</f>
        <v>153</v>
      </c>
      <c r="N669">
        <f>VLOOKUP(A669,'[2]SISBEN-GRUPOS'!$A$2:$E$1122,3,0)</f>
        <v>375</v>
      </c>
      <c r="O669">
        <f>VLOOKUP(A669,'[2]SISBEN-GRUPOS'!$A$2:$E$1122,4,0)</f>
        <v>4</v>
      </c>
      <c r="P669">
        <f>VLOOKUP(A669,'[2]SISBEN-GRUPOS'!$A$2:$E$1122,5,0)</f>
        <v>2</v>
      </c>
      <c r="Q669" s="15">
        <v>0.31888544889999998</v>
      </c>
      <c r="R669">
        <v>24</v>
      </c>
      <c r="S669" t="str">
        <f t="shared" si="11"/>
        <v>P75</v>
      </c>
    </row>
    <row r="670" spans="1:19" hidden="1" x14ac:dyDescent="0.25">
      <c r="A670" t="s">
        <v>245</v>
      </c>
      <c r="B670" t="s">
        <v>1189</v>
      </c>
      <c r="C670" t="s">
        <v>2048</v>
      </c>
      <c r="D670">
        <v>76845</v>
      </c>
      <c r="E670" t="str">
        <f>VLOOKUP(A670,[1]Hoja3!$B$2:$E$1125,4,FALSE)</f>
        <v>ULLOA</v>
      </c>
      <c r="F670" s="3" t="s">
        <v>1122</v>
      </c>
      <c r="G670" s="3" t="s">
        <v>1123</v>
      </c>
      <c r="H670">
        <f>VLOOKUP(A670,'[2]PROMEDIO SABER 11 MUNICIPIOS'!$A$2:$D$1122,4,0)</f>
        <v>67</v>
      </c>
      <c r="I670">
        <f>VLOOKUP(A670,'[2]PROMEDIO SABER 11 MUNICIPIOS'!$A$2:$E$1122,5,0)</f>
        <v>141</v>
      </c>
      <c r="J670" s="4">
        <f>VLOOKUP(A670,'[2]PROMEDIO SABER 11 MUNICIPIOS'!$A$2:$B$1122,2,0)</f>
        <v>235.56716417910448</v>
      </c>
      <c r="K670" s="6">
        <v>230</v>
      </c>
      <c r="L670" s="5" t="str">
        <f>VLOOKUP(A670,'[2]PROMEDIO SABER 11 MUNICIPIOS'!$A$2:$F$1122,6,FALSE)</f>
        <v>NO</v>
      </c>
      <c r="M670">
        <f>VLOOKUP(A670,'[2]SISBEN-GRUPOS'!$A$2:$E$1121,2,FALSE)</f>
        <v>11</v>
      </c>
      <c r="N670">
        <f>VLOOKUP(A670,'[2]SISBEN-GRUPOS'!$A$2:$E$1122,3,0)</f>
        <v>51</v>
      </c>
      <c r="O670">
        <f>VLOOKUP(A670,'[2]SISBEN-GRUPOS'!$A$2:$E$1122,4,0)</f>
        <v>1</v>
      </c>
      <c r="P670">
        <f>VLOOKUP(A670,'[2]SISBEN-GRUPOS'!$A$2:$E$1122,5,0)</f>
        <v>4</v>
      </c>
      <c r="Q670" s="15">
        <v>0.16216216219999999</v>
      </c>
      <c r="R670">
        <v>24</v>
      </c>
      <c r="S670" t="str">
        <f t="shared" si="11"/>
        <v>P75</v>
      </c>
    </row>
    <row r="671" spans="1:19" ht="28.55" hidden="1" x14ac:dyDescent="0.25">
      <c r="A671" t="s">
        <v>1009</v>
      </c>
      <c r="B671" t="s">
        <v>1172</v>
      </c>
      <c r="C671" t="s">
        <v>1581</v>
      </c>
      <c r="D671">
        <v>5250</v>
      </c>
      <c r="E671" t="str">
        <f>VLOOKUP(A671,[1]Hoja3!$B$2:$E$1125,4,FALSE)</f>
        <v>EL BAGRE</v>
      </c>
      <c r="F671" s="3" t="s">
        <v>1122</v>
      </c>
      <c r="G671" s="3" t="s">
        <v>1122</v>
      </c>
      <c r="H671">
        <f>VLOOKUP(A671,'[2]PROMEDIO SABER 11 MUNICIPIOS'!$A$2:$D$1122,4,0)</f>
        <v>760</v>
      </c>
      <c r="I671">
        <f>VLOOKUP(A671,'[2]PROMEDIO SABER 11 MUNICIPIOS'!$A$2:$E$1122,5,0)</f>
        <v>178</v>
      </c>
      <c r="J671" s="4">
        <f>VLOOKUP(A671,'[2]PROMEDIO SABER 11 MUNICIPIOS'!$A$2:$B$1122,2,0)</f>
        <v>210.36052631578949</v>
      </c>
      <c r="K671" s="6">
        <v>210</v>
      </c>
      <c r="L671" s="5" t="str">
        <f>VLOOKUP(A671,'[2]PROMEDIO SABER 11 MUNICIPIOS'!$A$2:$F$1122,6,FALSE)</f>
        <v>EL BAGRE-ANTIOQUIA</v>
      </c>
      <c r="M671">
        <f>VLOOKUP(A671,'[2]SISBEN-GRUPOS'!$A$2:$E$1121,2,FALSE)</f>
        <v>243</v>
      </c>
      <c r="N671">
        <f>VLOOKUP(A671,'[2]SISBEN-GRUPOS'!$A$2:$E$1122,3,0)</f>
        <v>509</v>
      </c>
      <c r="O671">
        <f>VLOOKUP(A671,'[2]SISBEN-GRUPOS'!$A$2:$E$1122,4,0)</f>
        <v>5</v>
      </c>
      <c r="P671">
        <f>VLOOKUP(A671,'[2]SISBEN-GRUPOS'!$A$2:$E$1122,5,0)</f>
        <v>3</v>
      </c>
      <c r="Q671" s="15">
        <v>0.2277992278</v>
      </c>
      <c r="R671">
        <v>25</v>
      </c>
      <c r="S671" t="str">
        <f t="shared" si="11"/>
        <v>P75</v>
      </c>
    </row>
    <row r="672" spans="1:19" hidden="1" x14ac:dyDescent="0.25">
      <c r="A672" t="s">
        <v>338</v>
      </c>
      <c r="B672" t="s">
        <v>1216</v>
      </c>
      <c r="C672" t="s">
        <v>1733</v>
      </c>
      <c r="D672">
        <v>25793</v>
      </c>
      <c r="E672" t="str">
        <f>VLOOKUP(A672,[1]Hoja3!$B$2:$E$1125,4,FALSE)</f>
        <v>TAUSA</v>
      </c>
      <c r="F672" s="3" t="s">
        <v>1122</v>
      </c>
      <c r="G672" s="3" t="s">
        <v>1123</v>
      </c>
      <c r="H672">
        <f>VLOOKUP(A672,'[2]PROMEDIO SABER 11 MUNICIPIOS'!$A$2:$D$1122,4,0)</f>
        <v>90</v>
      </c>
      <c r="I672">
        <f>VLOOKUP(A672,'[2]PROMEDIO SABER 11 MUNICIPIOS'!$A$2:$E$1122,5,0)</f>
        <v>37</v>
      </c>
      <c r="J672" s="4">
        <f>VLOOKUP(A672,'[2]PROMEDIO SABER 11 MUNICIPIOS'!$A$2:$B$1122,2,0)</f>
        <v>242.82222222222222</v>
      </c>
      <c r="K672" s="6">
        <v>240</v>
      </c>
      <c r="L672" s="5" t="str">
        <f>VLOOKUP(A672,'[2]PROMEDIO SABER 11 MUNICIPIOS'!$A$2:$F$1122,6,FALSE)</f>
        <v>NO</v>
      </c>
      <c r="M672">
        <f>VLOOKUP(A672,'[2]SISBEN-GRUPOS'!$A$2:$E$1121,2,FALSE)</f>
        <v>12</v>
      </c>
      <c r="N672">
        <f>VLOOKUP(A672,'[2]SISBEN-GRUPOS'!$A$2:$E$1122,3,0)</f>
        <v>68</v>
      </c>
      <c r="O672">
        <f>VLOOKUP(A672,'[2]SISBEN-GRUPOS'!$A$2:$E$1122,4,0)</f>
        <v>9</v>
      </c>
      <c r="P672">
        <f>VLOOKUP(A672,'[2]SISBEN-GRUPOS'!$A$2:$E$1122,5,0)</f>
        <v>1</v>
      </c>
      <c r="Q672" s="15">
        <v>0.349056603773584</v>
      </c>
      <c r="R672">
        <v>25</v>
      </c>
      <c r="S672" t="str">
        <f t="shared" si="11"/>
        <v>P75</v>
      </c>
    </row>
    <row r="673" spans="1:19" hidden="1" x14ac:dyDescent="0.25">
      <c r="A673" t="s">
        <v>560</v>
      </c>
      <c r="B673" t="s">
        <v>1185</v>
      </c>
      <c r="C673" t="s">
        <v>1784</v>
      </c>
      <c r="D673">
        <v>15753</v>
      </c>
      <c r="E673" t="str">
        <f>VLOOKUP(A673,[1]Hoja3!$B$2:$E$1125,4,FALSE)</f>
        <v>SOATA</v>
      </c>
      <c r="F673" s="3" t="s">
        <v>1122</v>
      </c>
      <c r="G673" s="3" t="s">
        <v>1123</v>
      </c>
      <c r="H673">
        <f>VLOOKUP(A673,'[2]PROMEDIO SABER 11 MUNICIPIOS'!$A$2:$D$1122,4,0)</f>
        <v>155</v>
      </c>
      <c r="I673">
        <f>VLOOKUP(A673,'[2]PROMEDIO SABER 11 MUNICIPIOS'!$A$2:$E$1122,5,0)</f>
        <v>43</v>
      </c>
      <c r="J673" s="4">
        <f>VLOOKUP(A673,'[2]PROMEDIO SABER 11 MUNICIPIOS'!$A$2:$B$1122,2,0)</f>
        <v>258.31612903225806</v>
      </c>
      <c r="K673" s="6">
        <v>250</v>
      </c>
      <c r="L673" s="5" t="str">
        <f>VLOOKUP(A673,'[2]PROMEDIO SABER 11 MUNICIPIOS'!$A$2:$F$1122,6,FALSE)</f>
        <v>NO</v>
      </c>
      <c r="M673">
        <f>VLOOKUP(A673,'[2]SISBEN-GRUPOS'!$A$2:$E$1121,2,FALSE)</f>
        <v>39</v>
      </c>
      <c r="N673">
        <f>VLOOKUP(A673,'[2]SISBEN-GRUPOS'!$A$2:$E$1122,3,0)</f>
        <v>104</v>
      </c>
      <c r="O673">
        <f>VLOOKUP(A673,'[2]SISBEN-GRUPOS'!$A$2:$E$1122,4,0)</f>
        <v>3</v>
      </c>
      <c r="P673">
        <f>VLOOKUP(A673,'[2]SISBEN-GRUPOS'!$A$2:$E$1122,5,0)</f>
        <v>9</v>
      </c>
      <c r="Q673" s="15">
        <v>0.37583892619999998</v>
      </c>
      <c r="R673">
        <v>25</v>
      </c>
      <c r="S673" t="str">
        <f t="shared" si="11"/>
        <v>P75</v>
      </c>
    </row>
    <row r="674" spans="1:19" hidden="1" x14ac:dyDescent="0.25">
      <c r="A674" t="s">
        <v>528</v>
      </c>
      <c r="B674" t="s">
        <v>1266</v>
      </c>
      <c r="C674" t="s">
        <v>1822</v>
      </c>
      <c r="D674">
        <v>52051</v>
      </c>
      <c r="E674" t="str">
        <f>VLOOKUP(A674,[1]Hoja3!$B$2:$E$1125,4,FALSE)</f>
        <v>ARBOLEDA</v>
      </c>
      <c r="F674" s="3" t="s">
        <v>1123</v>
      </c>
      <c r="G674" s="3" t="s">
        <v>1123</v>
      </c>
      <c r="H674">
        <f>VLOOKUP(A674,'[2]PROMEDIO SABER 11 MUNICIPIOS'!$A$2:$D$1122,4,0)</f>
        <v>141</v>
      </c>
      <c r="I674">
        <f>VLOOKUP(A674,'[2]PROMEDIO SABER 11 MUNICIPIOS'!$A$2:$E$1122,5,0)</f>
        <v>50</v>
      </c>
      <c r="J674" s="4">
        <f>VLOOKUP(A674,'[2]PROMEDIO SABER 11 MUNICIPIOS'!$A$2:$B$1122,2,0)</f>
        <v>247.05673758865248</v>
      </c>
      <c r="K674" s="6">
        <v>240</v>
      </c>
      <c r="L674" s="5" t="str">
        <f>VLOOKUP(A674,'[2]PROMEDIO SABER 11 MUNICIPIOS'!$A$2:$F$1122,6,FALSE)</f>
        <v>NO</v>
      </c>
      <c r="M674">
        <f>VLOOKUP(A674,'[2]SISBEN-GRUPOS'!$A$2:$E$1121,2,FALSE)</f>
        <v>30</v>
      </c>
      <c r="N674">
        <f>VLOOKUP(A674,'[2]SISBEN-GRUPOS'!$A$2:$E$1122,3,0)</f>
        <v>111</v>
      </c>
      <c r="O674">
        <f>VLOOKUP(A674,'[2]SISBEN-GRUPOS'!$A$2:$E$1122,4,0)</f>
        <v>0</v>
      </c>
      <c r="P674">
        <f>VLOOKUP(A674,'[2]SISBEN-GRUPOS'!$A$2:$E$1122,5,0)</f>
        <v>0</v>
      </c>
      <c r="Q674" s="15">
        <v>0.22619047619999999</v>
      </c>
      <c r="R674">
        <v>25</v>
      </c>
      <c r="S674" t="str">
        <f t="shared" si="11"/>
        <v>P75</v>
      </c>
    </row>
    <row r="675" spans="1:19" hidden="1" x14ac:dyDescent="0.25">
      <c r="A675" t="s">
        <v>534</v>
      </c>
      <c r="B675" t="s">
        <v>1216</v>
      </c>
      <c r="C675" t="s">
        <v>1823</v>
      </c>
      <c r="D675">
        <v>25040</v>
      </c>
      <c r="E675" t="str">
        <f>VLOOKUP(A675,[1]Hoja3!$B$2:$E$1125,4,FALSE)</f>
        <v>ANOLAIMA</v>
      </c>
      <c r="F675" s="3" t="s">
        <v>1122</v>
      </c>
      <c r="G675" s="3" t="s">
        <v>1123</v>
      </c>
      <c r="H675">
        <f>VLOOKUP(A675,'[2]PROMEDIO SABER 11 MUNICIPIOS'!$A$2:$D$1122,4,0)</f>
        <v>145</v>
      </c>
      <c r="I675">
        <f>VLOOKUP(A675,'[2]PROMEDIO SABER 11 MUNICIPIOS'!$A$2:$E$1122,5,0)</f>
        <v>50</v>
      </c>
      <c r="J675" s="4">
        <f>VLOOKUP(A675,'[2]PROMEDIO SABER 11 MUNICIPIOS'!$A$2:$B$1122,2,0)</f>
        <v>255.58620689655172</v>
      </c>
      <c r="K675" s="6">
        <v>250</v>
      </c>
      <c r="L675" s="5" t="str">
        <f>VLOOKUP(A675,'[2]PROMEDIO SABER 11 MUNICIPIOS'!$A$2:$F$1122,6,FALSE)</f>
        <v>NO</v>
      </c>
      <c r="M675">
        <f>VLOOKUP(A675,'[2]SISBEN-GRUPOS'!$A$2:$E$1121,2,FALSE)</f>
        <v>40</v>
      </c>
      <c r="N675">
        <f>VLOOKUP(A675,'[2]SISBEN-GRUPOS'!$A$2:$E$1122,3,0)</f>
        <v>85</v>
      </c>
      <c r="O675">
        <f>VLOOKUP(A675,'[2]SISBEN-GRUPOS'!$A$2:$E$1122,4,0)</f>
        <v>14</v>
      </c>
      <c r="P675">
        <f>VLOOKUP(A675,'[2]SISBEN-GRUPOS'!$A$2:$E$1122,5,0)</f>
        <v>6</v>
      </c>
      <c r="Q675" s="15">
        <v>0.338842975206611</v>
      </c>
      <c r="R675">
        <v>25</v>
      </c>
      <c r="S675" t="str">
        <f t="shared" si="11"/>
        <v>P75</v>
      </c>
    </row>
    <row r="676" spans="1:19" hidden="1" x14ac:dyDescent="0.25">
      <c r="A676" t="s">
        <v>512</v>
      </c>
      <c r="B676" t="s">
        <v>1238</v>
      </c>
      <c r="C676" t="s">
        <v>1965</v>
      </c>
      <c r="D676">
        <v>68770</v>
      </c>
      <c r="E676" t="str">
        <f>VLOOKUP(A676,[1]Hoja3!$B$2:$E$1125,4,FALSE)</f>
        <v>SUAITA</v>
      </c>
      <c r="F676" s="3" t="s">
        <v>1122</v>
      </c>
      <c r="G676" s="3" t="s">
        <v>1123</v>
      </c>
      <c r="H676">
        <f>VLOOKUP(A676,'[2]PROMEDIO SABER 11 MUNICIPIOS'!$A$2:$D$1122,4,0)</f>
        <v>137</v>
      </c>
      <c r="I676">
        <f>VLOOKUP(A676,'[2]PROMEDIO SABER 11 MUNICIPIOS'!$A$2:$E$1122,5,0)</f>
        <v>87</v>
      </c>
      <c r="J676" s="4">
        <f>VLOOKUP(A676,'[2]PROMEDIO SABER 11 MUNICIPIOS'!$A$2:$B$1122,2,0)</f>
        <v>248.03649635036496</v>
      </c>
      <c r="K676" s="6">
        <v>240</v>
      </c>
      <c r="L676" s="5" t="str">
        <f>VLOOKUP(A676,'[2]PROMEDIO SABER 11 MUNICIPIOS'!$A$2:$F$1122,6,FALSE)</f>
        <v>NO</v>
      </c>
      <c r="M676">
        <f>VLOOKUP(A676,'[2]SISBEN-GRUPOS'!$A$2:$E$1121,2,FALSE)</f>
        <v>37</v>
      </c>
      <c r="N676">
        <f>VLOOKUP(A676,'[2]SISBEN-GRUPOS'!$A$2:$E$1122,3,0)</f>
        <v>96</v>
      </c>
      <c r="O676">
        <f>VLOOKUP(A676,'[2]SISBEN-GRUPOS'!$A$2:$E$1122,4,0)</f>
        <v>2</v>
      </c>
      <c r="P676">
        <f>VLOOKUP(A676,'[2]SISBEN-GRUPOS'!$A$2:$E$1122,5,0)</f>
        <v>2</v>
      </c>
      <c r="Q676" s="15">
        <v>0.32203389830000001</v>
      </c>
      <c r="R676">
        <v>25</v>
      </c>
      <c r="S676" t="str">
        <f t="shared" si="11"/>
        <v>P75</v>
      </c>
    </row>
    <row r="677" spans="1:19" hidden="1" x14ac:dyDescent="0.25">
      <c r="A677" t="s">
        <v>840</v>
      </c>
      <c r="B677" t="s">
        <v>1348</v>
      </c>
      <c r="C677" t="s">
        <v>1986</v>
      </c>
      <c r="D677">
        <v>17042</v>
      </c>
      <c r="E677" t="str">
        <f>VLOOKUP(A677,[1]Hoja3!$B$2:$E$1125,4,FALSE)</f>
        <v>ANSERMA</v>
      </c>
      <c r="F677" s="3" t="s">
        <v>1122</v>
      </c>
      <c r="G677" s="3" t="s">
        <v>1123</v>
      </c>
      <c r="H677">
        <f>VLOOKUP(A677,'[2]PROMEDIO SABER 11 MUNICIPIOS'!$A$2:$D$1122,4,0)</f>
        <v>343</v>
      </c>
      <c r="I677">
        <f>VLOOKUP(A677,'[2]PROMEDIO SABER 11 MUNICIPIOS'!$A$2:$E$1122,5,0)</f>
        <v>100</v>
      </c>
      <c r="J677" s="4">
        <f>VLOOKUP(A677,'[2]PROMEDIO SABER 11 MUNICIPIOS'!$A$2:$B$1122,2,0)</f>
        <v>242.37026239067055</v>
      </c>
      <c r="K677" s="6">
        <v>240</v>
      </c>
      <c r="L677" s="5" t="str">
        <f>VLOOKUP(A677,'[2]PROMEDIO SABER 11 MUNICIPIOS'!$A$2:$F$1122,6,FALSE)</f>
        <v>NO</v>
      </c>
      <c r="M677">
        <f>VLOOKUP(A677,'[2]SISBEN-GRUPOS'!$A$2:$E$1121,2,FALSE)</f>
        <v>129</v>
      </c>
      <c r="N677">
        <f>VLOOKUP(A677,'[2]SISBEN-GRUPOS'!$A$2:$E$1122,3,0)</f>
        <v>186</v>
      </c>
      <c r="O677">
        <f>VLOOKUP(A677,'[2]SISBEN-GRUPOS'!$A$2:$E$1122,4,0)</f>
        <v>18</v>
      </c>
      <c r="P677">
        <f>VLOOKUP(A677,'[2]SISBEN-GRUPOS'!$A$2:$E$1122,5,0)</f>
        <v>10</v>
      </c>
      <c r="Q677" s="15">
        <v>0.21014492749999999</v>
      </c>
      <c r="R677">
        <v>25</v>
      </c>
      <c r="S677" t="str">
        <f t="shared" si="11"/>
        <v>P75</v>
      </c>
    </row>
    <row r="678" spans="1:19" hidden="1" x14ac:dyDescent="0.25">
      <c r="A678" t="s">
        <v>765</v>
      </c>
      <c r="B678" t="s">
        <v>1339</v>
      </c>
      <c r="C678" t="s">
        <v>1991</v>
      </c>
      <c r="D678">
        <v>20550</v>
      </c>
      <c r="E678" t="str">
        <f>VLOOKUP(A678,[1]Hoja3!$B$2:$E$1125,4,FALSE)</f>
        <v>PELAYA</v>
      </c>
      <c r="F678" s="3" t="s">
        <v>1123</v>
      </c>
      <c r="G678" s="3" t="s">
        <v>1123</v>
      </c>
      <c r="H678">
        <f>VLOOKUP(A678,'[2]PROMEDIO SABER 11 MUNICIPIOS'!$A$2:$D$1122,4,0)</f>
        <v>271</v>
      </c>
      <c r="I678">
        <f>VLOOKUP(A678,'[2]PROMEDIO SABER 11 MUNICIPIOS'!$A$2:$E$1122,5,0)</f>
        <v>56</v>
      </c>
      <c r="J678" s="4">
        <f>VLOOKUP(A678,'[2]PROMEDIO SABER 11 MUNICIPIOS'!$A$2:$B$1122,2,0)</f>
        <v>218.53505535055351</v>
      </c>
      <c r="K678" s="6">
        <v>210</v>
      </c>
      <c r="L678" s="5" t="str">
        <f>VLOOKUP(A678,'[2]PROMEDIO SABER 11 MUNICIPIOS'!$A$2:$F$1122,6,FALSE)</f>
        <v>NO</v>
      </c>
      <c r="M678">
        <f>VLOOKUP(A678,'[2]SISBEN-GRUPOS'!$A$2:$E$1121,2,FALSE)</f>
        <v>72</v>
      </c>
      <c r="N678">
        <f>VLOOKUP(A678,'[2]SISBEN-GRUPOS'!$A$2:$E$1122,3,0)</f>
        <v>196</v>
      </c>
      <c r="O678">
        <f>VLOOKUP(A678,'[2]SISBEN-GRUPOS'!$A$2:$E$1122,4,0)</f>
        <v>2</v>
      </c>
      <c r="P678">
        <f>VLOOKUP(A678,'[2]SISBEN-GRUPOS'!$A$2:$E$1122,5,0)</f>
        <v>1</v>
      </c>
      <c r="Q678" s="15">
        <v>0.30167597769999999</v>
      </c>
      <c r="R678">
        <v>25</v>
      </c>
      <c r="S678" t="str">
        <f t="shared" si="11"/>
        <v>P75</v>
      </c>
    </row>
    <row r="679" spans="1:19" hidden="1" x14ac:dyDescent="0.25">
      <c r="A679" t="s">
        <v>319</v>
      </c>
      <c r="B679" t="s">
        <v>1216</v>
      </c>
      <c r="C679" t="s">
        <v>1709</v>
      </c>
      <c r="D679">
        <v>25154</v>
      </c>
      <c r="E679" t="str">
        <f>VLOOKUP(A679,[1]Hoja3!$B$2:$E$1125,4,FALSE)</f>
        <v>CARMEN DE CARUPA</v>
      </c>
      <c r="F679" s="3" t="s">
        <v>1122</v>
      </c>
      <c r="G679" s="3" t="s">
        <v>1123</v>
      </c>
      <c r="H679">
        <f>VLOOKUP(A679,'[2]PROMEDIO SABER 11 MUNICIPIOS'!$A$2:$D$1122,4,0)</f>
        <v>86</v>
      </c>
      <c r="I679">
        <f>VLOOKUP(A679,'[2]PROMEDIO SABER 11 MUNICIPIOS'!$A$2:$E$1122,5,0)</f>
        <v>34</v>
      </c>
      <c r="J679" s="4">
        <f>VLOOKUP(A679,'[2]PROMEDIO SABER 11 MUNICIPIOS'!$A$2:$B$1122,2,0)</f>
        <v>245.58139534883722</v>
      </c>
      <c r="K679" s="6">
        <v>240</v>
      </c>
      <c r="L679" s="5" t="str">
        <f>VLOOKUP(A679,'[2]PROMEDIO SABER 11 MUNICIPIOS'!$A$2:$F$1122,6,FALSE)</f>
        <v>NO</v>
      </c>
      <c r="M679">
        <f>VLOOKUP(A679,'[2]SISBEN-GRUPOS'!$A$2:$E$1121,2,FALSE)</f>
        <v>10</v>
      </c>
      <c r="N679">
        <f>VLOOKUP(A679,'[2]SISBEN-GRUPOS'!$A$2:$E$1122,3,0)</f>
        <v>70</v>
      </c>
      <c r="O679">
        <f>VLOOKUP(A679,'[2]SISBEN-GRUPOS'!$A$2:$E$1122,4,0)</f>
        <v>3</v>
      </c>
      <c r="P679">
        <f>VLOOKUP(A679,'[2]SISBEN-GRUPOS'!$A$2:$E$1122,5,0)</f>
        <v>3</v>
      </c>
      <c r="Q679" s="15">
        <v>0.36666666666666597</v>
      </c>
      <c r="R679">
        <v>26</v>
      </c>
      <c r="S679" t="str">
        <f t="shared" si="11"/>
        <v>P75</v>
      </c>
    </row>
    <row r="680" spans="1:19" hidden="1" x14ac:dyDescent="0.25">
      <c r="A680" t="s">
        <v>249</v>
      </c>
      <c r="B680" t="s">
        <v>1216</v>
      </c>
      <c r="C680" t="s">
        <v>1718</v>
      </c>
      <c r="D680">
        <v>25224</v>
      </c>
      <c r="E680" t="str">
        <f>VLOOKUP(A680,[1]Hoja3!$B$2:$E$1125,4,FALSE)</f>
        <v>CUCUNUBA</v>
      </c>
      <c r="F680" s="3" t="s">
        <v>1122</v>
      </c>
      <c r="G680" s="3" t="s">
        <v>1123</v>
      </c>
      <c r="H680">
        <f>VLOOKUP(A680,'[2]PROMEDIO SABER 11 MUNICIPIOS'!$A$2:$D$1122,4,0)</f>
        <v>70</v>
      </c>
      <c r="I680">
        <f>VLOOKUP(A680,'[2]PROMEDIO SABER 11 MUNICIPIOS'!$A$2:$E$1122,5,0)</f>
        <v>35</v>
      </c>
      <c r="J680" s="4">
        <f>VLOOKUP(A680,'[2]PROMEDIO SABER 11 MUNICIPIOS'!$A$2:$B$1122,2,0)</f>
        <v>246.81428571428572</v>
      </c>
      <c r="K680" s="6">
        <v>240</v>
      </c>
      <c r="L680" s="5" t="str">
        <f>VLOOKUP(A680,'[2]PROMEDIO SABER 11 MUNICIPIOS'!$A$2:$F$1122,6,FALSE)</f>
        <v>NO</v>
      </c>
      <c r="M680">
        <f>VLOOKUP(A680,'[2]SISBEN-GRUPOS'!$A$2:$E$1121,2,FALSE)</f>
        <v>11</v>
      </c>
      <c r="N680">
        <f>VLOOKUP(A680,'[2]SISBEN-GRUPOS'!$A$2:$E$1122,3,0)</f>
        <v>49</v>
      </c>
      <c r="O680">
        <f>VLOOKUP(A680,'[2]SISBEN-GRUPOS'!$A$2:$E$1122,4,0)</f>
        <v>8</v>
      </c>
      <c r="P680">
        <f>VLOOKUP(A680,'[2]SISBEN-GRUPOS'!$A$2:$E$1122,5,0)</f>
        <v>2</v>
      </c>
      <c r="Q680" s="15">
        <v>0.17857142857142799</v>
      </c>
      <c r="R680">
        <v>26</v>
      </c>
      <c r="S680" t="str">
        <f t="shared" si="11"/>
        <v>P75</v>
      </c>
    </row>
    <row r="681" spans="1:19" hidden="1" x14ac:dyDescent="0.25">
      <c r="A681" t="s">
        <v>299</v>
      </c>
      <c r="B681" t="s">
        <v>1216</v>
      </c>
      <c r="C681" t="s">
        <v>1768</v>
      </c>
      <c r="D681">
        <v>25862</v>
      </c>
      <c r="E681" t="str">
        <f>VLOOKUP(A681,[1]Hoja3!$B$2:$E$1125,4,FALSE)</f>
        <v>VERGARA</v>
      </c>
      <c r="F681" s="3" t="s">
        <v>1122</v>
      </c>
      <c r="G681" s="3" t="s">
        <v>1123</v>
      </c>
      <c r="H681">
        <f>VLOOKUP(A681,'[2]PROMEDIO SABER 11 MUNICIPIOS'!$A$2:$D$1122,4,0)</f>
        <v>80</v>
      </c>
      <c r="I681">
        <f>VLOOKUP(A681,'[2]PROMEDIO SABER 11 MUNICIPIOS'!$A$2:$E$1122,5,0)</f>
        <v>41</v>
      </c>
      <c r="J681" s="4">
        <f>VLOOKUP(A681,'[2]PROMEDIO SABER 11 MUNICIPIOS'!$A$2:$B$1122,2,0)</f>
        <v>249.07499999999999</v>
      </c>
      <c r="K681" s="6">
        <v>240</v>
      </c>
      <c r="L681" s="5" t="str">
        <f>VLOOKUP(A681,'[2]PROMEDIO SABER 11 MUNICIPIOS'!$A$2:$F$1122,6,FALSE)</f>
        <v>NO</v>
      </c>
      <c r="M681">
        <f>VLOOKUP(A681,'[2]SISBEN-GRUPOS'!$A$2:$E$1121,2,FALSE)</f>
        <v>15</v>
      </c>
      <c r="N681">
        <f>VLOOKUP(A681,'[2]SISBEN-GRUPOS'!$A$2:$E$1122,3,0)</f>
        <v>59</v>
      </c>
      <c r="O681">
        <f>VLOOKUP(A681,'[2]SISBEN-GRUPOS'!$A$2:$E$1122,4,0)</f>
        <v>5</v>
      </c>
      <c r="P681">
        <f>VLOOKUP(A681,'[2]SISBEN-GRUPOS'!$A$2:$E$1122,5,0)</f>
        <v>1</v>
      </c>
      <c r="Q681" s="15">
        <v>0.38095238095237999</v>
      </c>
      <c r="R681">
        <v>26</v>
      </c>
      <c r="S681" t="str">
        <f t="shared" si="11"/>
        <v>P75</v>
      </c>
    </row>
    <row r="682" spans="1:19" hidden="1" x14ac:dyDescent="0.25">
      <c r="A682" t="s">
        <v>594</v>
      </c>
      <c r="B682" t="s">
        <v>1266</v>
      </c>
      <c r="C682" t="s">
        <v>1922</v>
      </c>
      <c r="D682">
        <v>52207</v>
      </c>
      <c r="E682" t="str">
        <f>VLOOKUP(A682,[1]Hoja3!$B$2:$E$1125,4,FALSE)</f>
        <v>CONSACA</v>
      </c>
      <c r="F682" s="3" t="s">
        <v>1123</v>
      </c>
      <c r="G682" s="3" t="s">
        <v>1123</v>
      </c>
      <c r="H682">
        <f>VLOOKUP(A682,'[2]PROMEDIO SABER 11 MUNICIPIOS'!$A$2:$D$1122,4,0)</f>
        <v>169</v>
      </c>
      <c r="I682">
        <f>VLOOKUP(A682,'[2]PROMEDIO SABER 11 MUNICIPIOS'!$A$2:$E$1122,5,0)</f>
        <v>74</v>
      </c>
      <c r="J682" s="4">
        <f>VLOOKUP(A682,'[2]PROMEDIO SABER 11 MUNICIPIOS'!$A$2:$B$1122,2,0)</f>
        <v>253.8639053254438</v>
      </c>
      <c r="K682" s="6">
        <v>250</v>
      </c>
      <c r="L682" s="5" t="str">
        <f>VLOOKUP(A682,'[2]PROMEDIO SABER 11 MUNICIPIOS'!$A$2:$F$1122,6,FALSE)</f>
        <v>NO</v>
      </c>
      <c r="M682">
        <f>VLOOKUP(A682,'[2]SISBEN-GRUPOS'!$A$2:$E$1121,2,FALSE)</f>
        <v>39</v>
      </c>
      <c r="N682">
        <f>VLOOKUP(A682,'[2]SISBEN-GRUPOS'!$A$2:$E$1122,3,0)</f>
        <v>129</v>
      </c>
      <c r="O682">
        <f>VLOOKUP(A682,'[2]SISBEN-GRUPOS'!$A$2:$E$1122,4,0)</f>
        <v>1</v>
      </c>
      <c r="P682">
        <f>VLOOKUP(A682,'[2]SISBEN-GRUPOS'!$A$2:$E$1122,5,0)</f>
        <v>0</v>
      </c>
      <c r="Q682" s="15">
        <v>0.21538461540000001</v>
      </c>
      <c r="R682">
        <v>26</v>
      </c>
      <c r="S682" t="str">
        <f t="shared" si="11"/>
        <v>P75</v>
      </c>
    </row>
    <row r="683" spans="1:19" hidden="1" x14ac:dyDescent="0.25">
      <c r="A683" t="s">
        <v>823</v>
      </c>
      <c r="B683" t="s">
        <v>1185</v>
      </c>
      <c r="C683" t="s">
        <v>1941</v>
      </c>
      <c r="D683">
        <v>15646</v>
      </c>
      <c r="E683" t="str">
        <f>VLOOKUP(A683,[1]Hoja3!$B$2:$E$1125,4,FALSE)</f>
        <v>SAMACA</v>
      </c>
      <c r="F683" s="3" t="s">
        <v>1122</v>
      </c>
      <c r="G683" s="3" t="s">
        <v>1123</v>
      </c>
      <c r="H683">
        <f>VLOOKUP(A683,'[2]PROMEDIO SABER 11 MUNICIPIOS'!$A$2:$D$1122,4,0)</f>
        <v>321</v>
      </c>
      <c r="I683">
        <f>VLOOKUP(A683,'[2]PROMEDIO SABER 11 MUNICIPIOS'!$A$2:$E$1122,5,0)</f>
        <v>78</v>
      </c>
      <c r="J683" s="4">
        <f>VLOOKUP(A683,'[2]PROMEDIO SABER 11 MUNICIPIOS'!$A$2:$B$1122,2,0)</f>
        <v>264.91277258566976</v>
      </c>
      <c r="K683" s="6">
        <v>260</v>
      </c>
      <c r="L683" s="5" t="str">
        <f>VLOOKUP(A683,'[2]PROMEDIO SABER 11 MUNICIPIOS'!$A$2:$F$1122,6,FALSE)</f>
        <v>NO</v>
      </c>
      <c r="M683">
        <f>VLOOKUP(A683,'[2]SISBEN-GRUPOS'!$A$2:$E$1121,2,FALSE)</f>
        <v>61</v>
      </c>
      <c r="N683">
        <f>VLOOKUP(A683,'[2]SISBEN-GRUPOS'!$A$2:$E$1122,3,0)</f>
        <v>211</v>
      </c>
      <c r="O683">
        <f>VLOOKUP(A683,'[2]SISBEN-GRUPOS'!$A$2:$E$1122,4,0)</f>
        <v>37</v>
      </c>
      <c r="P683">
        <f>VLOOKUP(A683,'[2]SISBEN-GRUPOS'!$A$2:$E$1122,5,0)</f>
        <v>12</v>
      </c>
      <c r="Q683" s="15">
        <v>0.32444444439999998</v>
      </c>
      <c r="R683">
        <v>26</v>
      </c>
      <c r="S683" t="str">
        <f t="shared" si="11"/>
        <v>P75</v>
      </c>
    </row>
    <row r="684" spans="1:19" hidden="1" x14ac:dyDescent="0.25">
      <c r="A684" t="s">
        <v>816</v>
      </c>
      <c r="B684" t="s">
        <v>1185</v>
      </c>
      <c r="C684" t="s">
        <v>1977</v>
      </c>
      <c r="D684">
        <v>15491</v>
      </c>
      <c r="E684" t="str">
        <f>VLOOKUP(A684,[1]Hoja3!$B$2:$E$1125,4,FALSE)</f>
        <v>NOBSA</v>
      </c>
      <c r="F684" s="3" t="s">
        <v>1122</v>
      </c>
      <c r="G684" s="3" t="s">
        <v>1123</v>
      </c>
      <c r="H684">
        <f>VLOOKUP(A684,'[2]PROMEDIO SABER 11 MUNICIPIOS'!$A$2:$D$1122,4,0)</f>
        <v>314</v>
      </c>
      <c r="I684">
        <f>VLOOKUP(A684,'[2]PROMEDIO SABER 11 MUNICIPIOS'!$A$2:$E$1122,5,0)</f>
        <v>94</v>
      </c>
      <c r="J684" s="4">
        <f>VLOOKUP(A684,'[2]PROMEDIO SABER 11 MUNICIPIOS'!$A$2:$B$1122,2,0)</f>
        <v>273.21337579617835</v>
      </c>
      <c r="K684" s="6">
        <v>270</v>
      </c>
      <c r="L684" s="5" t="str">
        <f>VLOOKUP(A684,'[2]PROMEDIO SABER 11 MUNICIPIOS'!$A$2:$F$1122,6,FALSE)</f>
        <v>NO</v>
      </c>
      <c r="M684">
        <f>VLOOKUP(A684,'[2]SISBEN-GRUPOS'!$A$2:$E$1121,2,FALSE)</f>
        <v>117</v>
      </c>
      <c r="N684">
        <f>VLOOKUP(A684,'[2]SISBEN-GRUPOS'!$A$2:$E$1122,3,0)</f>
        <v>157</v>
      </c>
      <c r="O684">
        <f>VLOOKUP(A684,'[2]SISBEN-GRUPOS'!$A$2:$E$1122,4,0)</f>
        <v>18</v>
      </c>
      <c r="P684">
        <f>VLOOKUP(A684,'[2]SISBEN-GRUPOS'!$A$2:$E$1122,5,0)</f>
        <v>22</v>
      </c>
      <c r="Q684" s="15">
        <v>0.4968944099</v>
      </c>
      <c r="R684">
        <v>26</v>
      </c>
      <c r="S684" t="str">
        <f t="shared" si="11"/>
        <v>P75</v>
      </c>
    </row>
    <row r="685" spans="1:19" hidden="1" x14ac:dyDescent="0.25">
      <c r="A685" t="s">
        <v>679</v>
      </c>
      <c r="B685" t="s">
        <v>1266</v>
      </c>
      <c r="C685" t="s">
        <v>1995</v>
      </c>
      <c r="D685">
        <v>52260</v>
      </c>
      <c r="E685" t="str">
        <f>VLOOKUP(A685,[1]Hoja3!$B$2:$E$1125,4,FALSE)</f>
        <v>EL TAMBO</v>
      </c>
      <c r="F685" s="3" t="s">
        <v>1123</v>
      </c>
      <c r="G685" s="3" t="s">
        <v>1123</v>
      </c>
      <c r="H685">
        <f>VLOOKUP(A685,'[2]PROMEDIO SABER 11 MUNICIPIOS'!$A$2:$D$1122,4,0)</f>
        <v>212</v>
      </c>
      <c r="I685">
        <f>VLOOKUP(A685,'[2]PROMEDIO SABER 11 MUNICIPIOS'!$A$2:$E$1122,5,0)</f>
        <v>103</v>
      </c>
      <c r="J685" s="4">
        <f>VLOOKUP(A685,'[2]PROMEDIO SABER 11 MUNICIPIOS'!$A$2:$B$1122,2,0)</f>
        <v>268.7641509433962</v>
      </c>
      <c r="K685" s="6">
        <v>260</v>
      </c>
      <c r="L685" s="5" t="str">
        <f>VLOOKUP(A685,'[2]PROMEDIO SABER 11 MUNICIPIOS'!$A$2:$F$1122,6,FALSE)</f>
        <v>NO</v>
      </c>
      <c r="M685">
        <f>VLOOKUP(A685,'[2]SISBEN-GRUPOS'!$A$2:$E$1121,2,FALSE)</f>
        <v>56</v>
      </c>
      <c r="N685">
        <f>VLOOKUP(A685,'[2]SISBEN-GRUPOS'!$A$2:$E$1122,3,0)</f>
        <v>156</v>
      </c>
      <c r="O685">
        <f>VLOOKUP(A685,'[2]SISBEN-GRUPOS'!$A$2:$E$1122,4,0)</f>
        <v>0</v>
      </c>
      <c r="P685">
        <f>VLOOKUP(A685,'[2]SISBEN-GRUPOS'!$A$2:$E$1122,5,0)</f>
        <v>0</v>
      </c>
      <c r="Q685" s="15">
        <v>0.18543046360000001</v>
      </c>
      <c r="R685">
        <v>26</v>
      </c>
      <c r="S685" t="str">
        <f t="shared" si="11"/>
        <v>P75</v>
      </c>
    </row>
    <row r="686" spans="1:19" ht="28.55" hidden="1" x14ac:dyDescent="0.25">
      <c r="A686" t="s">
        <v>961</v>
      </c>
      <c r="B686" t="s">
        <v>1842</v>
      </c>
      <c r="C686" t="s">
        <v>2005</v>
      </c>
      <c r="D686">
        <v>81065</v>
      </c>
      <c r="E686" t="str">
        <f>VLOOKUP(A686,[1]Hoja3!$B$2:$E$1125,4,FALSE)</f>
        <v>ARAUQUITA</v>
      </c>
      <c r="F686" s="3" t="s">
        <v>1123</v>
      </c>
      <c r="G686" s="3" t="s">
        <v>1123</v>
      </c>
      <c r="H686">
        <f>VLOOKUP(A686,'[2]PROMEDIO SABER 11 MUNICIPIOS'!$A$2:$D$1122,4,0)</f>
        <v>561</v>
      </c>
      <c r="I686">
        <f>VLOOKUP(A686,'[2]PROMEDIO SABER 11 MUNICIPIOS'!$A$2:$E$1122,5,0)</f>
        <v>110</v>
      </c>
      <c r="J686" s="4">
        <f>VLOOKUP(A686,'[2]PROMEDIO SABER 11 MUNICIPIOS'!$A$2:$B$1122,2,0)</f>
        <v>230.40998217468805</v>
      </c>
      <c r="K686" s="6">
        <v>230</v>
      </c>
      <c r="L686" s="5" t="str">
        <f>VLOOKUP(A686,'[2]PROMEDIO SABER 11 MUNICIPIOS'!$A$2:$F$1122,6,FALSE)</f>
        <v>ARAUQUITA-ARAUCA</v>
      </c>
      <c r="M686">
        <f>VLOOKUP(A686,'[2]SISBEN-GRUPOS'!$A$2:$E$1121,2,FALSE)</f>
        <v>151</v>
      </c>
      <c r="N686">
        <f>VLOOKUP(A686,'[2]SISBEN-GRUPOS'!$A$2:$E$1122,3,0)</f>
        <v>403</v>
      </c>
      <c r="O686">
        <f>VLOOKUP(A686,'[2]SISBEN-GRUPOS'!$A$2:$E$1122,4,0)</f>
        <v>4</v>
      </c>
      <c r="P686">
        <f>VLOOKUP(A686,'[2]SISBEN-GRUPOS'!$A$2:$E$1122,5,0)</f>
        <v>3</v>
      </c>
      <c r="Q686" s="15">
        <v>0.2134146341</v>
      </c>
      <c r="R686">
        <v>26</v>
      </c>
      <c r="S686" t="str">
        <f t="shared" si="11"/>
        <v>P75</v>
      </c>
    </row>
    <row r="687" spans="1:19" hidden="1" x14ac:dyDescent="0.25">
      <c r="A687" t="s">
        <v>856</v>
      </c>
      <c r="B687" t="s">
        <v>1270</v>
      </c>
      <c r="C687" t="s">
        <v>2112</v>
      </c>
      <c r="D687">
        <v>73408</v>
      </c>
      <c r="E687" t="str">
        <f>VLOOKUP(A687,[1]Hoja3!$B$2:$E$1125,4,FALSE)</f>
        <v>LERIDA</v>
      </c>
      <c r="F687" s="3" t="s">
        <v>1122</v>
      </c>
      <c r="G687" s="3" t="s">
        <v>1122</v>
      </c>
      <c r="H687">
        <f>VLOOKUP(A687,'[2]PROMEDIO SABER 11 MUNICIPIOS'!$A$2:$D$1122,4,0)</f>
        <v>362</v>
      </c>
      <c r="I687">
        <f>VLOOKUP(A687,'[2]PROMEDIO SABER 11 MUNICIPIOS'!$A$2:$E$1122,5,0)</f>
        <v>132</v>
      </c>
      <c r="J687" s="4">
        <f>VLOOKUP(A687,'[2]PROMEDIO SABER 11 MUNICIPIOS'!$A$2:$B$1122,2,0)</f>
        <v>221.85082872928177</v>
      </c>
      <c r="K687" s="6">
        <v>220</v>
      </c>
      <c r="L687" s="5" t="str">
        <f>VLOOKUP(A687,'[2]PROMEDIO SABER 11 MUNICIPIOS'!$A$2:$F$1122,6,FALSE)</f>
        <v>NO</v>
      </c>
      <c r="M687">
        <f>VLOOKUP(A687,'[2]SISBEN-GRUPOS'!$A$2:$E$1121,2,FALSE)</f>
        <v>88</v>
      </c>
      <c r="N687">
        <f>VLOOKUP(A687,'[2]SISBEN-GRUPOS'!$A$2:$E$1122,3,0)</f>
        <v>255</v>
      </c>
      <c r="O687">
        <f>VLOOKUP(A687,'[2]SISBEN-GRUPOS'!$A$2:$E$1122,4,0)</f>
        <v>15</v>
      </c>
      <c r="P687">
        <f>VLOOKUP(A687,'[2]SISBEN-GRUPOS'!$A$2:$E$1122,5,0)</f>
        <v>4</v>
      </c>
      <c r="Q687" s="15">
        <v>0.35220125790000001</v>
      </c>
      <c r="R687">
        <v>26</v>
      </c>
      <c r="S687" t="str">
        <f t="shared" si="11"/>
        <v>P75</v>
      </c>
    </row>
    <row r="688" spans="1:19" hidden="1" x14ac:dyDescent="0.25">
      <c r="A688" t="s">
        <v>585</v>
      </c>
      <c r="B688" t="s">
        <v>1182</v>
      </c>
      <c r="C688" t="s">
        <v>1183</v>
      </c>
      <c r="D688">
        <v>13810</v>
      </c>
      <c r="E688" t="str">
        <f>VLOOKUP(A688,[1]Hoja3!$B$2:$E$1125,4,FALSE)</f>
        <v>TIQUISIO</v>
      </c>
      <c r="F688" s="3" t="s">
        <v>1122</v>
      </c>
      <c r="G688" s="3" t="s">
        <v>1122</v>
      </c>
      <c r="H688">
        <f>VLOOKUP(A688,'[2]PROMEDIO SABER 11 MUNICIPIOS'!$A$2:$D$1122,4,0)</f>
        <v>165</v>
      </c>
      <c r="I688">
        <f>VLOOKUP(A688,'[2]PROMEDIO SABER 11 MUNICIPIOS'!$A$2:$E$1122,5,0)</f>
        <v>39</v>
      </c>
      <c r="J688" s="4">
        <f>VLOOKUP(A688,'[2]PROMEDIO SABER 11 MUNICIPIOS'!$A$2:$B$1122,2,0)</f>
        <v>207.16363636363636</v>
      </c>
      <c r="K688" s="6">
        <v>200</v>
      </c>
      <c r="L688" s="5" t="str">
        <f>VLOOKUP(A688,'[2]PROMEDIO SABER 11 MUNICIPIOS'!$A$2:$F$1122,6,FALSE)</f>
        <v>NO</v>
      </c>
      <c r="M688">
        <f>VLOOKUP(A688,'[2]SISBEN-GRUPOS'!$A$2:$E$1121,2,FALSE)</f>
        <v>36</v>
      </c>
      <c r="N688">
        <f>VLOOKUP(A688,'[2]SISBEN-GRUPOS'!$A$2:$E$1122,3,0)</f>
        <v>126</v>
      </c>
      <c r="O688">
        <f>VLOOKUP(A688,'[2]SISBEN-GRUPOS'!$A$2:$E$1122,4,0)</f>
        <v>3</v>
      </c>
      <c r="P688">
        <f>VLOOKUP(A688,'[2]SISBEN-GRUPOS'!$A$2:$E$1122,5,0)</f>
        <v>0</v>
      </c>
      <c r="Q688" s="15">
        <v>7.1428571400000002E-2</v>
      </c>
      <c r="R688">
        <v>27</v>
      </c>
      <c r="S688" t="str">
        <f t="shared" si="11"/>
        <v>P75</v>
      </c>
    </row>
    <row r="689" spans="1:19" hidden="1" x14ac:dyDescent="0.25">
      <c r="A689" t="s">
        <v>108</v>
      </c>
      <c r="B689" t="s">
        <v>1216</v>
      </c>
      <c r="C689" t="s">
        <v>1719</v>
      </c>
      <c r="D689">
        <v>25288</v>
      </c>
      <c r="E689" t="str">
        <f>VLOOKUP(A689,[1]Hoja3!$B$2:$E$1125,4,FALSE)</f>
        <v>FUQUENE</v>
      </c>
      <c r="F689" s="3" t="s">
        <v>1122</v>
      </c>
      <c r="G689" s="3" t="s">
        <v>1123</v>
      </c>
      <c r="H689">
        <f>VLOOKUP(A689,'[2]PROMEDIO SABER 11 MUNICIPIOS'!$A$2:$D$1122,4,0)</f>
        <v>41</v>
      </c>
      <c r="I689">
        <f>VLOOKUP(A689,'[2]PROMEDIO SABER 11 MUNICIPIOS'!$A$2:$E$1122,5,0)</f>
        <v>35</v>
      </c>
      <c r="J689" s="4">
        <f>VLOOKUP(A689,'[2]PROMEDIO SABER 11 MUNICIPIOS'!$A$2:$B$1122,2,0)</f>
        <v>258.41463414634148</v>
      </c>
      <c r="K689" s="6">
        <v>250</v>
      </c>
      <c r="L689" s="5" t="str">
        <f>VLOOKUP(A689,'[2]PROMEDIO SABER 11 MUNICIPIOS'!$A$2:$F$1122,6,FALSE)</f>
        <v>NO</v>
      </c>
      <c r="M689">
        <f>VLOOKUP(A689,'[2]SISBEN-GRUPOS'!$A$2:$E$1121,2,FALSE)</f>
        <v>8</v>
      </c>
      <c r="N689">
        <f>VLOOKUP(A689,'[2]SISBEN-GRUPOS'!$A$2:$E$1122,3,0)</f>
        <v>29</v>
      </c>
      <c r="O689">
        <f>VLOOKUP(A689,'[2]SISBEN-GRUPOS'!$A$2:$E$1122,4,0)</f>
        <v>4</v>
      </c>
      <c r="P689">
        <f>VLOOKUP(A689,'[2]SISBEN-GRUPOS'!$A$2:$E$1122,5,0)</f>
        <v>0</v>
      </c>
      <c r="Q689" s="15">
        <v>0.55045871559632997</v>
      </c>
      <c r="R689">
        <v>27</v>
      </c>
      <c r="S689" t="str">
        <f t="shared" si="11"/>
        <v>P75</v>
      </c>
    </row>
    <row r="690" spans="1:19" hidden="1" x14ac:dyDescent="0.25">
      <c r="A690" t="s">
        <v>431</v>
      </c>
      <c r="B690" t="s">
        <v>1216</v>
      </c>
      <c r="C690" t="s">
        <v>1723</v>
      </c>
      <c r="D690">
        <v>25839</v>
      </c>
      <c r="E690" t="str">
        <f>VLOOKUP(A690,[1]Hoja3!$B$2:$E$1125,4,FALSE)</f>
        <v>UBALA</v>
      </c>
      <c r="F690" s="3" t="s">
        <v>1122</v>
      </c>
      <c r="G690" s="3" t="s">
        <v>1123</v>
      </c>
      <c r="H690">
        <f>VLOOKUP(A690,'[2]PROMEDIO SABER 11 MUNICIPIOS'!$A$2:$D$1122,4,0)</f>
        <v>115</v>
      </c>
      <c r="I690">
        <f>VLOOKUP(A690,'[2]PROMEDIO SABER 11 MUNICIPIOS'!$A$2:$E$1122,5,0)</f>
        <v>36</v>
      </c>
      <c r="J690" s="4">
        <f>VLOOKUP(A690,'[2]PROMEDIO SABER 11 MUNICIPIOS'!$A$2:$B$1122,2,0)</f>
        <v>238.6</v>
      </c>
      <c r="K690" s="6">
        <v>230</v>
      </c>
      <c r="L690" s="5" t="str">
        <f>VLOOKUP(A690,'[2]PROMEDIO SABER 11 MUNICIPIOS'!$A$2:$F$1122,6,FALSE)</f>
        <v>NO</v>
      </c>
      <c r="M690">
        <f>VLOOKUP(A690,'[2]SISBEN-GRUPOS'!$A$2:$E$1121,2,FALSE)</f>
        <v>27</v>
      </c>
      <c r="N690">
        <f>VLOOKUP(A690,'[2]SISBEN-GRUPOS'!$A$2:$E$1122,3,0)</f>
        <v>83</v>
      </c>
      <c r="O690">
        <f>VLOOKUP(A690,'[2]SISBEN-GRUPOS'!$A$2:$E$1122,4,0)</f>
        <v>3</v>
      </c>
      <c r="P690">
        <f>VLOOKUP(A690,'[2]SISBEN-GRUPOS'!$A$2:$E$1122,5,0)</f>
        <v>2</v>
      </c>
      <c r="Q690" s="15">
        <v>0.30434782608695599</v>
      </c>
      <c r="R690">
        <v>27</v>
      </c>
      <c r="S690" t="str">
        <f t="shared" si="11"/>
        <v>P75</v>
      </c>
    </row>
    <row r="691" spans="1:19" hidden="1" x14ac:dyDescent="0.25">
      <c r="A691" t="s">
        <v>207</v>
      </c>
      <c r="B691" t="s">
        <v>1216</v>
      </c>
      <c r="C691" t="s">
        <v>1724</v>
      </c>
      <c r="D691">
        <v>25506</v>
      </c>
      <c r="E691" t="str">
        <f>VLOOKUP(A691,[1]Hoja3!$B$2:$E$1125,4,FALSE)</f>
        <v>VENECIA</v>
      </c>
      <c r="F691" s="3" t="s">
        <v>1122</v>
      </c>
      <c r="G691" s="3" t="s">
        <v>1123</v>
      </c>
      <c r="H691">
        <f>VLOOKUP(A691,'[2]PROMEDIO SABER 11 MUNICIPIOS'!$A$2:$D$1122,4,0)</f>
        <v>60</v>
      </c>
      <c r="I691">
        <f>VLOOKUP(A691,'[2]PROMEDIO SABER 11 MUNICIPIOS'!$A$2:$E$1122,5,0)</f>
        <v>36</v>
      </c>
      <c r="J691" s="4">
        <f>VLOOKUP(A691,'[2]PROMEDIO SABER 11 MUNICIPIOS'!$A$2:$B$1122,2,0)</f>
        <v>246.31666666666666</v>
      </c>
      <c r="K691" s="6">
        <v>240</v>
      </c>
      <c r="L691" s="5" t="str">
        <f>VLOOKUP(A691,'[2]PROMEDIO SABER 11 MUNICIPIOS'!$A$2:$F$1122,6,FALSE)</f>
        <v>NO</v>
      </c>
      <c r="M691">
        <f>VLOOKUP(A691,'[2]SISBEN-GRUPOS'!$A$2:$E$1121,2,FALSE)</f>
        <v>14</v>
      </c>
      <c r="N691">
        <f>VLOOKUP(A691,'[2]SISBEN-GRUPOS'!$A$2:$E$1122,3,0)</f>
        <v>42</v>
      </c>
      <c r="O691">
        <f>VLOOKUP(A691,'[2]SISBEN-GRUPOS'!$A$2:$E$1122,4,0)</f>
        <v>2</v>
      </c>
      <c r="P691">
        <f>VLOOKUP(A691,'[2]SISBEN-GRUPOS'!$A$2:$E$1122,5,0)</f>
        <v>2</v>
      </c>
      <c r="Q691" s="15">
        <v>0.35</v>
      </c>
      <c r="R691">
        <v>27</v>
      </c>
      <c r="S691" t="str">
        <f t="shared" si="11"/>
        <v>P75</v>
      </c>
    </row>
    <row r="692" spans="1:19" hidden="1" x14ac:dyDescent="0.25">
      <c r="A692" t="s">
        <v>393</v>
      </c>
      <c r="B692" t="s">
        <v>1216</v>
      </c>
      <c r="C692" t="s">
        <v>1778</v>
      </c>
      <c r="D692">
        <v>25781</v>
      </c>
      <c r="E692" t="str">
        <f>VLOOKUP(A692,[1]Hoja3!$B$2:$E$1125,4,FALSE)</f>
        <v>SUTATAUSA</v>
      </c>
      <c r="F692" s="3" t="s">
        <v>1122</v>
      </c>
      <c r="G692" s="3" t="s">
        <v>1123</v>
      </c>
      <c r="H692">
        <f>VLOOKUP(A692,'[2]PROMEDIO SABER 11 MUNICIPIOS'!$A$2:$D$1122,4,0)</f>
        <v>103</v>
      </c>
      <c r="I692">
        <f>VLOOKUP(A692,'[2]PROMEDIO SABER 11 MUNICIPIOS'!$A$2:$E$1122,5,0)</f>
        <v>42</v>
      </c>
      <c r="J692" s="4">
        <f>VLOOKUP(A692,'[2]PROMEDIO SABER 11 MUNICIPIOS'!$A$2:$B$1122,2,0)</f>
        <v>256.54368932038835</v>
      </c>
      <c r="K692" s="6">
        <v>250</v>
      </c>
      <c r="L692" s="5" t="str">
        <f>VLOOKUP(A692,'[2]PROMEDIO SABER 11 MUNICIPIOS'!$A$2:$F$1122,6,FALSE)</f>
        <v>NO</v>
      </c>
      <c r="M692">
        <f>VLOOKUP(A692,'[2]SISBEN-GRUPOS'!$A$2:$E$1121,2,FALSE)</f>
        <v>26</v>
      </c>
      <c r="N692">
        <f>VLOOKUP(A692,'[2]SISBEN-GRUPOS'!$A$2:$E$1122,3,0)</f>
        <v>67</v>
      </c>
      <c r="O692">
        <f>VLOOKUP(A692,'[2]SISBEN-GRUPOS'!$A$2:$E$1122,4,0)</f>
        <v>8</v>
      </c>
      <c r="P692">
        <f>VLOOKUP(A692,'[2]SISBEN-GRUPOS'!$A$2:$E$1122,5,0)</f>
        <v>2</v>
      </c>
      <c r="Q692" s="15">
        <v>0.407407407407407</v>
      </c>
      <c r="R692">
        <v>27</v>
      </c>
      <c r="S692" t="str">
        <f t="shared" si="11"/>
        <v>P75</v>
      </c>
    </row>
    <row r="693" spans="1:19" hidden="1" x14ac:dyDescent="0.25">
      <c r="A693" t="s">
        <v>924</v>
      </c>
      <c r="B693" t="s">
        <v>1270</v>
      </c>
      <c r="C693" t="s">
        <v>1796</v>
      </c>
      <c r="D693">
        <v>73504</v>
      </c>
      <c r="E693" t="str">
        <f>VLOOKUP(A693,[1]Hoja3!$B$2:$E$1125,4,FALSE)</f>
        <v>ORTEGA</v>
      </c>
      <c r="F693" s="3" t="s">
        <v>1122</v>
      </c>
      <c r="G693" s="3" t="s">
        <v>1122</v>
      </c>
      <c r="H693">
        <f>VLOOKUP(A693,'[2]PROMEDIO SABER 11 MUNICIPIOS'!$A$2:$D$1122,4,0)</f>
        <v>451</v>
      </c>
      <c r="I693">
        <f>VLOOKUP(A693,'[2]PROMEDIO SABER 11 MUNICIPIOS'!$A$2:$E$1122,5,0)</f>
        <v>48</v>
      </c>
      <c r="J693" s="4">
        <f>VLOOKUP(A693,'[2]PROMEDIO SABER 11 MUNICIPIOS'!$A$2:$B$1122,2,0)</f>
        <v>213.61640798226165</v>
      </c>
      <c r="K693" s="6">
        <v>210</v>
      </c>
      <c r="L693" s="5" t="str">
        <f>VLOOKUP(A693,'[2]PROMEDIO SABER 11 MUNICIPIOS'!$A$2:$F$1122,6,FALSE)</f>
        <v>NO</v>
      </c>
      <c r="M693">
        <f>VLOOKUP(A693,'[2]SISBEN-GRUPOS'!$A$2:$E$1121,2,FALSE)</f>
        <v>245</v>
      </c>
      <c r="N693">
        <f>VLOOKUP(A693,'[2]SISBEN-GRUPOS'!$A$2:$E$1122,3,0)</f>
        <v>200</v>
      </c>
      <c r="O693">
        <f>VLOOKUP(A693,'[2]SISBEN-GRUPOS'!$A$2:$E$1122,4,0)</f>
        <v>3</v>
      </c>
      <c r="P693">
        <f>VLOOKUP(A693,'[2]SISBEN-GRUPOS'!$A$2:$E$1122,5,0)</f>
        <v>3</v>
      </c>
      <c r="Q693" s="15">
        <v>0.25827814570000002</v>
      </c>
      <c r="R693">
        <v>27</v>
      </c>
      <c r="S693" t="str">
        <f t="shared" si="11"/>
        <v>P75</v>
      </c>
    </row>
    <row r="694" spans="1:19" hidden="1" x14ac:dyDescent="0.25">
      <c r="A694" t="s">
        <v>576</v>
      </c>
      <c r="B694" t="s">
        <v>1339</v>
      </c>
      <c r="C694" t="s">
        <v>1818</v>
      </c>
      <c r="D694">
        <v>20443</v>
      </c>
      <c r="E694" t="str">
        <f>VLOOKUP(A694,[1]Hoja3!$B$2:$E$1125,4,FALSE)</f>
        <v>MANAURE</v>
      </c>
      <c r="F694" s="3" t="s">
        <v>1123</v>
      </c>
      <c r="G694" s="3" t="s">
        <v>1123</v>
      </c>
      <c r="H694">
        <f>VLOOKUP(A694,'[2]PROMEDIO SABER 11 MUNICIPIOS'!$A$2:$D$1122,4,0)</f>
        <v>160</v>
      </c>
      <c r="I694">
        <f>VLOOKUP(A694,'[2]PROMEDIO SABER 11 MUNICIPIOS'!$A$2:$E$1122,5,0)</f>
        <v>50</v>
      </c>
      <c r="J694" s="4">
        <f>VLOOKUP(A694,'[2]PROMEDIO SABER 11 MUNICIPIOS'!$A$2:$B$1122,2,0)</f>
        <v>226.36875000000001</v>
      </c>
      <c r="K694" s="6">
        <v>220</v>
      </c>
      <c r="L694" s="5" t="str">
        <f>VLOOKUP(A694,'[2]PROMEDIO SABER 11 MUNICIPIOS'!$A$2:$F$1122,6,FALSE)</f>
        <v>NO</v>
      </c>
      <c r="M694">
        <f>VLOOKUP(A694,'[2]SISBEN-GRUPOS'!$A$2:$E$1121,2,FALSE)</f>
        <v>24</v>
      </c>
      <c r="N694">
        <f>VLOOKUP(A694,'[2]SISBEN-GRUPOS'!$A$2:$E$1122,3,0)</f>
        <v>134</v>
      </c>
      <c r="O694">
        <f>VLOOKUP(A694,'[2]SISBEN-GRUPOS'!$A$2:$E$1122,4,0)</f>
        <v>0</v>
      </c>
      <c r="P694">
        <f>VLOOKUP(A694,'[2]SISBEN-GRUPOS'!$A$2:$E$1122,5,0)</f>
        <v>2</v>
      </c>
      <c r="Q694" s="15">
        <v>0.34027777780000001</v>
      </c>
      <c r="R694">
        <v>27</v>
      </c>
      <c r="S694" t="str">
        <f t="shared" si="11"/>
        <v>P75</v>
      </c>
    </row>
    <row r="695" spans="1:19" hidden="1" x14ac:dyDescent="0.25">
      <c r="A695" t="s">
        <v>1149</v>
      </c>
      <c r="B695" t="s">
        <v>1216</v>
      </c>
      <c r="C695" t="s">
        <v>1848</v>
      </c>
      <c r="D695">
        <v>25662</v>
      </c>
      <c r="E695" t="str">
        <f>VLOOKUP(A695,[1]Hoja3!$B$2:$E$1125,4,FALSE)</f>
        <v>SAN JUAN DE RIO SECO</v>
      </c>
      <c r="F695" s="3" t="s">
        <v>1122</v>
      </c>
      <c r="G695" s="3" t="s">
        <v>1123</v>
      </c>
      <c r="H695" t="e">
        <f>VLOOKUP(A695,'[2]PROMEDIO SABER 11 MUNICIPIOS'!$A$2:$D$1122,4,0)</f>
        <v>#N/A</v>
      </c>
      <c r="I695" t="e">
        <f>VLOOKUP(A695,'[2]PROMEDIO SABER 11 MUNICIPIOS'!$A$2:$E$1122,5,0)</f>
        <v>#N/A</v>
      </c>
      <c r="J695" s="4" t="e">
        <f>VLOOKUP(A695,'[2]PROMEDIO SABER 11 MUNICIPIOS'!$A$2:$B$1122,2,0)</f>
        <v>#N/A</v>
      </c>
      <c r="K695" s="6">
        <v>230</v>
      </c>
      <c r="L695" s="5" t="e">
        <f>VLOOKUP(A695,'[2]PROMEDIO SABER 11 MUNICIPIOS'!$A$2:$F$1122,6,FALSE)</f>
        <v>#N/A</v>
      </c>
      <c r="M695" t="e">
        <f>VLOOKUP(A695,'[2]SISBEN-GRUPOS'!$A$2:$E$1121,2,FALSE)</f>
        <v>#N/A</v>
      </c>
      <c r="N695" t="e">
        <f>VLOOKUP(A695,'[2]SISBEN-GRUPOS'!$A$2:$E$1122,3,0)</f>
        <v>#N/A</v>
      </c>
      <c r="O695" t="e">
        <f>VLOOKUP(A695,'[2]SISBEN-GRUPOS'!$A$2:$E$1122,4,0)</f>
        <v>#N/A</v>
      </c>
      <c r="P695" t="e">
        <f>VLOOKUP(A695,'[2]SISBEN-GRUPOS'!$A$2:$E$1122,5,0)</f>
        <v>#N/A</v>
      </c>
      <c r="Q695" s="15">
        <v>0.30392156862745101</v>
      </c>
      <c r="R695">
        <v>27</v>
      </c>
      <c r="S695" t="str">
        <f t="shared" si="11"/>
        <v>P75</v>
      </c>
    </row>
    <row r="696" spans="1:19" hidden="1" x14ac:dyDescent="0.25">
      <c r="A696" t="s">
        <v>604</v>
      </c>
      <c r="B696" t="s">
        <v>1185</v>
      </c>
      <c r="C696" t="s">
        <v>1865</v>
      </c>
      <c r="D696">
        <v>15806</v>
      </c>
      <c r="E696" t="str">
        <f>VLOOKUP(A696,[1]Hoja3!$B$2:$E$1125,4,FALSE)</f>
        <v>TIBASOSA</v>
      </c>
      <c r="F696" s="3" t="s">
        <v>1122</v>
      </c>
      <c r="G696" s="3" t="s">
        <v>1123</v>
      </c>
      <c r="H696">
        <f>VLOOKUP(A696,'[2]PROMEDIO SABER 11 MUNICIPIOS'!$A$2:$D$1122,4,0)</f>
        <v>171</v>
      </c>
      <c r="I696">
        <f>VLOOKUP(A696,'[2]PROMEDIO SABER 11 MUNICIPIOS'!$A$2:$E$1122,5,0)</f>
        <v>61</v>
      </c>
      <c r="J696" s="4">
        <f>VLOOKUP(A696,'[2]PROMEDIO SABER 11 MUNICIPIOS'!$A$2:$B$1122,2,0)</f>
        <v>264.94152046783626</v>
      </c>
      <c r="K696" s="6">
        <v>260</v>
      </c>
      <c r="L696" s="5" t="str">
        <f>VLOOKUP(A696,'[2]PROMEDIO SABER 11 MUNICIPIOS'!$A$2:$F$1122,6,FALSE)</f>
        <v>NO</v>
      </c>
      <c r="M696">
        <f>VLOOKUP(A696,'[2]SISBEN-GRUPOS'!$A$2:$E$1121,2,FALSE)</f>
        <v>54</v>
      </c>
      <c r="N696">
        <f>VLOOKUP(A696,'[2]SISBEN-GRUPOS'!$A$2:$E$1122,3,0)</f>
        <v>112</v>
      </c>
      <c r="O696">
        <f>VLOOKUP(A696,'[2]SISBEN-GRUPOS'!$A$2:$E$1122,4,0)</f>
        <v>3</v>
      </c>
      <c r="P696">
        <f>VLOOKUP(A696,'[2]SISBEN-GRUPOS'!$A$2:$E$1122,5,0)</f>
        <v>2</v>
      </c>
      <c r="Q696" s="15">
        <v>0.4210526316</v>
      </c>
      <c r="R696">
        <v>27</v>
      </c>
      <c r="S696" t="str">
        <f t="shared" si="11"/>
        <v>P75</v>
      </c>
    </row>
    <row r="697" spans="1:19" hidden="1" x14ac:dyDescent="0.25">
      <c r="A697" t="s">
        <v>663</v>
      </c>
      <c r="B697" t="s">
        <v>1266</v>
      </c>
      <c r="C697" t="s">
        <v>1890</v>
      </c>
      <c r="D697">
        <v>52240</v>
      </c>
      <c r="E697" t="str">
        <f>VLOOKUP(A697,[1]Hoja3!$B$2:$E$1125,4,FALSE)</f>
        <v>CHACHAGUI</v>
      </c>
      <c r="F697" s="3" t="s">
        <v>1123</v>
      </c>
      <c r="G697" s="3" t="s">
        <v>1123</v>
      </c>
      <c r="H697">
        <f>VLOOKUP(A697,'[2]PROMEDIO SABER 11 MUNICIPIOS'!$A$2:$D$1122,4,0)</f>
        <v>201</v>
      </c>
      <c r="I697">
        <f>VLOOKUP(A697,'[2]PROMEDIO SABER 11 MUNICIPIOS'!$A$2:$E$1122,5,0)</f>
        <v>66</v>
      </c>
      <c r="J697" s="4">
        <f>VLOOKUP(A697,'[2]PROMEDIO SABER 11 MUNICIPIOS'!$A$2:$B$1122,2,0)</f>
        <v>249.17910447761193</v>
      </c>
      <c r="K697" s="6">
        <v>240</v>
      </c>
      <c r="L697" s="5" t="str">
        <f>VLOOKUP(A697,'[2]PROMEDIO SABER 11 MUNICIPIOS'!$A$2:$F$1122,6,FALSE)</f>
        <v>NO</v>
      </c>
      <c r="M697">
        <f>VLOOKUP(A697,'[2]SISBEN-GRUPOS'!$A$2:$E$1121,2,FALSE)</f>
        <v>51</v>
      </c>
      <c r="N697">
        <f>VLOOKUP(A697,'[2]SISBEN-GRUPOS'!$A$2:$E$1122,3,0)</f>
        <v>147</v>
      </c>
      <c r="O697">
        <f>VLOOKUP(A697,'[2]SISBEN-GRUPOS'!$A$2:$E$1122,4,0)</f>
        <v>1</v>
      </c>
      <c r="P697">
        <f>VLOOKUP(A697,'[2]SISBEN-GRUPOS'!$A$2:$E$1122,5,0)</f>
        <v>2</v>
      </c>
      <c r="Q697" s="15">
        <v>0.12903225809999999</v>
      </c>
      <c r="R697">
        <v>27</v>
      </c>
      <c r="S697" t="str">
        <f t="shared" si="11"/>
        <v>P75</v>
      </c>
    </row>
    <row r="698" spans="1:19" hidden="1" x14ac:dyDescent="0.25">
      <c r="A698" t="s">
        <v>776</v>
      </c>
      <c r="B698" t="s">
        <v>1172</v>
      </c>
      <c r="C698" t="s">
        <v>1931</v>
      </c>
      <c r="D698">
        <v>5607</v>
      </c>
      <c r="E698" t="str">
        <f>VLOOKUP(A698,[1]Hoja3!$B$2:$E$1125,4,FALSE)</f>
        <v>RETIRO</v>
      </c>
      <c r="F698" s="3" t="s">
        <v>1122</v>
      </c>
      <c r="G698" s="3" t="s">
        <v>1123</v>
      </c>
      <c r="H698">
        <f>VLOOKUP(A698,'[2]PROMEDIO SABER 11 MUNICIPIOS'!$A$2:$D$1122,4,0)</f>
        <v>277</v>
      </c>
      <c r="I698">
        <f>VLOOKUP(A698,'[2]PROMEDIO SABER 11 MUNICIPIOS'!$A$2:$E$1122,5,0)</f>
        <v>76</v>
      </c>
      <c r="J698" s="4">
        <f>VLOOKUP(A698,'[2]PROMEDIO SABER 11 MUNICIPIOS'!$A$2:$B$1122,2,0)</f>
        <v>249.88086642599279</v>
      </c>
      <c r="K698" s="6">
        <v>250</v>
      </c>
      <c r="L698" s="5" t="str">
        <f>VLOOKUP(A698,'[2]PROMEDIO SABER 11 MUNICIPIOS'!$A$2:$F$1122,6,FALSE)</f>
        <v>NO</v>
      </c>
      <c r="M698">
        <f>VLOOKUP(A698,'[2]SISBEN-GRUPOS'!$A$2:$E$1121,2,FALSE)</f>
        <v>92</v>
      </c>
      <c r="N698">
        <f>VLOOKUP(A698,'[2]SISBEN-GRUPOS'!$A$2:$E$1122,3,0)</f>
        <v>112</v>
      </c>
      <c r="O698">
        <f>VLOOKUP(A698,'[2]SISBEN-GRUPOS'!$A$2:$E$1122,4,0)</f>
        <v>35</v>
      </c>
      <c r="P698">
        <f>VLOOKUP(A698,'[2]SISBEN-GRUPOS'!$A$2:$E$1122,5,0)</f>
        <v>38</v>
      </c>
      <c r="Q698" s="15">
        <v>0.51394422309999999</v>
      </c>
      <c r="R698">
        <v>27</v>
      </c>
      <c r="S698" t="str">
        <f t="shared" si="11"/>
        <v>P75</v>
      </c>
    </row>
    <row r="699" spans="1:19" ht="42.8" hidden="1" x14ac:dyDescent="0.25">
      <c r="A699" t="s">
        <v>870</v>
      </c>
      <c r="B699" t="s">
        <v>1182</v>
      </c>
      <c r="C699" t="s">
        <v>1940</v>
      </c>
      <c r="D699">
        <v>13688</v>
      </c>
      <c r="E699" t="str">
        <f>VLOOKUP(A699,[1]Hoja3!$B$2:$E$1125,4,FALSE)</f>
        <v>SANTA ROSA DEL SUR</v>
      </c>
      <c r="F699" s="3" t="s">
        <v>1122</v>
      </c>
      <c r="G699" s="3" t="s">
        <v>1123</v>
      </c>
      <c r="H699">
        <f>VLOOKUP(A699,'[2]PROMEDIO SABER 11 MUNICIPIOS'!$A$2:$D$1122,4,0)</f>
        <v>380</v>
      </c>
      <c r="I699">
        <f>VLOOKUP(A699,'[2]PROMEDIO SABER 11 MUNICIPIOS'!$A$2:$E$1122,5,0)</f>
        <v>78</v>
      </c>
      <c r="J699" s="4">
        <f>VLOOKUP(A699,'[2]PROMEDIO SABER 11 MUNICIPIOS'!$A$2:$B$1122,2,0)</f>
        <v>258.70263157894738</v>
      </c>
      <c r="K699" s="6">
        <v>250</v>
      </c>
      <c r="L699" s="5" t="str">
        <f>VLOOKUP(A699,'[2]PROMEDIO SABER 11 MUNICIPIOS'!$A$2:$F$1122,6,FALSE)</f>
        <v>SANTA ROSA DEL SUR-BOLIVAR</v>
      </c>
      <c r="M699">
        <f>VLOOKUP(A699,'[2]SISBEN-GRUPOS'!$A$2:$E$1121,2,FALSE)</f>
        <v>73</v>
      </c>
      <c r="N699">
        <f>VLOOKUP(A699,'[2]SISBEN-GRUPOS'!$A$2:$E$1122,3,0)</f>
        <v>300</v>
      </c>
      <c r="O699">
        <f>VLOOKUP(A699,'[2]SISBEN-GRUPOS'!$A$2:$E$1122,4,0)</f>
        <v>4</v>
      </c>
      <c r="P699">
        <f>VLOOKUP(A699,'[2]SISBEN-GRUPOS'!$A$2:$E$1122,5,0)</f>
        <v>3</v>
      </c>
      <c r="Q699" s="15">
        <v>0.29602888090000001</v>
      </c>
      <c r="R699">
        <v>27</v>
      </c>
      <c r="S699" t="str">
        <f t="shared" si="11"/>
        <v>P75</v>
      </c>
    </row>
    <row r="700" spans="1:19" hidden="1" x14ac:dyDescent="0.25">
      <c r="A700" t="s">
        <v>874</v>
      </c>
      <c r="B700" t="s">
        <v>1266</v>
      </c>
      <c r="C700" t="s">
        <v>1947</v>
      </c>
      <c r="D700">
        <v>52585</v>
      </c>
      <c r="E700" t="str">
        <f>VLOOKUP(A700,[1]Hoja3!$B$2:$E$1125,4,FALSE)</f>
        <v>PUPIALES</v>
      </c>
      <c r="F700" s="3" t="s">
        <v>1123</v>
      </c>
      <c r="G700" s="3" t="s">
        <v>1123</v>
      </c>
      <c r="H700">
        <f>VLOOKUP(A700,'[2]PROMEDIO SABER 11 MUNICIPIOS'!$A$2:$D$1122,4,0)</f>
        <v>383</v>
      </c>
      <c r="I700">
        <f>VLOOKUP(A700,'[2]PROMEDIO SABER 11 MUNICIPIOS'!$A$2:$E$1122,5,0)</f>
        <v>81</v>
      </c>
      <c r="J700" s="4">
        <f>VLOOKUP(A700,'[2]PROMEDIO SABER 11 MUNICIPIOS'!$A$2:$B$1122,2,0)</f>
        <v>263.16187989556136</v>
      </c>
      <c r="K700" s="6">
        <v>260</v>
      </c>
      <c r="L700" s="5" t="str">
        <f>VLOOKUP(A700,'[2]PROMEDIO SABER 11 MUNICIPIOS'!$A$2:$F$1122,6,FALSE)</f>
        <v>NO</v>
      </c>
      <c r="M700">
        <f>VLOOKUP(A700,'[2]SISBEN-GRUPOS'!$A$2:$E$1121,2,FALSE)</f>
        <v>96</v>
      </c>
      <c r="N700">
        <f>VLOOKUP(A700,'[2]SISBEN-GRUPOS'!$A$2:$E$1122,3,0)</f>
        <v>284</v>
      </c>
      <c r="O700">
        <f>VLOOKUP(A700,'[2]SISBEN-GRUPOS'!$A$2:$E$1122,4,0)</f>
        <v>3</v>
      </c>
      <c r="P700">
        <f>VLOOKUP(A700,'[2]SISBEN-GRUPOS'!$A$2:$E$1122,5,0)</f>
        <v>0</v>
      </c>
      <c r="Q700" s="15">
        <v>0.25568181820000002</v>
      </c>
      <c r="R700">
        <v>27</v>
      </c>
      <c r="S700" t="str">
        <f t="shared" si="11"/>
        <v>P75</v>
      </c>
    </row>
    <row r="701" spans="1:19" hidden="1" x14ac:dyDescent="0.25">
      <c r="A701" t="s">
        <v>320</v>
      </c>
      <c r="B701" t="s">
        <v>1440</v>
      </c>
      <c r="C701" t="s">
        <v>2028</v>
      </c>
      <c r="D701">
        <v>86219</v>
      </c>
      <c r="E701" t="str">
        <f>VLOOKUP(A701,[1]Hoja3!$B$2:$E$1125,4,FALSE)</f>
        <v>COLON</v>
      </c>
      <c r="F701" s="3" t="s">
        <v>1123</v>
      </c>
      <c r="G701" s="3" t="s">
        <v>1123</v>
      </c>
      <c r="H701">
        <f>VLOOKUP(A701,'[2]PROMEDIO SABER 11 MUNICIPIOS'!$A$2:$D$1122,4,0)</f>
        <v>86</v>
      </c>
      <c r="I701">
        <f>VLOOKUP(A701,'[2]PROMEDIO SABER 11 MUNICIPIOS'!$A$2:$E$1122,5,0)</f>
        <v>123</v>
      </c>
      <c r="J701" s="4">
        <f>VLOOKUP(A701,'[2]PROMEDIO SABER 11 MUNICIPIOS'!$A$2:$B$1122,2,0)</f>
        <v>255.2906976744186</v>
      </c>
      <c r="K701" s="6">
        <v>250</v>
      </c>
      <c r="L701" s="5" t="str">
        <f>VLOOKUP(A701,'[2]PROMEDIO SABER 11 MUNICIPIOS'!$A$2:$F$1122,6,FALSE)</f>
        <v>NO</v>
      </c>
      <c r="M701">
        <f>VLOOKUP(A701,'[2]SISBEN-GRUPOS'!$A$2:$E$1121,2,FALSE)</f>
        <v>32</v>
      </c>
      <c r="N701">
        <f>VLOOKUP(A701,'[2]SISBEN-GRUPOS'!$A$2:$E$1122,3,0)</f>
        <v>54</v>
      </c>
      <c r="O701">
        <f>VLOOKUP(A701,'[2]SISBEN-GRUPOS'!$A$2:$E$1122,4,0)</f>
        <v>0</v>
      </c>
      <c r="P701">
        <f>VLOOKUP(A701,'[2]SISBEN-GRUPOS'!$A$2:$E$1122,5,0)</f>
        <v>0</v>
      </c>
      <c r="Q701" s="15">
        <v>0.34210526320000001</v>
      </c>
      <c r="R701">
        <v>27</v>
      </c>
      <c r="S701" t="str">
        <f t="shared" si="11"/>
        <v>P75</v>
      </c>
    </row>
    <row r="702" spans="1:19" hidden="1" x14ac:dyDescent="0.25">
      <c r="A702" t="s">
        <v>513</v>
      </c>
      <c r="B702" t="s">
        <v>1182</v>
      </c>
      <c r="C702" t="s">
        <v>1399</v>
      </c>
      <c r="D702">
        <v>13300</v>
      </c>
      <c r="E702" t="str">
        <f>VLOOKUP(A702,[1]Hoja3!$B$2:$E$1125,4,FALSE)</f>
        <v>HATILLO DE LOBA</v>
      </c>
      <c r="F702" s="3" t="s">
        <v>1122</v>
      </c>
      <c r="G702" s="3" t="s">
        <v>1122</v>
      </c>
      <c r="H702">
        <f>VLOOKUP(A702,'[2]PROMEDIO SABER 11 MUNICIPIOS'!$A$2:$D$1122,4,0)</f>
        <v>138</v>
      </c>
      <c r="I702">
        <f>VLOOKUP(A702,'[2]PROMEDIO SABER 11 MUNICIPIOS'!$A$2:$E$1122,5,0)</f>
        <v>45</v>
      </c>
      <c r="J702" s="4">
        <f>VLOOKUP(A702,'[2]PROMEDIO SABER 11 MUNICIPIOS'!$A$2:$B$1122,2,0)</f>
        <v>200.97101449275362</v>
      </c>
      <c r="K702" s="6">
        <v>200</v>
      </c>
      <c r="L702" s="5" t="str">
        <f>VLOOKUP(A702,'[2]PROMEDIO SABER 11 MUNICIPIOS'!$A$2:$F$1122,6,FALSE)</f>
        <v>NO</v>
      </c>
      <c r="M702">
        <f>VLOOKUP(A702,'[2]SISBEN-GRUPOS'!$A$2:$E$1121,2,FALSE)</f>
        <v>45</v>
      </c>
      <c r="N702">
        <f>VLOOKUP(A702,'[2]SISBEN-GRUPOS'!$A$2:$E$1122,3,0)</f>
        <v>93</v>
      </c>
      <c r="O702">
        <f>VLOOKUP(A702,'[2]SISBEN-GRUPOS'!$A$2:$E$1122,4,0)</f>
        <v>0</v>
      </c>
      <c r="P702">
        <f>VLOOKUP(A702,'[2]SISBEN-GRUPOS'!$A$2:$E$1122,5,0)</f>
        <v>0</v>
      </c>
      <c r="Q702" s="15">
        <v>0.18543046360000001</v>
      </c>
      <c r="R702">
        <v>28</v>
      </c>
      <c r="S702" t="str">
        <f t="shared" si="11"/>
        <v>P75</v>
      </c>
    </row>
    <row r="703" spans="1:19" hidden="1" x14ac:dyDescent="0.25">
      <c r="A703" t="s">
        <v>329</v>
      </c>
      <c r="B703" t="s">
        <v>1216</v>
      </c>
      <c r="C703" t="s">
        <v>1791</v>
      </c>
      <c r="D703">
        <v>25841</v>
      </c>
      <c r="E703" t="str">
        <f>VLOOKUP(A703,[1]Hoja3!$B$2:$E$1125,4,FALSE)</f>
        <v>UBAQUE</v>
      </c>
      <c r="F703" s="3" t="s">
        <v>1122</v>
      </c>
      <c r="G703" s="3" t="s">
        <v>1123</v>
      </c>
      <c r="H703">
        <f>VLOOKUP(A703,'[2]PROMEDIO SABER 11 MUNICIPIOS'!$A$2:$D$1122,4,0)</f>
        <v>88</v>
      </c>
      <c r="I703">
        <f>VLOOKUP(A703,'[2]PROMEDIO SABER 11 MUNICIPIOS'!$A$2:$E$1122,5,0)</f>
        <v>44</v>
      </c>
      <c r="J703" s="4">
        <f>VLOOKUP(A703,'[2]PROMEDIO SABER 11 MUNICIPIOS'!$A$2:$B$1122,2,0)</f>
        <v>240.88636363636363</v>
      </c>
      <c r="K703" s="6">
        <v>240</v>
      </c>
      <c r="L703" s="5" t="str">
        <f>VLOOKUP(A703,'[2]PROMEDIO SABER 11 MUNICIPIOS'!$A$2:$F$1122,6,FALSE)</f>
        <v>NO</v>
      </c>
      <c r="M703">
        <f>VLOOKUP(A703,'[2]SISBEN-GRUPOS'!$A$2:$E$1121,2,FALSE)</f>
        <v>15</v>
      </c>
      <c r="N703">
        <f>VLOOKUP(A703,'[2]SISBEN-GRUPOS'!$A$2:$E$1122,3,0)</f>
        <v>67</v>
      </c>
      <c r="O703">
        <f>VLOOKUP(A703,'[2]SISBEN-GRUPOS'!$A$2:$E$1122,4,0)</f>
        <v>3</v>
      </c>
      <c r="P703">
        <f>VLOOKUP(A703,'[2]SISBEN-GRUPOS'!$A$2:$E$1122,5,0)</f>
        <v>3</v>
      </c>
      <c r="Q703" s="15">
        <v>0.29411764705882298</v>
      </c>
      <c r="R703">
        <v>28</v>
      </c>
      <c r="S703" t="str">
        <f t="shared" si="11"/>
        <v>P75</v>
      </c>
    </row>
    <row r="704" spans="1:19" hidden="1" x14ac:dyDescent="0.25">
      <c r="A704" t="s">
        <v>539</v>
      </c>
      <c r="B704" t="s">
        <v>1216</v>
      </c>
      <c r="C704" t="s">
        <v>1860</v>
      </c>
      <c r="D704">
        <v>25099</v>
      </c>
      <c r="E704" t="str">
        <f>VLOOKUP(A704,[1]Hoja3!$B$2:$E$1125,4,FALSE)</f>
        <v>BOJACA</v>
      </c>
      <c r="F704" s="3" t="s">
        <v>1122</v>
      </c>
      <c r="G704" s="3" t="s">
        <v>1123</v>
      </c>
      <c r="H704">
        <f>VLOOKUP(A704,'[2]PROMEDIO SABER 11 MUNICIPIOS'!$A$2:$D$1122,4,0)</f>
        <v>147</v>
      </c>
      <c r="I704">
        <f>VLOOKUP(A704,'[2]PROMEDIO SABER 11 MUNICIPIOS'!$A$2:$E$1122,5,0)</f>
        <v>59</v>
      </c>
      <c r="J704" s="4">
        <f>VLOOKUP(A704,'[2]PROMEDIO SABER 11 MUNICIPIOS'!$A$2:$B$1122,2,0)</f>
        <v>255.82312925170069</v>
      </c>
      <c r="K704" s="6">
        <v>250</v>
      </c>
      <c r="L704" s="5" t="str">
        <f>VLOOKUP(A704,'[2]PROMEDIO SABER 11 MUNICIPIOS'!$A$2:$F$1122,6,FALSE)</f>
        <v>NO</v>
      </c>
      <c r="M704">
        <f>VLOOKUP(A704,'[2]SISBEN-GRUPOS'!$A$2:$E$1121,2,FALSE)</f>
        <v>30</v>
      </c>
      <c r="N704">
        <f>VLOOKUP(A704,'[2]SISBEN-GRUPOS'!$A$2:$E$1122,3,0)</f>
        <v>76</v>
      </c>
      <c r="O704">
        <f>VLOOKUP(A704,'[2]SISBEN-GRUPOS'!$A$2:$E$1122,4,0)</f>
        <v>28</v>
      </c>
      <c r="P704">
        <f>VLOOKUP(A704,'[2]SISBEN-GRUPOS'!$A$2:$E$1122,5,0)</f>
        <v>13</v>
      </c>
      <c r="Q704" s="15">
        <v>0.61111111111111105</v>
      </c>
      <c r="R704">
        <v>28</v>
      </c>
      <c r="S704" t="str">
        <f t="shared" si="11"/>
        <v>P75</v>
      </c>
    </row>
    <row r="705" spans="1:19" hidden="1" x14ac:dyDescent="0.25">
      <c r="A705" t="s">
        <v>723</v>
      </c>
      <c r="B705" t="s">
        <v>1172</v>
      </c>
      <c r="C705" t="s">
        <v>1872</v>
      </c>
      <c r="D705">
        <v>5284</v>
      </c>
      <c r="E705" t="str">
        <f>VLOOKUP(A705,[1]Hoja3!$B$2:$E$1125,4,FALSE)</f>
        <v>FRONTINO</v>
      </c>
      <c r="F705" s="3" t="s">
        <v>1122</v>
      </c>
      <c r="G705" s="3" t="s">
        <v>1123</v>
      </c>
      <c r="H705">
        <f>VLOOKUP(A705,'[2]PROMEDIO SABER 11 MUNICIPIOS'!$A$2:$D$1122,4,0)</f>
        <v>237</v>
      </c>
      <c r="I705">
        <f>VLOOKUP(A705,'[2]PROMEDIO SABER 11 MUNICIPIOS'!$A$2:$E$1122,5,0)</f>
        <v>63</v>
      </c>
      <c r="J705" s="4">
        <f>VLOOKUP(A705,'[2]PROMEDIO SABER 11 MUNICIPIOS'!$A$2:$B$1122,2,0)</f>
        <v>233.82700421940928</v>
      </c>
      <c r="K705" s="6">
        <v>230</v>
      </c>
      <c r="L705" s="5" t="str">
        <f>VLOOKUP(A705,'[2]PROMEDIO SABER 11 MUNICIPIOS'!$A$2:$F$1122,6,FALSE)</f>
        <v>NO</v>
      </c>
      <c r="M705">
        <f>VLOOKUP(A705,'[2]SISBEN-GRUPOS'!$A$2:$E$1121,2,FALSE)</f>
        <v>68</v>
      </c>
      <c r="N705">
        <f>VLOOKUP(A705,'[2]SISBEN-GRUPOS'!$A$2:$E$1122,3,0)</f>
        <v>159</v>
      </c>
      <c r="O705">
        <f>VLOOKUP(A705,'[2]SISBEN-GRUPOS'!$A$2:$E$1122,4,0)</f>
        <v>8</v>
      </c>
      <c r="P705">
        <f>VLOOKUP(A705,'[2]SISBEN-GRUPOS'!$A$2:$E$1122,5,0)</f>
        <v>2</v>
      </c>
      <c r="Q705" s="15">
        <v>0.3365384615</v>
      </c>
      <c r="R705">
        <v>28</v>
      </c>
      <c r="S705" t="str">
        <f t="shared" si="11"/>
        <v>P75</v>
      </c>
    </row>
    <row r="706" spans="1:19" hidden="1" x14ac:dyDescent="0.25">
      <c r="A706" t="s">
        <v>805</v>
      </c>
      <c r="B706" t="s">
        <v>1339</v>
      </c>
      <c r="C706" t="s">
        <v>1884</v>
      </c>
      <c r="D706">
        <v>20710</v>
      </c>
      <c r="E706" t="str">
        <f>VLOOKUP(A706,[1]Hoja3!$B$2:$E$1125,4,FALSE)</f>
        <v>SAN ALBERTO</v>
      </c>
      <c r="F706" s="3" t="s">
        <v>1123</v>
      </c>
      <c r="G706" s="3" t="s">
        <v>1123</v>
      </c>
      <c r="H706">
        <f>VLOOKUP(A706,'[2]PROMEDIO SABER 11 MUNICIPIOS'!$A$2:$D$1122,4,0)</f>
        <v>301</v>
      </c>
      <c r="I706">
        <f>VLOOKUP(A706,'[2]PROMEDIO SABER 11 MUNICIPIOS'!$A$2:$E$1122,5,0)</f>
        <v>65</v>
      </c>
      <c r="J706" s="4">
        <f>VLOOKUP(A706,'[2]PROMEDIO SABER 11 MUNICIPIOS'!$A$2:$B$1122,2,0)</f>
        <v>245.81727574750832</v>
      </c>
      <c r="K706" s="6">
        <v>240</v>
      </c>
      <c r="L706" s="5" t="str">
        <f>VLOOKUP(A706,'[2]PROMEDIO SABER 11 MUNICIPIOS'!$A$2:$F$1122,6,FALSE)</f>
        <v>NO</v>
      </c>
      <c r="M706">
        <f>VLOOKUP(A706,'[2]SISBEN-GRUPOS'!$A$2:$E$1121,2,FALSE)</f>
        <v>71</v>
      </c>
      <c r="N706">
        <f>VLOOKUP(A706,'[2]SISBEN-GRUPOS'!$A$2:$E$1122,3,0)</f>
        <v>222</v>
      </c>
      <c r="O706">
        <f>VLOOKUP(A706,'[2]SISBEN-GRUPOS'!$A$2:$E$1122,4,0)</f>
        <v>5</v>
      </c>
      <c r="P706">
        <f>VLOOKUP(A706,'[2]SISBEN-GRUPOS'!$A$2:$E$1122,5,0)</f>
        <v>3</v>
      </c>
      <c r="Q706" s="15">
        <v>0.39673913039999997</v>
      </c>
      <c r="R706">
        <v>28</v>
      </c>
      <c r="S706" t="str">
        <f t="shared" si="11"/>
        <v>P75</v>
      </c>
    </row>
    <row r="707" spans="1:19" hidden="1" x14ac:dyDescent="0.25">
      <c r="A707" t="s">
        <v>771</v>
      </c>
      <c r="B707" t="s">
        <v>1266</v>
      </c>
      <c r="C707" t="s">
        <v>1957</v>
      </c>
      <c r="D707">
        <v>52687</v>
      </c>
      <c r="E707" t="str">
        <f>VLOOKUP(A707,[1]Hoja3!$B$2:$E$1125,4,FALSE)</f>
        <v>SAN LORENZO</v>
      </c>
      <c r="F707" s="3" t="s">
        <v>1123</v>
      </c>
      <c r="G707" s="3" t="s">
        <v>1123</v>
      </c>
      <c r="H707">
        <f>VLOOKUP(A707,'[2]PROMEDIO SABER 11 MUNICIPIOS'!$A$2:$D$1122,4,0)</f>
        <v>274</v>
      </c>
      <c r="I707">
        <f>VLOOKUP(A707,'[2]PROMEDIO SABER 11 MUNICIPIOS'!$A$2:$E$1122,5,0)</f>
        <v>84</v>
      </c>
      <c r="J707" s="4">
        <f>VLOOKUP(A707,'[2]PROMEDIO SABER 11 MUNICIPIOS'!$A$2:$B$1122,2,0)</f>
        <v>244.42700729927006</v>
      </c>
      <c r="K707" s="6">
        <v>240</v>
      </c>
      <c r="L707" s="5" t="str">
        <f>VLOOKUP(A707,'[2]PROMEDIO SABER 11 MUNICIPIOS'!$A$2:$F$1122,6,FALSE)</f>
        <v>NO</v>
      </c>
      <c r="M707">
        <f>VLOOKUP(A707,'[2]SISBEN-GRUPOS'!$A$2:$E$1121,2,FALSE)</f>
        <v>47</v>
      </c>
      <c r="N707">
        <f>VLOOKUP(A707,'[2]SISBEN-GRUPOS'!$A$2:$E$1122,3,0)</f>
        <v>221</v>
      </c>
      <c r="O707">
        <f>VLOOKUP(A707,'[2]SISBEN-GRUPOS'!$A$2:$E$1122,4,0)</f>
        <v>5</v>
      </c>
      <c r="P707">
        <f>VLOOKUP(A707,'[2]SISBEN-GRUPOS'!$A$2:$E$1122,5,0)</f>
        <v>1</v>
      </c>
      <c r="Q707" s="15">
        <v>0.26395939089999998</v>
      </c>
      <c r="R707">
        <v>28</v>
      </c>
      <c r="S707" t="str">
        <f t="shared" ref="S707:S770" si="12">IF(R707&lt;=$V$2,"P25",IF(AND(R707&gt;$V$2,R707&lt;=$V$3),"P50",IF(AND(R707&gt;$V$3,R707&lt;=$V$4),"P75",IF(R707&gt;$V$4,"P100",0))))</f>
        <v>P75</v>
      </c>
    </row>
    <row r="708" spans="1:19" hidden="1" x14ac:dyDescent="0.25">
      <c r="A708" t="s">
        <v>934</v>
      </c>
      <c r="B708" t="s">
        <v>1339</v>
      </c>
      <c r="C708" t="s">
        <v>2003</v>
      </c>
      <c r="D708">
        <v>20175</v>
      </c>
      <c r="E708" t="str">
        <f>VLOOKUP(A708,[1]Hoja3!$B$2:$E$1125,4,FALSE)</f>
        <v>CHIMICHAGUA</v>
      </c>
      <c r="F708" s="3" t="s">
        <v>1123</v>
      </c>
      <c r="G708" s="3" t="s">
        <v>1123</v>
      </c>
      <c r="H708">
        <f>VLOOKUP(A708,'[2]PROMEDIO SABER 11 MUNICIPIOS'!$A$2:$D$1122,4,0)</f>
        <v>476</v>
      </c>
      <c r="I708">
        <f>VLOOKUP(A708,'[2]PROMEDIO SABER 11 MUNICIPIOS'!$A$2:$E$1122,5,0)</f>
        <v>76</v>
      </c>
      <c r="J708" s="4">
        <f>VLOOKUP(A708,'[2]PROMEDIO SABER 11 MUNICIPIOS'!$A$2:$B$1122,2,0)</f>
        <v>214.24789915966386</v>
      </c>
      <c r="K708" s="6">
        <v>210</v>
      </c>
      <c r="L708" s="5" t="str">
        <f>VLOOKUP(A708,'[2]PROMEDIO SABER 11 MUNICIPIOS'!$A$2:$F$1122,6,FALSE)</f>
        <v>NO</v>
      </c>
      <c r="M708">
        <f>VLOOKUP(A708,'[2]SISBEN-GRUPOS'!$A$2:$E$1121,2,FALSE)</f>
        <v>94</v>
      </c>
      <c r="N708">
        <f>VLOOKUP(A708,'[2]SISBEN-GRUPOS'!$A$2:$E$1122,3,0)</f>
        <v>376</v>
      </c>
      <c r="O708">
        <f>VLOOKUP(A708,'[2]SISBEN-GRUPOS'!$A$2:$E$1122,4,0)</f>
        <v>3</v>
      </c>
      <c r="P708">
        <f>VLOOKUP(A708,'[2]SISBEN-GRUPOS'!$A$2:$E$1122,5,0)</f>
        <v>3</v>
      </c>
      <c r="Q708" s="15">
        <v>0.17250673850000001</v>
      </c>
      <c r="R708">
        <v>28</v>
      </c>
      <c r="S708" t="str">
        <f t="shared" si="12"/>
        <v>P75</v>
      </c>
    </row>
    <row r="709" spans="1:19" hidden="1" x14ac:dyDescent="0.25">
      <c r="A709" t="s">
        <v>678</v>
      </c>
      <c r="B709" t="s">
        <v>1176</v>
      </c>
      <c r="C709" t="s">
        <v>2073</v>
      </c>
      <c r="D709">
        <v>19845</v>
      </c>
      <c r="E709" t="str">
        <f>VLOOKUP(A709,[1]Hoja3!$B$2:$E$1125,4,FALSE)</f>
        <v>VILLA RICA</v>
      </c>
      <c r="F709" s="3" t="s">
        <v>1123</v>
      </c>
      <c r="G709" s="3" t="s">
        <v>1123</v>
      </c>
      <c r="H709">
        <f>VLOOKUP(A709,'[2]PROMEDIO SABER 11 MUNICIPIOS'!$A$2:$D$1122,4,0)</f>
        <v>211</v>
      </c>
      <c r="I709">
        <f>VLOOKUP(A709,'[2]PROMEDIO SABER 11 MUNICIPIOS'!$A$2:$E$1122,5,0)</f>
        <v>133</v>
      </c>
      <c r="J709" s="4">
        <f>VLOOKUP(A709,'[2]PROMEDIO SABER 11 MUNICIPIOS'!$A$2:$B$1122,2,0)</f>
        <v>209.95260663507108</v>
      </c>
      <c r="K709" s="6">
        <v>210</v>
      </c>
      <c r="L709" s="5" t="str">
        <f>VLOOKUP(A709,'[2]PROMEDIO SABER 11 MUNICIPIOS'!$A$2:$F$1122,6,FALSE)</f>
        <v>NO</v>
      </c>
      <c r="M709">
        <f>VLOOKUP(A709,'[2]SISBEN-GRUPOS'!$A$2:$E$1121,2,FALSE)</f>
        <v>46</v>
      </c>
      <c r="N709">
        <f>VLOOKUP(A709,'[2]SISBEN-GRUPOS'!$A$2:$E$1122,3,0)</f>
        <v>162</v>
      </c>
      <c r="O709">
        <f>VLOOKUP(A709,'[2]SISBEN-GRUPOS'!$A$2:$E$1122,4,0)</f>
        <v>3</v>
      </c>
      <c r="P709">
        <f>VLOOKUP(A709,'[2]SISBEN-GRUPOS'!$A$2:$E$1122,5,0)</f>
        <v>0</v>
      </c>
      <c r="Q709" s="15">
        <v>0.38095238100000001</v>
      </c>
      <c r="R709">
        <v>28</v>
      </c>
      <c r="S709" t="str">
        <f t="shared" si="12"/>
        <v>P75</v>
      </c>
    </row>
    <row r="710" spans="1:19" hidden="1" x14ac:dyDescent="0.25">
      <c r="A710" t="s">
        <v>878</v>
      </c>
      <c r="B710" t="s">
        <v>1185</v>
      </c>
      <c r="C710" t="s">
        <v>2183</v>
      </c>
      <c r="D710">
        <v>15204</v>
      </c>
      <c r="E710" t="str">
        <f>VLOOKUP(A710,[1]Hoja3!$B$2:$E$1125,4,FALSE)</f>
        <v>COMBITA</v>
      </c>
      <c r="F710" s="3" t="s">
        <v>1122</v>
      </c>
      <c r="G710" s="3" t="s">
        <v>1122</v>
      </c>
      <c r="H710">
        <f>VLOOKUP(A710,'[2]PROMEDIO SABER 11 MUNICIPIOS'!$A$2:$D$1122,4,0)</f>
        <v>387</v>
      </c>
      <c r="I710">
        <f>VLOOKUP(A710,'[2]PROMEDIO SABER 11 MUNICIPIOS'!$A$2:$E$1122,5,0)</f>
        <v>71</v>
      </c>
      <c r="J710" s="4">
        <f>VLOOKUP(A710,'[2]PROMEDIO SABER 11 MUNICIPIOS'!$A$2:$B$1122,2,0)</f>
        <v>200.06201550387595</v>
      </c>
      <c r="K710" s="6">
        <v>200</v>
      </c>
      <c r="L710" s="5" t="str">
        <f>VLOOKUP(A710,'[2]PROMEDIO SABER 11 MUNICIPIOS'!$A$2:$F$1122,6,FALSE)</f>
        <v>NO</v>
      </c>
      <c r="M710">
        <f>VLOOKUP(A710,'[2]SISBEN-GRUPOS'!$A$2:$E$1121,2,FALSE)</f>
        <v>288</v>
      </c>
      <c r="N710">
        <f>VLOOKUP(A710,'[2]SISBEN-GRUPOS'!$A$2:$E$1122,3,0)</f>
        <v>91</v>
      </c>
      <c r="O710">
        <f>VLOOKUP(A710,'[2]SISBEN-GRUPOS'!$A$2:$E$1122,4,0)</f>
        <v>6</v>
      </c>
      <c r="P710">
        <f>VLOOKUP(A710,'[2]SISBEN-GRUPOS'!$A$2:$E$1122,5,0)</f>
        <v>2</v>
      </c>
      <c r="Q710" s="15">
        <v>0.40425531910000001</v>
      </c>
      <c r="R710">
        <v>28</v>
      </c>
      <c r="S710" t="str">
        <f t="shared" si="12"/>
        <v>P75</v>
      </c>
    </row>
    <row r="711" spans="1:19" hidden="1" x14ac:dyDescent="0.25">
      <c r="A711" t="s">
        <v>660</v>
      </c>
      <c r="B711" t="s">
        <v>1182</v>
      </c>
      <c r="C711" t="s">
        <v>1377</v>
      </c>
      <c r="D711">
        <v>13074</v>
      </c>
      <c r="E711" t="str">
        <f>VLOOKUP(A711,[1]Hoja3!$B$2:$E$1125,4,FALSE)</f>
        <v>BARRANCO DE LOBA</v>
      </c>
      <c r="F711" s="3" t="s">
        <v>1122</v>
      </c>
      <c r="G711" s="3" t="s">
        <v>1122</v>
      </c>
      <c r="H711">
        <f>VLOOKUP(A711,'[2]PROMEDIO SABER 11 MUNICIPIOS'!$A$2:$D$1122,4,0)</f>
        <v>200</v>
      </c>
      <c r="I711">
        <f>VLOOKUP(A711,'[2]PROMEDIO SABER 11 MUNICIPIOS'!$A$2:$E$1122,5,0)</f>
        <v>53</v>
      </c>
      <c r="J711" s="4">
        <f>VLOOKUP(A711,'[2]PROMEDIO SABER 11 MUNICIPIOS'!$A$2:$B$1122,2,0)</f>
        <v>210.63499999999999</v>
      </c>
      <c r="K711" s="6">
        <v>210</v>
      </c>
      <c r="L711" s="5" t="str">
        <f>VLOOKUP(A711,'[2]PROMEDIO SABER 11 MUNICIPIOS'!$A$2:$F$1122,6,FALSE)</f>
        <v>NO</v>
      </c>
      <c r="M711">
        <f>VLOOKUP(A711,'[2]SISBEN-GRUPOS'!$A$2:$E$1121,2,FALSE)</f>
        <v>57</v>
      </c>
      <c r="N711">
        <f>VLOOKUP(A711,'[2]SISBEN-GRUPOS'!$A$2:$E$1122,3,0)</f>
        <v>142</v>
      </c>
      <c r="O711">
        <f>VLOOKUP(A711,'[2]SISBEN-GRUPOS'!$A$2:$E$1122,4,0)</f>
        <v>0</v>
      </c>
      <c r="P711">
        <f>VLOOKUP(A711,'[2]SISBEN-GRUPOS'!$A$2:$E$1122,5,0)</f>
        <v>1</v>
      </c>
      <c r="Q711" s="15">
        <v>0.1764705882</v>
      </c>
      <c r="R711">
        <v>29</v>
      </c>
      <c r="S711" t="str">
        <f t="shared" si="12"/>
        <v>P75</v>
      </c>
    </row>
    <row r="712" spans="1:19" ht="28.55" hidden="1" x14ac:dyDescent="0.25">
      <c r="A712" t="s">
        <v>502</v>
      </c>
      <c r="B712" t="s">
        <v>1256</v>
      </c>
      <c r="C712" t="s">
        <v>2036</v>
      </c>
      <c r="D712">
        <v>18256</v>
      </c>
      <c r="E712" t="str">
        <f>VLOOKUP(A712,[1]Hoja3!$B$2:$E$1125,4,FALSE)</f>
        <v>EL PAUJIL</v>
      </c>
      <c r="F712" s="3" t="s">
        <v>1123</v>
      </c>
      <c r="G712" s="3" t="s">
        <v>1123</v>
      </c>
      <c r="H712">
        <f>VLOOKUP(A712,'[2]PROMEDIO SABER 11 MUNICIPIOS'!$A$2:$D$1122,4,0)</f>
        <v>136</v>
      </c>
      <c r="I712">
        <f>VLOOKUP(A712,'[2]PROMEDIO SABER 11 MUNICIPIOS'!$A$2:$E$1122,5,0)</f>
        <v>129</v>
      </c>
      <c r="J712" s="4">
        <f>VLOOKUP(A712,'[2]PROMEDIO SABER 11 MUNICIPIOS'!$A$2:$B$1122,2,0)</f>
        <v>233.94117647058823</v>
      </c>
      <c r="K712" s="6">
        <v>230</v>
      </c>
      <c r="L712" s="5" t="str">
        <f>VLOOKUP(A712,'[2]PROMEDIO SABER 11 MUNICIPIOS'!$A$2:$F$1122,6,FALSE)</f>
        <v>EL PAUJIL-CAQUETA</v>
      </c>
      <c r="M712">
        <f>VLOOKUP(A712,'[2]SISBEN-GRUPOS'!$A$2:$E$1121,2,FALSE)</f>
        <v>34</v>
      </c>
      <c r="N712">
        <f>VLOOKUP(A712,'[2]SISBEN-GRUPOS'!$A$2:$E$1122,3,0)</f>
        <v>96</v>
      </c>
      <c r="O712">
        <f>VLOOKUP(A712,'[2]SISBEN-GRUPOS'!$A$2:$E$1122,4,0)</f>
        <v>5</v>
      </c>
      <c r="P712">
        <f>VLOOKUP(A712,'[2]SISBEN-GRUPOS'!$A$2:$E$1122,5,0)</f>
        <v>1</v>
      </c>
      <c r="Q712" s="15">
        <v>0.27722772280000002</v>
      </c>
      <c r="R712">
        <v>29</v>
      </c>
      <c r="S712" t="str">
        <f t="shared" si="12"/>
        <v>P75</v>
      </c>
    </row>
    <row r="713" spans="1:19" ht="28.55" hidden="1" x14ac:dyDescent="0.25">
      <c r="A713" t="s">
        <v>691</v>
      </c>
      <c r="B713" t="s">
        <v>1182</v>
      </c>
      <c r="C713" t="s">
        <v>1511</v>
      </c>
      <c r="D713">
        <v>13473</v>
      </c>
      <c r="E713" t="str">
        <f>VLOOKUP(A713,[1]Hoja3!$B$2:$E$1125,4,FALSE)</f>
        <v>MORALES</v>
      </c>
      <c r="F713" s="3" t="s">
        <v>1122</v>
      </c>
      <c r="G713" s="3" t="s">
        <v>1122</v>
      </c>
      <c r="H713">
        <f>VLOOKUP(A713,'[2]PROMEDIO SABER 11 MUNICIPIOS'!$A$2:$D$1122,4,0)</f>
        <v>219</v>
      </c>
      <c r="I713">
        <f>VLOOKUP(A713,'[2]PROMEDIO SABER 11 MUNICIPIOS'!$A$2:$E$1122,5,0)</f>
        <v>38</v>
      </c>
      <c r="J713" s="4">
        <f>VLOOKUP(A713,'[2]PROMEDIO SABER 11 MUNICIPIOS'!$A$2:$B$1122,2,0)</f>
        <v>207.29680365296804</v>
      </c>
      <c r="K713" s="6">
        <v>200</v>
      </c>
      <c r="L713" s="5" t="str">
        <f>VLOOKUP(A713,'[2]PROMEDIO SABER 11 MUNICIPIOS'!$A$2:$F$1122,6,FALSE)</f>
        <v>MORALES-BOLIVAR</v>
      </c>
      <c r="M713">
        <f>VLOOKUP(A713,'[2]SISBEN-GRUPOS'!$A$2:$E$1121,2,FALSE)</f>
        <v>49</v>
      </c>
      <c r="N713">
        <f>VLOOKUP(A713,'[2]SISBEN-GRUPOS'!$A$2:$E$1122,3,0)</f>
        <v>166</v>
      </c>
      <c r="O713">
        <f>VLOOKUP(A713,'[2]SISBEN-GRUPOS'!$A$2:$E$1122,4,0)</f>
        <v>3</v>
      </c>
      <c r="P713">
        <f>VLOOKUP(A713,'[2]SISBEN-GRUPOS'!$A$2:$E$1122,5,0)</f>
        <v>1</v>
      </c>
      <c r="Q713" s="15">
        <v>0.20886075949999999</v>
      </c>
      <c r="R713">
        <v>30</v>
      </c>
      <c r="S713" t="str">
        <f t="shared" si="12"/>
        <v>P75</v>
      </c>
    </row>
    <row r="714" spans="1:19" hidden="1" x14ac:dyDescent="0.25">
      <c r="A714" t="s">
        <v>350</v>
      </c>
      <c r="B714" t="s">
        <v>1216</v>
      </c>
      <c r="C714" t="s">
        <v>1792</v>
      </c>
      <c r="D714">
        <v>25779</v>
      </c>
      <c r="E714" t="str">
        <f>VLOOKUP(A714,[1]Hoja3!$B$2:$E$1125,4,FALSE)</f>
        <v>SUSA</v>
      </c>
      <c r="F714" s="3" t="s">
        <v>1122</v>
      </c>
      <c r="G714" s="3" t="s">
        <v>1123</v>
      </c>
      <c r="H714">
        <f>VLOOKUP(A714,'[2]PROMEDIO SABER 11 MUNICIPIOS'!$A$2:$D$1122,4,0)</f>
        <v>94</v>
      </c>
      <c r="I714">
        <f>VLOOKUP(A714,'[2]PROMEDIO SABER 11 MUNICIPIOS'!$A$2:$E$1122,5,0)</f>
        <v>44</v>
      </c>
      <c r="J714" s="4">
        <f>VLOOKUP(A714,'[2]PROMEDIO SABER 11 MUNICIPIOS'!$A$2:$B$1122,2,0)</f>
        <v>245.70212765957447</v>
      </c>
      <c r="K714" s="6">
        <v>240</v>
      </c>
      <c r="L714" s="5" t="str">
        <f>VLOOKUP(A714,'[2]PROMEDIO SABER 11 MUNICIPIOS'!$A$2:$F$1122,6,FALSE)</f>
        <v>NO</v>
      </c>
      <c r="M714">
        <f>VLOOKUP(A714,'[2]SISBEN-GRUPOS'!$A$2:$E$1121,2,FALSE)</f>
        <v>17</v>
      </c>
      <c r="N714">
        <f>VLOOKUP(A714,'[2]SISBEN-GRUPOS'!$A$2:$E$1122,3,0)</f>
        <v>64</v>
      </c>
      <c r="O714">
        <f>VLOOKUP(A714,'[2]SISBEN-GRUPOS'!$A$2:$E$1122,4,0)</f>
        <v>11</v>
      </c>
      <c r="P714">
        <f>VLOOKUP(A714,'[2]SISBEN-GRUPOS'!$A$2:$E$1122,5,0)</f>
        <v>2</v>
      </c>
      <c r="Q714" s="15">
        <v>0.146341463414634</v>
      </c>
      <c r="R714">
        <v>30</v>
      </c>
      <c r="S714" t="str">
        <f t="shared" si="12"/>
        <v>P75</v>
      </c>
    </row>
    <row r="715" spans="1:19" hidden="1" x14ac:dyDescent="0.25">
      <c r="A715" t="s">
        <v>804</v>
      </c>
      <c r="B715" t="s">
        <v>1185</v>
      </c>
      <c r="C715" t="s">
        <v>1878</v>
      </c>
      <c r="D715">
        <v>15861</v>
      </c>
      <c r="E715" t="str">
        <f>VLOOKUP(A715,[1]Hoja3!$B$2:$E$1125,4,FALSE)</f>
        <v>VENTAQUEMADA</v>
      </c>
      <c r="F715" s="3" t="s">
        <v>1122</v>
      </c>
      <c r="G715" s="3" t="s">
        <v>1123</v>
      </c>
      <c r="H715">
        <f>VLOOKUP(A715,'[2]PROMEDIO SABER 11 MUNICIPIOS'!$A$2:$D$1122,4,0)</f>
        <v>300</v>
      </c>
      <c r="I715">
        <f>VLOOKUP(A715,'[2]PROMEDIO SABER 11 MUNICIPIOS'!$A$2:$E$1122,5,0)</f>
        <v>64</v>
      </c>
      <c r="J715" s="4">
        <f>VLOOKUP(A715,'[2]PROMEDIO SABER 11 MUNICIPIOS'!$A$2:$B$1122,2,0)</f>
        <v>252.09666666666666</v>
      </c>
      <c r="K715" s="6">
        <v>250</v>
      </c>
      <c r="L715" s="5" t="str">
        <f>VLOOKUP(A715,'[2]PROMEDIO SABER 11 MUNICIPIOS'!$A$2:$F$1122,6,FALSE)</f>
        <v>NO</v>
      </c>
      <c r="M715">
        <f>VLOOKUP(A715,'[2]SISBEN-GRUPOS'!$A$2:$E$1121,2,FALSE)</f>
        <v>59</v>
      </c>
      <c r="N715">
        <f>VLOOKUP(A715,'[2]SISBEN-GRUPOS'!$A$2:$E$1122,3,0)</f>
        <v>224</v>
      </c>
      <c r="O715">
        <f>VLOOKUP(A715,'[2]SISBEN-GRUPOS'!$A$2:$E$1122,4,0)</f>
        <v>16</v>
      </c>
      <c r="P715">
        <f>VLOOKUP(A715,'[2]SISBEN-GRUPOS'!$A$2:$E$1122,5,0)</f>
        <v>1</v>
      </c>
      <c r="Q715" s="15">
        <v>0.2704081633</v>
      </c>
      <c r="R715">
        <v>30</v>
      </c>
      <c r="S715" t="str">
        <f t="shared" si="12"/>
        <v>P75</v>
      </c>
    </row>
    <row r="716" spans="1:19" hidden="1" x14ac:dyDescent="0.25">
      <c r="A716" t="s">
        <v>754</v>
      </c>
      <c r="B716" t="s">
        <v>1189</v>
      </c>
      <c r="C716" t="s">
        <v>1882</v>
      </c>
      <c r="D716">
        <v>76113</v>
      </c>
      <c r="E716" t="str">
        <f>VLOOKUP(A716,[1]Hoja3!$B$2:$E$1125,4,FALSE)</f>
        <v>BUGALAGRANDE</v>
      </c>
      <c r="F716" s="3" t="s">
        <v>1122</v>
      </c>
      <c r="G716" s="3" t="s">
        <v>1123</v>
      </c>
      <c r="H716">
        <f>VLOOKUP(A716,'[2]PROMEDIO SABER 11 MUNICIPIOS'!$A$2:$D$1122,4,0)</f>
        <v>260</v>
      </c>
      <c r="I716">
        <f>VLOOKUP(A716,'[2]PROMEDIO SABER 11 MUNICIPIOS'!$A$2:$E$1122,5,0)</f>
        <v>65</v>
      </c>
      <c r="J716" s="4">
        <f>VLOOKUP(A716,'[2]PROMEDIO SABER 11 MUNICIPIOS'!$A$2:$B$1122,2,0)</f>
        <v>238.32307692307691</v>
      </c>
      <c r="K716" s="6">
        <v>230</v>
      </c>
      <c r="L716" s="5" t="str">
        <f>VLOOKUP(A716,'[2]PROMEDIO SABER 11 MUNICIPIOS'!$A$2:$F$1122,6,FALSE)</f>
        <v>NO</v>
      </c>
      <c r="M716">
        <f>VLOOKUP(A716,'[2]SISBEN-GRUPOS'!$A$2:$E$1121,2,FALSE)</f>
        <v>70</v>
      </c>
      <c r="N716">
        <f>VLOOKUP(A716,'[2]SISBEN-GRUPOS'!$A$2:$E$1122,3,0)</f>
        <v>173</v>
      </c>
      <c r="O716">
        <f>VLOOKUP(A716,'[2]SISBEN-GRUPOS'!$A$2:$E$1122,4,0)</f>
        <v>14</v>
      </c>
      <c r="P716">
        <f>VLOOKUP(A716,'[2]SISBEN-GRUPOS'!$A$2:$E$1122,5,0)</f>
        <v>3</v>
      </c>
      <c r="Q716" s="15">
        <v>0.35840707960000001</v>
      </c>
      <c r="R716">
        <v>30</v>
      </c>
      <c r="S716" t="str">
        <f t="shared" si="12"/>
        <v>P75</v>
      </c>
    </row>
    <row r="717" spans="1:19" hidden="1" x14ac:dyDescent="0.25">
      <c r="A717" t="s">
        <v>568</v>
      </c>
      <c r="B717" t="s">
        <v>1266</v>
      </c>
      <c r="C717" t="s">
        <v>1891</v>
      </c>
      <c r="D717">
        <v>52788</v>
      </c>
      <c r="E717" t="str">
        <f>VLOOKUP(A717,[1]Hoja3!$B$2:$E$1125,4,FALSE)</f>
        <v>TANGUA</v>
      </c>
      <c r="F717" s="3" t="s">
        <v>1123</v>
      </c>
      <c r="G717" s="3" t="s">
        <v>1123</v>
      </c>
      <c r="H717">
        <f>VLOOKUP(A717,'[2]PROMEDIO SABER 11 MUNICIPIOS'!$A$2:$D$1122,4,0)</f>
        <v>157</v>
      </c>
      <c r="I717">
        <f>VLOOKUP(A717,'[2]PROMEDIO SABER 11 MUNICIPIOS'!$A$2:$E$1122,5,0)</f>
        <v>66</v>
      </c>
      <c r="J717" s="4">
        <f>VLOOKUP(A717,'[2]PROMEDIO SABER 11 MUNICIPIOS'!$A$2:$B$1122,2,0)</f>
        <v>260.56050955414014</v>
      </c>
      <c r="K717" s="6">
        <v>260</v>
      </c>
      <c r="L717" s="5" t="str">
        <f>VLOOKUP(A717,'[2]PROMEDIO SABER 11 MUNICIPIOS'!$A$2:$F$1122,6,FALSE)</f>
        <v>NO</v>
      </c>
      <c r="M717">
        <f>VLOOKUP(A717,'[2]SISBEN-GRUPOS'!$A$2:$E$1121,2,FALSE)</f>
        <v>33</v>
      </c>
      <c r="N717">
        <f>VLOOKUP(A717,'[2]SISBEN-GRUPOS'!$A$2:$E$1122,3,0)</f>
        <v>121</v>
      </c>
      <c r="O717">
        <f>VLOOKUP(A717,'[2]SISBEN-GRUPOS'!$A$2:$E$1122,4,0)</f>
        <v>1</v>
      </c>
      <c r="P717">
        <f>VLOOKUP(A717,'[2]SISBEN-GRUPOS'!$A$2:$E$1122,5,0)</f>
        <v>2</v>
      </c>
      <c r="Q717" s="15">
        <v>0.1616161616</v>
      </c>
      <c r="R717">
        <v>30</v>
      </c>
      <c r="S717" t="str">
        <f t="shared" si="12"/>
        <v>P75</v>
      </c>
    </row>
    <row r="718" spans="1:19" hidden="1" x14ac:dyDescent="0.25">
      <c r="A718" t="s">
        <v>711</v>
      </c>
      <c r="B718" t="s">
        <v>1266</v>
      </c>
      <c r="C718" t="s">
        <v>1911</v>
      </c>
      <c r="D718">
        <v>52320</v>
      </c>
      <c r="E718" t="str">
        <f>VLOOKUP(A718,[1]Hoja3!$B$2:$E$1125,4,FALSE)</f>
        <v>GUAITARILLA</v>
      </c>
      <c r="F718" s="3" t="s">
        <v>1123</v>
      </c>
      <c r="G718" s="3" t="s">
        <v>1123</v>
      </c>
      <c r="H718">
        <f>VLOOKUP(A718,'[2]PROMEDIO SABER 11 MUNICIPIOS'!$A$2:$D$1122,4,0)</f>
        <v>228</v>
      </c>
      <c r="I718">
        <f>VLOOKUP(A718,'[2]PROMEDIO SABER 11 MUNICIPIOS'!$A$2:$E$1122,5,0)</f>
        <v>71</v>
      </c>
      <c r="J718" s="4">
        <f>VLOOKUP(A718,'[2]PROMEDIO SABER 11 MUNICIPIOS'!$A$2:$B$1122,2,0)</f>
        <v>268.39035087719299</v>
      </c>
      <c r="K718" s="6">
        <v>260</v>
      </c>
      <c r="L718" s="5" t="str">
        <f>VLOOKUP(A718,'[2]PROMEDIO SABER 11 MUNICIPIOS'!$A$2:$F$1122,6,FALSE)</f>
        <v>NO</v>
      </c>
      <c r="M718">
        <f>VLOOKUP(A718,'[2]SISBEN-GRUPOS'!$A$2:$E$1121,2,FALSE)</f>
        <v>68</v>
      </c>
      <c r="N718">
        <f>VLOOKUP(A718,'[2]SISBEN-GRUPOS'!$A$2:$E$1122,3,0)</f>
        <v>159</v>
      </c>
      <c r="O718">
        <f>VLOOKUP(A718,'[2]SISBEN-GRUPOS'!$A$2:$E$1122,4,0)</f>
        <v>1</v>
      </c>
      <c r="P718">
        <f>VLOOKUP(A718,'[2]SISBEN-GRUPOS'!$A$2:$E$1122,5,0)</f>
        <v>0</v>
      </c>
      <c r="Q718" s="15">
        <v>0.1848739496</v>
      </c>
      <c r="R718">
        <v>30</v>
      </c>
      <c r="S718" t="str">
        <f t="shared" si="12"/>
        <v>P75</v>
      </c>
    </row>
    <row r="719" spans="1:19" hidden="1" x14ac:dyDescent="0.25">
      <c r="A719" t="s">
        <v>687</v>
      </c>
      <c r="B719" t="s">
        <v>1238</v>
      </c>
      <c r="C719" t="s">
        <v>1935</v>
      </c>
      <c r="D719">
        <v>68572</v>
      </c>
      <c r="E719" t="str">
        <f>VLOOKUP(A719,[1]Hoja3!$B$2:$E$1125,4,FALSE)</f>
        <v>PUENTE NACIONAL</v>
      </c>
      <c r="F719" s="3" t="s">
        <v>1122</v>
      </c>
      <c r="G719" s="3" t="s">
        <v>1123</v>
      </c>
      <c r="H719">
        <f>VLOOKUP(A719,'[2]PROMEDIO SABER 11 MUNICIPIOS'!$A$2:$D$1122,4,0)</f>
        <v>216</v>
      </c>
      <c r="I719">
        <f>VLOOKUP(A719,'[2]PROMEDIO SABER 11 MUNICIPIOS'!$A$2:$E$1122,5,0)</f>
        <v>77</v>
      </c>
      <c r="J719" s="4">
        <f>VLOOKUP(A719,'[2]PROMEDIO SABER 11 MUNICIPIOS'!$A$2:$B$1122,2,0)</f>
        <v>263.875</v>
      </c>
      <c r="K719" s="6">
        <v>260</v>
      </c>
      <c r="L719" s="5" t="str">
        <f>VLOOKUP(A719,'[2]PROMEDIO SABER 11 MUNICIPIOS'!$A$2:$F$1122,6,FALSE)</f>
        <v>NO</v>
      </c>
      <c r="M719">
        <f>VLOOKUP(A719,'[2]SISBEN-GRUPOS'!$A$2:$E$1121,2,FALSE)</f>
        <v>49</v>
      </c>
      <c r="N719">
        <f>VLOOKUP(A719,'[2]SISBEN-GRUPOS'!$A$2:$E$1122,3,0)</f>
        <v>156</v>
      </c>
      <c r="O719">
        <f>VLOOKUP(A719,'[2]SISBEN-GRUPOS'!$A$2:$E$1122,4,0)</f>
        <v>6</v>
      </c>
      <c r="P719">
        <f>VLOOKUP(A719,'[2]SISBEN-GRUPOS'!$A$2:$E$1122,5,0)</f>
        <v>5</v>
      </c>
      <c r="Q719" s="15">
        <v>0.45418326689999999</v>
      </c>
      <c r="R719">
        <v>30</v>
      </c>
      <c r="S719" t="str">
        <f t="shared" si="12"/>
        <v>P75</v>
      </c>
    </row>
    <row r="720" spans="1:19" ht="28.55" hidden="1" x14ac:dyDescent="0.25">
      <c r="A720" t="s">
        <v>914</v>
      </c>
      <c r="B720" t="s">
        <v>1176</v>
      </c>
      <c r="C720" t="s">
        <v>1960</v>
      </c>
      <c r="D720">
        <v>19256</v>
      </c>
      <c r="E720" t="str">
        <f>VLOOKUP(A720,[1]Hoja3!$B$2:$E$1125,4,FALSE)</f>
        <v>EL TAMBO</v>
      </c>
      <c r="F720" s="3" t="s">
        <v>1123</v>
      </c>
      <c r="G720" s="3" t="s">
        <v>1123</v>
      </c>
      <c r="H720">
        <f>VLOOKUP(A720,'[2]PROMEDIO SABER 11 MUNICIPIOS'!$A$2:$D$1122,4,0)</f>
        <v>439</v>
      </c>
      <c r="I720">
        <f>VLOOKUP(A720,'[2]PROMEDIO SABER 11 MUNICIPIOS'!$A$2:$E$1122,5,0)</f>
        <v>85</v>
      </c>
      <c r="J720" s="4">
        <f>VLOOKUP(A720,'[2]PROMEDIO SABER 11 MUNICIPIOS'!$A$2:$B$1122,2,0)</f>
        <v>232.71070615034168</v>
      </c>
      <c r="K720" s="6">
        <v>230</v>
      </c>
      <c r="L720" s="5" t="str">
        <f>VLOOKUP(A720,'[2]PROMEDIO SABER 11 MUNICIPIOS'!$A$2:$F$1122,6,FALSE)</f>
        <v>EL TAMBO-CAUCA</v>
      </c>
      <c r="M720">
        <f>VLOOKUP(A720,'[2]SISBEN-GRUPOS'!$A$2:$E$1121,2,FALSE)</f>
        <v>130</v>
      </c>
      <c r="N720">
        <f>VLOOKUP(A720,'[2]SISBEN-GRUPOS'!$A$2:$E$1122,3,0)</f>
        <v>307</v>
      </c>
      <c r="O720">
        <f>VLOOKUP(A720,'[2]SISBEN-GRUPOS'!$A$2:$E$1122,4,0)</f>
        <v>1</v>
      </c>
      <c r="P720">
        <f>VLOOKUP(A720,'[2]SISBEN-GRUPOS'!$A$2:$E$1122,5,0)</f>
        <v>1</v>
      </c>
      <c r="Q720" s="15">
        <v>0.17499999999999999</v>
      </c>
      <c r="R720">
        <v>30</v>
      </c>
      <c r="S720" t="str">
        <f t="shared" si="12"/>
        <v>P75</v>
      </c>
    </row>
    <row r="721" spans="1:19" hidden="1" x14ac:dyDescent="0.25">
      <c r="A721" t="s">
        <v>71</v>
      </c>
      <c r="B721" t="s">
        <v>1238</v>
      </c>
      <c r="C721" t="s">
        <v>2018</v>
      </c>
      <c r="D721">
        <v>68522</v>
      </c>
      <c r="E721" t="str">
        <f>VLOOKUP(A721,[1]Hoja3!$B$2:$E$1125,4,FALSE)</f>
        <v>PALMAR</v>
      </c>
      <c r="F721" s="3" t="s">
        <v>1122</v>
      </c>
      <c r="G721" s="3" t="s">
        <v>1123</v>
      </c>
      <c r="H721">
        <f>VLOOKUP(A721,'[2]PROMEDIO SABER 11 MUNICIPIOS'!$A$2:$D$1122,4,0)</f>
        <v>31</v>
      </c>
      <c r="I721">
        <f>VLOOKUP(A721,'[2]PROMEDIO SABER 11 MUNICIPIOS'!$A$2:$E$1122,5,0)</f>
        <v>115</v>
      </c>
      <c r="J721" s="4">
        <f>VLOOKUP(A721,'[2]PROMEDIO SABER 11 MUNICIPIOS'!$A$2:$B$1122,2,0)</f>
        <v>266.45161290322579</v>
      </c>
      <c r="K721" s="6">
        <v>260</v>
      </c>
      <c r="L721" s="5" t="str">
        <f>VLOOKUP(A721,'[2]PROMEDIO SABER 11 MUNICIPIOS'!$A$2:$F$1122,6,FALSE)</f>
        <v>NO</v>
      </c>
      <c r="M721">
        <f>VLOOKUP(A721,'[2]SISBEN-GRUPOS'!$A$2:$E$1121,2,FALSE)</f>
        <v>7</v>
      </c>
      <c r="N721">
        <f>VLOOKUP(A721,'[2]SISBEN-GRUPOS'!$A$2:$E$1122,3,0)</f>
        <v>23</v>
      </c>
      <c r="O721">
        <f>VLOOKUP(A721,'[2]SISBEN-GRUPOS'!$A$2:$E$1122,4,0)</f>
        <v>1</v>
      </c>
      <c r="P721">
        <f>VLOOKUP(A721,'[2]SISBEN-GRUPOS'!$A$2:$E$1122,5,0)</f>
        <v>0</v>
      </c>
      <c r="Q721" s="15">
        <v>0.27272727270000002</v>
      </c>
      <c r="R721">
        <v>30</v>
      </c>
      <c r="S721" t="str">
        <f t="shared" si="12"/>
        <v>P75</v>
      </c>
    </row>
    <row r="722" spans="1:19" hidden="1" x14ac:dyDescent="0.25">
      <c r="A722" t="s">
        <v>501</v>
      </c>
      <c r="B722" t="s">
        <v>1182</v>
      </c>
      <c r="C722" t="s">
        <v>1187</v>
      </c>
      <c r="D722">
        <v>13222</v>
      </c>
      <c r="E722" t="str">
        <f>VLOOKUP(A722,[1]Hoja3!$B$2:$E$1125,4,FALSE)</f>
        <v>CLEMENCIA</v>
      </c>
      <c r="F722" s="3" t="s">
        <v>1122</v>
      </c>
      <c r="G722" s="3" t="s">
        <v>1122</v>
      </c>
      <c r="H722">
        <f>VLOOKUP(A722,'[2]PROMEDIO SABER 11 MUNICIPIOS'!$A$2:$D$1122,4,0)</f>
        <v>136</v>
      </c>
      <c r="I722">
        <f>VLOOKUP(A722,'[2]PROMEDIO SABER 11 MUNICIPIOS'!$A$2:$E$1122,5,0)</f>
        <v>61</v>
      </c>
      <c r="J722" s="4">
        <f>VLOOKUP(A722,'[2]PROMEDIO SABER 11 MUNICIPIOS'!$A$2:$B$1122,2,0)</f>
        <v>206.99264705882354</v>
      </c>
      <c r="K722" s="6">
        <v>200</v>
      </c>
      <c r="L722" s="5" t="str">
        <f>VLOOKUP(A722,'[2]PROMEDIO SABER 11 MUNICIPIOS'!$A$2:$F$1122,6,FALSE)</f>
        <v>NO</v>
      </c>
      <c r="M722">
        <f>VLOOKUP(A722,'[2]SISBEN-GRUPOS'!$A$2:$E$1121,2,FALSE)</f>
        <v>25</v>
      </c>
      <c r="N722">
        <f>VLOOKUP(A722,'[2]SISBEN-GRUPOS'!$A$2:$E$1122,3,0)</f>
        <v>109</v>
      </c>
      <c r="O722">
        <f>VLOOKUP(A722,'[2]SISBEN-GRUPOS'!$A$2:$E$1122,4,0)</f>
        <v>1</v>
      </c>
      <c r="P722">
        <f>VLOOKUP(A722,'[2]SISBEN-GRUPOS'!$A$2:$E$1122,5,0)</f>
        <v>1</v>
      </c>
      <c r="Q722" s="15">
        <v>8.8435374100000005E-2</v>
      </c>
      <c r="R722">
        <v>31</v>
      </c>
      <c r="S722" t="str">
        <f t="shared" si="12"/>
        <v>P75</v>
      </c>
    </row>
    <row r="723" spans="1:19" hidden="1" x14ac:dyDescent="0.25">
      <c r="A723" t="s">
        <v>912</v>
      </c>
      <c r="B723" t="s">
        <v>1238</v>
      </c>
      <c r="C723" t="s">
        <v>1682</v>
      </c>
      <c r="D723">
        <v>68190</v>
      </c>
      <c r="E723" t="str">
        <f>VLOOKUP(A723,[1]Hoja3!$B$2:$E$1125,4,FALSE)</f>
        <v>CIMITARRA</v>
      </c>
      <c r="F723" s="3" t="s">
        <v>1122</v>
      </c>
      <c r="G723" s="3" t="s">
        <v>1122</v>
      </c>
      <c r="H723">
        <f>VLOOKUP(A723,'[2]PROMEDIO SABER 11 MUNICIPIOS'!$A$2:$D$1122,4,0)</f>
        <v>437</v>
      </c>
      <c r="I723">
        <f>VLOOKUP(A723,'[2]PROMEDIO SABER 11 MUNICIPIOS'!$A$2:$E$1122,5,0)</f>
        <v>62</v>
      </c>
      <c r="J723" s="4">
        <f>VLOOKUP(A723,'[2]PROMEDIO SABER 11 MUNICIPIOS'!$A$2:$B$1122,2,0)</f>
        <v>228.75057208237988</v>
      </c>
      <c r="K723" s="6">
        <v>220</v>
      </c>
      <c r="L723" s="5" t="str">
        <f>VLOOKUP(A723,'[2]PROMEDIO SABER 11 MUNICIPIOS'!$A$2:$F$1122,6,FALSE)</f>
        <v>NO</v>
      </c>
      <c r="M723">
        <f>VLOOKUP(A723,'[2]SISBEN-GRUPOS'!$A$2:$E$1121,2,FALSE)</f>
        <v>120</v>
      </c>
      <c r="N723">
        <f>VLOOKUP(A723,'[2]SISBEN-GRUPOS'!$A$2:$E$1122,3,0)</f>
        <v>304</v>
      </c>
      <c r="O723">
        <f>VLOOKUP(A723,'[2]SISBEN-GRUPOS'!$A$2:$E$1122,4,0)</f>
        <v>7</v>
      </c>
      <c r="P723">
        <f>VLOOKUP(A723,'[2]SISBEN-GRUPOS'!$A$2:$E$1122,5,0)</f>
        <v>6</v>
      </c>
      <c r="Q723" s="15">
        <v>0.24293785309999999</v>
      </c>
      <c r="R723">
        <v>31</v>
      </c>
      <c r="S723" t="str">
        <f t="shared" si="12"/>
        <v>P75</v>
      </c>
    </row>
    <row r="724" spans="1:19" hidden="1" x14ac:dyDescent="0.25">
      <c r="A724" t="s">
        <v>653</v>
      </c>
      <c r="B724" t="s">
        <v>1350</v>
      </c>
      <c r="C724" t="s">
        <v>1751</v>
      </c>
      <c r="D724">
        <v>47460</v>
      </c>
      <c r="E724" t="str">
        <f>VLOOKUP(A724,[1]Hoja3!$B$2:$E$1125,4,FALSE)</f>
        <v>NUEVA GRANADA</v>
      </c>
      <c r="F724" s="3" t="s">
        <v>1122</v>
      </c>
      <c r="G724" s="3" t="s">
        <v>1122</v>
      </c>
      <c r="H724">
        <f>VLOOKUP(A724,'[2]PROMEDIO SABER 11 MUNICIPIOS'!$A$2:$D$1122,4,0)</f>
        <v>196</v>
      </c>
      <c r="I724">
        <f>VLOOKUP(A724,'[2]PROMEDIO SABER 11 MUNICIPIOS'!$A$2:$E$1122,5,0)</f>
        <v>51</v>
      </c>
      <c r="J724" s="4">
        <f>VLOOKUP(A724,'[2]PROMEDIO SABER 11 MUNICIPIOS'!$A$2:$B$1122,2,0)</f>
        <v>212.15816326530611</v>
      </c>
      <c r="K724" s="6">
        <v>210</v>
      </c>
      <c r="L724" s="5" t="str">
        <f>VLOOKUP(A724,'[2]PROMEDIO SABER 11 MUNICIPIOS'!$A$2:$F$1122,6,FALSE)</f>
        <v>NO</v>
      </c>
      <c r="M724">
        <f>VLOOKUP(A724,'[2]SISBEN-GRUPOS'!$A$2:$E$1121,2,FALSE)</f>
        <v>48</v>
      </c>
      <c r="N724">
        <f>VLOOKUP(A724,'[2]SISBEN-GRUPOS'!$A$2:$E$1122,3,0)</f>
        <v>148</v>
      </c>
      <c r="O724">
        <f>VLOOKUP(A724,'[2]SISBEN-GRUPOS'!$A$2:$E$1122,4,0)</f>
        <v>0</v>
      </c>
      <c r="P724">
        <f>VLOOKUP(A724,'[2]SISBEN-GRUPOS'!$A$2:$E$1122,5,0)</f>
        <v>0</v>
      </c>
      <c r="Q724" s="15">
        <v>0.253968254</v>
      </c>
      <c r="R724">
        <v>31</v>
      </c>
      <c r="S724" t="str">
        <f t="shared" si="12"/>
        <v>P75</v>
      </c>
    </row>
    <row r="725" spans="1:19" hidden="1" x14ac:dyDescent="0.25">
      <c r="A725" t="s">
        <v>378</v>
      </c>
      <c r="B725" t="s">
        <v>1238</v>
      </c>
      <c r="C725" t="s">
        <v>1831</v>
      </c>
      <c r="D725">
        <v>68745</v>
      </c>
      <c r="E725" t="str">
        <f>VLOOKUP(A725,[1]Hoja3!$B$2:$E$1125,4,FALSE)</f>
        <v>SIMACOTA</v>
      </c>
      <c r="F725" s="3" t="s">
        <v>1122</v>
      </c>
      <c r="G725" s="3" t="s">
        <v>1123</v>
      </c>
      <c r="H725">
        <f>VLOOKUP(A725,'[2]PROMEDIO SABER 11 MUNICIPIOS'!$A$2:$D$1122,4,0)</f>
        <v>100</v>
      </c>
      <c r="I725">
        <f>VLOOKUP(A725,'[2]PROMEDIO SABER 11 MUNICIPIOS'!$A$2:$E$1122,5,0)</f>
        <v>51</v>
      </c>
      <c r="J725" s="4">
        <f>VLOOKUP(A725,'[2]PROMEDIO SABER 11 MUNICIPIOS'!$A$2:$B$1122,2,0)</f>
        <v>243.09</v>
      </c>
      <c r="K725" s="6">
        <v>240</v>
      </c>
      <c r="L725" s="5" t="str">
        <f>VLOOKUP(A725,'[2]PROMEDIO SABER 11 MUNICIPIOS'!$A$2:$F$1122,6,FALSE)</f>
        <v>NO</v>
      </c>
      <c r="M725">
        <f>VLOOKUP(A725,'[2]SISBEN-GRUPOS'!$A$2:$E$1121,2,FALSE)</f>
        <v>17</v>
      </c>
      <c r="N725">
        <f>VLOOKUP(A725,'[2]SISBEN-GRUPOS'!$A$2:$E$1122,3,0)</f>
        <v>78</v>
      </c>
      <c r="O725">
        <f>VLOOKUP(A725,'[2]SISBEN-GRUPOS'!$A$2:$E$1122,4,0)</f>
        <v>4</v>
      </c>
      <c r="P725">
        <f>VLOOKUP(A725,'[2]SISBEN-GRUPOS'!$A$2:$E$1122,5,0)</f>
        <v>1</v>
      </c>
      <c r="Q725" s="15">
        <v>0.2441860465</v>
      </c>
      <c r="R725">
        <v>31</v>
      </c>
      <c r="S725" t="str">
        <f t="shared" si="12"/>
        <v>P75</v>
      </c>
    </row>
    <row r="726" spans="1:19" hidden="1" x14ac:dyDescent="0.25">
      <c r="A726" t="s">
        <v>696</v>
      </c>
      <c r="B726" t="s">
        <v>1189</v>
      </c>
      <c r="C726" t="s">
        <v>1909</v>
      </c>
      <c r="D726">
        <v>76036</v>
      </c>
      <c r="E726" t="str">
        <f>VLOOKUP(A726,[1]Hoja3!$B$2:$E$1125,4,FALSE)</f>
        <v>ANDALUCIA</v>
      </c>
      <c r="F726" s="3" t="s">
        <v>1122</v>
      </c>
      <c r="G726" s="3" t="s">
        <v>1123</v>
      </c>
      <c r="H726">
        <f>VLOOKUP(A726,'[2]PROMEDIO SABER 11 MUNICIPIOS'!$A$2:$D$1122,4,0)</f>
        <v>224</v>
      </c>
      <c r="I726">
        <f>VLOOKUP(A726,'[2]PROMEDIO SABER 11 MUNICIPIOS'!$A$2:$E$1122,5,0)</f>
        <v>71</v>
      </c>
      <c r="J726" s="4">
        <f>VLOOKUP(A726,'[2]PROMEDIO SABER 11 MUNICIPIOS'!$A$2:$B$1122,2,0)</f>
        <v>246.59375</v>
      </c>
      <c r="K726" s="6">
        <v>240</v>
      </c>
      <c r="L726" s="5" t="str">
        <f>VLOOKUP(A726,'[2]PROMEDIO SABER 11 MUNICIPIOS'!$A$2:$F$1122,6,FALSE)</f>
        <v>NO</v>
      </c>
      <c r="M726">
        <f>VLOOKUP(A726,'[2]SISBEN-GRUPOS'!$A$2:$E$1121,2,FALSE)</f>
        <v>64</v>
      </c>
      <c r="N726">
        <f>VLOOKUP(A726,'[2]SISBEN-GRUPOS'!$A$2:$E$1122,3,0)</f>
        <v>147</v>
      </c>
      <c r="O726">
        <f>VLOOKUP(A726,'[2]SISBEN-GRUPOS'!$A$2:$E$1122,4,0)</f>
        <v>10</v>
      </c>
      <c r="P726">
        <f>VLOOKUP(A726,'[2]SISBEN-GRUPOS'!$A$2:$E$1122,5,0)</f>
        <v>3</v>
      </c>
      <c r="Q726" s="15">
        <v>0.35858585859999997</v>
      </c>
      <c r="R726">
        <v>31</v>
      </c>
      <c r="S726" t="str">
        <f t="shared" si="12"/>
        <v>P75</v>
      </c>
    </row>
    <row r="727" spans="1:19" ht="28.55" hidden="1" x14ac:dyDescent="0.25">
      <c r="A727" t="s">
        <v>728</v>
      </c>
      <c r="B727" t="s">
        <v>1331</v>
      </c>
      <c r="C727" t="s">
        <v>1951</v>
      </c>
      <c r="D727">
        <v>41020</v>
      </c>
      <c r="E727" t="str">
        <f>VLOOKUP(A727,[1]Hoja3!$B$2:$E$1125,4,FALSE)</f>
        <v>ALGECIRAS</v>
      </c>
      <c r="F727" s="3" t="s">
        <v>1122</v>
      </c>
      <c r="G727" s="3" t="s">
        <v>1123</v>
      </c>
      <c r="H727">
        <f>VLOOKUP(A727,'[2]PROMEDIO SABER 11 MUNICIPIOS'!$A$2:$D$1122,4,0)</f>
        <v>241</v>
      </c>
      <c r="I727">
        <f>VLOOKUP(A727,'[2]PROMEDIO SABER 11 MUNICIPIOS'!$A$2:$E$1122,5,0)</f>
        <v>83</v>
      </c>
      <c r="J727" s="4">
        <f>VLOOKUP(A727,'[2]PROMEDIO SABER 11 MUNICIPIOS'!$A$2:$B$1122,2,0)</f>
        <v>247.51452282157678</v>
      </c>
      <c r="K727" s="6">
        <v>240</v>
      </c>
      <c r="L727" s="5" t="str">
        <f>VLOOKUP(A727,'[2]PROMEDIO SABER 11 MUNICIPIOS'!$A$2:$F$1122,6,FALSE)</f>
        <v>ALGECIRAS-HUILA</v>
      </c>
      <c r="M727">
        <f>VLOOKUP(A727,'[2]SISBEN-GRUPOS'!$A$2:$E$1121,2,FALSE)</f>
        <v>51</v>
      </c>
      <c r="N727">
        <f>VLOOKUP(A727,'[2]SISBEN-GRUPOS'!$A$2:$E$1122,3,0)</f>
        <v>186</v>
      </c>
      <c r="O727">
        <f>VLOOKUP(A727,'[2]SISBEN-GRUPOS'!$A$2:$E$1122,4,0)</f>
        <v>4</v>
      </c>
      <c r="P727">
        <f>VLOOKUP(A727,'[2]SISBEN-GRUPOS'!$A$2:$E$1122,5,0)</f>
        <v>0</v>
      </c>
      <c r="Q727" s="15">
        <v>0.34285714290000002</v>
      </c>
      <c r="R727">
        <v>31</v>
      </c>
      <c r="S727" t="str">
        <f t="shared" si="12"/>
        <v>P75</v>
      </c>
    </row>
    <row r="728" spans="1:19" hidden="1" x14ac:dyDescent="0.25">
      <c r="A728" t="s">
        <v>929</v>
      </c>
      <c r="B728" t="s">
        <v>1270</v>
      </c>
      <c r="C728" t="s">
        <v>2168</v>
      </c>
      <c r="D728">
        <v>73319</v>
      </c>
      <c r="E728" t="str">
        <f>VLOOKUP(A728,[1]Hoja3!$B$2:$E$1125,4,FALSE)</f>
        <v>GUAMO</v>
      </c>
      <c r="F728" s="3" t="s">
        <v>1122</v>
      </c>
      <c r="G728" s="3" t="s">
        <v>1122</v>
      </c>
      <c r="H728">
        <f>VLOOKUP(A728,'[2]PROMEDIO SABER 11 MUNICIPIOS'!$A$2:$D$1122,4,0)</f>
        <v>461</v>
      </c>
      <c r="I728">
        <f>VLOOKUP(A728,'[2]PROMEDIO SABER 11 MUNICIPIOS'!$A$2:$E$1122,5,0)</f>
        <v>100</v>
      </c>
      <c r="J728" s="4">
        <f>VLOOKUP(A728,'[2]PROMEDIO SABER 11 MUNICIPIOS'!$A$2:$B$1122,2,0)</f>
        <v>217.66160520607374</v>
      </c>
      <c r="K728" s="6">
        <v>210</v>
      </c>
      <c r="L728" s="5" t="str">
        <f>VLOOKUP(A728,'[2]PROMEDIO SABER 11 MUNICIPIOS'!$A$2:$F$1122,6,FALSE)</f>
        <v>NO</v>
      </c>
      <c r="M728">
        <f>VLOOKUP(A728,'[2]SISBEN-GRUPOS'!$A$2:$E$1121,2,FALSE)</f>
        <v>77</v>
      </c>
      <c r="N728">
        <f>VLOOKUP(A728,'[2]SISBEN-GRUPOS'!$A$2:$E$1122,3,0)</f>
        <v>381</v>
      </c>
      <c r="O728">
        <f>VLOOKUP(A728,'[2]SISBEN-GRUPOS'!$A$2:$E$1122,4,0)</f>
        <v>2</v>
      </c>
      <c r="P728">
        <f>VLOOKUP(A728,'[2]SISBEN-GRUPOS'!$A$2:$E$1122,5,0)</f>
        <v>1</v>
      </c>
      <c r="Q728" s="15">
        <v>0.38352272729999998</v>
      </c>
      <c r="R728">
        <v>31</v>
      </c>
      <c r="S728" t="str">
        <f t="shared" si="12"/>
        <v>P75</v>
      </c>
    </row>
    <row r="729" spans="1:19" hidden="1" x14ac:dyDescent="0.25">
      <c r="A729" t="s">
        <v>407</v>
      </c>
      <c r="B729" t="s">
        <v>1350</v>
      </c>
      <c r="C729" t="s">
        <v>2216</v>
      </c>
      <c r="D729">
        <v>47960</v>
      </c>
      <c r="E729" t="str">
        <f>VLOOKUP(A729,[1]Hoja3!$B$2:$E$1125,4,FALSE)</f>
        <v>ZAPAYAN</v>
      </c>
      <c r="F729" s="3" t="s">
        <v>1122</v>
      </c>
      <c r="G729" s="3" t="s">
        <v>1122</v>
      </c>
      <c r="H729">
        <f>VLOOKUP(A729,'[2]PROMEDIO SABER 11 MUNICIPIOS'!$A$2:$D$1122,4,0)</f>
        <v>106</v>
      </c>
      <c r="I729">
        <f>VLOOKUP(A729,'[2]PROMEDIO SABER 11 MUNICIPIOS'!$A$2:$E$1122,5,0)</f>
        <v>47</v>
      </c>
      <c r="J729" s="4">
        <f>VLOOKUP(A729,'[2]PROMEDIO SABER 11 MUNICIPIOS'!$A$2:$B$1122,2,0)</f>
        <v>211.80188679245282</v>
      </c>
      <c r="K729" s="6">
        <v>210</v>
      </c>
      <c r="L729" s="5" t="str">
        <f>VLOOKUP(A729,'[2]PROMEDIO SABER 11 MUNICIPIOS'!$A$2:$F$1122,6,FALSE)</f>
        <v>NO</v>
      </c>
      <c r="M729">
        <f>VLOOKUP(A729,'[2]SISBEN-GRUPOS'!$A$2:$E$1121,2,FALSE)</f>
        <v>17</v>
      </c>
      <c r="N729">
        <f>VLOOKUP(A729,'[2]SISBEN-GRUPOS'!$A$2:$E$1122,3,0)</f>
        <v>89</v>
      </c>
      <c r="O729">
        <f>VLOOKUP(A729,'[2]SISBEN-GRUPOS'!$A$2:$E$1122,4,0)</f>
        <v>0</v>
      </c>
      <c r="P729">
        <f>VLOOKUP(A729,'[2]SISBEN-GRUPOS'!$A$2:$E$1122,5,0)</f>
        <v>0</v>
      </c>
      <c r="Q729" s="15">
        <v>0.44</v>
      </c>
      <c r="R729">
        <v>31</v>
      </c>
      <c r="S729" t="str">
        <f t="shared" si="12"/>
        <v>P75</v>
      </c>
    </row>
    <row r="730" spans="1:19" hidden="1" x14ac:dyDescent="0.25">
      <c r="A730" t="s">
        <v>983</v>
      </c>
      <c r="B730" t="s">
        <v>1211</v>
      </c>
      <c r="C730" t="s">
        <v>1265</v>
      </c>
      <c r="D730">
        <v>44560</v>
      </c>
      <c r="E730" t="str">
        <f>VLOOKUP(A730,[1]Hoja3!$B$2:$E$1125,4,FALSE)</f>
        <v>MANAURE</v>
      </c>
      <c r="F730" s="3" t="s">
        <v>1123</v>
      </c>
      <c r="G730" s="3" t="s">
        <v>1122</v>
      </c>
      <c r="H730">
        <f>VLOOKUP(A730,'[2]PROMEDIO SABER 11 MUNICIPIOS'!$A$2:$D$1122,4,0)</f>
        <v>638</v>
      </c>
      <c r="I730">
        <f>VLOOKUP(A730,'[2]PROMEDIO SABER 11 MUNICIPIOS'!$A$2:$E$1122,5,0)</f>
        <v>56</v>
      </c>
      <c r="J730" s="4">
        <f>VLOOKUP(A730,'[2]PROMEDIO SABER 11 MUNICIPIOS'!$A$2:$B$1122,2,0)</f>
        <v>193.74294670846396</v>
      </c>
      <c r="K730" s="6">
        <v>190</v>
      </c>
      <c r="L730" s="5" t="str">
        <f>VLOOKUP(A730,'[2]PROMEDIO SABER 11 MUNICIPIOS'!$A$2:$F$1122,6,FALSE)</f>
        <v>NO</v>
      </c>
      <c r="M730">
        <f>VLOOKUP(A730,'[2]SISBEN-GRUPOS'!$A$2:$E$1121,2,FALSE)</f>
        <v>464</v>
      </c>
      <c r="N730">
        <f>VLOOKUP(A730,'[2]SISBEN-GRUPOS'!$A$2:$E$1122,3,0)</f>
        <v>162</v>
      </c>
      <c r="O730">
        <f>VLOOKUP(A730,'[2]SISBEN-GRUPOS'!$A$2:$E$1122,4,0)</f>
        <v>7</v>
      </c>
      <c r="P730">
        <f>VLOOKUP(A730,'[2]SISBEN-GRUPOS'!$A$2:$E$1122,5,0)</f>
        <v>5</v>
      </c>
      <c r="Q730" s="15">
        <v>0.1497005988</v>
      </c>
      <c r="R730">
        <v>32</v>
      </c>
      <c r="S730" t="str">
        <f t="shared" si="12"/>
        <v>P75</v>
      </c>
    </row>
    <row r="731" spans="1:19" hidden="1" x14ac:dyDescent="0.25">
      <c r="A731" t="s">
        <v>300</v>
      </c>
      <c r="B731" t="s">
        <v>1182</v>
      </c>
      <c r="C731" t="s">
        <v>1313</v>
      </c>
      <c r="D731">
        <v>13030</v>
      </c>
      <c r="E731" t="str">
        <f>VLOOKUP(A731,[1]Hoja3!$B$2:$E$1125,4,FALSE)</f>
        <v>ALTOS DEL ROSARIO</v>
      </c>
      <c r="F731" s="3" t="s">
        <v>1122</v>
      </c>
      <c r="G731" s="3" t="s">
        <v>1122</v>
      </c>
      <c r="H731">
        <f>VLOOKUP(A731,'[2]PROMEDIO SABER 11 MUNICIPIOS'!$A$2:$D$1122,4,0)</f>
        <v>81</v>
      </c>
      <c r="I731">
        <f>VLOOKUP(A731,'[2]PROMEDIO SABER 11 MUNICIPIOS'!$A$2:$E$1122,5,0)</f>
        <v>86</v>
      </c>
      <c r="J731" s="4">
        <f>VLOOKUP(A731,'[2]PROMEDIO SABER 11 MUNICIPIOS'!$A$2:$B$1122,2,0)</f>
        <v>202.88888888888889</v>
      </c>
      <c r="K731" s="6">
        <v>200</v>
      </c>
      <c r="L731" s="5" t="str">
        <f>VLOOKUP(A731,'[2]PROMEDIO SABER 11 MUNICIPIOS'!$A$2:$F$1122,6,FALSE)</f>
        <v>NO</v>
      </c>
      <c r="M731">
        <f>VLOOKUP(A731,'[2]SISBEN-GRUPOS'!$A$2:$E$1121,2,FALSE)</f>
        <v>16</v>
      </c>
      <c r="N731">
        <f>VLOOKUP(A731,'[2]SISBEN-GRUPOS'!$A$2:$E$1122,3,0)</f>
        <v>64</v>
      </c>
      <c r="O731">
        <f>VLOOKUP(A731,'[2]SISBEN-GRUPOS'!$A$2:$E$1122,4,0)</f>
        <v>1</v>
      </c>
      <c r="P731">
        <f>VLOOKUP(A731,'[2]SISBEN-GRUPOS'!$A$2:$E$1122,5,0)</f>
        <v>0</v>
      </c>
      <c r="Q731" s="15">
        <v>0.16666666669999999</v>
      </c>
      <c r="R731">
        <v>32</v>
      </c>
      <c r="S731" t="str">
        <f t="shared" si="12"/>
        <v>P75</v>
      </c>
    </row>
    <row r="732" spans="1:19" hidden="1" x14ac:dyDescent="0.25">
      <c r="A732" t="s">
        <v>521</v>
      </c>
      <c r="B732" t="s">
        <v>1182</v>
      </c>
      <c r="C732" t="s">
        <v>1512</v>
      </c>
      <c r="D732">
        <v>13620</v>
      </c>
      <c r="E732" t="str">
        <f>VLOOKUP(A732,[1]Hoja3!$B$2:$E$1125,4,FALSE)</f>
        <v>SAN CRISTOBAL</v>
      </c>
      <c r="F732" s="3" t="s">
        <v>1122</v>
      </c>
      <c r="G732" s="3" t="s">
        <v>1122</v>
      </c>
      <c r="H732">
        <f>VLOOKUP(A732,'[2]PROMEDIO SABER 11 MUNICIPIOS'!$A$2:$D$1122,4,0)</f>
        <v>140</v>
      </c>
      <c r="I732">
        <f>VLOOKUP(A732,'[2]PROMEDIO SABER 11 MUNICIPIOS'!$A$2:$E$1122,5,0)</f>
        <v>71</v>
      </c>
      <c r="J732" s="4">
        <f>VLOOKUP(A732,'[2]PROMEDIO SABER 11 MUNICIPIOS'!$A$2:$B$1122,2,0)</f>
        <v>198.91428571428571</v>
      </c>
      <c r="K732" s="6">
        <v>190</v>
      </c>
      <c r="L732" s="5" t="str">
        <f>VLOOKUP(A732,'[2]PROMEDIO SABER 11 MUNICIPIOS'!$A$2:$F$1122,6,FALSE)</f>
        <v>NO</v>
      </c>
      <c r="M732">
        <f>VLOOKUP(A732,'[2]SISBEN-GRUPOS'!$A$2:$E$1121,2,FALSE)</f>
        <v>32</v>
      </c>
      <c r="N732">
        <f>VLOOKUP(A732,'[2]SISBEN-GRUPOS'!$A$2:$E$1122,3,0)</f>
        <v>108</v>
      </c>
      <c r="O732">
        <f>VLOOKUP(A732,'[2]SISBEN-GRUPOS'!$A$2:$E$1122,4,0)</f>
        <v>0</v>
      </c>
      <c r="P732">
        <f>VLOOKUP(A732,'[2]SISBEN-GRUPOS'!$A$2:$E$1122,5,0)</f>
        <v>0</v>
      </c>
      <c r="Q732" s="15">
        <v>0.2086956522</v>
      </c>
      <c r="R732">
        <v>32</v>
      </c>
      <c r="S732" t="str">
        <f t="shared" si="12"/>
        <v>P75</v>
      </c>
    </row>
    <row r="733" spans="1:19" ht="42.8" hidden="1" x14ac:dyDescent="0.25">
      <c r="A733" t="s">
        <v>716</v>
      </c>
      <c r="B733" t="s">
        <v>1208</v>
      </c>
      <c r="C733" t="s">
        <v>1874</v>
      </c>
      <c r="D733">
        <v>54720</v>
      </c>
      <c r="E733" t="str">
        <f>VLOOKUP(A733,[1]Hoja3!$B$2:$E$1125,4,FALSE)</f>
        <v>SARDINATA</v>
      </c>
      <c r="F733" s="3" t="s">
        <v>1123</v>
      </c>
      <c r="G733" s="3" t="s">
        <v>1123</v>
      </c>
      <c r="H733">
        <f>VLOOKUP(A733,'[2]PROMEDIO SABER 11 MUNICIPIOS'!$A$2:$D$1122,4,0)</f>
        <v>233</v>
      </c>
      <c r="I733">
        <f>VLOOKUP(A733,'[2]PROMEDIO SABER 11 MUNICIPIOS'!$A$2:$E$1122,5,0)</f>
        <v>63</v>
      </c>
      <c r="J733" s="4">
        <f>VLOOKUP(A733,'[2]PROMEDIO SABER 11 MUNICIPIOS'!$A$2:$B$1122,2,0)</f>
        <v>240.49356223175965</v>
      </c>
      <c r="K733" s="6">
        <v>240</v>
      </c>
      <c r="L733" s="5" t="str">
        <f>VLOOKUP(A733,'[2]PROMEDIO SABER 11 MUNICIPIOS'!$A$2:$F$1122,6,FALSE)</f>
        <v>SARDINATA-NORTE DE SANTANDER</v>
      </c>
      <c r="M733">
        <f>VLOOKUP(A733,'[2]SISBEN-GRUPOS'!$A$2:$E$1121,2,FALSE)</f>
        <v>40</v>
      </c>
      <c r="N733">
        <f>VLOOKUP(A733,'[2]SISBEN-GRUPOS'!$A$2:$E$1122,3,0)</f>
        <v>191</v>
      </c>
      <c r="O733">
        <f>VLOOKUP(A733,'[2]SISBEN-GRUPOS'!$A$2:$E$1122,4,0)</f>
        <v>2</v>
      </c>
      <c r="P733">
        <f>VLOOKUP(A733,'[2]SISBEN-GRUPOS'!$A$2:$E$1122,5,0)</f>
        <v>0</v>
      </c>
      <c r="Q733" s="15">
        <v>0.34722222219999999</v>
      </c>
      <c r="R733">
        <v>32</v>
      </c>
      <c r="S733" t="str">
        <f t="shared" si="12"/>
        <v>P75</v>
      </c>
    </row>
    <row r="734" spans="1:19" hidden="1" x14ac:dyDescent="0.25">
      <c r="A734" t="s">
        <v>655</v>
      </c>
      <c r="B734" t="s">
        <v>1185</v>
      </c>
      <c r="C734" t="s">
        <v>1885</v>
      </c>
      <c r="D734">
        <v>15599</v>
      </c>
      <c r="E734" t="str">
        <f>VLOOKUP(A734,[1]Hoja3!$B$2:$E$1125,4,FALSE)</f>
        <v>RAMIRIQUI</v>
      </c>
      <c r="F734" s="3" t="s">
        <v>1122</v>
      </c>
      <c r="G734" s="3" t="s">
        <v>1123</v>
      </c>
      <c r="H734">
        <f>VLOOKUP(A734,'[2]PROMEDIO SABER 11 MUNICIPIOS'!$A$2:$D$1122,4,0)</f>
        <v>196</v>
      </c>
      <c r="I734">
        <f>VLOOKUP(A734,'[2]PROMEDIO SABER 11 MUNICIPIOS'!$A$2:$E$1122,5,0)</f>
        <v>65</v>
      </c>
      <c r="J734" s="4">
        <f>VLOOKUP(A734,'[2]PROMEDIO SABER 11 MUNICIPIOS'!$A$2:$B$1122,2,0)</f>
        <v>260.26530612244898</v>
      </c>
      <c r="K734" s="6">
        <v>260</v>
      </c>
      <c r="L734" s="5" t="str">
        <f>VLOOKUP(A734,'[2]PROMEDIO SABER 11 MUNICIPIOS'!$A$2:$F$1122,6,FALSE)</f>
        <v>NO</v>
      </c>
      <c r="M734">
        <f>VLOOKUP(A734,'[2]SISBEN-GRUPOS'!$A$2:$E$1121,2,FALSE)</f>
        <v>31</v>
      </c>
      <c r="N734">
        <f>VLOOKUP(A734,'[2]SISBEN-GRUPOS'!$A$2:$E$1122,3,0)</f>
        <v>159</v>
      </c>
      <c r="O734">
        <f>VLOOKUP(A734,'[2]SISBEN-GRUPOS'!$A$2:$E$1122,4,0)</f>
        <v>3</v>
      </c>
      <c r="P734">
        <f>VLOOKUP(A734,'[2]SISBEN-GRUPOS'!$A$2:$E$1122,5,0)</f>
        <v>3</v>
      </c>
      <c r="Q734" s="15">
        <v>0.34351145039999997</v>
      </c>
      <c r="R734">
        <v>32</v>
      </c>
      <c r="S734" t="str">
        <f t="shared" si="12"/>
        <v>P75</v>
      </c>
    </row>
    <row r="735" spans="1:19" hidden="1" x14ac:dyDescent="0.25">
      <c r="A735" t="s">
        <v>536</v>
      </c>
      <c r="B735" t="s">
        <v>1185</v>
      </c>
      <c r="C735" t="s">
        <v>1886</v>
      </c>
      <c r="D735">
        <v>15455</v>
      </c>
      <c r="E735" t="str">
        <f>VLOOKUP(A735,[1]Hoja3!$B$2:$E$1125,4,FALSE)</f>
        <v>MIRAFLORES</v>
      </c>
      <c r="F735" s="3" t="s">
        <v>1122</v>
      </c>
      <c r="G735" s="3" t="s">
        <v>1123</v>
      </c>
      <c r="H735">
        <f>VLOOKUP(A735,'[2]PROMEDIO SABER 11 MUNICIPIOS'!$A$2:$D$1122,4,0)</f>
        <v>145</v>
      </c>
      <c r="I735">
        <f>VLOOKUP(A735,'[2]PROMEDIO SABER 11 MUNICIPIOS'!$A$2:$E$1122,5,0)</f>
        <v>65</v>
      </c>
      <c r="J735" s="4">
        <f>VLOOKUP(A735,'[2]PROMEDIO SABER 11 MUNICIPIOS'!$A$2:$B$1122,2,0)</f>
        <v>271.51724137931035</v>
      </c>
      <c r="K735" s="6">
        <v>270</v>
      </c>
      <c r="L735" s="5" t="str">
        <f>VLOOKUP(A735,'[2]PROMEDIO SABER 11 MUNICIPIOS'!$A$2:$F$1122,6,FALSE)</f>
        <v>NO</v>
      </c>
      <c r="M735">
        <f>VLOOKUP(A735,'[2]SISBEN-GRUPOS'!$A$2:$E$1121,2,FALSE)</f>
        <v>26</v>
      </c>
      <c r="N735">
        <f>VLOOKUP(A735,'[2]SISBEN-GRUPOS'!$A$2:$E$1122,3,0)</f>
        <v>100</v>
      </c>
      <c r="O735">
        <f>VLOOKUP(A735,'[2]SISBEN-GRUPOS'!$A$2:$E$1122,4,0)</f>
        <v>13</v>
      </c>
      <c r="P735">
        <f>VLOOKUP(A735,'[2]SISBEN-GRUPOS'!$A$2:$E$1122,5,0)</f>
        <v>6</v>
      </c>
      <c r="Q735" s="15">
        <v>0.4210526316</v>
      </c>
      <c r="R735">
        <v>32</v>
      </c>
      <c r="S735" t="str">
        <f t="shared" si="12"/>
        <v>P75</v>
      </c>
    </row>
    <row r="736" spans="1:19" hidden="1" x14ac:dyDescent="0.25">
      <c r="A736" t="s">
        <v>700</v>
      </c>
      <c r="B736" t="s">
        <v>1226</v>
      </c>
      <c r="C736" t="s">
        <v>1920</v>
      </c>
      <c r="D736">
        <v>50318</v>
      </c>
      <c r="E736" t="str">
        <f>VLOOKUP(A736,[1]Hoja3!$B$2:$E$1125,4,FALSE)</f>
        <v>GUAMAL</v>
      </c>
      <c r="F736" s="3" t="s">
        <v>1122</v>
      </c>
      <c r="G736" s="3" t="s">
        <v>1123</v>
      </c>
      <c r="H736">
        <f>VLOOKUP(A736,'[2]PROMEDIO SABER 11 MUNICIPIOS'!$A$2:$D$1122,4,0)</f>
        <v>225</v>
      </c>
      <c r="I736">
        <f>VLOOKUP(A736,'[2]PROMEDIO SABER 11 MUNICIPIOS'!$A$2:$E$1122,5,0)</f>
        <v>74</v>
      </c>
      <c r="J736" s="4">
        <f>VLOOKUP(A736,'[2]PROMEDIO SABER 11 MUNICIPIOS'!$A$2:$B$1122,2,0)</f>
        <v>241.49777777777777</v>
      </c>
      <c r="K736" s="6">
        <v>240</v>
      </c>
      <c r="L736" s="5" t="str">
        <f>VLOOKUP(A736,'[2]PROMEDIO SABER 11 MUNICIPIOS'!$A$2:$F$1122,6,FALSE)</f>
        <v>NO</v>
      </c>
      <c r="M736">
        <f>VLOOKUP(A736,'[2]SISBEN-GRUPOS'!$A$2:$E$1121,2,FALSE)</f>
        <v>61</v>
      </c>
      <c r="N736">
        <f>VLOOKUP(A736,'[2]SISBEN-GRUPOS'!$A$2:$E$1122,3,0)</f>
        <v>152</v>
      </c>
      <c r="O736">
        <f>VLOOKUP(A736,'[2]SISBEN-GRUPOS'!$A$2:$E$1122,4,0)</f>
        <v>10</v>
      </c>
      <c r="P736">
        <f>VLOOKUP(A736,'[2]SISBEN-GRUPOS'!$A$2:$E$1122,5,0)</f>
        <v>2</v>
      </c>
      <c r="Q736" s="15">
        <v>0.3018867925</v>
      </c>
      <c r="R736">
        <v>32</v>
      </c>
      <c r="S736" t="str">
        <f t="shared" si="12"/>
        <v>P75</v>
      </c>
    </row>
    <row r="737" spans="1:19" ht="28.55" hidden="1" x14ac:dyDescent="0.25">
      <c r="A737" t="s">
        <v>677</v>
      </c>
      <c r="B737" t="s">
        <v>1339</v>
      </c>
      <c r="C737" t="s">
        <v>1963</v>
      </c>
      <c r="D737">
        <v>20750</v>
      </c>
      <c r="E737" t="str">
        <f>VLOOKUP(A737,[1]Hoja3!$B$2:$E$1125,4,FALSE)</f>
        <v>SAN DIEGO</v>
      </c>
      <c r="F737" s="3" t="s">
        <v>1123</v>
      </c>
      <c r="G737" s="3" t="s">
        <v>1123</v>
      </c>
      <c r="H737">
        <f>VLOOKUP(A737,'[2]PROMEDIO SABER 11 MUNICIPIOS'!$A$2:$D$1122,4,0)</f>
        <v>209</v>
      </c>
      <c r="I737">
        <f>VLOOKUP(A737,'[2]PROMEDIO SABER 11 MUNICIPIOS'!$A$2:$E$1122,5,0)</f>
        <v>86</v>
      </c>
      <c r="J737" s="4">
        <f>VLOOKUP(A737,'[2]PROMEDIO SABER 11 MUNICIPIOS'!$A$2:$B$1122,2,0)</f>
        <v>223.32535885167465</v>
      </c>
      <c r="K737" s="6">
        <v>220</v>
      </c>
      <c r="L737" s="5" t="str">
        <f>VLOOKUP(A737,'[2]PROMEDIO SABER 11 MUNICIPIOS'!$A$2:$F$1122,6,FALSE)</f>
        <v>SAN DIEGO-CESAR</v>
      </c>
      <c r="M737">
        <f>VLOOKUP(A737,'[2]SISBEN-GRUPOS'!$A$2:$E$1121,2,FALSE)</f>
        <v>39</v>
      </c>
      <c r="N737">
        <f>VLOOKUP(A737,'[2]SISBEN-GRUPOS'!$A$2:$E$1122,3,0)</f>
        <v>169</v>
      </c>
      <c r="O737">
        <f>VLOOKUP(A737,'[2]SISBEN-GRUPOS'!$A$2:$E$1122,4,0)</f>
        <v>0</v>
      </c>
      <c r="P737">
        <f>VLOOKUP(A737,'[2]SISBEN-GRUPOS'!$A$2:$E$1122,5,0)</f>
        <v>1</v>
      </c>
      <c r="Q737" s="15">
        <v>0.35877862599999999</v>
      </c>
      <c r="R737">
        <v>32</v>
      </c>
      <c r="S737" t="str">
        <f t="shared" si="12"/>
        <v>P75</v>
      </c>
    </row>
    <row r="738" spans="1:19" hidden="1" x14ac:dyDescent="0.25">
      <c r="A738" t="s">
        <v>497</v>
      </c>
      <c r="B738" t="s">
        <v>1238</v>
      </c>
      <c r="C738" t="s">
        <v>1972</v>
      </c>
      <c r="D738">
        <v>68872</v>
      </c>
      <c r="E738" t="str">
        <f>VLOOKUP(A738,[1]Hoja3!$B$2:$E$1125,4,FALSE)</f>
        <v>VILLANUEVA</v>
      </c>
      <c r="F738" s="3" t="s">
        <v>1122</v>
      </c>
      <c r="G738" s="3" t="s">
        <v>1123</v>
      </c>
      <c r="H738">
        <f>VLOOKUP(A738,'[2]PROMEDIO SABER 11 MUNICIPIOS'!$A$2:$D$1122,4,0)</f>
        <v>134</v>
      </c>
      <c r="I738">
        <f>VLOOKUP(A738,'[2]PROMEDIO SABER 11 MUNICIPIOS'!$A$2:$E$1122,5,0)</f>
        <v>90</v>
      </c>
      <c r="J738" s="4">
        <f>VLOOKUP(A738,'[2]PROMEDIO SABER 11 MUNICIPIOS'!$A$2:$B$1122,2,0)</f>
        <v>260.23134328358208</v>
      </c>
      <c r="K738" s="6">
        <v>260</v>
      </c>
      <c r="L738" s="5" t="str">
        <f>VLOOKUP(A738,'[2]PROMEDIO SABER 11 MUNICIPIOS'!$A$2:$F$1122,6,FALSE)</f>
        <v>NO</v>
      </c>
      <c r="M738">
        <f>VLOOKUP(A738,'[2]SISBEN-GRUPOS'!$A$2:$E$1121,2,FALSE)</f>
        <v>21</v>
      </c>
      <c r="N738">
        <f>VLOOKUP(A738,'[2]SISBEN-GRUPOS'!$A$2:$E$1122,3,0)</f>
        <v>105</v>
      </c>
      <c r="O738">
        <f>VLOOKUP(A738,'[2]SISBEN-GRUPOS'!$A$2:$E$1122,4,0)</f>
        <v>4</v>
      </c>
      <c r="P738">
        <f>VLOOKUP(A738,'[2]SISBEN-GRUPOS'!$A$2:$E$1122,5,0)</f>
        <v>4</v>
      </c>
      <c r="Q738" s="15">
        <v>0.25757575760000001</v>
      </c>
      <c r="R738">
        <v>32</v>
      </c>
      <c r="S738" t="str">
        <f t="shared" si="12"/>
        <v>P75</v>
      </c>
    </row>
    <row r="739" spans="1:19" hidden="1" x14ac:dyDescent="0.25">
      <c r="A739" t="s">
        <v>913</v>
      </c>
      <c r="B739" t="s">
        <v>1189</v>
      </c>
      <c r="C739" t="s">
        <v>1973</v>
      </c>
      <c r="D739">
        <v>76318</v>
      </c>
      <c r="E739" t="str">
        <f>VLOOKUP(A739,[1]Hoja3!$B$2:$E$1125,4,FALSE)</f>
        <v>GUACARI</v>
      </c>
      <c r="F739" s="3" t="s">
        <v>1122</v>
      </c>
      <c r="G739" s="3" t="s">
        <v>1123</v>
      </c>
      <c r="H739">
        <f>VLOOKUP(A739,'[2]PROMEDIO SABER 11 MUNICIPIOS'!$A$2:$D$1122,4,0)</f>
        <v>438</v>
      </c>
      <c r="I739">
        <f>VLOOKUP(A739,'[2]PROMEDIO SABER 11 MUNICIPIOS'!$A$2:$E$1122,5,0)</f>
        <v>91</v>
      </c>
      <c r="J739" s="4">
        <f>VLOOKUP(A739,'[2]PROMEDIO SABER 11 MUNICIPIOS'!$A$2:$B$1122,2,0)</f>
        <v>237.5958904109589</v>
      </c>
      <c r="K739" s="6">
        <v>230</v>
      </c>
      <c r="L739" s="5" t="str">
        <f>VLOOKUP(A739,'[2]PROMEDIO SABER 11 MUNICIPIOS'!$A$2:$F$1122,6,FALSE)</f>
        <v>NO</v>
      </c>
      <c r="M739">
        <f>VLOOKUP(A739,'[2]SISBEN-GRUPOS'!$A$2:$E$1121,2,FALSE)</f>
        <v>149</v>
      </c>
      <c r="N739">
        <f>VLOOKUP(A739,'[2]SISBEN-GRUPOS'!$A$2:$E$1122,3,0)</f>
        <v>256</v>
      </c>
      <c r="O739">
        <f>VLOOKUP(A739,'[2]SISBEN-GRUPOS'!$A$2:$E$1122,4,0)</f>
        <v>27</v>
      </c>
      <c r="P739">
        <f>VLOOKUP(A739,'[2]SISBEN-GRUPOS'!$A$2:$E$1122,5,0)</f>
        <v>6</v>
      </c>
      <c r="Q739" s="15">
        <v>0.34285714290000002</v>
      </c>
      <c r="R739">
        <v>32</v>
      </c>
      <c r="S739" t="str">
        <f t="shared" si="12"/>
        <v>P75</v>
      </c>
    </row>
    <row r="740" spans="1:19" hidden="1" x14ac:dyDescent="0.25">
      <c r="A740" t="s">
        <v>709</v>
      </c>
      <c r="B740" t="s">
        <v>1185</v>
      </c>
      <c r="C740" t="s">
        <v>1983</v>
      </c>
      <c r="D740">
        <v>15299</v>
      </c>
      <c r="E740" t="str">
        <f>VLOOKUP(A740,[1]Hoja3!$B$2:$E$1125,4,FALSE)</f>
        <v>GARAGOA</v>
      </c>
      <c r="F740" s="3" t="s">
        <v>1122</v>
      </c>
      <c r="G740" s="3" t="s">
        <v>1123</v>
      </c>
      <c r="H740">
        <f>VLOOKUP(A740,'[2]PROMEDIO SABER 11 MUNICIPIOS'!$A$2:$D$1122,4,0)</f>
        <v>227</v>
      </c>
      <c r="I740">
        <f>VLOOKUP(A740,'[2]PROMEDIO SABER 11 MUNICIPIOS'!$A$2:$E$1122,5,0)</f>
        <v>98</v>
      </c>
      <c r="J740" s="4">
        <f>VLOOKUP(A740,'[2]PROMEDIO SABER 11 MUNICIPIOS'!$A$2:$B$1122,2,0)</f>
        <v>262.51101321585901</v>
      </c>
      <c r="K740" s="6">
        <v>260</v>
      </c>
      <c r="L740" s="5" t="str">
        <f>VLOOKUP(A740,'[2]PROMEDIO SABER 11 MUNICIPIOS'!$A$2:$F$1122,6,FALSE)</f>
        <v>NO</v>
      </c>
      <c r="M740">
        <f>VLOOKUP(A740,'[2]SISBEN-GRUPOS'!$A$2:$E$1121,2,FALSE)</f>
        <v>59</v>
      </c>
      <c r="N740">
        <f>VLOOKUP(A740,'[2]SISBEN-GRUPOS'!$A$2:$E$1122,3,0)</f>
        <v>137</v>
      </c>
      <c r="O740">
        <f>VLOOKUP(A740,'[2]SISBEN-GRUPOS'!$A$2:$E$1122,4,0)</f>
        <v>18</v>
      </c>
      <c r="P740">
        <f>VLOOKUP(A740,'[2]SISBEN-GRUPOS'!$A$2:$E$1122,5,0)</f>
        <v>13</v>
      </c>
      <c r="Q740" s="15">
        <v>0.48186528499999998</v>
      </c>
      <c r="R740">
        <v>32</v>
      </c>
      <c r="S740" t="str">
        <f t="shared" si="12"/>
        <v>P75</v>
      </c>
    </row>
    <row r="741" spans="1:19" hidden="1" x14ac:dyDescent="0.25">
      <c r="A741" t="s">
        <v>601</v>
      </c>
      <c r="B741" t="s">
        <v>1266</v>
      </c>
      <c r="C741" t="s">
        <v>1923</v>
      </c>
      <c r="D741">
        <v>52411</v>
      </c>
      <c r="E741" t="str">
        <f>VLOOKUP(A741,[1]Hoja3!$B$2:$E$1125,4,FALSE)</f>
        <v>LINARES</v>
      </c>
      <c r="F741" s="3" t="s">
        <v>1123</v>
      </c>
      <c r="G741" s="3" t="s">
        <v>1123</v>
      </c>
      <c r="H741">
        <f>VLOOKUP(A741,'[2]PROMEDIO SABER 11 MUNICIPIOS'!$A$2:$D$1122,4,0)</f>
        <v>171</v>
      </c>
      <c r="I741">
        <f>VLOOKUP(A741,'[2]PROMEDIO SABER 11 MUNICIPIOS'!$A$2:$E$1122,5,0)</f>
        <v>74</v>
      </c>
      <c r="J741" s="4">
        <f>VLOOKUP(A741,'[2]PROMEDIO SABER 11 MUNICIPIOS'!$A$2:$B$1122,2,0)</f>
        <v>257.46198830409355</v>
      </c>
      <c r="K741" s="6">
        <v>250</v>
      </c>
      <c r="L741" s="5" t="str">
        <f>VLOOKUP(A741,'[2]PROMEDIO SABER 11 MUNICIPIOS'!$A$2:$F$1122,6,FALSE)</f>
        <v>NO</v>
      </c>
      <c r="M741">
        <f>VLOOKUP(A741,'[2]SISBEN-GRUPOS'!$A$2:$E$1121,2,FALSE)</f>
        <v>35</v>
      </c>
      <c r="N741">
        <f>VLOOKUP(A741,'[2]SISBEN-GRUPOS'!$A$2:$E$1122,3,0)</f>
        <v>131</v>
      </c>
      <c r="O741">
        <f>VLOOKUP(A741,'[2]SISBEN-GRUPOS'!$A$2:$E$1122,4,0)</f>
        <v>2</v>
      </c>
      <c r="P741">
        <f>VLOOKUP(A741,'[2]SISBEN-GRUPOS'!$A$2:$E$1122,5,0)</f>
        <v>3</v>
      </c>
      <c r="Q741" s="15">
        <v>0.2680412371</v>
      </c>
      <c r="R741">
        <v>33</v>
      </c>
      <c r="S741" t="str">
        <f t="shared" si="12"/>
        <v>P75</v>
      </c>
    </row>
    <row r="742" spans="1:19" hidden="1" x14ac:dyDescent="0.25">
      <c r="A742" t="s">
        <v>756</v>
      </c>
      <c r="B742" t="s">
        <v>1189</v>
      </c>
      <c r="C742" t="s">
        <v>1974</v>
      </c>
      <c r="D742">
        <v>76306</v>
      </c>
      <c r="E742" t="str">
        <f>VLOOKUP(A742,[1]Hoja3!$B$2:$E$1125,4,FALSE)</f>
        <v>GINEBRA</v>
      </c>
      <c r="F742" s="3" t="s">
        <v>1122</v>
      </c>
      <c r="G742" s="3" t="s">
        <v>1123</v>
      </c>
      <c r="H742">
        <f>VLOOKUP(A742,'[2]PROMEDIO SABER 11 MUNICIPIOS'!$A$2:$D$1122,4,0)</f>
        <v>262</v>
      </c>
      <c r="I742">
        <f>VLOOKUP(A742,'[2]PROMEDIO SABER 11 MUNICIPIOS'!$A$2:$E$1122,5,0)</f>
        <v>91</v>
      </c>
      <c r="J742" s="4">
        <f>VLOOKUP(A742,'[2]PROMEDIO SABER 11 MUNICIPIOS'!$A$2:$B$1122,2,0)</f>
        <v>246.58396946564886</v>
      </c>
      <c r="K742" s="6">
        <v>240</v>
      </c>
      <c r="L742" s="5" t="str">
        <f>VLOOKUP(A742,'[2]PROMEDIO SABER 11 MUNICIPIOS'!$A$2:$F$1122,6,FALSE)</f>
        <v>NO</v>
      </c>
      <c r="M742">
        <f>VLOOKUP(A742,'[2]SISBEN-GRUPOS'!$A$2:$E$1121,2,FALSE)</f>
        <v>86</v>
      </c>
      <c r="N742">
        <f>VLOOKUP(A742,'[2]SISBEN-GRUPOS'!$A$2:$E$1122,3,0)</f>
        <v>165</v>
      </c>
      <c r="O742">
        <f>VLOOKUP(A742,'[2]SISBEN-GRUPOS'!$A$2:$E$1122,4,0)</f>
        <v>8</v>
      </c>
      <c r="P742">
        <f>VLOOKUP(A742,'[2]SISBEN-GRUPOS'!$A$2:$E$1122,5,0)</f>
        <v>3</v>
      </c>
      <c r="Q742" s="15">
        <v>0.487804878</v>
      </c>
      <c r="R742">
        <v>33</v>
      </c>
      <c r="S742" t="str">
        <f t="shared" si="12"/>
        <v>P75</v>
      </c>
    </row>
    <row r="743" spans="1:19" hidden="1" x14ac:dyDescent="0.25">
      <c r="A743" t="s">
        <v>509</v>
      </c>
      <c r="B743" t="s">
        <v>1339</v>
      </c>
      <c r="C743" t="s">
        <v>1990</v>
      </c>
      <c r="D743">
        <v>20295</v>
      </c>
      <c r="E743" t="str">
        <f>VLOOKUP(A743,[1]Hoja3!$B$2:$E$1125,4,FALSE)</f>
        <v>GAMARRA</v>
      </c>
      <c r="F743" s="3" t="s">
        <v>1123</v>
      </c>
      <c r="G743" s="3" t="s">
        <v>1123</v>
      </c>
      <c r="H743">
        <f>VLOOKUP(A743,'[2]PROMEDIO SABER 11 MUNICIPIOS'!$A$2:$D$1122,4,0)</f>
        <v>137</v>
      </c>
      <c r="I743">
        <f>VLOOKUP(A743,'[2]PROMEDIO SABER 11 MUNICIPIOS'!$A$2:$E$1122,5,0)</f>
        <v>54</v>
      </c>
      <c r="J743" s="4">
        <f>VLOOKUP(A743,'[2]PROMEDIO SABER 11 MUNICIPIOS'!$A$2:$B$1122,2,0)</f>
        <v>210.32846715328466</v>
      </c>
      <c r="K743" s="6">
        <v>210</v>
      </c>
      <c r="L743" s="5" t="str">
        <f>VLOOKUP(A743,'[2]PROMEDIO SABER 11 MUNICIPIOS'!$A$2:$F$1122,6,FALSE)</f>
        <v>NO</v>
      </c>
      <c r="M743">
        <f>VLOOKUP(A743,'[2]SISBEN-GRUPOS'!$A$2:$E$1121,2,FALSE)</f>
        <v>19</v>
      </c>
      <c r="N743">
        <f>VLOOKUP(A743,'[2]SISBEN-GRUPOS'!$A$2:$E$1122,3,0)</f>
        <v>118</v>
      </c>
      <c r="O743">
        <f>VLOOKUP(A743,'[2]SISBEN-GRUPOS'!$A$2:$E$1122,4,0)</f>
        <v>0</v>
      </c>
      <c r="P743">
        <f>VLOOKUP(A743,'[2]SISBEN-GRUPOS'!$A$2:$E$1122,5,0)</f>
        <v>0</v>
      </c>
      <c r="Q743" s="15">
        <v>0.25694444440000003</v>
      </c>
      <c r="R743">
        <v>33</v>
      </c>
      <c r="S743" t="str">
        <f t="shared" si="12"/>
        <v>P75</v>
      </c>
    </row>
    <row r="744" spans="1:19" hidden="1" x14ac:dyDescent="0.25">
      <c r="A744" t="s">
        <v>357</v>
      </c>
      <c r="B744" t="s">
        <v>1440</v>
      </c>
      <c r="C744" t="s">
        <v>2082</v>
      </c>
      <c r="D744">
        <v>86755</v>
      </c>
      <c r="E744" t="str">
        <f>VLOOKUP(A744,[1]Hoja3!$B$2:$E$1125,4,FALSE)</f>
        <v>SAN FRANCISCO</v>
      </c>
      <c r="F744" s="3" t="s">
        <v>1123</v>
      </c>
      <c r="G744" s="3" t="s">
        <v>1123</v>
      </c>
      <c r="H744">
        <f>VLOOKUP(A744,'[2]PROMEDIO SABER 11 MUNICIPIOS'!$A$2:$D$1122,4,0)</f>
        <v>95</v>
      </c>
      <c r="I744">
        <f>VLOOKUP(A744,'[2]PROMEDIO SABER 11 MUNICIPIOS'!$A$2:$E$1122,5,0)</f>
        <v>179</v>
      </c>
      <c r="J744" s="4">
        <f>VLOOKUP(A744,'[2]PROMEDIO SABER 11 MUNICIPIOS'!$A$2:$B$1122,2,0)</f>
        <v>237.94736842105263</v>
      </c>
      <c r="K744" s="6">
        <v>230</v>
      </c>
      <c r="L744" s="5" t="str">
        <f>VLOOKUP(A744,'[2]PROMEDIO SABER 11 MUNICIPIOS'!$A$2:$F$1122,6,FALSE)</f>
        <v>NO</v>
      </c>
      <c r="M744">
        <f>VLOOKUP(A744,'[2]SISBEN-GRUPOS'!$A$2:$E$1121,2,FALSE)</f>
        <v>25</v>
      </c>
      <c r="N744">
        <f>VLOOKUP(A744,'[2]SISBEN-GRUPOS'!$A$2:$E$1122,3,0)</f>
        <v>66</v>
      </c>
      <c r="O744">
        <f>VLOOKUP(A744,'[2]SISBEN-GRUPOS'!$A$2:$E$1122,4,0)</f>
        <v>2</v>
      </c>
      <c r="P744">
        <f>VLOOKUP(A744,'[2]SISBEN-GRUPOS'!$A$2:$E$1122,5,0)</f>
        <v>2</v>
      </c>
      <c r="Q744" s="15">
        <v>0.4328358209</v>
      </c>
      <c r="R744">
        <v>33</v>
      </c>
      <c r="S744" t="str">
        <f t="shared" si="12"/>
        <v>P75</v>
      </c>
    </row>
    <row r="745" spans="1:19" hidden="1" x14ac:dyDescent="0.25">
      <c r="A745" t="s">
        <v>365</v>
      </c>
      <c r="B745" t="s">
        <v>1182</v>
      </c>
      <c r="C745" t="s">
        <v>1258</v>
      </c>
      <c r="D745">
        <v>13655</v>
      </c>
      <c r="E745" t="str">
        <f>VLOOKUP(A745,[1]Hoja3!$B$2:$E$1125,4,FALSE)</f>
        <v>SAN JACINTO DEL CAUCA</v>
      </c>
      <c r="F745" s="3" t="s">
        <v>1122</v>
      </c>
      <c r="G745" s="3" t="s">
        <v>1122</v>
      </c>
      <c r="H745">
        <f>VLOOKUP(A745,'[2]PROMEDIO SABER 11 MUNICIPIOS'!$A$2:$D$1122,4,0)</f>
        <v>96</v>
      </c>
      <c r="I745">
        <f>VLOOKUP(A745,'[2]PROMEDIO SABER 11 MUNICIPIOS'!$A$2:$E$1122,5,0)</f>
        <v>49</v>
      </c>
      <c r="J745" s="4">
        <f>VLOOKUP(A745,'[2]PROMEDIO SABER 11 MUNICIPIOS'!$A$2:$B$1122,2,0)</f>
        <v>203.91666666666666</v>
      </c>
      <c r="K745" s="6">
        <v>200</v>
      </c>
      <c r="L745" s="5" t="str">
        <f>VLOOKUP(A745,'[2]PROMEDIO SABER 11 MUNICIPIOS'!$A$2:$F$1122,6,FALSE)</f>
        <v>NO</v>
      </c>
      <c r="M745">
        <f>VLOOKUP(A745,'[2]SISBEN-GRUPOS'!$A$2:$E$1121,2,FALSE)</f>
        <v>19</v>
      </c>
      <c r="N745">
        <f>VLOOKUP(A745,'[2]SISBEN-GRUPOS'!$A$2:$E$1122,3,0)</f>
        <v>75</v>
      </c>
      <c r="O745">
        <f>VLOOKUP(A745,'[2]SISBEN-GRUPOS'!$A$2:$E$1122,4,0)</f>
        <v>2</v>
      </c>
      <c r="P745">
        <f>VLOOKUP(A745,'[2]SISBEN-GRUPOS'!$A$2:$E$1122,5,0)</f>
        <v>0</v>
      </c>
      <c r="Q745" s="15">
        <v>0.14583333330000001</v>
      </c>
      <c r="R745">
        <v>34</v>
      </c>
      <c r="S745" t="str">
        <f t="shared" si="12"/>
        <v>P75</v>
      </c>
    </row>
    <row r="746" spans="1:19" hidden="1" x14ac:dyDescent="0.25">
      <c r="A746" t="s">
        <v>675</v>
      </c>
      <c r="B746" t="s">
        <v>1270</v>
      </c>
      <c r="C746" t="s">
        <v>1654</v>
      </c>
      <c r="D746">
        <v>73675</v>
      </c>
      <c r="E746" t="str">
        <f>VLOOKUP(A746,[1]Hoja3!$B$2:$E$1125,4,FALSE)</f>
        <v>SAN ANTONIO</v>
      </c>
      <c r="F746" s="3" t="s">
        <v>1122</v>
      </c>
      <c r="G746" s="3" t="s">
        <v>1122</v>
      </c>
      <c r="H746">
        <f>VLOOKUP(A746,'[2]PROMEDIO SABER 11 MUNICIPIOS'!$A$2:$D$1122,4,0)</f>
        <v>206</v>
      </c>
      <c r="I746">
        <f>VLOOKUP(A746,'[2]PROMEDIO SABER 11 MUNICIPIOS'!$A$2:$E$1122,5,0)</f>
        <v>69</v>
      </c>
      <c r="J746" s="4">
        <f>VLOOKUP(A746,'[2]PROMEDIO SABER 11 MUNICIPIOS'!$A$2:$B$1122,2,0)</f>
        <v>227.5</v>
      </c>
      <c r="K746" s="6">
        <v>220</v>
      </c>
      <c r="L746" s="5" t="str">
        <f>VLOOKUP(A746,'[2]PROMEDIO SABER 11 MUNICIPIOS'!$A$2:$F$1122,6,FALSE)</f>
        <v>NO</v>
      </c>
      <c r="M746">
        <f>VLOOKUP(A746,'[2]SISBEN-GRUPOS'!$A$2:$E$1121,2,FALSE)</f>
        <v>71</v>
      </c>
      <c r="N746">
        <f>VLOOKUP(A746,'[2]SISBEN-GRUPOS'!$A$2:$E$1122,3,0)</f>
        <v>131</v>
      </c>
      <c r="O746">
        <f>VLOOKUP(A746,'[2]SISBEN-GRUPOS'!$A$2:$E$1122,4,0)</f>
        <v>3</v>
      </c>
      <c r="P746">
        <f>VLOOKUP(A746,'[2]SISBEN-GRUPOS'!$A$2:$E$1122,5,0)</f>
        <v>1</v>
      </c>
      <c r="Q746" s="15">
        <v>0.2380952381</v>
      </c>
      <c r="R746">
        <v>34</v>
      </c>
      <c r="S746" t="str">
        <f t="shared" si="12"/>
        <v>P75</v>
      </c>
    </row>
    <row r="747" spans="1:19" hidden="1" x14ac:dyDescent="0.25">
      <c r="A747" t="s">
        <v>377</v>
      </c>
      <c r="B747" t="s">
        <v>1216</v>
      </c>
      <c r="C747" t="s">
        <v>1797</v>
      </c>
      <c r="D747">
        <v>25438</v>
      </c>
      <c r="E747" t="str">
        <f>VLOOKUP(A747,[1]Hoja3!$B$2:$E$1125,4,FALSE)</f>
        <v>MEDINA</v>
      </c>
      <c r="F747" s="3" t="s">
        <v>1122</v>
      </c>
      <c r="G747" s="3" t="s">
        <v>1123</v>
      </c>
      <c r="H747">
        <f>VLOOKUP(A747,'[2]PROMEDIO SABER 11 MUNICIPIOS'!$A$2:$D$1122,4,0)</f>
        <v>100</v>
      </c>
      <c r="I747">
        <f>VLOOKUP(A747,'[2]PROMEDIO SABER 11 MUNICIPIOS'!$A$2:$E$1122,5,0)</f>
        <v>45</v>
      </c>
      <c r="J747" s="4">
        <f>VLOOKUP(A747,'[2]PROMEDIO SABER 11 MUNICIPIOS'!$A$2:$B$1122,2,0)</f>
        <v>234.81</v>
      </c>
      <c r="K747" s="6">
        <v>230</v>
      </c>
      <c r="L747" s="5" t="str">
        <f>VLOOKUP(A747,'[2]PROMEDIO SABER 11 MUNICIPIOS'!$A$2:$F$1122,6,FALSE)</f>
        <v>NO</v>
      </c>
      <c r="M747">
        <f>VLOOKUP(A747,'[2]SISBEN-GRUPOS'!$A$2:$E$1121,2,FALSE)</f>
        <v>23</v>
      </c>
      <c r="N747">
        <f>VLOOKUP(A747,'[2]SISBEN-GRUPOS'!$A$2:$E$1122,3,0)</f>
        <v>74</v>
      </c>
      <c r="O747">
        <f>VLOOKUP(A747,'[2]SISBEN-GRUPOS'!$A$2:$E$1122,4,0)</f>
        <v>1</v>
      </c>
      <c r="P747">
        <f>VLOOKUP(A747,'[2]SISBEN-GRUPOS'!$A$2:$E$1122,5,0)</f>
        <v>2</v>
      </c>
      <c r="Q747" s="15">
        <v>0.44186046511627902</v>
      </c>
      <c r="R747">
        <v>34</v>
      </c>
      <c r="S747" t="str">
        <f t="shared" si="12"/>
        <v>P75</v>
      </c>
    </row>
    <row r="748" spans="1:19" hidden="1" x14ac:dyDescent="0.25">
      <c r="A748" t="s">
        <v>514</v>
      </c>
      <c r="B748" t="s">
        <v>1197</v>
      </c>
      <c r="C748" t="s">
        <v>1875</v>
      </c>
      <c r="D748">
        <v>23350</v>
      </c>
      <c r="E748" t="str">
        <f>VLOOKUP(A748,[1]Hoja3!$B$2:$E$1125,4,FALSE)</f>
        <v>LA APARTADA</v>
      </c>
      <c r="F748" s="3" t="s">
        <v>1122</v>
      </c>
      <c r="G748" s="3" t="s">
        <v>1123</v>
      </c>
      <c r="H748">
        <f>VLOOKUP(A748,'[2]PROMEDIO SABER 11 MUNICIPIOS'!$A$2:$D$1122,4,0)</f>
        <v>138</v>
      </c>
      <c r="I748">
        <f>VLOOKUP(A748,'[2]PROMEDIO SABER 11 MUNICIPIOS'!$A$2:$E$1122,5,0)</f>
        <v>64</v>
      </c>
      <c r="J748" s="4">
        <f>VLOOKUP(A748,'[2]PROMEDIO SABER 11 MUNICIPIOS'!$A$2:$B$1122,2,0)</f>
        <v>231.2391304347826</v>
      </c>
      <c r="K748" s="6">
        <v>230</v>
      </c>
      <c r="L748" s="5" t="str">
        <f>VLOOKUP(A748,'[2]PROMEDIO SABER 11 MUNICIPIOS'!$A$2:$F$1122,6,FALSE)</f>
        <v>NO</v>
      </c>
      <c r="M748">
        <f>VLOOKUP(A748,'[2]SISBEN-GRUPOS'!$A$2:$E$1121,2,FALSE)</f>
        <v>32</v>
      </c>
      <c r="N748">
        <f>VLOOKUP(A748,'[2]SISBEN-GRUPOS'!$A$2:$E$1122,3,0)</f>
        <v>103</v>
      </c>
      <c r="O748">
        <f>VLOOKUP(A748,'[2]SISBEN-GRUPOS'!$A$2:$E$1122,4,0)</f>
        <v>3</v>
      </c>
      <c r="P748">
        <f>VLOOKUP(A748,'[2]SISBEN-GRUPOS'!$A$2:$E$1122,5,0)</f>
        <v>0</v>
      </c>
      <c r="Q748" s="15">
        <v>0.29752066119999998</v>
      </c>
      <c r="R748">
        <v>34</v>
      </c>
      <c r="S748" t="str">
        <f t="shared" si="12"/>
        <v>P75</v>
      </c>
    </row>
    <row r="749" spans="1:19" hidden="1" x14ac:dyDescent="0.25">
      <c r="A749" t="s">
        <v>488</v>
      </c>
      <c r="B749" t="s">
        <v>1216</v>
      </c>
      <c r="C749" t="s">
        <v>1907</v>
      </c>
      <c r="D749">
        <v>25885</v>
      </c>
      <c r="E749" t="str">
        <f>VLOOKUP(A749,[1]Hoja3!$B$2:$E$1125,4,FALSE)</f>
        <v>YACOPI</v>
      </c>
      <c r="F749" s="3" t="s">
        <v>1122</v>
      </c>
      <c r="G749" s="3" t="s">
        <v>1122</v>
      </c>
      <c r="H749">
        <f>VLOOKUP(A749,'[2]PROMEDIO SABER 11 MUNICIPIOS'!$A$2:$D$1122,4,0)</f>
        <v>131</v>
      </c>
      <c r="I749">
        <f>VLOOKUP(A749,'[2]PROMEDIO SABER 11 MUNICIPIOS'!$A$2:$E$1122,5,0)</f>
        <v>50</v>
      </c>
      <c r="J749" s="4">
        <f>VLOOKUP(A749,'[2]PROMEDIO SABER 11 MUNICIPIOS'!$A$2:$B$1122,2,0)</f>
        <v>228.79389312977099</v>
      </c>
      <c r="K749" s="6">
        <v>220</v>
      </c>
      <c r="L749" s="5" t="str">
        <f>VLOOKUP(A749,'[2]PROMEDIO SABER 11 MUNICIPIOS'!$A$2:$F$1122,6,FALSE)</f>
        <v>NO</v>
      </c>
      <c r="M749">
        <f>VLOOKUP(A749,'[2]SISBEN-GRUPOS'!$A$2:$E$1121,2,FALSE)</f>
        <v>28</v>
      </c>
      <c r="N749">
        <f>VLOOKUP(A749,'[2]SISBEN-GRUPOS'!$A$2:$E$1122,3,0)</f>
        <v>96</v>
      </c>
      <c r="O749">
        <f>VLOOKUP(A749,'[2]SISBEN-GRUPOS'!$A$2:$E$1122,4,0)</f>
        <v>4</v>
      </c>
      <c r="P749">
        <f>VLOOKUP(A749,'[2]SISBEN-GRUPOS'!$A$2:$E$1122,5,0)</f>
        <v>3</v>
      </c>
      <c r="Q749" s="15">
        <v>0.28571428571428498</v>
      </c>
      <c r="R749">
        <v>34</v>
      </c>
      <c r="S749" t="str">
        <f t="shared" si="12"/>
        <v>P75</v>
      </c>
    </row>
    <row r="750" spans="1:19" hidden="1" x14ac:dyDescent="0.25">
      <c r="A750" t="s">
        <v>422</v>
      </c>
      <c r="B750" t="s">
        <v>1216</v>
      </c>
      <c r="C750" t="s">
        <v>1908</v>
      </c>
      <c r="D750">
        <v>25123</v>
      </c>
      <c r="E750" t="str">
        <f>VLOOKUP(A750,[1]Hoja3!$B$2:$E$1125,4,FALSE)</f>
        <v>CACHIPAY</v>
      </c>
      <c r="F750" s="3" t="s">
        <v>1122</v>
      </c>
      <c r="G750" s="3" t="s">
        <v>1123</v>
      </c>
      <c r="H750">
        <f>VLOOKUP(A750,'[2]PROMEDIO SABER 11 MUNICIPIOS'!$A$2:$D$1122,4,0)</f>
        <v>111</v>
      </c>
      <c r="I750">
        <f>VLOOKUP(A750,'[2]PROMEDIO SABER 11 MUNICIPIOS'!$A$2:$E$1122,5,0)</f>
        <v>71</v>
      </c>
      <c r="J750" s="4">
        <f>VLOOKUP(A750,'[2]PROMEDIO SABER 11 MUNICIPIOS'!$A$2:$B$1122,2,0)</f>
        <v>240.70270270270271</v>
      </c>
      <c r="K750" s="6">
        <v>240</v>
      </c>
      <c r="L750" s="5" t="str">
        <f>VLOOKUP(A750,'[2]PROMEDIO SABER 11 MUNICIPIOS'!$A$2:$F$1122,6,FALSE)</f>
        <v>NO</v>
      </c>
      <c r="M750">
        <f>VLOOKUP(A750,'[2]SISBEN-GRUPOS'!$A$2:$E$1121,2,FALSE)</f>
        <v>34</v>
      </c>
      <c r="N750">
        <f>VLOOKUP(A750,'[2]SISBEN-GRUPOS'!$A$2:$E$1122,3,0)</f>
        <v>64</v>
      </c>
      <c r="O750">
        <f>VLOOKUP(A750,'[2]SISBEN-GRUPOS'!$A$2:$E$1122,4,0)</f>
        <v>8</v>
      </c>
      <c r="P750">
        <f>VLOOKUP(A750,'[2]SISBEN-GRUPOS'!$A$2:$E$1122,5,0)</f>
        <v>5</v>
      </c>
      <c r="Q750" s="15">
        <v>0.32926829268292601</v>
      </c>
      <c r="R750">
        <v>34</v>
      </c>
      <c r="S750" t="str">
        <f t="shared" si="12"/>
        <v>P75</v>
      </c>
    </row>
    <row r="751" spans="1:19" hidden="1" x14ac:dyDescent="0.25">
      <c r="A751" t="s">
        <v>588</v>
      </c>
      <c r="B751" t="s">
        <v>1266</v>
      </c>
      <c r="C751" t="s">
        <v>1914</v>
      </c>
      <c r="D751">
        <v>52019</v>
      </c>
      <c r="E751" t="str">
        <f>VLOOKUP(A751,[1]Hoja3!$B$2:$E$1125,4,FALSE)</f>
        <v>ALBAN</v>
      </c>
      <c r="F751" s="3" t="s">
        <v>1123</v>
      </c>
      <c r="G751" s="3" t="s">
        <v>1123</v>
      </c>
      <c r="H751">
        <f>VLOOKUP(A751,'[2]PROMEDIO SABER 11 MUNICIPIOS'!$A$2:$D$1122,4,0)</f>
        <v>167</v>
      </c>
      <c r="I751">
        <f>VLOOKUP(A751,'[2]PROMEDIO SABER 11 MUNICIPIOS'!$A$2:$E$1122,5,0)</f>
        <v>72</v>
      </c>
      <c r="J751" s="4">
        <f>VLOOKUP(A751,'[2]PROMEDIO SABER 11 MUNICIPIOS'!$A$2:$B$1122,2,0)</f>
        <v>260.71856287425152</v>
      </c>
      <c r="K751" s="6">
        <v>260</v>
      </c>
      <c r="L751" s="5" t="str">
        <f>VLOOKUP(A751,'[2]PROMEDIO SABER 11 MUNICIPIOS'!$A$2:$F$1122,6,FALSE)</f>
        <v>NO</v>
      </c>
      <c r="M751">
        <f>VLOOKUP(A751,'[2]SISBEN-GRUPOS'!$A$2:$E$1121,2,FALSE)</f>
        <v>32</v>
      </c>
      <c r="N751">
        <f>VLOOKUP(A751,'[2]SISBEN-GRUPOS'!$A$2:$E$1122,3,0)</f>
        <v>134</v>
      </c>
      <c r="O751">
        <f>VLOOKUP(A751,'[2]SISBEN-GRUPOS'!$A$2:$E$1122,4,0)</f>
        <v>1</v>
      </c>
      <c r="P751">
        <f>VLOOKUP(A751,'[2]SISBEN-GRUPOS'!$A$2:$E$1122,5,0)</f>
        <v>0</v>
      </c>
      <c r="Q751" s="15">
        <v>0.29599999999999999</v>
      </c>
      <c r="R751">
        <v>34</v>
      </c>
      <c r="S751" t="str">
        <f t="shared" si="12"/>
        <v>P75</v>
      </c>
    </row>
    <row r="752" spans="1:19" hidden="1" x14ac:dyDescent="0.25">
      <c r="A752" t="s">
        <v>439</v>
      </c>
      <c r="B752" t="s">
        <v>1266</v>
      </c>
      <c r="C752" t="s">
        <v>1924</v>
      </c>
      <c r="D752">
        <v>52210</v>
      </c>
      <c r="E752" t="str">
        <f>VLOOKUP(A752,[1]Hoja3!$B$2:$E$1125,4,FALSE)</f>
        <v>CONTADERO</v>
      </c>
      <c r="F752" s="3" t="s">
        <v>1123</v>
      </c>
      <c r="G752" s="3" t="s">
        <v>1123</v>
      </c>
      <c r="H752">
        <f>VLOOKUP(A752,'[2]PROMEDIO SABER 11 MUNICIPIOS'!$A$2:$D$1122,4,0)</f>
        <v>119</v>
      </c>
      <c r="I752">
        <f>VLOOKUP(A752,'[2]PROMEDIO SABER 11 MUNICIPIOS'!$A$2:$E$1122,5,0)</f>
        <v>74</v>
      </c>
      <c r="J752" s="4">
        <f>VLOOKUP(A752,'[2]PROMEDIO SABER 11 MUNICIPIOS'!$A$2:$B$1122,2,0)</f>
        <v>263.20168067226894</v>
      </c>
      <c r="K752" s="6">
        <v>260</v>
      </c>
      <c r="L752" s="5" t="str">
        <f>VLOOKUP(A752,'[2]PROMEDIO SABER 11 MUNICIPIOS'!$A$2:$F$1122,6,FALSE)</f>
        <v>NO</v>
      </c>
      <c r="M752">
        <f>VLOOKUP(A752,'[2]SISBEN-GRUPOS'!$A$2:$E$1121,2,FALSE)</f>
        <v>26</v>
      </c>
      <c r="N752">
        <f>VLOOKUP(A752,'[2]SISBEN-GRUPOS'!$A$2:$E$1122,3,0)</f>
        <v>93</v>
      </c>
      <c r="O752">
        <f>VLOOKUP(A752,'[2]SISBEN-GRUPOS'!$A$2:$E$1122,4,0)</f>
        <v>0</v>
      </c>
      <c r="P752">
        <f>VLOOKUP(A752,'[2]SISBEN-GRUPOS'!$A$2:$E$1122,5,0)</f>
        <v>0</v>
      </c>
      <c r="Q752" s="15">
        <v>0.24489795919999999</v>
      </c>
      <c r="R752">
        <v>34</v>
      </c>
      <c r="S752" t="str">
        <f t="shared" si="12"/>
        <v>P75</v>
      </c>
    </row>
    <row r="753" spans="1:19" hidden="1" x14ac:dyDescent="0.25">
      <c r="A753" t="s">
        <v>182</v>
      </c>
      <c r="B753" t="s">
        <v>1182</v>
      </c>
      <c r="C753" t="s">
        <v>2016</v>
      </c>
      <c r="D753">
        <v>13458</v>
      </c>
      <c r="E753" t="str">
        <f>VLOOKUP(A753,[1]Hoja3!$B$2:$E$1125,4,FALSE)</f>
        <v>MONTECRISTO</v>
      </c>
      <c r="F753" s="3" t="s">
        <v>1122</v>
      </c>
      <c r="G753" s="3" t="s">
        <v>1122</v>
      </c>
      <c r="H753">
        <f>VLOOKUP(A753,'[2]PROMEDIO SABER 11 MUNICIPIOS'!$A$2:$D$1122,4,0)</f>
        <v>55</v>
      </c>
      <c r="I753">
        <f>VLOOKUP(A753,'[2]PROMEDIO SABER 11 MUNICIPIOS'!$A$2:$E$1122,5,0)</f>
        <v>68</v>
      </c>
      <c r="J753" s="4">
        <f>VLOOKUP(A753,'[2]PROMEDIO SABER 11 MUNICIPIOS'!$A$2:$B$1122,2,0)</f>
        <v>214.56363636363636</v>
      </c>
      <c r="K753" s="6">
        <v>210</v>
      </c>
      <c r="L753" s="5" t="str">
        <f>VLOOKUP(A753,'[2]PROMEDIO SABER 11 MUNICIPIOS'!$A$2:$F$1122,6,FALSE)</f>
        <v>NO</v>
      </c>
      <c r="M753">
        <f>VLOOKUP(A753,'[2]SISBEN-GRUPOS'!$A$2:$E$1121,2,FALSE)</f>
        <v>10</v>
      </c>
      <c r="N753">
        <f>VLOOKUP(A753,'[2]SISBEN-GRUPOS'!$A$2:$E$1122,3,0)</f>
        <v>45</v>
      </c>
      <c r="O753">
        <f>VLOOKUP(A753,'[2]SISBEN-GRUPOS'!$A$2:$E$1122,4,0)</f>
        <v>0</v>
      </c>
      <c r="P753">
        <f>VLOOKUP(A753,'[2]SISBEN-GRUPOS'!$A$2:$E$1122,5,0)</f>
        <v>0</v>
      </c>
      <c r="Q753" s="15">
        <v>0.31914893620000001</v>
      </c>
      <c r="R753">
        <v>34</v>
      </c>
      <c r="S753" t="str">
        <f t="shared" si="12"/>
        <v>P75</v>
      </c>
    </row>
    <row r="754" spans="1:19" ht="28.55" hidden="1" x14ac:dyDescent="0.25">
      <c r="A754" t="s">
        <v>862</v>
      </c>
      <c r="B754" t="s">
        <v>1176</v>
      </c>
      <c r="C754" t="s">
        <v>2100</v>
      </c>
      <c r="D754">
        <v>19142</v>
      </c>
      <c r="E754" t="str">
        <f>VLOOKUP(A754,[1]Hoja3!$B$2:$E$1125,4,FALSE)</f>
        <v>CALOTO</v>
      </c>
      <c r="F754" s="3" t="s">
        <v>1123</v>
      </c>
      <c r="G754" s="3" t="s">
        <v>1123</v>
      </c>
      <c r="H754">
        <f>VLOOKUP(A754,'[2]PROMEDIO SABER 11 MUNICIPIOS'!$A$2:$D$1122,4,0)</f>
        <v>369</v>
      </c>
      <c r="I754">
        <f>VLOOKUP(A754,'[2]PROMEDIO SABER 11 MUNICIPIOS'!$A$2:$E$1122,5,0)</f>
        <v>135</v>
      </c>
      <c r="J754" s="4">
        <f>VLOOKUP(A754,'[2]PROMEDIO SABER 11 MUNICIPIOS'!$A$2:$B$1122,2,0)</f>
        <v>217.48509485094851</v>
      </c>
      <c r="K754" s="6">
        <v>210</v>
      </c>
      <c r="L754" s="5" t="str">
        <f>VLOOKUP(A754,'[2]PROMEDIO SABER 11 MUNICIPIOS'!$A$2:$F$1122,6,FALSE)</f>
        <v>CALOTO-CAUCA</v>
      </c>
      <c r="M754">
        <f>VLOOKUP(A754,'[2]SISBEN-GRUPOS'!$A$2:$E$1121,2,FALSE)</f>
        <v>202</v>
      </c>
      <c r="N754">
        <f>VLOOKUP(A754,'[2]SISBEN-GRUPOS'!$A$2:$E$1122,3,0)</f>
        <v>163</v>
      </c>
      <c r="O754">
        <f>VLOOKUP(A754,'[2]SISBEN-GRUPOS'!$A$2:$E$1122,4,0)</f>
        <v>4</v>
      </c>
      <c r="P754">
        <f>VLOOKUP(A754,'[2]SISBEN-GRUPOS'!$A$2:$E$1122,5,0)</f>
        <v>0</v>
      </c>
      <c r="Q754" s="15">
        <v>0.21212121210000001</v>
      </c>
      <c r="R754">
        <v>34</v>
      </c>
      <c r="S754" t="str">
        <f t="shared" si="12"/>
        <v>P75</v>
      </c>
    </row>
    <row r="755" spans="1:19" hidden="1" x14ac:dyDescent="0.25">
      <c r="A755" t="s">
        <v>659</v>
      </c>
      <c r="B755" t="s">
        <v>1182</v>
      </c>
      <c r="C755" t="s">
        <v>2189</v>
      </c>
      <c r="D755">
        <v>13838</v>
      </c>
      <c r="E755" t="str">
        <f>VLOOKUP(A755,[1]Hoja3!$B$2:$E$1125,4,FALSE)</f>
        <v>TURBANA</v>
      </c>
      <c r="F755" s="3" t="s">
        <v>1122</v>
      </c>
      <c r="G755" s="3" t="s">
        <v>1122</v>
      </c>
      <c r="H755">
        <f>VLOOKUP(A755,'[2]PROMEDIO SABER 11 MUNICIPIOS'!$A$2:$D$1122,4,0)</f>
        <v>198</v>
      </c>
      <c r="I755">
        <f>VLOOKUP(A755,'[2]PROMEDIO SABER 11 MUNICIPIOS'!$A$2:$E$1122,5,0)</f>
        <v>75</v>
      </c>
      <c r="J755" s="4">
        <f>VLOOKUP(A755,'[2]PROMEDIO SABER 11 MUNICIPIOS'!$A$2:$B$1122,2,0)</f>
        <v>215.35353535353536</v>
      </c>
      <c r="K755" s="6">
        <v>210</v>
      </c>
      <c r="L755" s="5" t="str">
        <f>VLOOKUP(A755,'[2]PROMEDIO SABER 11 MUNICIPIOS'!$A$2:$F$1122,6,FALSE)</f>
        <v>NO</v>
      </c>
      <c r="M755">
        <f>VLOOKUP(A755,'[2]SISBEN-GRUPOS'!$A$2:$E$1121,2,FALSE)</f>
        <v>44</v>
      </c>
      <c r="N755">
        <f>VLOOKUP(A755,'[2]SISBEN-GRUPOS'!$A$2:$E$1122,3,0)</f>
        <v>154</v>
      </c>
      <c r="O755">
        <f>VLOOKUP(A755,'[2]SISBEN-GRUPOS'!$A$2:$E$1122,4,0)</f>
        <v>0</v>
      </c>
      <c r="P755">
        <f>VLOOKUP(A755,'[2]SISBEN-GRUPOS'!$A$2:$E$1122,5,0)</f>
        <v>0</v>
      </c>
      <c r="Q755" s="15">
        <v>0.41379310339999997</v>
      </c>
      <c r="R755">
        <v>34</v>
      </c>
      <c r="S755" t="str">
        <f t="shared" si="12"/>
        <v>P75</v>
      </c>
    </row>
    <row r="756" spans="1:19" hidden="1" x14ac:dyDescent="0.25">
      <c r="A756" t="s">
        <v>785</v>
      </c>
      <c r="B756" t="s">
        <v>1182</v>
      </c>
      <c r="C756" t="s">
        <v>1315</v>
      </c>
      <c r="D756">
        <v>13647</v>
      </c>
      <c r="E756" t="str">
        <f>VLOOKUP(A756,[1]Hoja3!$B$2:$E$1125,4,FALSE)</f>
        <v>SAN ESTANISLAO</v>
      </c>
      <c r="F756" s="3" t="s">
        <v>1122</v>
      </c>
      <c r="G756" s="3" t="s">
        <v>1122</v>
      </c>
      <c r="H756">
        <f>VLOOKUP(A756,'[2]PROMEDIO SABER 11 MUNICIPIOS'!$A$2:$D$1122,4,0)</f>
        <v>286</v>
      </c>
      <c r="I756">
        <f>VLOOKUP(A756,'[2]PROMEDIO SABER 11 MUNICIPIOS'!$A$2:$E$1122,5,0)</f>
        <v>69</v>
      </c>
      <c r="J756" s="4">
        <f>VLOOKUP(A756,'[2]PROMEDIO SABER 11 MUNICIPIOS'!$A$2:$B$1122,2,0)</f>
        <v>196.05944055944056</v>
      </c>
      <c r="K756" s="6">
        <v>190</v>
      </c>
      <c r="L756" s="5" t="str">
        <f>VLOOKUP(A756,'[2]PROMEDIO SABER 11 MUNICIPIOS'!$A$2:$F$1122,6,FALSE)</f>
        <v>NO</v>
      </c>
      <c r="M756">
        <f>VLOOKUP(A756,'[2]SISBEN-GRUPOS'!$A$2:$E$1121,2,FALSE)</f>
        <v>70</v>
      </c>
      <c r="N756">
        <f>VLOOKUP(A756,'[2]SISBEN-GRUPOS'!$A$2:$E$1122,3,0)</f>
        <v>210</v>
      </c>
      <c r="O756">
        <f>VLOOKUP(A756,'[2]SISBEN-GRUPOS'!$A$2:$E$1122,4,0)</f>
        <v>3</v>
      </c>
      <c r="P756">
        <f>VLOOKUP(A756,'[2]SISBEN-GRUPOS'!$A$2:$E$1122,5,0)</f>
        <v>3</v>
      </c>
      <c r="Q756" s="15">
        <v>0.16929133860000001</v>
      </c>
      <c r="R756">
        <v>35</v>
      </c>
      <c r="S756" t="str">
        <f t="shared" si="12"/>
        <v>P75</v>
      </c>
    </row>
    <row r="757" spans="1:19" hidden="1" x14ac:dyDescent="0.25">
      <c r="A757" t="s">
        <v>786</v>
      </c>
      <c r="B757" t="s">
        <v>1172</v>
      </c>
      <c r="C757" t="s">
        <v>1656</v>
      </c>
      <c r="D757">
        <v>5659</v>
      </c>
      <c r="E757" t="str">
        <f>VLOOKUP(A757,[1]Hoja3!$B$2:$E$1125,4,FALSE)</f>
        <v>SAN JUAN DE URABA</v>
      </c>
      <c r="F757" s="3" t="s">
        <v>1122</v>
      </c>
      <c r="G757" s="3" t="s">
        <v>1122</v>
      </c>
      <c r="H757">
        <f>VLOOKUP(A757,'[2]PROMEDIO SABER 11 MUNICIPIOS'!$A$2:$D$1122,4,0)</f>
        <v>287</v>
      </c>
      <c r="I757">
        <f>VLOOKUP(A757,'[2]PROMEDIO SABER 11 MUNICIPIOS'!$A$2:$E$1122,5,0)</f>
        <v>67</v>
      </c>
      <c r="J757" s="4">
        <f>VLOOKUP(A757,'[2]PROMEDIO SABER 11 MUNICIPIOS'!$A$2:$B$1122,2,0)</f>
        <v>212.77351916376307</v>
      </c>
      <c r="K757" s="6">
        <v>210</v>
      </c>
      <c r="L757" s="5" t="str">
        <f>VLOOKUP(A757,'[2]PROMEDIO SABER 11 MUNICIPIOS'!$A$2:$F$1122,6,FALSE)</f>
        <v>NO</v>
      </c>
      <c r="M757">
        <f>VLOOKUP(A757,'[2]SISBEN-GRUPOS'!$A$2:$E$1121,2,FALSE)</f>
        <v>67</v>
      </c>
      <c r="N757">
        <f>VLOOKUP(A757,'[2]SISBEN-GRUPOS'!$A$2:$E$1122,3,0)</f>
        <v>203</v>
      </c>
      <c r="O757">
        <f>VLOOKUP(A757,'[2]SISBEN-GRUPOS'!$A$2:$E$1122,4,0)</f>
        <v>7</v>
      </c>
      <c r="P757">
        <f>VLOOKUP(A757,'[2]SISBEN-GRUPOS'!$A$2:$E$1122,5,0)</f>
        <v>10</v>
      </c>
      <c r="Q757" s="15">
        <v>0.23921568630000001</v>
      </c>
      <c r="R757">
        <v>35</v>
      </c>
      <c r="S757" t="str">
        <f t="shared" si="12"/>
        <v>P75</v>
      </c>
    </row>
    <row r="758" spans="1:19" hidden="1" x14ac:dyDescent="0.25">
      <c r="A758" t="s">
        <v>306</v>
      </c>
      <c r="B758" t="s">
        <v>1216</v>
      </c>
      <c r="C758" t="s">
        <v>1857</v>
      </c>
      <c r="D758">
        <v>25845</v>
      </c>
      <c r="E758" t="str">
        <f>VLOOKUP(A758,[1]Hoja3!$B$2:$E$1125,4,FALSE)</f>
        <v>UNE</v>
      </c>
      <c r="F758" s="3" t="s">
        <v>1122</v>
      </c>
      <c r="G758" s="3" t="s">
        <v>1123</v>
      </c>
      <c r="H758">
        <f>VLOOKUP(A758,'[2]PROMEDIO SABER 11 MUNICIPIOS'!$A$2:$D$1122,4,0)</f>
        <v>81</v>
      </c>
      <c r="I758">
        <f>VLOOKUP(A758,'[2]PROMEDIO SABER 11 MUNICIPIOS'!$A$2:$E$1122,5,0)</f>
        <v>58</v>
      </c>
      <c r="J758" s="4">
        <f>VLOOKUP(A758,'[2]PROMEDIO SABER 11 MUNICIPIOS'!$A$2:$B$1122,2,0)</f>
        <v>252.85185185185185</v>
      </c>
      <c r="K758" s="6">
        <v>250</v>
      </c>
      <c r="L758" s="5" t="str">
        <f>VLOOKUP(A758,'[2]PROMEDIO SABER 11 MUNICIPIOS'!$A$2:$F$1122,6,FALSE)</f>
        <v>NO</v>
      </c>
      <c r="M758">
        <f>VLOOKUP(A758,'[2]SISBEN-GRUPOS'!$A$2:$E$1121,2,FALSE)</f>
        <v>16</v>
      </c>
      <c r="N758">
        <f>VLOOKUP(A758,'[2]SISBEN-GRUPOS'!$A$2:$E$1122,3,0)</f>
        <v>61</v>
      </c>
      <c r="O758">
        <f>VLOOKUP(A758,'[2]SISBEN-GRUPOS'!$A$2:$E$1122,4,0)</f>
        <v>2</v>
      </c>
      <c r="P758">
        <f>VLOOKUP(A758,'[2]SISBEN-GRUPOS'!$A$2:$E$1122,5,0)</f>
        <v>2</v>
      </c>
      <c r="Q758" s="15">
        <v>0.25423728813559299</v>
      </c>
      <c r="R758">
        <v>35</v>
      </c>
      <c r="S758" t="str">
        <f t="shared" si="12"/>
        <v>P75</v>
      </c>
    </row>
    <row r="759" spans="1:19" hidden="1" x14ac:dyDescent="0.25">
      <c r="A759" t="s">
        <v>427</v>
      </c>
      <c r="B759" t="s">
        <v>1216</v>
      </c>
      <c r="C759" t="s">
        <v>1858</v>
      </c>
      <c r="D759">
        <v>25279</v>
      </c>
      <c r="E759" t="str">
        <f>VLOOKUP(A759,[1]Hoja3!$B$2:$E$1125,4,FALSE)</f>
        <v>FOMEQUE</v>
      </c>
      <c r="F759" s="3" t="s">
        <v>1122</v>
      </c>
      <c r="G759" s="3" t="s">
        <v>1123</v>
      </c>
      <c r="H759">
        <f>VLOOKUP(A759,'[2]PROMEDIO SABER 11 MUNICIPIOS'!$A$2:$D$1122,4,0)</f>
        <v>114</v>
      </c>
      <c r="I759">
        <f>VLOOKUP(A759,'[2]PROMEDIO SABER 11 MUNICIPIOS'!$A$2:$E$1122,5,0)</f>
        <v>58</v>
      </c>
      <c r="J759" s="4">
        <f>VLOOKUP(A759,'[2]PROMEDIO SABER 11 MUNICIPIOS'!$A$2:$B$1122,2,0)</f>
        <v>258.96491228070175</v>
      </c>
      <c r="K759" s="6">
        <v>250</v>
      </c>
      <c r="L759" s="5" t="str">
        <f>VLOOKUP(A759,'[2]PROMEDIO SABER 11 MUNICIPIOS'!$A$2:$F$1122,6,FALSE)</f>
        <v>NO</v>
      </c>
      <c r="M759">
        <f>VLOOKUP(A759,'[2]SISBEN-GRUPOS'!$A$2:$E$1121,2,FALSE)</f>
        <v>15</v>
      </c>
      <c r="N759">
        <f>VLOOKUP(A759,'[2]SISBEN-GRUPOS'!$A$2:$E$1122,3,0)</f>
        <v>87</v>
      </c>
      <c r="O759">
        <f>VLOOKUP(A759,'[2]SISBEN-GRUPOS'!$A$2:$E$1122,4,0)</f>
        <v>7</v>
      </c>
      <c r="P759">
        <f>VLOOKUP(A759,'[2]SISBEN-GRUPOS'!$A$2:$E$1122,5,0)</f>
        <v>5</v>
      </c>
      <c r="Q759" s="15">
        <v>0.28440366972476999</v>
      </c>
      <c r="R759">
        <v>35</v>
      </c>
      <c r="S759" t="str">
        <f t="shared" si="12"/>
        <v>P75</v>
      </c>
    </row>
    <row r="760" spans="1:19" hidden="1" x14ac:dyDescent="0.25">
      <c r="A760" t="s">
        <v>772</v>
      </c>
      <c r="B760" t="s">
        <v>1282</v>
      </c>
      <c r="C760" t="s">
        <v>1943</v>
      </c>
      <c r="D760">
        <v>85162</v>
      </c>
      <c r="E760" t="str">
        <f>VLOOKUP(A760,[1]Hoja3!$B$2:$E$1125,4,FALSE)</f>
        <v>MONTERREY</v>
      </c>
      <c r="F760" s="3" t="s">
        <v>1122</v>
      </c>
      <c r="G760" s="3" t="s">
        <v>1123</v>
      </c>
      <c r="H760">
        <f>VLOOKUP(A760,'[2]PROMEDIO SABER 11 MUNICIPIOS'!$A$2:$D$1122,4,0)</f>
        <v>276</v>
      </c>
      <c r="I760">
        <f>VLOOKUP(A760,'[2]PROMEDIO SABER 11 MUNICIPIOS'!$A$2:$E$1122,5,0)</f>
        <v>79</v>
      </c>
      <c r="J760" s="4">
        <f>VLOOKUP(A760,'[2]PROMEDIO SABER 11 MUNICIPIOS'!$A$2:$B$1122,2,0)</f>
        <v>245.78985507246378</v>
      </c>
      <c r="K760" s="6">
        <v>240</v>
      </c>
      <c r="L760" s="5" t="str">
        <f>VLOOKUP(A760,'[2]PROMEDIO SABER 11 MUNICIPIOS'!$A$2:$F$1122,6,FALSE)</f>
        <v>NO</v>
      </c>
      <c r="M760">
        <f>VLOOKUP(A760,'[2]SISBEN-GRUPOS'!$A$2:$E$1121,2,FALSE)</f>
        <v>74</v>
      </c>
      <c r="N760">
        <f>VLOOKUP(A760,'[2]SISBEN-GRUPOS'!$A$2:$E$1122,3,0)</f>
        <v>182</v>
      </c>
      <c r="O760">
        <f>VLOOKUP(A760,'[2]SISBEN-GRUPOS'!$A$2:$E$1122,4,0)</f>
        <v>11</v>
      </c>
      <c r="P760">
        <f>VLOOKUP(A760,'[2]SISBEN-GRUPOS'!$A$2:$E$1122,5,0)</f>
        <v>9</v>
      </c>
      <c r="Q760" s="15">
        <v>0.31400966180000001</v>
      </c>
      <c r="R760">
        <v>35</v>
      </c>
      <c r="S760" t="str">
        <f t="shared" si="12"/>
        <v>P75</v>
      </c>
    </row>
    <row r="761" spans="1:19" ht="28.55" hidden="1" x14ac:dyDescent="0.25">
      <c r="A761" t="s">
        <v>879</v>
      </c>
      <c r="B761" t="s">
        <v>1176</v>
      </c>
      <c r="C761" t="s">
        <v>1980</v>
      </c>
      <c r="D761">
        <v>19130</v>
      </c>
      <c r="E761" t="str">
        <f>VLOOKUP(A761,[1]Hoja3!$B$2:$E$1125,4,FALSE)</f>
        <v>CAJIBIO</v>
      </c>
      <c r="F761" s="3" t="s">
        <v>1123</v>
      </c>
      <c r="G761" s="3" t="s">
        <v>1123</v>
      </c>
      <c r="H761">
        <f>VLOOKUP(A761,'[2]PROMEDIO SABER 11 MUNICIPIOS'!$A$2:$D$1122,4,0)</f>
        <v>388</v>
      </c>
      <c r="I761">
        <f>VLOOKUP(A761,'[2]PROMEDIO SABER 11 MUNICIPIOS'!$A$2:$E$1122,5,0)</f>
        <v>97</v>
      </c>
      <c r="J761" s="4">
        <f>VLOOKUP(A761,'[2]PROMEDIO SABER 11 MUNICIPIOS'!$A$2:$B$1122,2,0)</f>
        <v>228.95618556701032</v>
      </c>
      <c r="K761" s="6">
        <v>220</v>
      </c>
      <c r="L761" s="5" t="str">
        <f>VLOOKUP(A761,'[2]PROMEDIO SABER 11 MUNICIPIOS'!$A$2:$F$1122,6,FALSE)</f>
        <v>CAJIBIO-CAUCA</v>
      </c>
      <c r="M761">
        <f>VLOOKUP(A761,'[2]SISBEN-GRUPOS'!$A$2:$E$1121,2,FALSE)</f>
        <v>101</v>
      </c>
      <c r="N761">
        <f>VLOOKUP(A761,'[2]SISBEN-GRUPOS'!$A$2:$E$1122,3,0)</f>
        <v>285</v>
      </c>
      <c r="O761">
        <f>VLOOKUP(A761,'[2]SISBEN-GRUPOS'!$A$2:$E$1122,4,0)</f>
        <v>1</v>
      </c>
      <c r="P761">
        <f>VLOOKUP(A761,'[2]SISBEN-GRUPOS'!$A$2:$E$1122,5,0)</f>
        <v>1</v>
      </c>
      <c r="Q761" s="15">
        <v>0.13988095240000001</v>
      </c>
      <c r="R761">
        <v>35</v>
      </c>
      <c r="S761" t="str">
        <f t="shared" si="12"/>
        <v>P75</v>
      </c>
    </row>
    <row r="762" spans="1:19" hidden="1" x14ac:dyDescent="0.25">
      <c r="A762" t="s">
        <v>830</v>
      </c>
      <c r="B762" t="s">
        <v>1208</v>
      </c>
      <c r="C762" t="s">
        <v>1993</v>
      </c>
      <c r="D762">
        <v>54261</v>
      </c>
      <c r="E762" t="str">
        <f>VLOOKUP(A762,[1]Hoja3!$B$2:$E$1125,4,FALSE)</f>
        <v>EL ZULIA</v>
      </c>
      <c r="F762" s="3" t="s">
        <v>1123</v>
      </c>
      <c r="G762" s="3" t="s">
        <v>1123</v>
      </c>
      <c r="H762">
        <f>VLOOKUP(A762,'[2]PROMEDIO SABER 11 MUNICIPIOS'!$A$2:$D$1122,4,0)</f>
        <v>329</v>
      </c>
      <c r="I762">
        <f>VLOOKUP(A762,'[2]PROMEDIO SABER 11 MUNICIPIOS'!$A$2:$E$1122,5,0)</f>
        <v>103</v>
      </c>
      <c r="J762" s="4">
        <f>VLOOKUP(A762,'[2]PROMEDIO SABER 11 MUNICIPIOS'!$A$2:$B$1122,2,0)</f>
        <v>233.49848024316108</v>
      </c>
      <c r="K762" s="6">
        <v>230</v>
      </c>
      <c r="L762" s="5" t="str">
        <f>VLOOKUP(A762,'[2]PROMEDIO SABER 11 MUNICIPIOS'!$A$2:$F$1122,6,FALSE)</f>
        <v>NO</v>
      </c>
      <c r="M762">
        <f>VLOOKUP(A762,'[2]SISBEN-GRUPOS'!$A$2:$E$1121,2,FALSE)</f>
        <v>69</v>
      </c>
      <c r="N762">
        <f>VLOOKUP(A762,'[2]SISBEN-GRUPOS'!$A$2:$E$1122,3,0)</f>
        <v>258</v>
      </c>
      <c r="O762">
        <f>VLOOKUP(A762,'[2]SISBEN-GRUPOS'!$A$2:$E$1122,4,0)</f>
        <v>2</v>
      </c>
      <c r="P762">
        <f>VLOOKUP(A762,'[2]SISBEN-GRUPOS'!$A$2:$E$1122,5,0)</f>
        <v>0</v>
      </c>
      <c r="Q762" s="15">
        <v>0.2401574803</v>
      </c>
      <c r="R762">
        <v>35</v>
      </c>
      <c r="S762" t="str">
        <f t="shared" si="12"/>
        <v>P75</v>
      </c>
    </row>
    <row r="763" spans="1:19" hidden="1" x14ac:dyDescent="0.25">
      <c r="A763" t="s">
        <v>936</v>
      </c>
      <c r="B763" t="s">
        <v>1189</v>
      </c>
      <c r="C763" t="s">
        <v>2024</v>
      </c>
      <c r="D763">
        <v>76122</v>
      </c>
      <c r="E763" t="str">
        <f>VLOOKUP(A763,[1]Hoja3!$B$2:$E$1125,4,FALSE)</f>
        <v>CAICEDONIA</v>
      </c>
      <c r="F763" s="3" t="s">
        <v>1122</v>
      </c>
      <c r="G763" s="3" t="s">
        <v>1123</v>
      </c>
      <c r="H763">
        <f>VLOOKUP(A763,'[2]PROMEDIO SABER 11 MUNICIPIOS'!$A$2:$D$1122,4,0)</f>
        <v>479</v>
      </c>
      <c r="I763">
        <f>VLOOKUP(A763,'[2]PROMEDIO SABER 11 MUNICIPIOS'!$A$2:$E$1122,5,0)</f>
        <v>120</v>
      </c>
      <c r="J763" s="4">
        <f>VLOOKUP(A763,'[2]PROMEDIO SABER 11 MUNICIPIOS'!$A$2:$B$1122,2,0)</f>
        <v>240.62212943632568</v>
      </c>
      <c r="K763" s="6">
        <v>240</v>
      </c>
      <c r="L763" s="5" t="str">
        <f>VLOOKUP(A763,'[2]PROMEDIO SABER 11 MUNICIPIOS'!$A$2:$F$1122,6,FALSE)</f>
        <v>NO</v>
      </c>
      <c r="M763">
        <f>VLOOKUP(A763,'[2]SISBEN-GRUPOS'!$A$2:$E$1121,2,FALSE)</f>
        <v>214</v>
      </c>
      <c r="N763">
        <f>VLOOKUP(A763,'[2]SISBEN-GRUPOS'!$A$2:$E$1122,3,0)</f>
        <v>236</v>
      </c>
      <c r="O763">
        <f>VLOOKUP(A763,'[2]SISBEN-GRUPOS'!$A$2:$E$1122,4,0)</f>
        <v>13</v>
      </c>
      <c r="P763">
        <f>VLOOKUP(A763,'[2]SISBEN-GRUPOS'!$A$2:$E$1122,5,0)</f>
        <v>16</v>
      </c>
      <c r="Q763" s="15">
        <v>0.3567839196</v>
      </c>
      <c r="R763">
        <v>35</v>
      </c>
      <c r="S763" t="str">
        <f t="shared" si="12"/>
        <v>P75</v>
      </c>
    </row>
    <row r="764" spans="1:19" hidden="1" x14ac:dyDescent="0.25">
      <c r="A764" t="s">
        <v>389</v>
      </c>
      <c r="B764" t="s">
        <v>1216</v>
      </c>
      <c r="C764" t="s">
        <v>1832</v>
      </c>
      <c r="D764">
        <v>25178</v>
      </c>
      <c r="E764" t="str">
        <f>VLOOKUP(A764,[1]Hoja3!$B$2:$E$1125,4,FALSE)</f>
        <v>CHIPAQUE</v>
      </c>
      <c r="F764" s="3" t="s">
        <v>1122</v>
      </c>
      <c r="G764" s="3" t="s">
        <v>1123</v>
      </c>
      <c r="H764">
        <f>VLOOKUP(A764,'[2]PROMEDIO SABER 11 MUNICIPIOS'!$A$2:$D$1122,4,0)</f>
        <v>103</v>
      </c>
      <c r="I764">
        <f>VLOOKUP(A764,'[2]PROMEDIO SABER 11 MUNICIPIOS'!$A$2:$E$1122,5,0)</f>
        <v>51</v>
      </c>
      <c r="J764" s="4">
        <f>VLOOKUP(A764,'[2]PROMEDIO SABER 11 MUNICIPIOS'!$A$2:$B$1122,2,0)</f>
        <v>265.96116504854371</v>
      </c>
      <c r="K764" s="6">
        <v>260</v>
      </c>
      <c r="L764" s="5" t="str">
        <f>VLOOKUP(A764,'[2]PROMEDIO SABER 11 MUNICIPIOS'!$A$2:$F$1122,6,FALSE)</f>
        <v>NO</v>
      </c>
      <c r="M764">
        <f>VLOOKUP(A764,'[2]SISBEN-GRUPOS'!$A$2:$E$1121,2,FALSE)</f>
        <v>14</v>
      </c>
      <c r="N764">
        <f>VLOOKUP(A764,'[2]SISBEN-GRUPOS'!$A$2:$E$1122,3,0)</f>
        <v>82</v>
      </c>
      <c r="O764">
        <f>VLOOKUP(A764,'[2]SISBEN-GRUPOS'!$A$2:$E$1122,4,0)</f>
        <v>6</v>
      </c>
      <c r="P764">
        <f>VLOOKUP(A764,'[2]SISBEN-GRUPOS'!$A$2:$E$1122,5,0)</f>
        <v>1</v>
      </c>
      <c r="Q764" s="15">
        <v>0.43636363636363601</v>
      </c>
      <c r="R764">
        <v>36</v>
      </c>
      <c r="S764" t="str">
        <f t="shared" si="12"/>
        <v>P75</v>
      </c>
    </row>
    <row r="765" spans="1:19" hidden="1" x14ac:dyDescent="0.25">
      <c r="A765" t="s">
        <v>632</v>
      </c>
      <c r="B765" t="s">
        <v>1216</v>
      </c>
      <c r="C765" t="s">
        <v>1896</v>
      </c>
      <c r="D765">
        <v>25486</v>
      </c>
      <c r="E765" t="str">
        <f>VLOOKUP(A765,[1]Hoja3!$B$2:$E$1125,4,FALSE)</f>
        <v>NEMOCON</v>
      </c>
      <c r="F765" s="3" t="s">
        <v>1122</v>
      </c>
      <c r="G765" s="3" t="s">
        <v>1123</v>
      </c>
      <c r="H765">
        <f>VLOOKUP(A765,'[2]PROMEDIO SABER 11 MUNICIPIOS'!$A$2:$D$1122,4,0)</f>
        <v>187</v>
      </c>
      <c r="I765">
        <f>VLOOKUP(A765,'[2]PROMEDIO SABER 11 MUNICIPIOS'!$A$2:$E$1122,5,0)</f>
        <v>67</v>
      </c>
      <c r="J765" s="4">
        <f>VLOOKUP(A765,'[2]PROMEDIO SABER 11 MUNICIPIOS'!$A$2:$B$1122,2,0)</f>
        <v>247.94117647058823</v>
      </c>
      <c r="K765" s="6">
        <v>240</v>
      </c>
      <c r="L765" s="5" t="str">
        <f>VLOOKUP(A765,'[2]PROMEDIO SABER 11 MUNICIPIOS'!$A$2:$F$1122,6,FALSE)</f>
        <v>NO</v>
      </c>
      <c r="M765">
        <f>VLOOKUP(A765,'[2]SISBEN-GRUPOS'!$A$2:$E$1121,2,FALSE)</f>
        <v>50</v>
      </c>
      <c r="N765">
        <f>VLOOKUP(A765,'[2]SISBEN-GRUPOS'!$A$2:$E$1122,3,0)</f>
        <v>97</v>
      </c>
      <c r="O765">
        <f>VLOOKUP(A765,'[2]SISBEN-GRUPOS'!$A$2:$E$1122,4,0)</f>
        <v>28</v>
      </c>
      <c r="P765">
        <f>VLOOKUP(A765,'[2]SISBEN-GRUPOS'!$A$2:$E$1122,5,0)</f>
        <v>12</v>
      </c>
      <c r="Q765" s="15">
        <v>0.22560975609756101</v>
      </c>
      <c r="R765">
        <v>36</v>
      </c>
      <c r="S765" t="str">
        <f t="shared" si="12"/>
        <v>P75</v>
      </c>
    </row>
    <row r="766" spans="1:19" hidden="1" x14ac:dyDescent="0.25">
      <c r="A766" t="s">
        <v>915</v>
      </c>
      <c r="B766" t="s">
        <v>1226</v>
      </c>
      <c r="C766" t="s">
        <v>1946</v>
      </c>
      <c r="D766">
        <v>50573</v>
      </c>
      <c r="E766" t="str">
        <f>VLOOKUP(A766,[1]Hoja3!$B$2:$E$1125,4,FALSE)</f>
        <v>PUERTO LOPEZ</v>
      </c>
      <c r="F766" s="3" t="s">
        <v>1122</v>
      </c>
      <c r="G766" s="3" t="s">
        <v>1123</v>
      </c>
      <c r="H766">
        <f>VLOOKUP(A766,'[2]PROMEDIO SABER 11 MUNICIPIOS'!$A$2:$D$1122,4,0)</f>
        <v>439</v>
      </c>
      <c r="I766">
        <f>VLOOKUP(A766,'[2]PROMEDIO SABER 11 MUNICIPIOS'!$A$2:$E$1122,5,0)</f>
        <v>81</v>
      </c>
      <c r="J766" s="4">
        <f>VLOOKUP(A766,'[2]PROMEDIO SABER 11 MUNICIPIOS'!$A$2:$B$1122,2,0)</f>
        <v>241.09794988610477</v>
      </c>
      <c r="K766" s="6">
        <v>240</v>
      </c>
      <c r="L766" s="5" t="str">
        <f>VLOOKUP(A766,'[2]PROMEDIO SABER 11 MUNICIPIOS'!$A$2:$F$1122,6,FALSE)</f>
        <v>NO</v>
      </c>
      <c r="M766">
        <f>VLOOKUP(A766,'[2]SISBEN-GRUPOS'!$A$2:$E$1121,2,FALSE)</f>
        <v>128</v>
      </c>
      <c r="N766">
        <f>VLOOKUP(A766,'[2]SISBEN-GRUPOS'!$A$2:$E$1122,3,0)</f>
        <v>295</v>
      </c>
      <c r="O766">
        <f>VLOOKUP(A766,'[2]SISBEN-GRUPOS'!$A$2:$E$1122,4,0)</f>
        <v>11</v>
      </c>
      <c r="P766">
        <f>VLOOKUP(A766,'[2]SISBEN-GRUPOS'!$A$2:$E$1122,5,0)</f>
        <v>5</v>
      </c>
      <c r="Q766" s="15">
        <v>0.3484848485</v>
      </c>
      <c r="R766">
        <v>36</v>
      </c>
      <c r="S766" t="str">
        <f t="shared" si="12"/>
        <v>P75</v>
      </c>
    </row>
    <row r="767" spans="1:19" hidden="1" x14ac:dyDescent="0.25">
      <c r="A767" t="s">
        <v>479</v>
      </c>
      <c r="B767" t="s">
        <v>1350</v>
      </c>
      <c r="C767" t="s">
        <v>1351</v>
      </c>
      <c r="D767">
        <v>47675</v>
      </c>
      <c r="E767" t="str">
        <f>VLOOKUP(A767,[1]Hoja3!$B$2:$E$1125,4,FALSE)</f>
        <v>SALAMINA</v>
      </c>
      <c r="F767" s="3" t="s">
        <v>1122</v>
      </c>
      <c r="G767" s="3" t="s">
        <v>1122</v>
      </c>
      <c r="H767">
        <f>VLOOKUP(A767,'[2]PROMEDIO SABER 11 MUNICIPIOS'!$A$2:$D$1122,4,0)</f>
        <v>129</v>
      </c>
      <c r="I767">
        <f>VLOOKUP(A767,'[2]PROMEDIO SABER 11 MUNICIPIOS'!$A$2:$E$1122,5,0)</f>
        <v>57</v>
      </c>
      <c r="J767" s="4">
        <f>VLOOKUP(A767,'[2]PROMEDIO SABER 11 MUNICIPIOS'!$A$2:$B$1122,2,0)</f>
        <v>214.55038759689921</v>
      </c>
      <c r="K767" s="6">
        <v>210</v>
      </c>
      <c r="L767" s="5" t="str">
        <f>VLOOKUP(A767,'[2]PROMEDIO SABER 11 MUNICIPIOS'!$A$2:$F$1122,6,FALSE)</f>
        <v>NO</v>
      </c>
      <c r="M767">
        <f>VLOOKUP(A767,'[2]SISBEN-GRUPOS'!$A$2:$E$1121,2,FALSE)</f>
        <v>33</v>
      </c>
      <c r="N767">
        <f>VLOOKUP(A767,'[2]SISBEN-GRUPOS'!$A$2:$E$1122,3,0)</f>
        <v>94</v>
      </c>
      <c r="O767">
        <f>VLOOKUP(A767,'[2]SISBEN-GRUPOS'!$A$2:$E$1122,4,0)</f>
        <v>2</v>
      </c>
      <c r="P767">
        <f>VLOOKUP(A767,'[2]SISBEN-GRUPOS'!$A$2:$E$1122,5,0)</f>
        <v>0</v>
      </c>
      <c r="Q767" s="15">
        <v>0.17293233080000001</v>
      </c>
      <c r="R767">
        <v>37</v>
      </c>
      <c r="S767" t="str">
        <f t="shared" si="12"/>
        <v>P75</v>
      </c>
    </row>
    <row r="768" spans="1:19" hidden="1" x14ac:dyDescent="0.25">
      <c r="A768" t="s">
        <v>436</v>
      </c>
      <c r="B768" t="s">
        <v>1203</v>
      </c>
      <c r="C768" t="s">
        <v>1396</v>
      </c>
      <c r="D768">
        <v>8849</v>
      </c>
      <c r="E768" t="str">
        <f>VLOOKUP(A768,[1]Hoja3!$B$2:$E$1125,4,FALSE)</f>
        <v>USIACURI</v>
      </c>
      <c r="F768" s="3" t="s">
        <v>1122</v>
      </c>
      <c r="G768" s="3" t="s">
        <v>1122</v>
      </c>
      <c r="H768">
        <f>VLOOKUP(A768,'[2]PROMEDIO SABER 11 MUNICIPIOS'!$A$2:$D$1122,4,0)</f>
        <v>116</v>
      </c>
      <c r="I768">
        <f>VLOOKUP(A768,'[2]PROMEDIO SABER 11 MUNICIPIOS'!$A$2:$E$1122,5,0)</f>
        <v>66</v>
      </c>
      <c r="J768" s="4">
        <f>VLOOKUP(A768,'[2]PROMEDIO SABER 11 MUNICIPIOS'!$A$2:$B$1122,2,0)</f>
        <v>212.39655172413794</v>
      </c>
      <c r="K768" s="6">
        <v>210</v>
      </c>
      <c r="L768" s="5" t="str">
        <f>VLOOKUP(A768,'[2]PROMEDIO SABER 11 MUNICIPIOS'!$A$2:$F$1122,6,FALSE)</f>
        <v>NO</v>
      </c>
      <c r="M768">
        <f>VLOOKUP(A768,'[2]SISBEN-GRUPOS'!$A$2:$E$1121,2,FALSE)</f>
        <v>21</v>
      </c>
      <c r="N768">
        <f>VLOOKUP(A768,'[2]SISBEN-GRUPOS'!$A$2:$E$1122,3,0)</f>
        <v>85</v>
      </c>
      <c r="O768">
        <f>VLOOKUP(A768,'[2]SISBEN-GRUPOS'!$A$2:$E$1122,4,0)</f>
        <v>5</v>
      </c>
      <c r="P768">
        <f>VLOOKUP(A768,'[2]SISBEN-GRUPOS'!$A$2:$E$1122,5,0)</f>
        <v>5</v>
      </c>
      <c r="Q768" s="15">
        <v>0.18110236220000001</v>
      </c>
      <c r="R768">
        <v>37</v>
      </c>
      <c r="S768" t="str">
        <f t="shared" si="12"/>
        <v>P75</v>
      </c>
    </row>
    <row r="769" spans="1:19" hidden="1" x14ac:dyDescent="0.25">
      <c r="A769" t="s">
        <v>835</v>
      </c>
      <c r="B769" t="s">
        <v>1176</v>
      </c>
      <c r="C769" t="s">
        <v>1855</v>
      </c>
      <c r="D769">
        <v>19517</v>
      </c>
      <c r="E769" t="str">
        <f>VLOOKUP(A769,[1]Hoja3!$B$2:$E$1125,4,FALSE)</f>
        <v>PAEZ</v>
      </c>
      <c r="F769" s="3" t="s">
        <v>1123</v>
      </c>
      <c r="G769" s="3" t="s">
        <v>1123</v>
      </c>
      <c r="H769">
        <f>VLOOKUP(A769,'[2]PROMEDIO SABER 11 MUNICIPIOS'!$A$2:$D$1122,4,0)</f>
        <v>336</v>
      </c>
      <c r="I769">
        <f>VLOOKUP(A769,'[2]PROMEDIO SABER 11 MUNICIPIOS'!$A$2:$E$1122,5,0)</f>
        <v>58</v>
      </c>
      <c r="J769" s="4">
        <f>VLOOKUP(A769,'[2]PROMEDIO SABER 11 MUNICIPIOS'!$A$2:$B$1122,2,0)</f>
        <v>219.58333333333334</v>
      </c>
      <c r="K769" s="6">
        <v>220</v>
      </c>
      <c r="L769" s="5" t="str">
        <f>VLOOKUP(A769,'[2]PROMEDIO SABER 11 MUNICIPIOS'!$A$2:$F$1122,6,FALSE)</f>
        <v>NO</v>
      </c>
      <c r="M769">
        <f>VLOOKUP(A769,'[2]SISBEN-GRUPOS'!$A$2:$E$1121,2,FALSE)</f>
        <v>283</v>
      </c>
      <c r="N769">
        <f>VLOOKUP(A769,'[2]SISBEN-GRUPOS'!$A$2:$E$1122,3,0)</f>
        <v>51</v>
      </c>
      <c r="O769">
        <f>VLOOKUP(A769,'[2]SISBEN-GRUPOS'!$A$2:$E$1122,4,0)</f>
        <v>2</v>
      </c>
      <c r="P769">
        <f>VLOOKUP(A769,'[2]SISBEN-GRUPOS'!$A$2:$E$1122,5,0)</f>
        <v>0</v>
      </c>
      <c r="Q769" s="15">
        <v>0.15562913910000001</v>
      </c>
      <c r="R769">
        <v>37</v>
      </c>
      <c r="S769" t="str">
        <f t="shared" si="12"/>
        <v>P75</v>
      </c>
    </row>
    <row r="770" spans="1:19" hidden="1" x14ac:dyDescent="0.25">
      <c r="A770" t="s">
        <v>610</v>
      </c>
      <c r="B770" t="s">
        <v>1266</v>
      </c>
      <c r="C770" t="s">
        <v>1934</v>
      </c>
      <c r="D770">
        <v>52435</v>
      </c>
      <c r="E770" t="str">
        <f>VLOOKUP(A770,[1]Hoja3!$B$2:$E$1125,4,FALSE)</f>
        <v>MALLAMA</v>
      </c>
      <c r="F770" s="3" t="s">
        <v>1123</v>
      </c>
      <c r="G770" s="3" t="s">
        <v>1123</v>
      </c>
      <c r="H770">
        <f>VLOOKUP(A770,'[2]PROMEDIO SABER 11 MUNICIPIOS'!$A$2:$D$1122,4,0)</f>
        <v>174</v>
      </c>
      <c r="I770">
        <f>VLOOKUP(A770,'[2]PROMEDIO SABER 11 MUNICIPIOS'!$A$2:$E$1122,5,0)</f>
        <v>77</v>
      </c>
      <c r="J770" s="4">
        <f>VLOOKUP(A770,'[2]PROMEDIO SABER 11 MUNICIPIOS'!$A$2:$B$1122,2,0)</f>
        <v>244.54022988505747</v>
      </c>
      <c r="K770" s="6">
        <v>240</v>
      </c>
      <c r="L770" s="5" t="str">
        <f>VLOOKUP(A770,'[2]PROMEDIO SABER 11 MUNICIPIOS'!$A$2:$F$1122,6,FALSE)</f>
        <v>NO</v>
      </c>
      <c r="M770">
        <f>VLOOKUP(A770,'[2]SISBEN-GRUPOS'!$A$2:$E$1121,2,FALSE)</f>
        <v>55</v>
      </c>
      <c r="N770">
        <f>VLOOKUP(A770,'[2]SISBEN-GRUPOS'!$A$2:$E$1122,3,0)</f>
        <v>115</v>
      </c>
      <c r="O770">
        <f>VLOOKUP(A770,'[2]SISBEN-GRUPOS'!$A$2:$E$1122,4,0)</f>
        <v>4</v>
      </c>
      <c r="P770">
        <f>VLOOKUP(A770,'[2]SISBEN-GRUPOS'!$A$2:$E$1122,5,0)</f>
        <v>0</v>
      </c>
      <c r="Q770" s="15">
        <v>0.1494252874</v>
      </c>
      <c r="R770">
        <v>37</v>
      </c>
      <c r="S770" t="str">
        <f t="shared" si="12"/>
        <v>P75</v>
      </c>
    </row>
    <row r="771" spans="1:19" ht="28.55" hidden="1" x14ac:dyDescent="0.25">
      <c r="A771" t="s">
        <v>705</v>
      </c>
      <c r="B771" t="s">
        <v>1339</v>
      </c>
      <c r="C771" t="s">
        <v>2004</v>
      </c>
      <c r="D771">
        <v>20570</v>
      </c>
      <c r="E771" t="str">
        <f>VLOOKUP(A771,[1]Hoja3!$B$2:$E$1125,4,FALSE)</f>
        <v>PUEBLO BELLO</v>
      </c>
      <c r="F771" s="3" t="s">
        <v>1123</v>
      </c>
      <c r="G771" s="3" t="s">
        <v>1123</v>
      </c>
      <c r="H771">
        <f>VLOOKUP(A771,'[2]PROMEDIO SABER 11 MUNICIPIOS'!$A$2:$D$1122,4,0)</f>
        <v>226</v>
      </c>
      <c r="I771">
        <f>VLOOKUP(A771,'[2]PROMEDIO SABER 11 MUNICIPIOS'!$A$2:$E$1122,5,0)</f>
        <v>109</v>
      </c>
      <c r="J771" s="4">
        <f>VLOOKUP(A771,'[2]PROMEDIO SABER 11 MUNICIPIOS'!$A$2:$B$1122,2,0)</f>
        <v>226.09292035398229</v>
      </c>
      <c r="K771" s="6">
        <v>220</v>
      </c>
      <c r="L771" s="5" t="str">
        <f>VLOOKUP(A771,'[2]PROMEDIO SABER 11 MUNICIPIOS'!$A$2:$F$1122,6,FALSE)</f>
        <v>PUEBLO BELLO-CESAR</v>
      </c>
      <c r="M771">
        <f>VLOOKUP(A771,'[2]SISBEN-GRUPOS'!$A$2:$E$1121,2,FALSE)</f>
        <v>91</v>
      </c>
      <c r="N771">
        <f>VLOOKUP(A771,'[2]SISBEN-GRUPOS'!$A$2:$E$1122,3,0)</f>
        <v>132</v>
      </c>
      <c r="O771">
        <f>VLOOKUP(A771,'[2]SISBEN-GRUPOS'!$A$2:$E$1122,4,0)</f>
        <v>2</v>
      </c>
      <c r="P771">
        <f>VLOOKUP(A771,'[2]SISBEN-GRUPOS'!$A$2:$E$1122,5,0)</f>
        <v>1</v>
      </c>
      <c r="Q771" s="15">
        <v>0.19393939390000001</v>
      </c>
      <c r="R771">
        <v>37</v>
      </c>
      <c r="S771" t="str">
        <f t="shared" ref="S771:S834" si="13">IF(R771&lt;=$V$2,"P25",IF(AND(R771&gt;$V$2,R771&lt;=$V$3),"P50",IF(AND(R771&gt;$V$3,R771&lt;=$V$4),"P75",IF(R771&gt;$V$4,"P100",0))))</f>
        <v>P75</v>
      </c>
    </row>
    <row r="772" spans="1:19" hidden="1" x14ac:dyDescent="0.25">
      <c r="A772" t="s">
        <v>857</v>
      </c>
      <c r="B772" t="s">
        <v>1270</v>
      </c>
      <c r="C772" t="s">
        <v>2223</v>
      </c>
      <c r="D772">
        <v>73585</v>
      </c>
      <c r="E772" t="str">
        <f>VLOOKUP(A772,[1]Hoja3!$B$2:$E$1125,4,FALSE)</f>
        <v>PURIFICACION</v>
      </c>
      <c r="F772" s="3" t="s">
        <v>1122</v>
      </c>
      <c r="G772" s="3" t="s">
        <v>1122</v>
      </c>
      <c r="H772">
        <f>VLOOKUP(A772,'[2]PROMEDIO SABER 11 MUNICIPIOS'!$A$2:$D$1122,4,0)</f>
        <v>363</v>
      </c>
      <c r="I772">
        <f>VLOOKUP(A772,'[2]PROMEDIO SABER 11 MUNICIPIOS'!$A$2:$E$1122,5,0)</f>
        <v>86</v>
      </c>
      <c r="J772" s="4">
        <f>VLOOKUP(A772,'[2]PROMEDIO SABER 11 MUNICIPIOS'!$A$2:$B$1122,2,0)</f>
        <v>221.52341597796143</v>
      </c>
      <c r="K772" s="6">
        <v>220</v>
      </c>
      <c r="L772" s="5" t="str">
        <f>VLOOKUP(A772,'[2]PROMEDIO SABER 11 MUNICIPIOS'!$A$2:$F$1122,6,FALSE)</f>
        <v>NO</v>
      </c>
      <c r="M772">
        <f>VLOOKUP(A772,'[2]SISBEN-GRUPOS'!$A$2:$E$1121,2,FALSE)</f>
        <v>82</v>
      </c>
      <c r="N772">
        <f>VLOOKUP(A772,'[2]SISBEN-GRUPOS'!$A$2:$E$1122,3,0)</f>
        <v>277</v>
      </c>
      <c r="O772">
        <f>VLOOKUP(A772,'[2]SISBEN-GRUPOS'!$A$2:$E$1122,4,0)</f>
        <v>2</v>
      </c>
      <c r="P772">
        <f>VLOOKUP(A772,'[2]SISBEN-GRUPOS'!$A$2:$E$1122,5,0)</f>
        <v>2</v>
      </c>
      <c r="Q772" s="15">
        <v>0.48014440429999999</v>
      </c>
      <c r="R772">
        <v>37</v>
      </c>
      <c r="S772" t="str">
        <f t="shared" si="13"/>
        <v>P75</v>
      </c>
    </row>
    <row r="773" spans="1:19" hidden="1" x14ac:dyDescent="0.25">
      <c r="A773" t="s">
        <v>430</v>
      </c>
      <c r="B773" t="s">
        <v>1216</v>
      </c>
      <c r="C773" t="s">
        <v>1814</v>
      </c>
      <c r="D773">
        <v>25394</v>
      </c>
      <c r="E773" t="str">
        <f>VLOOKUP(A773,[1]Hoja3!$B$2:$E$1125,4,FALSE)</f>
        <v>LA PALMA</v>
      </c>
      <c r="F773" s="3" t="s">
        <v>1122</v>
      </c>
      <c r="G773" s="3" t="s">
        <v>1123</v>
      </c>
      <c r="H773">
        <f>VLOOKUP(A773,'[2]PROMEDIO SABER 11 MUNICIPIOS'!$A$2:$D$1122,4,0)</f>
        <v>115</v>
      </c>
      <c r="I773">
        <f>VLOOKUP(A773,'[2]PROMEDIO SABER 11 MUNICIPIOS'!$A$2:$E$1122,5,0)</f>
        <v>49</v>
      </c>
      <c r="J773" s="4">
        <f>VLOOKUP(A773,'[2]PROMEDIO SABER 11 MUNICIPIOS'!$A$2:$B$1122,2,0)</f>
        <v>236.27826086956523</v>
      </c>
      <c r="K773" s="6">
        <v>230</v>
      </c>
      <c r="L773" s="5" t="str">
        <f>VLOOKUP(A773,'[2]PROMEDIO SABER 11 MUNICIPIOS'!$A$2:$F$1122,6,FALSE)</f>
        <v>NO</v>
      </c>
      <c r="M773">
        <f>VLOOKUP(A773,'[2]SISBEN-GRUPOS'!$A$2:$E$1121,2,FALSE)</f>
        <v>22</v>
      </c>
      <c r="N773">
        <f>VLOOKUP(A773,'[2]SISBEN-GRUPOS'!$A$2:$E$1122,3,0)</f>
        <v>89</v>
      </c>
      <c r="O773">
        <f>VLOOKUP(A773,'[2]SISBEN-GRUPOS'!$A$2:$E$1122,4,0)</f>
        <v>2</v>
      </c>
      <c r="P773">
        <f>VLOOKUP(A773,'[2]SISBEN-GRUPOS'!$A$2:$E$1122,5,0)</f>
        <v>2</v>
      </c>
      <c r="Q773" s="15">
        <v>0.265306122448979</v>
      </c>
      <c r="R773">
        <v>38</v>
      </c>
      <c r="S773" t="str">
        <f t="shared" si="13"/>
        <v>P75</v>
      </c>
    </row>
    <row r="774" spans="1:19" hidden="1" x14ac:dyDescent="0.25">
      <c r="A774" t="s">
        <v>768</v>
      </c>
      <c r="B774" t="s">
        <v>1226</v>
      </c>
      <c r="C774" t="s">
        <v>1913</v>
      </c>
      <c r="D774">
        <v>50689</v>
      </c>
      <c r="E774" t="str">
        <f>VLOOKUP(A774,[1]Hoja3!$B$2:$E$1125,4,FALSE)</f>
        <v>SAN MARTIN</v>
      </c>
      <c r="F774" s="3" t="s">
        <v>1122</v>
      </c>
      <c r="G774" s="3" t="s">
        <v>1123</v>
      </c>
      <c r="H774">
        <f>VLOOKUP(A774,'[2]PROMEDIO SABER 11 MUNICIPIOS'!$A$2:$D$1122,4,0)</f>
        <v>272</v>
      </c>
      <c r="I774">
        <f>VLOOKUP(A774,'[2]PROMEDIO SABER 11 MUNICIPIOS'!$A$2:$E$1122,5,0)</f>
        <v>72</v>
      </c>
      <c r="J774" s="4">
        <f>VLOOKUP(A774,'[2]PROMEDIO SABER 11 MUNICIPIOS'!$A$2:$B$1122,2,0)</f>
        <v>239.86029411764707</v>
      </c>
      <c r="K774" s="6">
        <v>240</v>
      </c>
      <c r="L774" s="5" t="str">
        <f>VLOOKUP(A774,'[2]PROMEDIO SABER 11 MUNICIPIOS'!$A$2:$F$1122,6,FALSE)</f>
        <v>NO</v>
      </c>
      <c r="M774">
        <f>VLOOKUP(A774,'[2]SISBEN-GRUPOS'!$A$2:$E$1121,2,FALSE)</f>
        <v>84</v>
      </c>
      <c r="N774">
        <f>VLOOKUP(A774,'[2]SISBEN-GRUPOS'!$A$2:$E$1122,3,0)</f>
        <v>179</v>
      </c>
      <c r="O774">
        <f>VLOOKUP(A774,'[2]SISBEN-GRUPOS'!$A$2:$E$1122,4,0)</f>
        <v>6</v>
      </c>
      <c r="P774">
        <f>VLOOKUP(A774,'[2]SISBEN-GRUPOS'!$A$2:$E$1122,5,0)</f>
        <v>3</v>
      </c>
      <c r="Q774" s="15">
        <v>0.31818181820000002</v>
      </c>
      <c r="R774">
        <v>38</v>
      </c>
      <c r="S774" t="str">
        <f t="shared" si="13"/>
        <v>P75</v>
      </c>
    </row>
    <row r="775" spans="1:19" ht="28.55" hidden="1" x14ac:dyDescent="0.25">
      <c r="A775" t="s">
        <v>848</v>
      </c>
      <c r="B775" t="s">
        <v>1176</v>
      </c>
      <c r="C775" t="s">
        <v>1956</v>
      </c>
      <c r="D775">
        <v>19212</v>
      </c>
      <c r="E775" t="str">
        <f>VLOOKUP(A775,[1]Hoja3!$B$2:$E$1125,4,FALSE)</f>
        <v>CORINTO</v>
      </c>
      <c r="F775" s="3" t="s">
        <v>1123</v>
      </c>
      <c r="G775" s="3" t="s">
        <v>1123</v>
      </c>
      <c r="H775">
        <f>VLOOKUP(A775,'[2]PROMEDIO SABER 11 MUNICIPIOS'!$A$2:$D$1122,4,0)</f>
        <v>354</v>
      </c>
      <c r="I775">
        <f>VLOOKUP(A775,'[2]PROMEDIO SABER 11 MUNICIPIOS'!$A$2:$E$1122,5,0)</f>
        <v>84</v>
      </c>
      <c r="J775" s="4">
        <f>VLOOKUP(A775,'[2]PROMEDIO SABER 11 MUNICIPIOS'!$A$2:$B$1122,2,0)</f>
        <v>230.77683615819208</v>
      </c>
      <c r="K775" s="6">
        <v>230</v>
      </c>
      <c r="L775" s="5" t="str">
        <f>VLOOKUP(A775,'[2]PROMEDIO SABER 11 MUNICIPIOS'!$A$2:$F$1122,6,FALSE)</f>
        <v>CORINTO-CAUCA</v>
      </c>
      <c r="M775">
        <f>VLOOKUP(A775,'[2]SISBEN-GRUPOS'!$A$2:$E$1121,2,FALSE)</f>
        <v>167</v>
      </c>
      <c r="N775">
        <f>VLOOKUP(A775,'[2]SISBEN-GRUPOS'!$A$2:$E$1122,3,0)</f>
        <v>172</v>
      </c>
      <c r="O775">
        <f>VLOOKUP(A775,'[2]SISBEN-GRUPOS'!$A$2:$E$1122,4,0)</f>
        <v>12</v>
      </c>
      <c r="P775">
        <f>VLOOKUP(A775,'[2]SISBEN-GRUPOS'!$A$2:$E$1122,5,0)</f>
        <v>3</v>
      </c>
      <c r="Q775" s="15">
        <v>0.194092827</v>
      </c>
      <c r="R775">
        <v>38</v>
      </c>
      <c r="S775" t="str">
        <f t="shared" si="13"/>
        <v>P75</v>
      </c>
    </row>
    <row r="776" spans="1:19" hidden="1" x14ac:dyDescent="0.25">
      <c r="A776" t="s">
        <v>774</v>
      </c>
      <c r="B776" t="s">
        <v>1266</v>
      </c>
      <c r="C776" t="s">
        <v>1984</v>
      </c>
      <c r="D776">
        <v>52110</v>
      </c>
      <c r="E776" t="str">
        <f>VLOOKUP(A776,[1]Hoja3!$B$2:$E$1125,4,FALSE)</f>
        <v>BUESACO</v>
      </c>
      <c r="F776" s="3" t="s">
        <v>1123</v>
      </c>
      <c r="G776" s="3" t="s">
        <v>1123</v>
      </c>
      <c r="H776">
        <f>VLOOKUP(A776,'[2]PROMEDIO SABER 11 MUNICIPIOS'!$A$2:$D$1122,4,0)</f>
        <v>277</v>
      </c>
      <c r="I776">
        <f>VLOOKUP(A776,'[2]PROMEDIO SABER 11 MUNICIPIOS'!$A$2:$E$1122,5,0)</f>
        <v>99</v>
      </c>
      <c r="J776" s="4">
        <f>VLOOKUP(A776,'[2]PROMEDIO SABER 11 MUNICIPIOS'!$A$2:$B$1122,2,0)</f>
        <v>258.46931407942236</v>
      </c>
      <c r="K776" s="6">
        <v>250</v>
      </c>
      <c r="L776" s="5" t="str">
        <f>VLOOKUP(A776,'[2]PROMEDIO SABER 11 MUNICIPIOS'!$A$2:$F$1122,6,FALSE)</f>
        <v>NO</v>
      </c>
      <c r="M776">
        <f>VLOOKUP(A776,'[2]SISBEN-GRUPOS'!$A$2:$E$1121,2,FALSE)</f>
        <v>75</v>
      </c>
      <c r="N776">
        <f>VLOOKUP(A776,'[2]SISBEN-GRUPOS'!$A$2:$E$1122,3,0)</f>
        <v>201</v>
      </c>
      <c r="O776">
        <f>VLOOKUP(A776,'[2]SISBEN-GRUPOS'!$A$2:$E$1122,4,0)</f>
        <v>0</v>
      </c>
      <c r="P776">
        <f>VLOOKUP(A776,'[2]SISBEN-GRUPOS'!$A$2:$E$1122,5,0)</f>
        <v>1</v>
      </c>
      <c r="Q776" s="15">
        <v>0.26984126980000001</v>
      </c>
      <c r="R776">
        <v>38</v>
      </c>
      <c r="S776" t="str">
        <f t="shared" si="13"/>
        <v>P75</v>
      </c>
    </row>
    <row r="777" spans="1:19" hidden="1" x14ac:dyDescent="0.25">
      <c r="A777" t="s">
        <v>288</v>
      </c>
      <c r="B777" t="s">
        <v>1182</v>
      </c>
      <c r="C777" t="s">
        <v>1312</v>
      </c>
      <c r="D777">
        <v>13650</v>
      </c>
      <c r="E777" t="str">
        <f>VLOOKUP(A777,[1]Hoja3!$B$2:$E$1125,4,FALSE)</f>
        <v>SAN FERNANDO</v>
      </c>
      <c r="F777" s="3" t="s">
        <v>1122</v>
      </c>
      <c r="G777" s="3" t="s">
        <v>1122</v>
      </c>
      <c r="H777">
        <f>VLOOKUP(A777,'[2]PROMEDIO SABER 11 MUNICIPIOS'!$A$2:$D$1122,4,0)</f>
        <v>78</v>
      </c>
      <c r="I777">
        <f>VLOOKUP(A777,'[2]PROMEDIO SABER 11 MUNICIPIOS'!$A$2:$E$1122,5,0)</f>
        <v>55</v>
      </c>
      <c r="J777" s="4">
        <f>VLOOKUP(A777,'[2]PROMEDIO SABER 11 MUNICIPIOS'!$A$2:$B$1122,2,0)</f>
        <v>207.82051282051282</v>
      </c>
      <c r="K777" s="6">
        <v>200</v>
      </c>
      <c r="L777" s="5" t="str">
        <f>VLOOKUP(A777,'[2]PROMEDIO SABER 11 MUNICIPIOS'!$A$2:$F$1122,6,FALSE)</f>
        <v>NO</v>
      </c>
      <c r="M777">
        <f>VLOOKUP(A777,'[2]SISBEN-GRUPOS'!$A$2:$E$1121,2,FALSE)</f>
        <v>19</v>
      </c>
      <c r="N777">
        <f>VLOOKUP(A777,'[2]SISBEN-GRUPOS'!$A$2:$E$1122,3,0)</f>
        <v>58</v>
      </c>
      <c r="O777">
        <f>VLOOKUP(A777,'[2]SISBEN-GRUPOS'!$A$2:$E$1122,4,0)</f>
        <v>1</v>
      </c>
      <c r="P777">
        <f>VLOOKUP(A777,'[2]SISBEN-GRUPOS'!$A$2:$E$1122,5,0)</f>
        <v>0</v>
      </c>
      <c r="Q777" s="15">
        <v>0.16666666669999999</v>
      </c>
      <c r="R777">
        <v>39</v>
      </c>
      <c r="S777" t="str">
        <f t="shared" si="13"/>
        <v>P75</v>
      </c>
    </row>
    <row r="778" spans="1:19" hidden="1" x14ac:dyDescent="0.25">
      <c r="A778" t="s">
        <v>707</v>
      </c>
      <c r="B778" t="s">
        <v>1182</v>
      </c>
      <c r="C778" t="s">
        <v>1418</v>
      </c>
      <c r="D778">
        <v>13873</v>
      </c>
      <c r="E778" t="str">
        <f>VLOOKUP(A778,[1]Hoja3!$B$2:$E$1125,4,FALSE)</f>
        <v>VILLANUEVA</v>
      </c>
      <c r="F778" s="3" t="s">
        <v>1122</v>
      </c>
      <c r="G778" s="3" t="s">
        <v>1122</v>
      </c>
      <c r="H778">
        <f>VLOOKUP(A778,'[2]PROMEDIO SABER 11 MUNICIPIOS'!$A$2:$D$1122,4,0)</f>
        <v>226</v>
      </c>
      <c r="I778">
        <f>VLOOKUP(A778,'[2]PROMEDIO SABER 11 MUNICIPIOS'!$A$2:$E$1122,5,0)</f>
        <v>78</v>
      </c>
      <c r="J778" s="4">
        <f>VLOOKUP(A778,'[2]PROMEDIO SABER 11 MUNICIPIOS'!$A$2:$B$1122,2,0)</f>
        <v>208.7920353982301</v>
      </c>
      <c r="K778" s="6">
        <v>200</v>
      </c>
      <c r="L778" s="5" t="str">
        <f>VLOOKUP(A778,'[2]PROMEDIO SABER 11 MUNICIPIOS'!$A$2:$F$1122,6,FALSE)</f>
        <v>NO</v>
      </c>
      <c r="M778">
        <f>VLOOKUP(A778,'[2]SISBEN-GRUPOS'!$A$2:$E$1121,2,FALSE)</f>
        <v>40</v>
      </c>
      <c r="N778">
        <f>VLOOKUP(A778,'[2]SISBEN-GRUPOS'!$A$2:$E$1122,3,0)</f>
        <v>185</v>
      </c>
      <c r="O778">
        <f>VLOOKUP(A778,'[2]SISBEN-GRUPOS'!$A$2:$E$1122,4,0)</f>
        <v>1</v>
      </c>
      <c r="P778">
        <f>VLOOKUP(A778,'[2]SISBEN-GRUPOS'!$A$2:$E$1122,5,0)</f>
        <v>0</v>
      </c>
      <c r="Q778" s="15">
        <v>0.1877934272</v>
      </c>
      <c r="R778">
        <v>39</v>
      </c>
      <c r="S778" t="str">
        <f t="shared" si="13"/>
        <v>P75</v>
      </c>
    </row>
    <row r="779" spans="1:19" hidden="1" x14ac:dyDescent="0.25">
      <c r="A779" t="s">
        <v>447</v>
      </c>
      <c r="B779" t="s">
        <v>1216</v>
      </c>
      <c r="C779" t="s">
        <v>1815</v>
      </c>
      <c r="D779">
        <v>25148</v>
      </c>
      <c r="E779" t="str">
        <f>VLOOKUP(A779,[1]Hoja3!$B$2:$E$1125,4,FALSE)</f>
        <v>CAPARRAPI</v>
      </c>
      <c r="F779" s="3" t="s">
        <v>1122</v>
      </c>
      <c r="G779" s="3" t="s">
        <v>1123</v>
      </c>
      <c r="H779">
        <f>VLOOKUP(A779,'[2]PROMEDIO SABER 11 MUNICIPIOS'!$A$2:$D$1122,4,0)</f>
        <v>122</v>
      </c>
      <c r="I779">
        <f>VLOOKUP(A779,'[2]PROMEDIO SABER 11 MUNICIPIOS'!$A$2:$E$1122,5,0)</f>
        <v>49</v>
      </c>
      <c r="J779" s="4">
        <f>VLOOKUP(A779,'[2]PROMEDIO SABER 11 MUNICIPIOS'!$A$2:$B$1122,2,0)</f>
        <v>238.67213114754099</v>
      </c>
      <c r="K779" s="6">
        <v>230</v>
      </c>
      <c r="L779" s="5" t="str">
        <f>VLOOKUP(A779,'[2]PROMEDIO SABER 11 MUNICIPIOS'!$A$2:$F$1122,6,FALSE)</f>
        <v>NO</v>
      </c>
      <c r="M779">
        <f>VLOOKUP(A779,'[2]SISBEN-GRUPOS'!$A$2:$E$1121,2,FALSE)</f>
        <v>23</v>
      </c>
      <c r="N779">
        <f>VLOOKUP(A779,'[2]SISBEN-GRUPOS'!$A$2:$E$1122,3,0)</f>
        <v>94</v>
      </c>
      <c r="O779">
        <f>VLOOKUP(A779,'[2]SISBEN-GRUPOS'!$A$2:$E$1122,4,0)</f>
        <v>4</v>
      </c>
      <c r="P779">
        <f>VLOOKUP(A779,'[2]SISBEN-GRUPOS'!$A$2:$E$1122,5,0)</f>
        <v>1</v>
      </c>
      <c r="Q779" s="15">
        <v>0.38532110091743099</v>
      </c>
      <c r="R779">
        <v>39</v>
      </c>
      <c r="S779" t="str">
        <f t="shared" si="13"/>
        <v>P75</v>
      </c>
    </row>
    <row r="780" spans="1:19" ht="28.55" hidden="1" x14ac:dyDescent="0.25">
      <c r="A780" t="s">
        <v>524</v>
      </c>
      <c r="B780" t="s">
        <v>1182</v>
      </c>
      <c r="C780" t="s">
        <v>1970</v>
      </c>
      <c r="D780">
        <v>13744</v>
      </c>
      <c r="E780" t="str">
        <f>VLOOKUP(A780,[1]Hoja3!$B$2:$E$1125,4,FALSE)</f>
        <v>SIMITI</v>
      </c>
      <c r="F780" s="3" t="s">
        <v>1122</v>
      </c>
      <c r="G780" s="3" t="s">
        <v>1123</v>
      </c>
      <c r="H780">
        <f>VLOOKUP(A780,'[2]PROMEDIO SABER 11 MUNICIPIOS'!$A$2:$D$1122,4,0)</f>
        <v>140</v>
      </c>
      <c r="I780">
        <f>VLOOKUP(A780,'[2]PROMEDIO SABER 11 MUNICIPIOS'!$A$2:$E$1122,5,0)</f>
        <v>90</v>
      </c>
      <c r="J780" s="4">
        <f>VLOOKUP(A780,'[2]PROMEDIO SABER 11 MUNICIPIOS'!$A$2:$B$1122,2,0)</f>
        <v>233.25</v>
      </c>
      <c r="K780" s="6">
        <v>230</v>
      </c>
      <c r="L780" s="5" t="str">
        <f>VLOOKUP(A780,'[2]PROMEDIO SABER 11 MUNICIPIOS'!$A$2:$F$1122,6,FALSE)</f>
        <v>SIMITI-BOLIVAR</v>
      </c>
      <c r="M780">
        <f>VLOOKUP(A780,'[2]SISBEN-GRUPOS'!$A$2:$E$1121,2,FALSE)</f>
        <v>26</v>
      </c>
      <c r="N780">
        <f>VLOOKUP(A780,'[2]SISBEN-GRUPOS'!$A$2:$E$1122,3,0)</f>
        <v>109</v>
      </c>
      <c r="O780">
        <f>VLOOKUP(A780,'[2]SISBEN-GRUPOS'!$A$2:$E$1122,4,0)</f>
        <v>1</v>
      </c>
      <c r="P780">
        <f>VLOOKUP(A780,'[2]SISBEN-GRUPOS'!$A$2:$E$1122,5,0)</f>
        <v>4</v>
      </c>
      <c r="Q780" s="15">
        <v>0.27374301680000002</v>
      </c>
      <c r="R780">
        <v>39</v>
      </c>
      <c r="S780" t="str">
        <f t="shared" si="13"/>
        <v>P75</v>
      </c>
    </row>
    <row r="781" spans="1:19" hidden="1" x14ac:dyDescent="0.25">
      <c r="A781" t="s">
        <v>581</v>
      </c>
      <c r="B781" t="s">
        <v>1238</v>
      </c>
      <c r="C781" t="s">
        <v>1982</v>
      </c>
      <c r="D781">
        <v>68500</v>
      </c>
      <c r="E781" t="str">
        <f>VLOOKUP(A781,[1]Hoja3!$B$2:$E$1125,4,FALSE)</f>
        <v>OIBA</v>
      </c>
      <c r="F781" s="3" t="s">
        <v>1122</v>
      </c>
      <c r="G781" s="3" t="s">
        <v>1123</v>
      </c>
      <c r="H781">
        <f>VLOOKUP(A781,'[2]PROMEDIO SABER 11 MUNICIPIOS'!$A$2:$D$1122,4,0)</f>
        <v>164</v>
      </c>
      <c r="I781">
        <f>VLOOKUP(A781,'[2]PROMEDIO SABER 11 MUNICIPIOS'!$A$2:$E$1122,5,0)</f>
        <v>98</v>
      </c>
      <c r="J781" s="4">
        <f>VLOOKUP(A781,'[2]PROMEDIO SABER 11 MUNICIPIOS'!$A$2:$B$1122,2,0)</f>
        <v>259.07317073170731</v>
      </c>
      <c r="K781" s="6">
        <v>250</v>
      </c>
      <c r="L781" s="5" t="str">
        <f>VLOOKUP(A781,'[2]PROMEDIO SABER 11 MUNICIPIOS'!$A$2:$F$1122,6,FALSE)</f>
        <v>NO</v>
      </c>
      <c r="M781">
        <f>VLOOKUP(A781,'[2]SISBEN-GRUPOS'!$A$2:$E$1121,2,FALSE)</f>
        <v>37</v>
      </c>
      <c r="N781">
        <f>VLOOKUP(A781,'[2]SISBEN-GRUPOS'!$A$2:$E$1122,3,0)</f>
        <v>118</v>
      </c>
      <c r="O781">
        <f>VLOOKUP(A781,'[2]SISBEN-GRUPOS'!$A$2:$E$1122,4,0)</f>
        <v>4</v>
      </c>
      <c r="P781">
        <f>VLOOKUP(A781,'[2]SISBEN-GRUPOS'!$A$2:$E$1122,5,0)</f>
        <v>5</v>
      </c>
      <c r="Q781" s="15">
        <v>0.27745664739999998</v>
      </c>
      <c r="R781">
        <v>39</v>
      </c>
      <c r="S781" t="str">
        <f t="shared" si="13"/>
        <v>P75</v>
      </c>
    </row>
    <row r="782" spans="1:19" hidden="1" x14ac:dyDescent="0.25">
      <c r="A782" t="s">
        <v>837</v>
      </c>
      <c r="B782" t="s">
        <v>1238</v>
      </c>
      <c r="C782" t="s">
        <v>1997</v>
      </c>
      <c r="D782">
        <v>68861</v>
      </c>
      <c r="E782" t="str">
        <f>VLOOKUP(A782,[1]Hoja3!$B$2:$E$1125,4,FALSE)</f>
        <v>VELEZ</v>
      </c>
      <c r="F782" s="3" t="s">
        <v>1122</v>
      </c>
      <c r="G782" s="3" t="s">
        <v>1123</v>
      </c>
      <c r="H782">
        <f>VLOOKUP(A782,'[2]PROMEDIO SABER 11 MUNICIPIOS'!$A$2:$D$1122,4,0)</f>
        <v>337</v>
      </c>
      <c r="I782">
        <f>VLOOKUP(A782,'[2]PROMEDIO SABER 11 MUNICIPIOS'!$A$2:$E$1122,5,0)</f>
        <v>104</v>
      </c>
      <c r="J782" s="4">
        <f>VLOOKUP(A782,'[2]PROMEDIO SABER 11 MUNICIPIOS'!$A$2:$B$1122,2,0)</f>
        <v>257.56083086053411</v>
      </c>
      <c r="K782" s="6">
        <v>250</v>
      </c>
      <c r="L782" s="5" t="str">
        <f>VLOOKUP(A782,'[2]PROMEDIO SABER 11 MUNICIPIOS'!$A$2:$F$1122,6,FALSE)</f>
        <v>NO</v>
      </c>
      <c r="M782">
        <f>VLOOKUP(A782,'[2]SISBEN-GRUPOS'!$A$2:$E$1121,2,FALSE)</f>
        <v>90</v>
      </c>
      <c r="N782">
        <f>VLOOKUP(A782,'[2]SISBEN-GRUPOS'!$A$2:$E$1122,3,0)</f>
        <v>239</v>
      </c>
      <c r="O782">
        <f>VLOOKUP(A782,'[2]SISBEN-GRUPOS'!$A$2:$E$1122,4,0)</f>
        <v>5</v>
      </c>
      <c r="P782">
        <f>VLOOKUP(A782,'[2]SISBEN-GRUPOS'!$A$2:$E$1122,5,0)</f>
        <v>3</v>
      </c>
      <c r="Q782" s="15">
        <v>0.55056179780000003</v>
      </c>
      <c r="R782">
        <v>39</v>
      </c>
      <c r="S782" t="str">
        <f t="shared" si="13"/>
        <v>P75</v>
      </c>
    </row>
    <row r="783" spans="1:19" hidden="1" x14ac:dyDescent="0.25">
      <c r="A783" t="s">
        <v>277</v>
      </c>
      <c r="B783" t="s">
        <v>1203</v>
      </c>
      <c r="C783" t="s">
        <v>1542</v>
      </c>
      <c r="D783">
        <v>8549</v>
      </c>
      <c r="E783" t="str">
        <f>VLOOKUP(A783,[1]Hoja3!$B$2:$E$1125,4,FALSE)</f>
        <v>PIOJO</v>
      </c>
      <c r="F783" s="3" t="s">
        <v>1122</v>
      </c>
      <c r="G783" s="3" t="s">
        <v>1122</v>
      </c>
      <c r="H783">
        <f>VLOOKUP(A783,'[2]PROMEDIO SABER 11 MUNICIPIOS'!$A$2:$D$1122,4,0)</f>
        <v>75</v>
      </c>
      <c r="I783">
        <f>VLOOKUP(A783,'[2]PROMEDIO SABER 11 MUNICIPIOS'!$A$2:$E$1122,5,0)</f>
        <v>65</v>
      </c>
      <c r="J783" s="4">
        <f>VLOOKUP(A783,'[2]PROMEDIO SABER 11 MUNICIPIOS'!$A$2:$B$1122,2,0)</f>
        <v>202.48</v>
      </c>
      <c r="K783" s="6">
        <v>200</v>
      </c>
      <c r="L783" s="5" t="str">
        <f>VLOOKUP(A783,'[2]PROMEDIO SABER 11 MUNICIPIOS'!$A$2:$F$1122,6,FALSE)</f>
        <v>NO</v>
      </c>
      <c r="M783">
        <f>VLOOKUP(A783,'[2]SISBEN-GRUPOS'!$A$2:$E$1121,2,FALSE)</f>
        <v>8</v>
      </c>
      <c r="N783">
        <f>VLOOKUP(A783,'[2]SISBEN-GRUPOS'!$A$2:$E$1122,3,0)</f>
        <v>64</v>
      </c>
      <c r="O783">
        <f>VLOOKUP(A783,'[2]SISBEN-GRUPOS'!$A$2:$E$1122,4,0)</f>
        <v>2</v>
      </c>
      <c r="P783">
        <f>VLOOKUP(A783,'[2]SISBEN-GRUPOS'!$A$2:$E$1122,5,0)</f>
        <v>1</v>
      </c>
      <c r="Q783" s="15">
        <v>0.21818181819999999</v>
      </c>
      <c r="R783">
        <v>40</v>
      </c>
      <c r="S783" t="str">
        <f t="shared" si="13"/>
        <v>P75</v>
      </c>
    </row>
    <row r="784" spans="1:19" hidden="1" x14ac:dyDescent="0.25">
      <c r="A784" t="s">
        <v>698</v>
      </c>
      <c r="B784" t="s">
        <v>1203</v>
      </c>
      <c r="C784" t="s">
        <v>1780</v>
      </c>
      <c r="D784">
        <v>8141</v>
      </c>
      <c r="E784" t="str">
        <f>VLOOKUP(A784,[1]Hoja3!$B$2:$E$1125,4,FALSE)</f>
        <v>CANDELARIA</v>
      </c>
      <c r="F784" s="3" t="s">
        <v>1122</v>
      </c>
      <c r="G784" s="3" t="s">
        <v>1122</v>
      </c>
      <c r="H784">
        <f>VLOOKUP(A784,'[2]PROMEDIO SABER 11 MUNICIPIOS'!$A$2:$D$1122,4,0)</f>
        <v>224</v>
      </c>
      <c r="I784">
        <f>VLOOKUP(A784,'[2]PROMEDIO SABER 11 MUNICIPIOS'!$A$2:$E$1122,5,0)</f>
        <v>67</v>
      </c>
      <c r="J784" s="4">
        <f>VLOOKUP(A784,'[2]PROMEDIO SABER 11 MUNICIPIOS'!$A$2:$B$1122,2,0)</f>
        <v>199.96875</v>
      </c>
      <c r="K784" s="6">
        <v>200</v>
      </c>
      <c r="L784" s="5" t="str">
        <f>VLOOKUP(A784,'[2]PROMEDIO SABER 11 MUNICIPIOS'!$A$2:$F$1122,6,FALSE)</f>
        <v>NO</v>
      </c>
      <c r="M784">
        <f>VLOOKUP(A784,'[2]SISBEN-GRUPOS'!$A$2:$E$1121,2,FALSE)</f>
        <v>40</v>
      </c>
      <c r="N784">
        <f>VLOOKUP(A784,'[2]SISBEN-GRUPOS'!$A$2:$E$1122,3,0)</f>
        <v>183</v>
      </c>
      <c r="O784">
        <f>VLOOKUP(A784,'[2]SISBEN-GRUPOS'!$A$2:$E$1122,4,0)</f>
        <v>0</v>
      </c>
      <c r="P784">
        <f>VLOOKUP(A784,'[2]SISBEN-GRUPOS'!$A$2:$E$1122,5,0)</f>
        <v>1</v>
      </c>
      <c r="Q784" s="15">
        <v>0.2574850299</v>
      </c>
      <c r="R784">
        <v>40</v>
      </c>
      <c r="S784" t="str">
        <f t="shared" si="13"/>
        <v>P75</v>
      </c>
    </row>
    <row r="785" spans="1:19" hidden="1" x14ac:dyDescent="0.25">
      <c r="A785" t="s">
        <v>119</v>
      </c>
      <c r="B785" t="s">
        <v>1238</v>
      </c>
      <c r="C785" t="s">
        <v>1903</v>
      </c>
      <c r="D785">
        <v>68524</v>
      </c>
      <c r="E785" t="str">
        <f>VLOOKUP(A785,[1]Hoja3!$B$2:$E$1125,4,FALSE)</f>
        <v>PALMAS DEL SOCORRO</v>
      </c>
      <c r="F785" s="3" t="s">
        <v>1122</v>
      </c>
      <c r="G785" s="3" t="s">
        <v>1123</v>
      </c>
      <c r="H785">
        <f>VLOOKUP(A785,'[2]PROMEDIO SABER 11 MUNICIPIOS'!$A$2:$D$1122,4,0)</f>
        <v>43</v>
      </c>
      <c r="I785">
        <f>VLOOKUP(A785,'[2]PROMEDIO SABER 11 MUNICIPIOS'!$A$2:$E$1122,5,0)</f>
        <v>70</v>
      </c>
      <c r="J785" s="4">
        <f>VLOOKUP(A785,'[2]PROMEDIO SABER 11 MUNICIPIOS'!$A$2:$B$1122,2,0)</f>
        <v>255.27906976744185</v>
      </c>
      <c r="K785" s="6">
        <v>250</v>
      </c>
      <c r="L785" s="5" t="str">
        <f>VLOOKUP(A785,'[2]PROMEDIO SABER 11 MUNICIPIOS'!$A$2:$F$1122,6,FALSE)</f>
        <v>NO</v>
      </c>
      <c r="M785">
        <f>VLOOKUP(A785,'[2]SISBEN-GRUPOS'!$A$2:$E$1121,2,FALSE)</f>
        <v>10</v>
      </c>
      <c r="N785">
        <f>VLOOKUP(A785,'[2]SISBEN-GRUPOS'!$A$2:$E$1122,3,0)</f>
        <v>28</v>
      </c>
      <c r="O785">
        <f>VLOOKUP(A785,'[2]SISBEN-GRUPOS'!$A$2:$E$1122,4,0)</f>
        <v>4</v>
      </c>
      <c r="P785">
        <f>VLOOKUP(A785,'[2]SISBEN-GRUPOS'!$A$2:$E$1122,5,0)</f>
        <v>1</v>
      </c>
      <c r="Q785" s="15">
        <v>0.40740740739999998</v>
      </c>
      <c r="R785">
        <v>40</v>
      </c>
      <c r="S785" t="str">
        <f t="shared" si="13"/>
        <v>P75</v>
      </c>
    </row>
    <row r="786" spans="1:19" hidden="1" x14ac:dyDescent="0.25">
      <c r="A786" t="s">
        <v>844</v>
      </c>
      <c r="B786" t="s">
        <v>1216</v>
      </c>
      <c r="C786" t="s">
        <v>1921</v>
      </c>
      <c r="D786">
        <v>25873</v>
      </c>
      <c r="E786" t="str">
        <f>VLOOKUP(A786,[1]Hoja3!$B$2:$E$1125,4,FALSE)</f>
        <v>VILLAPINZON</v>
      </c>
      <c r="F786" s="3" t="s">
        <v>1122</v>
      </c>
      <c r="G786" s="3" t="s">
        <v>1123</v>
      </c>
      <c r="H786">
        <f>VLOOKUP(A786,'[2]PROMEDIO SABER 11 MUNICIPIOS'!$A$2:$D$1122,4,0)</f>
        <v>345</v>
      </c>
      <c r="I786">
        <f>VLOOKUP(A786,'[2]PROMEDIO SABER 11 MUNICIPIOS'!$A$2:$E$1122,5,0)</f>
        <v>74</v>
      </c>
      <c r="J786" s="4">
        <f>VLOOKUP(A786,'[2]PROMEDIO SABER 11 MUNICIPIOS'!$A$2:$B$1122,2,0)</f>
        <v>246.73043478260868</v>
      </c>
      <c r="K786" s="6">
        <v>240</v>
      </c>
      <c r="L786" s="5" t="str">
        <f>VLOOKUP(A786,'[2]PROMEDIO SABER 11 MUNICIPIOS'!$A$2:$F$1122,6,FALSE)</f>
        <v>NO</v>
      </c>
      <c r="M786">
        <f>VLOOKUP(A786,'[2]SISBEN-GRUPOS'!$A$2:$E$1121,2,FALSE)</f>
        <v>104</v>
      </c>
      <c r="N786">
        <f>VLOOKUP(A786,'[2]SISBEN-GRUPOS'!$A$2:$E$1122,3,0)</f>
        <v>207</v>
      </c>
      <c r="O786">
        <f>VLOOKUP(A786,'[2]SISBEN-GRUPOS'!$A$2:$E$1122,4,0)</f>
        <v>27</v>
      </c>
      <c r="P786">
        <f>VLOOKUP(A786,'[2]SISBEN-GRUPOS'!$A$2:$E$1122,5,0)</f>
        <v>7</v>
      </c>
      <c r="Q786" s="15">
        <v>0.40209790209790203</v>
      </c>
      <c r="R786">
        <v>40</v>
      </c>
      <c r="S786" t="str">
        <f t="shared" si="13"/>
        <v>P75</v>
      </c>
    </row>
    <row r="787" spans="1:19" hidden="1" x14ac:dyDescent="0.25">
      <c r="A787" t="s">
        <v>760</v>
      </c>
      <c r="B787" t="s">
        <v>1339</v>
      </c>
      <c r="C787" t="s">
        <v>2029</v>
      </c>
      <c r="D787">
        <v>20517</v>
      </c>
      <c r="E787" t="str">
        <f>VLOOKUP(A787,[1]Hoja3!$B$2:$E$1125,4,FALSE)</f>
        <v>PAILITAS</v>
      </c>
      <c r="F787" s="3" t="s">
        <v>1123</v>
      </c>
      <c r="G787" s="3" t="s">
        <v>1123</v>
      </c>
      <c r="H787">
        <f>VLOOKUP(A787,'[2]PROMEDIO SABER 11 MUNICIPIOS'!$A$2:$D$1122,4,0)</f>
        <v>264</v>
      </c>
      <c r="I787">
        <f>VLOOKUP(A787,'[2]PROMEDIO SABER 11 MUNICIPIOS'!$A$2:$E$1122,5,0)</f>
        <v>85</v>
      </c>
      <c r="J787" s="4">
        <f>VLOOKUP(A787,'[2]PROMEDIO SABER 11 MUNICIPIOS'!$A$2:$B$1122,2,0)</f>
        <v>217.375</v>
      </c>
      <c r="K787" s="6">
        <v>210</v>
      </c>
      <c r="L787" s="5" t="str">
        <f>VLOOKUP(A787,'[2]PROMEDIO SABER 11 MUNICIPIOS'!$A$2:$F$1122,6,FALSE)</f>
        <v>NO</v>
      </c>
      <c r="M787">
        <f>VLOOKUP(A787,'[2]SISBEN-GRUPOS'!$A$2:$E$1121,2,FALSE)</f>
        <v>36</v>
      </c>
      <c r="N787">
        <f>VLOOKUP(A787,'[2]SISBEN-GRUPOS'!$A$2:$E$1122,3,0)</f>
        <v>227</v>
      </c>
      <c r="O787">
        <f>VLOOKUP(A787,'[2]SISBEN-GRUPOS'!$A$2:$E$1122,4,0)</f>
        <v>0</v>
      </c>
      <c r="P787">
        <f>VLOOKUP(A787,'[2]SISBEN-GRUPOS'!$A$2:$E$1122,5,0)</f>
        <v>1</v>
      </c>
      <c r="Q787" s="15">
        <v>0.32085561499999998</v>
      </c>
      <c r="R787">
        <v>40</v>
      </c>
      <c r="S787" t="str">
        <f t="shared" si="13"/>
        <v>P75</v>
      </c>
    </row>
    <row r="788" spans="1:19" hidden="1" x14ac:dyDescent="0.25">
      <c r="A788" t="s">
        <v>596</v>
      </c>
      <c r="B788" t="s">
        <v>1182</v>
      </c>
      <c r="C788" t="s">
        <v>2169</v>
      </c>
      <c r="D788">
        <v>13673</v>
      </c>
      <c r="E788" t="str">
        <f>VLOOKUP(A788,[1]Hoja3!$B$2:$E$1125,4,FALSE)</f>
        <v>SANTA CATALINA</v>
      </c>
      <c r="F788" s="3" t="s">
        <v>1122</v>
      </c>
      <c r="G788" s="3" t="s">
        <v>1122</v>
      </c>
      <c r="H788">
        <f>VLOOKUP(A788,'[2]PROMEDIO SABER 11 MUNICIPIOS'!$A$2:$D$1122,4,0)</f>
        <v>169</v>
      </c>
      <c r="I788">
        <f>VLOOKUP(A788,'[2]PROMEDIO SABER 11 MUNICIPIOS'!$A$2:$E$1122,5,0)</f>
        <v>74</v>
      </c>
      <c r="J788" s="4">
        <f>VLOOKUP(A788,'[2]PROMEDIO SABER 11 MUNICIPIOS'!$A$2:$B$1122,2,0)</f>
        <v>204.92899408284023</v>
      </c>
      <c r="K788" s="6">
        <v>200</v>
      </c>
      <c r="L788" s="5" t="str">
        <f>VLOOKUP(A788,'[2]PROMEDIO SABER 11 MUNICIPIOS'!$A$2:$F$1122,6,FALSE)</f>
        <v>NO</v>
      </c>
      <c r="M788">
        <f>VLOOKUP(A788,'[2]SISBEN-GRUPOS'!$A$2:$E$1121,2,FALSE)</f>
        <v>36</v>
      </c>
      <c r="N788">
        <f>VLOOKUP(A788,'[2]SISBEN-GRUPOS'!$A$2:$E$1122,3,0)</f>
        <v>129</v>
      </c>
      <c r="O788">
        <f>VLOOKUP(A788,'[2]SISBEN-GRUPOS'!$A$2:$E$1122,4,0)</f>
        <v>3</v>
      </c>
      <c r="P788">
        <f>VLOOKUP(A788,'[2]SISBEN-GRUPOS'!$A$2:$E$1122,5,0)</f>
        <v>1</v>
      </c>
      <c r="Q788" s="15">
        <v>0.3846153846</v>
      </c>
      <c r="R788">
        <v>40</v>
      </c>
      <c r="S788" t="str">
        <f t="shared" si="13"/>
        <v>P75</v>
      </c>
    </row>
    <row r="789" spans="1:19" hidden="1" x14ac:dyDescent="0.25">
      <c r="A789" t="s">
        <v>881</v>
      </c>
      <c r="B789" t="s">
        <v>1176</v>
      </c>
      <c r="C789" t="s">
        <v>1902</v>
      </c>
      <c r="D789">
        <v>19355</v>
      </c>
      <c r="E789" t="str">
        <f>VLOOKUP(A789,[1]Hoja3!$B$2:$E$1125,4,FALSE)</f>
        <v>INZA</v>
      </c>
      <c r="F789" s="3" t="s">
        <v>1123</v>
      </c>
      <c r="G789" s="3" t="s">
        <v>1123</v>
      </c>
      <c r="H789">
        <f>VLOOKUP(A789,'[2]PROMEDIO SABER 11 MUNICIPIOS'!$A$2:$D$1122,4,0)</f>
        <v>389</v>
      </c>
      <c r="I789">
        <f>VLOOKUP(A789,'[2]PROMEDIO SABER 11 MUNICIPIOS'!$A$2:$E$1122,5,0)</f>
        <v>69</v>
      </c>
      <c r="J789" s="4">
        <f>VLOOKUP(A789,'[2]PROMEDIO SABER 11 MUNICIPIOS'!$A$2:$B$1122,2,0)</f>
        <v>237.77634961439588</v>
      </c>
      <c r="K789" s="6">
        <v>230</v>
      </c>
      <c r="L789" s="5" t="str">
        <f>VLOOKUP(A789,'[2]PROMEDIO SABER 11 MUNICIPIOS'!$A$2:$F$1122,6,FALSE)</f>
        <v>NO</v>
      </c>
      <c r="M789">
        <f>VLOOKUP(A789,'[2]SISBEN-GRUPOS'!$A$2:$E$1121,2,FALSE)</f>
        <v>252</v>
      </c>
      <c r="N789">
        <f>VLOOKUP(A789,'[2]SISBEN-GRUPOS'!$A$2:$E$1122,3,0)</f>
        <v>131</v>
      </c>
      <c r="O789">
        <f>VLOOKUP(A789,'[2]SISBEN-GRUPOS'!$A$2:$E$1122,4,0)</f>
        <v>4</v>
      </c>
      <c r="P789">
        <f>VLOOKUP(A789,'[2]SISBEN-GRUPOS'!$A$2:$E$1122,5,0)</f>
        <v>2</v>
      </c>
      <c r="Q789" s="15">
        <v>0.24632352939999999</v>
      </c>
      <c r="R789">
        <v>41</v>
      </c>
      <c r="S789" t="str">
        <f t="shared" si="13"/>
        <v>P75</v>
      </c>
    </row>
    <row r="790" spans="1:19" hidden="1" x14ac:dyDescent="0.25">
      <c r="A790" t="s">
        <v>517</v>
      </c>
      <c r="B790" t="s">
        <v>1216</v>
      </c>
      <c r="C790" t="s">
        <v>1939</v>
      </c>
      <c r="D790">
        <v>25736</v>
      </c>
      <c r="E790" t="str">
        <f>VLOOKUP(A790,[1]Hoja3!$B$2:$E$1125,4,FALSE)</f>
        <v>SESQUILE</v>
      </c>
      <c r="F790" s="3" t="s">
        <v>1122</v>
      </c>
      <c r="G790" s="3" t="s">
        <v>1123</v>
      </c>
      <c r="H790">
        <f>VLOOKUP(A790,'[2]PROMEDIO SABER 11 MUNICIPIOS'!$A$2:$D$1122,4,0)</f>
        <v>138</v>
      </c>
      <c r="I790">
        <f>VLOOKUP(A790,'[2]PROMEDIO SABER 11 MUNICIPIOS'!$A$2:$E$1122,5,0)</f>
        <v>78</v>
      </c>
      <c r="J790" s="4">
        <f>VLOOKUP(A790,'[2]PROMEDIO SABER 11 MUNICIPIOS'!$A$2:$B$1122,2,0)</f>
        <v>255.89855072463769</v>
      </c>
      <c r="K790" s="6">
        <v>250</v>
      </c>
      <c r="L790" s="5" t="str">
        <f>VLOOKUP(A790,'[2]PROMEDIO SABER 11 MUNICIPIOS'!$A$2:$F$1122,6,FALSE)</f>
        <v>NO</v>
      </c>
      <c r="M790">
        <f>VLOOKUP(A790,'[2]SISBEN-GRUPOS'!$A$2:$E$1121,2,FALSE)</f>
        <v>56</v>
      </c>
      <c r="N790">
        <f>VLOOKUP(A790,'[2]SISBEN-GRUPOS'!$A$2:$E$1122,3,0)</f>
        <v>70</v>
      </c>
      <c r="O790">
        <f>VLOOKUP(A790,'[2]SISBEN-GRUPOS'!$A$2:$E$1122,4,0)</f>
        <v>11</v>
      </c>
      <c r="P790">
        <f>VLOOKUP(A790,'[2]SISBEN-GRUPOS'!$A$2:$E$1122,5,0)</f>
        <v>1</v>
      </c>
      <c r="Q790" s="15">
        <v>0.30370370370370298</v>
      </c>
      <c r="R790">
        <v>41</v>
      </c>
      <c r="S790" t="str">
        <f t="shared" si="13"/>
        <v>P75</v>
      </c>
    </row>
    <row r="791" spans="1:19" hidden="1" x14ac:dyDescent="0.25">
      <c r="A791" t="s">
        <v>846</v>
      </c>
      <c r="B791" t="s">
        <v>1238</v>
      </c>
      <c r="C791" t="s">
        <v>1968</v>
      </c>
      <c r="D791">
        <v>68655</v>
      </c>
      <c r="E791" t="str">
        <f>VLOOKUP(A791,[1]Hoja3!$B$2:$E$1125,4,FALSE)</f>
        <v>SABANA DE TORRES</v>
      </c>
      <c r="F791" s="3" t="s">
        <v>1122</v>
      </c>
      <c r="G791" s="3" t="s">
        <v>1123</v>
      </c>
      <c r="H791">
        <f>VLOOKUP(A791,'[2]PROMEDIO SABER 11 MUNICIPIOS'!$A$2:$D$1122,4,0)</f>
        <v>350</v>
      </c>
      <c r="I791">
        <f>VLOOKUP(A791,'[2]PROMEDIO SABER 11 MUNICIPIOS'!$A$2:$E$1122,5,0)</f>
        <v>89</v>
      </c>
      <c r="J791" s="4">
        <f>VLOOKUP(A791,'[2]PROMEDIO SABER 11 MUNICIPIOS'!$A$2:$B$1122,2,0)</f>
        <v>240.79142857142858</v>
      </c>
      <c r="K791" s="6">
        <v>240</v>
      </c>
      <c r="L791" s="5" t="str">
        <f>VLOOKUP(A791,'[2]PROMEDIO SABER 11 MUNICIPIOS'!$A$2:$F$1122,6,FALSE)</f>
        <v>NO</v>
      </c>
      <c r="M791">
        <f>VLOOKUP(A791,'[2]SISBEN-GRUPOS'!$A$2:$E$1121,2,FALSE)</f>
        <v>118</v>
      </c>
      <c r="N791">
        <f>VLOOKUP(A791,'[2]SISBEN-GRUPOS'!$A$2:$E$1122,3,0)</f>
        <v>219</v>
      </c>
      <c r="O791">
        <f>VLOOKUP(A791,'[2]SISBEN-GRUPOS'!$A$2:$E$1122,4,0)</f>
        <v>8</v>
      </c>
      <c r="P791">
        <f>VLOOKUP(A791,'[2]SISBEN-GRUPOS'!$A$2:$E$1122,5,0)</f>
        <v>5</v>
      </c>
      <c r="Q791" s="15">
        <v>0.26330532210000002</v>
      </c>
      <c r="R791">
        <v>41</v>
      </c>
      <c r="S791" t="str">
        <f t="shared" si="13"/>
        <v>P75</v>
      </c>
    </row>
    <row r="792" spans="1:19" hidden="1" x14ac:dyDescent="0.25">
      <c r="A792" t="s">
        <v>893</v>
      </c>
      <c r="B792" t="s">
        <v>1438</v>
      </c>
      <c r="C792" t="s">
        <v>2006</v>
      </c>
      <c r="D792">
        <v>66400</v>
      </c>
      <c r="E792" t="str">
        <f>VLOOKUP(A792,[1]Hoja3!$B$2:$E$1125,4,FALSE)</f>
        <v>LA VIRGINIA</v>
      </c>
      <c r="F792" s="3" t="s">
        <v>1122</v>
      </c>
      <c r="G792" s="3" t="s">
        <v>1123</v>
      </c>
      <c r="H792">
        <f>VLOOKUP(A792,'[2]PROMEDIO SABER 11 MUNICIPIOS'!$A$2:$D$1122,4,0)</f>
        <v>411</v>
      </c>
      <c r="I792">
        <f>VLOOKUP(A792,'[2]PROMEDIO SABER 11 MUNICIPIOS'!$A$2:$E$1122,5,0)</f>
        <v>110</v>
      </c>
      <c r="J792" s="4">
        <f>VLOOKUP(A792,'[2]PROMEDIO SABER 11 MUNICIPIOS'!$A$2:$B$1122,2,0)</f>
        <v>235.23357664233578</v>
      </c>
      <c r="K792" s="6">
        <v>230</v>
      </c>
      <c r="L792" s="5" t="str">
        <f>VLOOKUP(A792,'[2]PROMEDIO SABER 11 MUNICIPIOS'!$A$2:$F$1122,6,FALSE)</f>
        <v>NO</v>
      </c>
      <c r="M792">
        <f>VLOOKUP(A792,'[2]SISBEN-GRUPOS'!$A$2:$E$1121,2,FALSE)</f>
        <v>95</v>
      </c>
      <c r="N792">
        <f>VLOOKUP(A792,'[2]SISBEN-GRUPOS'!$A$2:$E$1122,3,0)</f>
        <v>297</v>
      </c>
      <c r="O792">
        <f>VLOOKUP(A792,'[2]SISBEN-GRUPOS'!$A$2:$E$1122,4,0)</f>
        <v>15</v>
      </c>
      <c r="P792">
        <f>VLOOKUP(A792,'[2]SISBEN-GRUPOS'!$A$2:$E$1122,5,0)</f>
        <v>4</v>
      </c>
      <c r="Q792" s="15">
        <v>0.3064516129</v>
      </c>
      <c r="R792">
        <v>41</v>
      </c>
      <c r="S792" t="str">
        <f t="shared" si="13"/>
        <v>P75</v>
      </c>
    </row>
    <row r="793" spans="1:19" hidden="1" x14ac:dyDescent="0.25">
      <c r="A793" t="s">
        <v>398</v>
      </c>
      <c r="B793" t="s">
        <v>1182</v>
      </c>
      <c r="C793" t="s">
        <v>1221</v>
      </c>
      <c r="D793">
        <v>13062</v>
      </c>
      <c r="E793" t="str">
        <f>VLOOKUP(A793,[1]Hoja3!$B$2:$E$1125,4,FALSE)</f>
        <v>ARROYOHONDO</v>
      </c>
      <c r="F793" s="3" t="s">
        <v>1122</v>
      </c>
      <c r="G793" s="3" t="s">
        <v>1122</v>
      </c>
      <c r="H793">
        <f>VLOOKUP(A793,'[2]PROMEDIO SABER 11 MUNICIPIOS'!$A$2:$D$1122,4,0)</f>
        <v>105</v>
      </c>
      <c r="I793">
        <f>VLOOKUP(A793,'[2]PROMEDIO SABER 11 MUNICIPIOS'!$A$2:$E$1122,5,0)</f>
        <v>53</v>
      </c>
      <c r="J793" s="4">
        <f>VLOOKUP(A793,'[2]PROMEDIO SABER 11 MUNICIPIOS'!$A$2:$B$1122,2,0)</f>
        <v>208.95238095238096</v>
      </c>
      <c r="K793" s="6">
        <v>200</v>
      </c>
      <c r="L793" s="5" t="str">
        <f>VLOOKUP(A793,'[2]PROMEDIO SABER 11 MUNICIPIOS'!$A$2:$F$1122,6,FALSE)</f>
        <v>NO</v>
      </c>
      <c r="M793">
        <f>VLOOKUP(A793,'[2]SISBEN-GRUPOS'!$A$2:$E$1121,2,FALSE)</f>
        <v>28</v>
      </c>
      <c r="N793">
        <f>VLOOKUP(A793,'[2]SISBEN-GRUPOS'!$A$2:$E$1122,3,0)</f>
        <v>72</v>
      </c>
      <c r="O793">
        <f>VLOOKUP(A793,'[2]SISBEN-GRUPOS'!$A$2:$E$1122,4,0)</f>
        <v>3</v>
      </c>
      <c r="P793">
        <f>VLOOKUP(A793,'[2]SISBEN-GRUPOS'!$A$2:$E$1122,5,0)</f>
        <v>2</v>
      </c>
      <c r="Q793" s="15">
        <v>0.13186813189999999</v>
      </c>
      <c r="R793">
        <v>42</v>
      </c>
      <c r="S793" t="str">
        <f t="shared" si="13"/>
        <v>P75</v>
      </c>
    </row>
    <row r="794" spans="1:19" hidden="1" x14ac:dyDescent="0.25">
      <c r="A794" t="s">
        <v>789</v>
      </c>
      <c r="B794" t="s">
        <v>1216</v>
      </c>
      <c r="C794" t="s">
        <v>1994</v>
      </c>
      <c r="D794">
        <v>25260</v>
      </c>
      <c r="E794" t="str">
        <f>VLOOKUP(A794,[1]Hoja3!$B$2:$E$1125,4,FALSE)</f>
        <v>EL ROSAL</v>
      </c>
      <c r="F794" s="3" t="s">
        <v>1122</v>
      </c>
      <c r="G794" s="3" t="s">
        <v>1123</v>
      </c>
      <c r="H794">
        <f>VLOOKUP(A794,'[2]PROMEDIO SABER 11 MUNICIPIOS'!$A$2:$D$1122,4,0)</f>
        <v>289</v>
      </c>
      <c r="I794">
        <f>VLOOKUP(A794,'[2]PROMEDIO SABER 11 MUNICIPIOS'!$A$2:$E$1122,5,0)</f>
        <v>103</v>
      </c>
      <c r="J794" s="4">
        <f>VLOOKUP(A794,'[2]PROMEDIO SABER 11 MUNICIPIOS'!$A$2:$B$1122,2,0)</f>
        <v>258.38062283737025</v>
      </c>
      <c r="K794" s="6">
        <v>250</v>
      </c>
      <c r="L794" s="5" t="str">
        <f>VLOOKUP(A794,'[2]PROMEDIO SABER 11 MUNICIPIOS'!$A$2:$F$1122,6,FALSE)</f>
        <v>NO</v>
      </c>
      <c r="M794">
        <f>VLOOKUP(A794,'[2]SISBEN-GRUPOS'!$A$2:$E$1121,2,FALSE)</f>
        <v>121</v>
      </c>
      <c r="N794">
        <f>VLOOKUP(A794,'[2]SISBEN-GRUPOS'!$A$2:$E$1122,3,0)</f>
        <v>89</v>
      </c>
      <c r="O794">
        <f>VLOOKUP(A794,'[2]SISBEN-GRUPOS'!$A$2:$E$1122,4,0)</f>
        <v>53</v>
      </c>
      <c r="P794">
        <f>VLOOKUP(A794,'[2]SISBEN-GRUPOS'!$A$2:$E$1122,5,0)</f>
        <v>26</v>
      </c>
      <c r="Q794" s="15">
        <v>0.32549019607843099</v>
      </c>
      <c r="R794">
        <v>42</v>
      </c>
      <c r="S794" t="str">
        <f t="shared" si="13"/>
        <v>P75</v>
      </c>
    </row>
    <row r="795" spans="1:19" hidden="1" x14ac:dyDescent="0.25">
      <c r="A795" t="s">
        <v>779</v>
      </c>
      <c r="B795" t="s">
        <v>1331</v>
      </c>
      <c r="C795" t="s">
        <v>2045</v>
      </c>
      <c r="D795">
        <v>41524</v>
      </c>
      <c r="E795" t="str">
        <f>VLOOKUP(A795,[1]Hoja3!$B$2:$E$1125,4,FALSE)</f>
        <v>PALERMO</v>
      </c>
      <c r="F795" s="3" t="s">
        <v>1122</v>
      </c>
      <c r="G795" s="3" t="s">
        <v>1123</v>
      </c>
      <c r="H795">
        <f>VLOOKUP(A795,'[2]PROMEDIO SABER 11 MUNICIPIOS'!$A$2:$D$1122,4,0)</f>
        <v>281</v>
      </c>
      <c r="I795">
        <f>VLOOKUP(A795,'[2]PROMEDIO SABER 11 MUNICIPIOS'!$A$2:$E$1122,5,0)</f>
        <v>137</v>
      </c>
      <c r="J795" s="4">
        <f>VLOOKUP(A795,'[2]PROMEDIO SABER 11 MUNICIPIOS'!$A$2:$B$1122,2,0)</f>
        <v>253.0711743772242</v>
      </c>
      <c r="K795" s="6">
        <v>250</v>
      </c>
      <c r="L795" s="5" t="str">
        <f>VLOOKUP(A795,'[2]PROMEDIO SABER 11 MUNICIPIOS'!$A$2:$F$1122,6,FALSE)</f>
        <v>NO</v>
      </c>
      <c r="M795">
        <f>VLOOKUP(A795,'[2]SISBEN-GRUPOS'!$A$2:$E$1121,2,FALSE)</f>
        <v>63</v>
      </c>
      <c r="N795">
        <f>VLOOKUP(A795,'[2]SISBEN-GRUPOS'!$A$2:$E$1122,3,0)</f>
        <v>208</v>
      </c>
      <c r="O795">
        <f>VLOOKUP(A795,'[2]SISBEN-GRUPOS'!$A$2:$E$1122,4,0)</f>
        <v>5</v>
      </c>
      <c r="P795">
        <f>VLOOKUP(A795,'[2]SISBEN-GRUPOS'!$A$2:$E$1122,5,0)</f>
        <v>5</v>
      </c>
      <c r="Q795" s="15">
        <v>0.51028806579999997</v>
      </c>
      <c r="R795">
        <v>42</v>
      </c>
      <c r="S795" t="str">
        <f t="shared" si="13"/>
        <v>P75</v>
      </c>
    </row>
    <row r="796" spans="1:19" hidden="1" x14ac:dyDescent="0.25">
      <c r="A796" t="s">
        <v>922</v>
      </c>
      <c r="B796" t="s">
        <v>1176</v>
      </c>
      <c r="C796" t="s">
        <v>2062</v>
      </c>
      <c r="D796">
        <v>19532</v>
      </c>
      <c r="E796" t="str">
        <f>VLOOKUP(A796,[1]Hoja3!$B$2:$E$1125,4,FALSE)</f>
        <v>PATIA</v>
      </c>
      <c r="F796" s="3" t="s">
        <v>1123</v>
      </c>
      <c r="G796" s="3" t="s">
        <v>1123</v>
      </c>
      <c r="H796">
        <f>VLOOKUP(A796,'[2]PROMEDIO SABER 11 MUNICIPIOS'!$A$2:$D$1122,4,0)</f>
        <v>447</v>
      </c>
      <c r="I796">
        <f>VLOOKUP(A796,'[2]PROMEDIO SABER 11 MUNICIPIOS'!$A$2:$E$1122,5,0)</f>
        <v>159</v>
      </c>
      <c r="J796" s="4">
        <f>VLOOKUP(A796,'[2]PROMEDIO SABER 11 MUNICIPIOS'!$A$2:$B$1122,2,0)</f>
        <v>227.28411633109619</v>
      </c>
      <c r="K796" s="6">
        <v>220</v>
      </c>
      <c r="L796" s="5" t="str">
        <f>VLOOKUP(A796,'[2]PROMEDIO SABER 11 MUNICIPIOS'!$A$2:$F$1122,6,FALSE)</f>
        <v>PATIA-CAUCA</v>
      </c>
      <c r="M796">
        <f>VLOOKUP(A796,'[2]SISBEN-GRUPOS'!$A$2:$E$1121,2,FALSE)</f>
        <v>131</v>
      </c>
      <c r="N796">
        <f>VLOOKUP(A796,'[2]SISBEN-GRUPOS'!$A$2:$E$1122,3,0)</f>
        <v>301</v>
      </c>
      <c r="O796">
        <f>VLOOKUP(A796,'[2]SISBEN-GRUPOS'!$A$2:$E$1122,4,0)</f>
        <v>8</v>
      </c>
      <c r="P796">
        <f>VLOOKUP(A796,'[2]SISBEN-GRUPOS'!$A$2:$E$1122,5,0)</f>
        <v>7</v>
      </c>
      <c r="Q796" s="15">
        <v>0.3607954545</v>
      </c>
      <c r="R796">
        <v>42</v>
      </c>
      <c r="S796" t="str">
        <f t="shared" si="13"/>
        <v>P75</v>
      </c>
    </row>
    <row r="797" spans="1:19" hidden="1" x14ac:dyDescent="0.25">
      <c r="A797" t="s">
        <v>926</v>
      </c>
      <c r="B797" t="s">
        <v>1535</v>
      </c>
      <c r="C797" t="s">
        <v>2065</v>
      </c>
      <c r="D797">
        <v>63401</v>
      </c>
      <c r="E797" t="str">
        <f>VLOOKUP(A797,[1]Hoja3!$B$2:$E$1125,4,FALSE)</f>
        <v>LA TEBAIDA</v>
      </c>
      <c r="F797" s="3" t="s">
        <v>1122</v>
      </c>
      <c r="G797" s="3" t="s">
        <v>1123</v>
      </c>
      <c r="H797">
        <f>VLOOKUP(A797,'[2]PROMEDIO SABER 11 MUNICIPIOS'!$A$2:$D$1122,4,0)</f>
        <v>457</v>
      </c>
      <c r="I797">
        <f>VLOOKUP(A797,'[2]PROMEDIO SABER 11 MUNICIPIOS'!$A$2:$E$1122,5,0)</f>
        <v>162</v>
      </c>
      <c r="J797" s="4">
        <f>VLOOKUP(A797,'[2]PROMEDIO SABER 11 MUNICIPIOS'!$A$2:$B$1122,2,0)</f>
        <v>236.91903719912472</v>
      </c>
      <c r="K797" s="6">
        <v>230</v>
      </c>
      <c r="L797" s="5" t="str">
        <f>VLOOKUP(A797,'[2]PROMEDIO SABER 11 MUNICIPIOS'!$A$2:$F$1122,6,FALSE)</f>
        <v>NO</v>
      </c>
      <c r="M797">
        <f>VLOOKUP(A797,'[2]SISBEN-GRUPOS'!$A$2:$E$1121,2,FALSE)</f>
        <v>108</v>
      </c>
      <c r="N797">
        <f>VLOOKUP(A797,'[2]SISBEN-GRUPOS'!$A$2:$E$1122,3,0)</f>
        <v>340</v>
      </c>
      <c r="O797">
        <f>VLOOKUP(A797,'[2]SISBEN-GRUPOS'!$A$2:$E$1122,4,0)</f>
        <v>7</v>
      </c>
      <c r="P797">
        <f>VLOOKUP(A797,'[2]SISBEN-GRUPOS'!$A$2:$E$1122,5,0)</f>
        <v>2</v>
      </c>
      <c r="Q797" s="15">
        <v>0.32731958760000002</v>
      </c>
      <c r="R797">
        <v>42</v>
      </c>
      <c r="S797" t="str">
        <f t="shared" si="13"/>
        <v>P75</v>
      </c>
    </row>
    <row r="798" spans="1:19" hidden="1" x14ac:dyDescent="0.25">
      <c r="A798" t="s">
        <v>628</v>
      </c>
      <c r="B798" t="s">
        <v>1203</v>
      </c>
      <c r="C798" t="s">
        <v>2245</v>
      </c>
      <c r="D798">
        <v>8770</v>
      </c>
      <c r="E798" t="str">
        <f>VLOOKUP(A798,[1]Hoja3!$B$2:$E$1125,4,FALSE)</f>
        <v>SUAN</v>
      </c>
      <c r="F798" s="3" t="s">
        <v>1122</v>
      </c>
      <c r="G798" s="3" t="s">
        <v>1122</v>
      </c>
      <c r="H798">
        <f>VLOOKUP(A798,'[2]PROMEDIO SABER 11 MUNICIPIOS'!$A$2:$D$1122,4,0)</f>
        <v>185</v>
      </c>
      <c r="I798">
        <f>VLOOKUP(A798,'[2]PROMEDIO SABER 11 MUNICIPIOS'!$A$2:$E$1122,5,0)</f>
        <v>73</v>
      </c>
      <c r="J798" s="4">
        <f>VLOOKUP(A798,'[2]PROMEDIO SABER 11 MUNICIPIOS'!$A$2:$B$1122,2,0)</f>
        <v>225.40540540540542</v>
      </c>
      <c r="K798" s="6">
        <v>220</v>
      </c>
      <c r="L798" s="5" t="str">
        <f>VLOOKUP(A798,'[2]PROMEDIO SABER 11 MUNICIPIOS'!$A$2:$F$1122,6,FALSE)</f>
        <v>NO</v>
      </c>
      <c r="M798">
        <f>VLOOKUP(A798,'[2]SISBEN-GRUPOS'!$A$2:$E$1121,2,FALSE)</f>
        <v>33</v>
      </c>
      <c r="N798">
        <f>VLOOKUP(A798,'[2]SISBEN-GRUPOS'!$A$2:$E$1122,3,0)</f>
        <v>149</v>
      </c>
      <c r="O798">
        <f>VLOOKUP(A798,'[2]SISBEN-GRUPOS'!$A$2:$E$1122,4,0)</f>
        <v>1</v>
      </c>
      <c r="P798">
        <f>VLOOKUP(A798,'[2]SISBEN-GRUPOS'!$A$2:$E$1122,5,0)</f>
        <v>2</v>
      </c>
      <c r="Q798" s="15">
        <v>0.55172413789999997</v>
      </c>
      <c r="R798">
        <v>42</v>
      </c>
      <c r="S798" t="str">
        <f t="shared" si="13"/>
        <v>P75</v>
      </c>
    </row>
    <row r="799" spans="1:19" hidden="1" x14ac:dyDescent="0.25">
      <c r="A799" t="s">
        <v>339</v>
      </c>
      <c r="B799" t="s">
        <v>1238</v>
      </c>
      <c r="C799" t="s">
        <v>1978</v>
      </c>
      <c r="D799">
        <v>68855</v>
      </c>
      <c r="E799" t="str">
        <f>VLOOKUP(A799,[1]Hoja3!$B$2:$E$1125,4,FALSE)</f>
        <v>VALLE DE SAN JOSE</v>
      </c>
      <c r="F799" s="3" t="s">
        <v>1122</v>
      </c>
      <c r="G799" s="3" t="s">
        <v>1123</v>
      </c>
      <c r="H799">
        <f>VLOOKUP(A799,'[2]PROMEDIO SABER 11 MUNICIPIOS'!$A$2:$D$1122,4,0)</f>
        <v>90</v>
      </c>
      <c r="I799">
        <f>VLOOKUP(A799,'[2]PROMEDIO SABER 11 MUNICIPIOS'!$A$2:$E$1122,5,0)</f>
        <v>95</v>
      </c>
      <c r="J799" s="4">
        <f>VLOOKUP(A799,'[2]PROMEDIO SABER 11 MUNICIPIOS'!$A$2:$B$1122,2,0)</f>
        <v>249.56666666666666</v>
      </c>
      <c r="K799" s="6">
        <v>250</v>
      </c>
      <c r="L799" s="5" t="str">
        <f>VLOOKUP(A799,'[2]PROMEDIO SABER 11 MUNICIPIOS'!$A$2:$F$1122,6,FALSE)</f>
        <v>NO</v>
      </c>
      <c r="M799">
        <f>VLOOKUP(A799,'[2]SISBEN-GRUPOS'!$A$2:$E$1121,2,FALSE)</f>
        <v>9</v>
      </c>
      <c r="N799">
        <f>VLOOKUP(A799,'[2]SISBEN-GRUPOS'!$A$2:$E$1122,3,0)</f>
        <v>74</v>
      </c>
      <c r="O799">
        <f>VLOOKUP(A799,'[2]SISBEN-GRUPOS'!$A$2:$E$1122,4,0)</f>
        <v>2</v>
      </c>
      <c r="P799">
        <f>VLOOKUP(A799,'[2]SISBEN-GRUPOS'!$A$2:$E$1122,5,0)</f>
        <v>5</v>
      </c>
      <c r="Q799" s="15">
        <v>0.25675675679999999</v>
      </c>
      <c r="R799">
        <v>43</v>
      </c>
      <c r="S799" t="str">
        <f t="shared" si="13"/>
        <v>P75</v>
      </c>
    </row>
    <row r="800" spans="1:19" ht="28.55" hidden="1" x14ac:dyDescent="0.25">
      <c r="A800" t="s">
        <v>689</v>
      </c>
      <c r="B800" t="s">
        <v>1266</v>
      </c>
      <c r="C800" t="s">
        <v>1992</v>
      </c>
      <c r="D800">
        <v>52612</v>
      </c>
      <c r="E800" t="str">
        <f>VLOOKUP(A800,[1]Hoja3!$B$2:$E$1125,4,FALSE)</f>
        <v>RICAURTE</v>
      </c>
      <c r="F800" s="3" t="s">
        <v>1123</v>
      </c>
      <c r="G800" s="3" t="s">
        <v>1123</v>
      </c>
      <c r="H800">
        <f>VLOOKUP(A800,'[2]PROMEDIO SABER 11 MUNICIPIOS'!$A$2:$D$1122,4,0)</f>
        <v>218</v>
      </c>
      <c r="I800">
        <f>VLOOKUP(A800,'[2]PROMEDIO SABER 11 MUNICIPIOS'!$A$2:$E$1122,5,0)</f>
        <v>103</v>
      </c>
      <c r="J800" s="4">
        <f>VLOOKUP(A800,'[2]PROMEDIO SABER 11 MUNICIPIOS'!$A$2:$B$1122,2,0)</f>
        <v>220.848623853211</v>
      </c>
      <c r="K800" s="6">
        <v>220</v>
      </c>
      <c r="L800" s="5" t="str">
        <f>VLOOKUP(A800,'[2]PROMEDIO SABER 11 MUNICIPIOS'!$A$2:$F$1122,6,FALSE)</f>
        <v>RICAURTE-NARINO</v>
      </c>
      <c r="M800">
        <f>VLOOKUP(A800,'[2]SISBEN-GRUPOS'!$A$2:$E$1121,2,FALSE)</f>
        <v>89</v>
      </c>
      <c r="N800">
        <f>VLOOKUP(A800,'[2]SISBEN-GRUPOS'!$A$2:$E$1122,3,0)</f>
        <v>124</v>
      </c>
      <c r="O800">
        <f>VLOOKUP(A800,'[2]SISBEN-GRUPOS'!$A$2:$E$1122,4,0)</f>
        <v>2</v>
      </c>
      <c r="P800">
        <f>VLOOKUP(A800,'[2]SISBEN-GRUPOS'!$A$2:$E$1122,5,0)</f>
        <v>3</v>
      </c>
      <c r="Q800" s="15">
        <v>0.25641025639999998</v>
      </c>
      <c r="R800">
        <v>43</v>
      </c>
      <c r="S800" t="str">
        <f t="shared" si="13"/>
        <v>P75</v>
      </c>
    </row>
    <row r="801" spans="1:19" hidden="1" x14ac:dyDescent="0.25">
      <c r="A801" t="s">
        <v>957</v>
      </c>
      <c r="B801" t="s">
        <v>1176</v>
      </c>
      <c r="C801" t="s">
        <v>2081</v>
      </c>
      <c r="D801">
        <v>19807</v>
      </c>
      <c r="E801" t="str">
        <f>VLOOKUP(A801,[1]Hoja3!$B$2:$E$1125,4,FALSE)</f>
        <v>TIMBIO</v>
      </c>
      <c r="F801" s="3" t="s">
        <v>1123</v>
      </c>
      <c r="G801" s="3" t="s">
        <v>1123</v>
      </c>
      <c r="H801">
        <f>VLOOKUP(A801,'[2]PROMEDIO SABER 11 MUNICIPIOS'!$A$2:$D$1122,4,0)</f>
        <v>542</v>
      </c>
      <c r="I801">
        <f>VLOOKUP(A801,'[2]PROMEDIO SABER 11 MUNICIPIOS'!$A$2:$E$1122,5,0)</f>
        <v>178</v>
      </c>
      <c r="J801" s="4">
        <f>VLOOKUP(A801,'[2]PROMEDIO SABER 11 MUNICIPIOS'!$A$2:$B$1122,2,0)</f>
        <v>253.95756457564576</v>
      </c>
      <c r="K801" s="6">
        <v>250</v>
      </c>
      <c r="L801" s="5" t="str">
        <f>VLOOKUP(A801,'[2]PROMEDIO SABER 11 MUNICIPIOS'!$A$2:$F$1122,6,FALSE)</f>
        <v>NO</v>
      </c>
      <c r="M801">
        <f>VLOOKUP(A801,'[2]SISBEN-GRUPOS'!$A$2:$E$1121,2,FALSE)</f>
        <v>148</v>
      </c>
      <c r="N801">
        <f>VLOOKUP(A801,'[2]SISBEN-GRUPOS'!$A$2:$E$1122,3,0)</f>
        <v>371</v>
      </c>
      <c r="O801">
        <f>VLOOKUP(A801,'[2]SISBEN-GRUPOS'!$A$2:$E$1122,4,0)</f>
        <v>13</v>
      </c>
      <c r="P801">
        <f>VLOOKUP(A801,'[2]SISBEN-GRUPOS'!$A$2:$E$1122,5,0)</f>
        <v>10</v>
      </c>
      <c r="Q801" s="15">
        <v>0.25796178339999998</v>
      </c>
      <c r="R801">
        <v>43</v>
      </c>
      <c r="S801" t="str">
        <f t="shared" si="13"/>
        <v>P75</v>
      </c>
    </row>
    <row r="802" spans="1:19" hidden="1" x14ac:dyDescent="0.25">
      <c r="A802" t="s">
        <v>516</v>
      </c>
      <c r="B802" t="s">
        <v>1203</v>
      </c>
      <c r="C802" t="s">
        <v>1517</v>
      </c>
      <c r="D802">
        <v>8675</v>
      </c>
      <c r="E802" t="str">
        <f>VLOOKUP(A802,[1]Hoja3!$B$2:$E$1125,4,FALSE)</f>
        <v>SANTA LUCIA</v>
      </c>
      <c r="F802" s="3" t="s">
        <v>1122</v>
      </c>
      <c r="G802" s="3" t="s">
        <v>1122</v>
      </c>
      <c r="H802">
        <f>VLOOKUP(A802,'[2]PROMEDIO SABER 11 MUNICIPIOS'!$A$2:$D$1122,4,0)</f>
        <v>138</v>
      </c>
      <c r="I802">
        <f>VLOOKUP(A802,'[2]PROMEDIO SABER 11 MUNICIPIOS'!$A$2:$E$1122,5,0)</f>
        <v>66</v>
      </c>
      <c r="J802" s="4">
        <f>VLOOKUP(A802,'[2]PROMEDIO SABER 11 MUNICIPIOS'!$A$2:$B$1122,2,0)</f>
        <v>203</v>
      </c>
      <c r="K802" s="6">
        <v>200</v>
      </c>
      <c r="L802" s="5" t="str">
        <f>VLOOKUP(A802,'[2]PROMEDIO SABER 11 MUNICIPIOS'!$A$2:$F$1122,6,FALSE)</f>
        <v>NO</v>
      </c>
      <c r="M802">
        <f>VLOOKUP(A802,'[2]SISBEN-GRUPOS'!$A$2:$E$1121,2,FALSE)</f>
        <v>35</v>
      </c>
      <c r="N802">
        <f>VLOOKUP(A802,'[2]SISBEN-GRUPOS'!$A$2:$E$1122,3,0)</f>
        <v>103</v>
      </c>
      <c r="O802">
        <f>VLOOKUP(A802,'[2]SISBEN-GRUPOS'!$A$2:$E$1122,4,0)</f>
        <v>0</v>
      </c>
      <c r="P802">
        <f>VLOOKUP(A802,'[2]SISBEN-GRUPOS'!$A$2:$E$1122,5,0)</f>
        <v>0</v>
      </c>
      <c r="Q802" s="15">
        <v>0.21428571430000001</v>
      </c>
      <c r="R802">
        <v>44</v>
      </c>
      <c r="S802" t="str">
        <f t="shared" si="13"/>
        <v>P75</v>
      </c>
    </row>
    <row r="803" spans="1:19" hidden="1" x14ac:dyDescent="0.25">
      <c r="A803" t="s">
        <v>642</v>
      </c>
      <c r="B803" t="s">
        <v>1266</v>
      </c>
      <c r="C803" t="s">
        <v>2017</v>
      </c>
      <c r="D803">
        <v>52885</v>
      </c>
      <c r="E803" t="str">
        <f>VLOOKUP(A803,[1]Hoja3!$B$2:$E$1125,4,FALSE)</f>
        <v>YACUANQUER</v>
      </c>
      <c r="F803" s="3" t="s">
        <v>1123</v>
      </c>
      <c r="G803" s="3" t="s">
        <v>1123</v>
      </c>
      <c r="H803">
        <f>VLOOKUP(A803,'[2]PROMEDIO SABER 11 MUNICIPIOS'!$A$2:$D$1122,4,0)</f>
        <v>191</v>
      </c>
      <c r="I803">
        <f>VLOOKUP(A803,'[2]PROMEDIO SABER 11 MUNICIPIOS'!$A$2:$E$1122,5,0)</f>
        <v>115</v>
      </c>
      <c r="J803" s="4">
        <f>VLOOKUP(A803,'[2]PROMEDIO SABER 11 MUNICIPIOS'!$A$2:$B$1122,2,0)</f>
        <v>252.6910994764398</v>
      </c>
      <c r="K803" s="6">
        <v>250</v>
      </c>
      <c r="L803" s="5" t="str">
        <f>VLOOKUP(A803,'[2]PROMEDIO SABER 11 MUNICIPIOS'!$A$2:$F$1122,6,FALSE)</f>
        <v>NO</v>
      </c>
      <c r="M803">
        <f>VLOOKUP(A803,'[2]SISBEN-GRUPOS'!$A$2:$E$1121,2,FALSE)</f>
        <v>41</v>
      </c>
      <c r="N803">
        <f>VLOOKUP(A803,'[2]SISBEN-GRUPOS'!$A$2:$E$1122,3,0)</f>
        <v>149</v>
      </c>
      <c r="O803">
        <f>VLOOKUP(A803,'[2]SISBEN-GRUPOS'!$A$2:$E$1122,4,0)</f>
        <v>1</v>
      </c>
      <c r="P803">
        <f>VLOOKUP(A803,'[2]SISBEN-GRUPOS'!$A$2:$E$1122,5,0)</f>
        <v>0</v>
      </c>
      <c r="Q803" s="15">
        <v>0.15833333329999999</v>
      </c>
      <c r="R803">
        <v>44</v>
      </c>
      <c r="S803" t="str">
        <f t="shared" si="13"/>
        <v>P75</v>
      </c>
    </row>
    <row r="804" spans="1:19" hidden="1" x14ac:dyDescent="0.25">
      <c r="A804" t="s">
        <v>853</v>
      </c>
      <c r="B804" t="s">
        <v>1238</v>
      </c>
      <c r="C804" t="s">
        <v>2026</v>
      </c>
      <c r="D804">
        <v>68615</v>
      </c>
      <c r="E804" t="str">
        <f>VLOOKUP(A804,[1]Hoja3!$B$2:$E$1125,4,FALSE)</f>
        <v>RIONEGRO</v>
      </c>
      <c r="F804" s="3" t="s">
        <v>1122</v>
      </c>
      <c r="G804" s="3" t="s">
        <v>1123</v>
      </c>
      <c r="H804">
        <f>VLOOKUP(A804,'[2]PROMEDIO SABER 11 MUNICIPIOS'!$A$2:$D$1122,4,0)</f>
        <v>357</v>
      </c>
      <c r="I804">
        <f>VLOOKUP(A804,'[2]PROMEDIO SABER 11 MUNICIPIOS'!$A$2:$E$1122,5,0)</f>
        <v>123</v>
      </c>
      <c r="J804" s="4">
        <f>VLOOKUP(A804,'[2]PROMEDIO SABER 11 MUNICIPIOS'!$A$2:$B$1122,2,0)</f>
        <v>240.22689075630251</v>
      </c>
      <c r="K804" s="6">
        <v>240</v>
      </c>
      <c r="L804" s="5" t="str">
        <f>VLOOKUP(A804,'[2]PROMEDIO SABER 11 MUNICIPIOS'!$A$2:$F$1122,6,FALSE)</f>
        <v>NO</v>
      </c>
      <c r="M804">
        <f>VLOOKUP(A804,'[2]SISBEN-GRUPOS'!$A$2:$E$1121,2,FALSE)</f>
        <v>80</v>
      </c>
      <c r="N804">
        <f>VLOOKUP(A804,'[2]SISBEN-GRUPOS'!$A$2:$E$1122,3,0)</f>
        <v>267</v>
      </c>
      <c r="O804">
        <f>VLOOKUP(A804,'[2]SISBEN-GRUPOS'!$A$2:$E$1122,4,0)</f>
        <v>7</v>
      </c>
      <c r="P804">
        <f>VLOOKUP(A804,'[2]SISBEN-GRUPOS'!$A$2:$E$1122,5,0)</f>
        <v>3</v>
      </c>
      <c r="Q804" s="15">
        <v>0.32962962959999997</v>
      </c>
      <c r="R804">
        <v>44</v>
      </c>
      <c r="S804" t="str">
        <f t="shared" si="13"/>
        <v>P75</v>
      </c>
    </row>
    <row r="805" spans="1:19" hidden="1" x14ac:dyDescent="0.25">
      <c r="A805" t="s">
        <v>773</v>
      </c>
      <c r="B805" t="s">
        <v>1438</v>
      </c>
      <c r="C805" t="s">
        <v>2032</v>
      </c>
      <c r="D805">
        <v>66088</v>
      </c>
      <c r="E805" t="str">
        <f>VLOOKUP(A805,[1]Hoja3!$B$2:$E$1125,4,FALSE)</f>
        <v>BELEN DE UMBRIA</v>
      </c>
      <c r="F805" s="3" t="s">
        <v>1122</v>
      </c>
      <c r="G805" s="3" t="s">
        <v>1123</v>
      </c>
      <c r="H805">
        <f>VLOOKUP(A805,'[2]PROMEDIO SABER 11 MUNICIPIOS'!$A$2:$D$1122,4,0)</f>
        <v>277</v>
      </c>
      <c r="I805">
        <f>VLOOKUP(A805,'[2]PROMEDIO SABER 11 MUNICIPIOS'!$A$2:$E$1122,5,0)</f>
        <v>126</v>
      </c>
      <c r="J805" s="4">
        <f>VLOOKUP(A805,'[2]PROMEDIO SABER 11 MUNICIPIOS'!$A$2:$B$1122,2,0)</f>
        <v>233.08303249097472</v>
      </c>
      <c r="K805" s="6">
        <v>230</v>
      </c>
      <c r="L805" s="5" t="str">
        <f>VLOOKUP(A805,'[2]PROMEDIO SABER 11 MUNICIPIOS'!$A$2:$F$1122,6,FALSE)</f>
        <v>NO</v>
      </c>
      <c r="M805">
        <f>VLOOKUP(A805,'[2]SISBEN-GRUPOS'!$A$2:$E$1121,2,FALSE)</f>
        <v>73</v>
      </c>
      <c r="N805">
        <f>VLOOKUP(A805,'[2]SISBEN-GRUPOS'!$A$2:$E$1122,3,0)</f>
        <v>192</v>
      </c>
      <c r="O805">
        <f>VLOOKUP(A805,'[2]SISBEN-GRUPOS'!$A$2:$E$1122,4,0)</f>
        <v>10</v>
      </c>
      <c r="P805">
        <f>VLOOKUP(A805,'[2]SISBEN-GRUPOS'!$A$2:$E$1122,5,0)</f>
        <v>2</v>
      </c>
      <c r="Q805" s="15">
        <v>0.2419354839</v>
      </c>
      <c r="R805">
        <v>44</v>
      </c>
      <c r="S805" t="str">
        <f t="shared" si="13"/>
        <v>P75</v>
      </c>
    </row>
    <row r="806" spans="1:19" hidden="1" x14ac:dyDescent="0.25">
      <c r="A806" t="s">
        <v>901</v>
      </c>
      <c r="B806" t="s">
        <v>1535</v>
      </c>
      <c r="C806" t="s">
        <v>2055</v>
      </c>
      <c r="D806">
        <v>63470</v>
      </c>
      <c r="E806" t="str">
        <f>VLOOKUP(A806,[1]Hoja3!$B$2:$E$1125,4,FALSE)</f>
        <v>MONTENEGRO</v>
      </c>
      <c r="F806" s="3" t="s">
        <v>1122</v>
      </c>
      <c r="G806" s="3" t="s">
        <v>1123</v>
      </c>
      <c r="H806">
        <f>VLOOKUP(A806,'[2]PROMEDIO SABER 11 MUNICIPIOS'!$A$2:$D$1122,4,0)</f>
        <v>421</v>
      </c>
      <c r="I806">
        <f>VLOOKUP(A806,'[2]PROMEDIO SABER 11 MUNICIPIOS'!$A$2:$E$1122,5,0)</f>
        <v>145</v>
      </c>
      <c r="J806" s="4">
        <f>VLOOKUP(A806,'[2]PROMEDIO SABER 11 MUNICIPIOS'!$A$2:$B$1122,2,0)</f>
        <v>232.75534441805226</v>
      </c>
      <c r="K806" s="6">
        <v>230</v>
      </c>
      <c r="L806" s="5" t="str">
        <f>VLOOKUP(A806,'[2]PROMEDIO SABER 11 MUNICIPIOS'!$A$2:$F$1122,6,FALSE)</f>
        <v>NO</v>
      </c>
      <c r="M806">
        <f>VLOOKUP(A806,'[2]SISBEN-GRUPOS'!$A$2:$E$1121,2,FALSE)</f>
        <v>138</v>
      </c>
      <c r="N806">
        <f>VLOOKUP(A806,'[2]SISBEN-GRUPOS'!$A$2:$E$1122,3,0)</f>
        <v>277</v>
      </c>
      <c r="O806">
        <f>VLOOKUP(A806,'[2]SISBEN-GRUPOS'!$A$2:$E$1122,4,0)</f>
        <v>6</v>
      </c>
      <c r="P806">
        <f>VLOOKUP(A806,'[2]SISBEN-GRUPOS'!$A$2:$E$1122,5,0)</f>
        <v>0</v>
      </c>
      <c r="Q806" s="15">
        <v>0.37209302329999999</v>
      </c>
      <c r="R806">
        <v>44</v>
      </c>
      <c r="S806" t="str">
        <f t="shared" si="13"/>
        <v>P75</v>
      </c>
    </row>
    <row r="807" spans="1:19" ht="28.55" hidden="1" x14ac:dyDescent="0.25">
      <c r="A807" t="s">
        <v>966</v>
      </c>
      <c r="B807" t="s">
        <v>1176</v>
      </c>
      <c r="C807" t="s">
        <v>2077</v>
      </c>
      <c r="D807">
        <v>19548</v>
      </c>
      <c r="E807" t="str">
        <f>VLOOKUP(A807,[1]Hoja3!$B$2:$E$1125,4,FALSE)</f>
        <v>PIENDAMO</v>
      </c>
      <c r="F807" s="3" t="s">
        <v>1123</v>
      </c>
      <c r="G807" s="3" t="s">
        <v>1123</v>
      </c>
      <c r="H807">
        <f>VLOOKUP(A807,'[2]PROMEDIO SABER 11 MUNICIPIOS'!$A$2:$D$1122,4,0)</f>
        <v>574</v>
      </c>
      <c r="I807">
        <f>VLOOKUP(A807,'[2]PROMEDIO SABER 11 MUNICIPIOS'!$A$2:$E$1122,5,0)</f>
        <v>173</v>
      </c>
      <c r="J807" s="4">
        <f>VLOOKUP(A807,'[2]PROMEDIO SABER 11 MUNICIPIOS'!$A$2:$B$1122,2,0)</f>
        <v>239.22822299651568</v>
      </c>
      <c r="K807" s="6">
        <v>230</v>
      </c>
      <c r="L807" s="5" t="str">
        <f>VLOOKUP(A807,'[2]PROMEDIO SABER 11 MUNICIPIOS'!$A$2:$F$1122,6,FALSE)</f>
        <v>PIENDAMO-CAUCA</v>
      </c>
      <c r="M807">
        <f>VLOOKUP(A807,'[2]SISBEN-GRUPOS'!$A$2:$E$1121,2,FALSE)</f>
        <v>246</v>
      </c>
      <c r="N807">
        <f>VLOOKUP(A807,'[2]SISBEN-GRUPOS'!$A$2:$E$1122,3,0)</f>
        <v>320</v>
      </c>
      <c r="O807">
        <f>VLOOKUP(A807,'[2]SISBEN-GRUPOS'!$A$2:$E$1122,4,0)</f>
        <v>3</v>
      </c>
      <c r="P807">
        <f>VLOOKUP(A807,'[2]SISBEN-GRUPOS'!$A$2:$E$1122,5,0)</f>
        <v>5</v>
      </c>
      <c r="Q807" s="15">
        <v>0.21119592879999999</v>
      </c>
      <c r="R807">
        <v>44</v>
      </c>
      <c r="S807" t="str">
        <f t="shared" si="13"/>
        <v>P75</v>
      </c>
    </row>
    <row r="808" spans="1:19" hidden="1" x14ac:dyDescent="0.25">
      <c r="A808" t="s">
        <v>945</v>
      </c>
      <c r="B808" t="s">
        <v>1270</v>
      </c>
      <c r="C808" t="s">
        <v>2093</v>
      </c>
      <c r="D808">
        <v>73411</v>
      </c>
      <c r="E808" t="str">
        <f>VLOOKUP(A808,[1]Hoja3!$B$2:$E$1125,4,FALSE)</f>
        <v>LIBANO</v>
      </c>
      <c r="F808" s="3" t="s">
        <v>1122</v>
      </c>
      <c r="G808" s="3" t="s">
        <v>1123</v>
      </c>
      <c r="H808">
        <f>VLOOKUP(A808,'[2]PROMEDIO SABER 11 MUNICIPIOS'!$A$2:$D$1122,4,0)</f>
        <v>501</v>
      </c>
      <c r="I808">
        <f>VLOOKUP(A808,'[2]PROMEDIO SABER 11 MUNICIPIOS'!$A$2:$E$1122,5,0)</f>
        <v>189</v>
      </c>
      <c r="J808" s="4">
        <f>VLOOKUP(A808,'[2]PROMEDIO SABER 11 MUNICIPIOS'!$A$2:$B$1122,2,0)</f>
        <v>246.33932135728543</v>
      </c>
      <c r="K808" s="6">
        <v>240</v>
      </c>
      <c r="L808" s="5" t="str">
        <f>VLOOKUP(A808,'[2]PROMEDIO SABER 11 MUNICIPIOS'!$A$2:$F$1122,6,FALSE)</f>
        <v>NO</v>
      </c>
      <c r="M808">
        <f>VLOOKUP(A808,'[2]SISBEN-GRUPOS'!$A$2:$E$1121,2,FALSE)</f>
        <v>189</v>
      </c>
      <c r="N808">
        <f>VLOOKUP(A808,'[2]SISBEN-GRUPOS'!$A$2:$E$1122,3,0)</f>
        <v>297</v>
      </c>
      <c r="O808">
        <f>VLOOKUP(A808,'[2]SISBEN-GRUPOS'!$A$2:$E$1122,4,0)</f>
        <v>10</v>
      </c>
      <c r="P808">
        <f>VLOOKUP(A808,'[2]SISBEN-GRUPOS'!$A$2:$E$1122,5,0)</f>
        <v>5</v>
      </c>
      <c r="Q808" s="15">
        <v>0.37797619049999998</v>
      </c>
      <c r="R808">
        <v>44</v>
      </c>
      <c r="S808" t="str">
        <f t="shared" si="13"/>
        <v>P75</v>
      </c>
    </row>
    <row r="809" spans="1:19" hidden="1" x14ac:dyDescent="0.25">
      <c r="A809" t="s">
        <v>531</v>
      </c>
      <c r="B809" t="s">
        <v>1350</v>
      </c>
      <c r="C809" t="s">
        <v>2208</v>
      </c>
      <c r="D809">
        <v>47720</v>
      </c>
      <c r="E809" t="str">
        <f>VLOOKUP(A809,[1]Hoja3!$B$2:$E$1125,4,FALSE)</f>
        <v>SANTA BARBARA DE PINTO</v>
      </c>
      <c r="F809" s="3" t="s">
        <v>1122</v>
      </c>
      <c r="G809" s="3" t="s">
        <v>1122</v>
      </c>
      <c r="H809">
        <f>VLOOKUP(A809,'[2]PROMEDIO SABER 11 MUNICIPIOS'!$A$2:$D$1122,4,0)</f>
        <v>142</v>
      </c>
      <c r="I809">
        <f>VLOOKUP(A809,'[2]PROMEDIO SABER 11 MUNICIPIOS'!$A$2:$E$1122,5,0)</f>
        <v>71</v>
      </c>
      <c r="J809" s="4">
        <f>VLOOKUP(A809,'[2]PROMEDIO SABER 11 MUNICIPIOS'!$A$2:$B$1122,2,0)</f>
        <v>205.33098591549296</v>
      </c>
      <c r="K809" s="6">
        <v>200</v>
      </c>
      <c r="L809" s="5" t="str">
        <f>VLOOKUP(A809,'[2]PROMEDIO SABER 11 MUNICIPIOS'!$A$2:$F$1122,6,FALSE)</f>
        <v>NO</v>
      </c>
      <c r="M809">
        <f>VLOOKUP(A809,'[2]SISBEN-GRUPOS'!$A$2:$E$1121,2,FALSE)</f>
        <v>29</v>
      </c>
      <c r="N809">
        <f>VLOOKUP(A809,'[2]SISBEN-GRUPOS'!$A$2:$E$1122,3,0)</f>
        <v>113</v>
      </c>
      <c r="O809">
        <f>VLOOKUP(A809,'[2]SISBEN-GRUPOS'!$A$2:$E$1122,4,0)</f>
        <v>0</v>
      </c>
      <c r="P809">
        <f>VLOOKUP(A809,'[2]SISBEN-GRUPOS'!$A$2:$E$1122,5,0)</f>
        <v>0</v>
      </c>
      <c r="Q809" s="15">
        <v>0.432</v>
      </c>
      <c r="R809">
        <v>44</v>
      </c>
      <c r="S809" t="str">
        <f t="shared" si="13"/>
        <v>P75</v>
      </c>
    </row>
    <row r="810" spans="1:19" hidden="1" x14ac:dyDescent="0.25">
      <c r="A810" t="s">
        <v>1013</v>
      </c>
      <c r="B810" t="s">
        <v>1208</v>
      </c>
      <c r="C810" t="s">
        <v>2231</v>
      </c>
      <c r="D810">
        <v>54518</v>
      </c>
      <c r="E810" t="str">
        <f>VLOOKUP(A810,[1]Hoja3!$B$2:$E$1125,4,FALSE)</f>
        <v>PAMPLONA</v>
      </c>
      <c r="F810" s="3" t="s">
        <v>1123</v>
      </c>
      <c r="G810" s="3" t="s">
        <v>1123</v>
      </c>
      <c r="H810">
        <f>VLOOKUP(A810,'[2]PROMEDIO SABER 11 MUNICIPIOS'!$A$2:$D$1122,4,0)</f>
        <v>791</v>
      </c>
      <c r="I810">
        <f>VLOOKUP(A810,'[2]PROMEDIO SABER 11 MUNICIPIOS'!$A$2:$E$1122,5,0)</f>
        <v>670</v>
      </c>
      <c r="J810" s="4">
        <f>VLOOKUP(A810,'[2]PROMEDIO SABER 11 MUNICIPIOS'!$A$2:$B$1122,2,0)</f>
        <v>269.80910240202275</v>
      </c>
      <c r="K810" s="6">
        <v>270</v>
      </c>
      <c r="L810" s="5" t="str">
        <f>VLOOKUP(A810,'[2]PROMEDIO SABER 11 MUNICIPIOS'!$A$2:$F$1122,6,FALSE)</f>
        <v>NO</v>
      </c>
      <c r="M810">
        <f>VLOOKUP(A810,'[2]SISBEN-GRUPOS'!$A$2:$E$1121,2,FALSE)</f>
        <v>214</v>
      </c>
      <c r="N810">
        <f>VLOOKUP(A810,'[2]SISBEN-GRUPOS'!$A$2:$E$1122,3,0)</f>
        <v>562</v>
      </c>
      <c r="O810">
        <f>VLOOKUP(A810,'[2]SISBEN-GRUPOS'!$A$2:$E$1122,4,0)</f>
        <v>13</v>
      </c>
      <c r="P810">
        <f>VLOOKUP(A810,'[2]SISBEN-GRUPOS'!$A$2:$E$1122,5,0)</f>
        <v>2</v>
      </c>
      <c r="Q810" s="15">
        <v>0.73455377570000002</v>
      </c>
      <c r="R810">
        <v>44</v>
      </c>
      <c r="S810" t="str">
        <f t="shared" si="13"/>
        <v>P75</v>
      </c>
    </row>
    <row r="811" spans="1:19" hidden="1" x14ac:dyDescent="0.25">
      <c r="A811" t="s">
        <v>324</v>
      </c>
      <c r="B811" t="s">
        <v>1216</v>
      </c>
      <c r="C811" t="s">
        <v>1397</v>
      </c>
      <c r="D811">
        <v>25599</v>
      </c>
      <c r="E811" t="str">
        <f>VLOOKUP(A811,[1]Hoja3!$B$2:$E$1125,4,FALSE)</f>
        <v>APULO</v>
      </c>
      <c r="F811" s="3" t="s">
        <v>1122</v>
      </c>
      <c r="G811" s="3" t="s">
        <v>1122</v>
      </c>
      <c r="H811">
        <f>VLOOKUP(A811,'[2]PROMEDIO SABER 11 MUNICIPIOS'!$A$2:$D$1122,4,0)</f>
        <v>88</v>
      </c>
      <c r="I811">
        <f>VLOOKUP(A811,'[2]PROMEDIO SABER 11 MUNICIPIOS'!$A$2:$E$1122,5,0)</f>
        <v>77</v>
      </c>
      <c r="J811" s="4">
        <f>VLOOKUP(A811,'[2]PROMEDIO SABER 11 MUNICIPIOS'!$A$2:$B$1122,2,0)</f>
        <v>228.68181818181819</v>
      </c>
      <c r="K811" s="6">
        <v>220</v>
      </c>
      <c r="L811" s="5" t="str">
        <f>VLOOKUP(A811,'[2]PROMEDIO SABER 11 MUNICIPIOS'!$A$2:$F$1122,6,FALSE)</f>
        <v>NO</v>
      </c>
      <c r="M811">
        <f>VLOOKUP(A811,'[2]SISBEN-GRUPOS'!$A$2:$E$1121,2,FALSE)</f>
        <v>20</v>
      </c>
      <c r="N811">
        <f>VLOOKUP(A811,'[2]SISBEN-GRUPOS'!$A$2:$E$1122,3,0)</f>
        <v>59</v>
      </c>
      <c r="O811">
        <f>VLOOKUP(A811,'[2]SISBEN-GRUPOS'!$A$2:$E$1122,4,0)</f>
        <v>6</v>
      </c>
      <c r="P811">
        <f>VLOOKUP(A811,'[2]SISBEN-GRUPOS'!$A$2:$E$1122,5,0)</f>
        <v>3</v>
      </c>
      <c r="Q811" s="15">
        <v>0.18333333333333299</v>
      </c>
      <c r="R811">
        <v>45</v>
      </c>
      <c r="S811" t="str">
        <f t="shared" si="13"/>
        <v>P75</v>
      </c>
    </row>
    <row r="812" spans="1:19" hidden="1" x14ac:dyDescent="0.25">
      <c r="A812" t="s">
        <v>873</v>
      </c>
      <c r="B812" t="s">
        <v>1182</v>
      </c>
      <c r="C812" t="s">
        <v>1486</v>
      </c>
      <c r="D812">
        <v>13433</v>
      </c>
      <c r="E812" t="str">
        <f>VLOOKUP(A812,[1]Hoja3!$B$2:$E$1125,4,FALSE)</f>
        <v>MAHATES</v>
      </c>
      <c r="F812" s="3" t="s">
        <v>1122</v>
      </c>
      <c r="G812" s="3" t="s">
        <v>1122</v>
      </c>
      <c r="H812">
        <f>VLOOKUP(A812,'[2]PROMEDIO SABER 11 MUNICIPIOS'!$A$2:$D$1122,4,0)</f>
        <v>383</v>
      </c>
      <c r="I812">
        <f>VLOOKUP(A812,'[2]PROMEDIO SABER 11 MUNICIPIOS'!$A$2:$E$1122,5,0)</f>
        <v>83</v>
      </c>
      <c r="J812" s="4">
        <f>VLOOKUP(A812,'[2]PROMEDIO SABER 11 MUNICIPIOS'!$A$2:$B$1122,2,0)</f>
        <v>200.59007832898172</v>
      </c>
      <c r="K812" s="6">
        <v>200</v>
      </c>
      <c r="L812" s="5" t="str">
        <f>VLOOKUP(A812,'[2]PROMEDIO SABER 11 MUNICIPIOS'!$A$2:$F$1122,6,FALSE)</f>
        <v>NO</v>
      </c>
      <c r="M812">
        <f>VLOOKUP(A812,'[2]SISBEN-GRUPOS'!$A$2:$E$1121,2,FALSE)</f>
        <v>103</v>
      </c>
      <c r="N812">
        <f>VLOOKUP(A812,'[2]SISBEN-GRUPOS'!$A$2:$E$1122,3,0)</f>
        <v>277</v>
      </c>
      <c r="O812">
        <f>VLOOKUP(A812,'[2]SISBEN-GRUPOS'!$A$2:$E$1122,4,0)</f>
        <v>0</v>
      </c>
      <c r="P812">
        <f>VLOOKUP(A812,'[2]SISBEN-GRUPOS'!$A$2:$E$1122,5,0)</f>
        <v>3</v>
      </c>
      <c r="Q812" s="15">
        <v>0.2062146893</v>
      </c>
      <c r="R812">
        <v>45</v>
      </c>
      <c r="S812" t="str">
        <f t="shared" si="13"/>
        <v>P75</v>
      </c>
    </row>
    <row r="813" spans="1:19" hidden="1" x14ac:dyDescent="0.25">
      <c r="A813" t="s">
        <v>364</v>
      </c>
      <c r="B813" t="s">
        <v>1216</v>
      </c>
      <c r="C813" t="s">
        <v>1883</v>
      </c>
      <c r="D813">
        <v>25658</v>
      </c>
      <c r="E813" t="str">
        <f>VLOOKUP(A813,[1]Hoja3!$B$2:$E$1125,4,FALSE)</f>
        <v>SAN FRANCISCO</v>
      </c>
      <c r="F813" s="3" t="s">
        <v>1122</v>
      </c>
      <c r="G813" s="3" t="s">
        <v>1123</v>
      </c>
      <c r="H813">
        <f>VLOOKUP(A813,'[2]PROMEDIO SABER 11 MUNICIPIOS'!$A$2:$D$1122,4,0)</f>
        <v>96</v>
      </c>
      <c r="I813">
        <f>VLOOKUP(A813,'[2]PROMEDIO SABER 11 MUNICIPIOS'!$A$2:$E$1122,5,0)</f>
        <v>65</v>
      </c>
      <c r="J813" s="4">
        <f>VLOOKUP(A813,'[2]PROMEDIO SABER 11 MUNICIPIOS'!$A$2:$B$1122,2,0)</f>
        <v>238.95833333333334</v>
      </c>
      <c r="K813" s="6">
        <v>230</v>
      </c>
      <c r="L813" s="5" t="str">
        <f>VLOOKUP(A813,'[2]PROMEDIO SABER 11 MUNICIPIOS'!$A$2:$F$1122,6,FALSE)</f>
        <v>NO</v>
      </c>
      <c r="M813">
        <f>VLOOKUP(A813,'[2]SISBEN-GRUPOS'!$A$2:$E$1121,2,FALSE)</f>
        <v>34</v>
      </c>
      <c r="N813">
        <f>VLOOKUP(A813,'[2]SISBEN-GRUPOS'!$A$2:$E$1122,3,0)</f>
        <v>55</v>
      </c>
      <c r="O813">
        <f>VLOOKUP(A813,'[2]SISBEN-GRUPOS'!$A$2:$E$1122,4,0)</f>
        <v>7</v>
      </c>
      <c r="P813">
        <f>VLOOKUP(A813,'[2]SISBEN-GRUPOS'!$A$2:$E$1122,5,0)</f>
        <v>0</v>
      </c>
      <c r="Q813" s="15">
        <v>0.317647058823529</v>
      </c>
      <c r="R813">
        <v>45</v>
      </c>
      <c r="S813" t="str">
        <f t="shared" si="13"/>
        <v>P75</v>
      </c>
    </row>
    <row r="814" spans="1:19" hidden="1" x14ac:dyDescent="0.25">
      <c r="A814" t="s">
        <v>906</v>
      </c>
      <c r="B814" t="s">
        <v>1331</v>
      </c>
      <c r="C814" t="s">
        <v>2040</v>
      </c>
      <c r="D814">
        <v>41132</v>
      </c>
      <c r="E814" t="str">
        <f>VLOOKUP(A814,[1]Hoja3!$B$2:$E$1125,4,FALSE)</f>
        <v>CAMPOALEGRE</v>
      </c>
      <c r="F814" s="3" t="s">
        <v>1122</v>
      </c>
      <c r="G814" s="3" t="s">
        <v>1123</v>
      </c>
      <c r="H814">
        <f>VLOOKUP(A814,'[2]PROMEDIO SABER 11 MUNICIPIOS'!$A$2:$D$1122,4,0)</f>
        <v>426</v>
      </c>
      <c r="I814">
        <f>VLOOKUP(A814,'[2]PROMEDIO SABER 11 MUNICIPIOS'!$A$2:$E$1122,5,0)</f>
        <v>132</v>
      </c>
      <c r="J814" s="4">
        <f>VLOOKUP(A814,'[2]PROMEDIO SABER 11 MUNICIPIOS'!$A$2:$B$1122,2,0)</f>
        <v>235.78638497652582</v>
      </c>
      <c r="K814" s="6">
        <v>230</v>
      </c>
      <c r="L814" s="5" t="str">
        <f>VLOOKUP(A814,'[2]PROMEDIO SABER 11 MUNICIPIOS'!$A$2:$F$1122,6,FALSE)</f>
        <v>NO</v>
      </c>
      <c r="M814">
        <f>VLOOKUP(A814,'[2]SISBEN-GRUPOS'!$A$2:$E$1121,2,FALSE)</f>
        <v>114</v>
      </c>
      <c r="N814">
        <f>VLOOKUP(A814,'[2]SISBEN-GRUPOS'!$A$2:$E$1122,3,0)</f>
        <v>302</v>
      </c>
      <c r="O814">
        <f>VLOOKUP(A814,'[2]SISBEN-GRUPOS'!$A$2:$E$1122,4,0)</f>
        <v>5</v>
      </c>
      <c r="P814">
        <f>VLOOKUP(A814,'[2]SISBEN-GRUPOS'!$A$2:$E$1122,5,0)</f>
        <v>5</v>
      </c>
      <c r="Q814" s="15">
        <v>0.50566037740000003</v>
      </c>
      <c r="R814">
        <v>45</v>
      </c>
      <c r="S814" t="str">
        <f t="shared" si="13"/>
        <v>P75</v>
      </c>
    </row>
    <row r="815" spans="1:19" hidden="1" x14ac:dyDescent="0.25">
      <c r="A815" t="s">
        <v>902</v>
      </c>
      <c r="B815" t="s">
        <v>1238</v>
      </c>
      <c r="C815" t="s">
        <v>2058</v>
      </c>
      <c r="D815">
        <v>68689</v>
      </c>
      <c r="E815" t="str">
        <f>VLOOKUP(A815,[1]Hoja3!$B$2:$E$1125,4,FALSE)</f>
        <v>SAN VICENTE DE CHUCURI</v>
      </c>
      <c r="F815" s="3" t="s">
        <v>1122</v>
      </c>
      <c r="G815" s="3" t="s">
        <v>1123</v>
      </c>
      <c r="H815">
        <f>VLOOKUP(A815,'[2]PROMEDIO SABER 11 MUNICIPIOS'!$A$2:$D$1122,4,0)</f>
        <v>421</v>
      </c>
      <c r="I815">
        <f>VLOOKUP(A815,'[2]PROMEDIO SABER 11 MUNICIPIOS'!$A$2:$E$1122,5,0)</f>
        <v>149</v>
      </c>
      <c r="J815" s="4">
        <f>VLOOKUP(A815,'[2]PROMEDIO SABER 11 MUNICIPIOS'!$A$2:$B$1122,2,0)</f>
        <v>253.38242280285036</v>
      </c>
      <c r="K815" s="6">
        <v>250</v>
      </c>
      <c r="L815" s="5" t="str">
        <f>VLOOKUP(A815,'[2]PROMEDIO SABER 11 MUNICIPIOS'!$A$2:$F$1122,6,FALSE)</f>
        <v>NO</v>
      </c>
      <c r="M815">
        <f>VLOOKUP(A815,'[2]SISBEN-GRUPOS'!$A$2:$E$1121,2,FALSE)</f>
        <v>97</v>
      </c>
      <c r="N815">
        <f>VLOOKUP(A815,'[2]SISBEN-GRUPOS'!$A$2:$E$1122,3,0)</f>
        <v>301</v>
      </c>
      <c r="O815">
        <f>VLOOKUP(A815,'[2]SISBEN-GRUPOS'!$A$2:$E$1122,4,0)</f>
        <v>15</v>
      </c>
      <c r="P815">
        <f>VLOOKUP(A815,'[2]SISBEN-GRUPOS'!$A$2:$E$1122,5,0)</f>
        <v>8</v>
      </c>
      <c r="Q815" s="15">
        <v>0.33536585369999999</v>
      </c>
      <c r="R815">
        <v>45</v>
      </c>
      <c r="S815" t="str">
        <f t="shared" si="13"/>
        <v>P75</v>
      </c>
    </row>
    <row r="816" spans="1:19" hidden="1" x14ac:dyDescent="0.25">
      <c r="A816" t="s">
        <v>872</v>
      </c>
      <c r="B816" t="s">
        <v>1331</v>
      </c>
      <c r="C816" t="s">
        <v>2060</v>
      </c>
      <c r="D816">
        <v>41615</v>
      </c>
      <c r="E816" t="str">
        <f>VLOOKUP(A816,[1]Hoja3!$B$2:$E$1125,4,FALSE)</f>
        <v>RIVERA</v>
      </c>
      <c r="F816" s="3" t="s">
        <v>1122</v>
      </c>
      <c r="G816" s="3" t="s">
        <v>1123</v>
      </c>
      <c r="H816">
        <f>VLOOKUP(A816,'[2]PROMEDIO SABER 11 MUNICIPIOS'!$A$2:$D$1122,4,0)</f>
        <v>382</v>
      </c>
      <c r="I816">
        <f>VLOOKUP(A816,'[2]PROMEDIO SABER 11 MUNICIPIOS'!$A$2:$E$1122,5,0)</f>
        <v>158</v>
      </c>
      <c r="J816" s="4">
        <f>VLOOKUP(A816,'[2]PROMEDIO SABER 11 MUNICIPIOS'!$A$2:$B$1122,2,0)</f>
        <v>255.60994764397907</v>
      </c>
      <c r="K816" s="6">
        <v>250</v>
      </c>
      <c r="L816" s="5" t="str">
        <f>VLOOKUP(A816,'[2]PROMEDIO SABER 11 MUNICIPIOS'!$A$2:$F$1122,6,FALSE)</f>
        <v>NO</v>
      </c>
      <c r="M816">
        <f>VLOOKUP(A816,'[2]SISBEN-GRUPOS'!$A$2:$E$1121,2,FALSE)</f>
        <v>95</v>
      </c>
      <c r="N816">
        <f>VLOOKUP(A816,'[2]SISBEN-GRUPOS'!$A$2:$E$1122,3,0)</f>
        <v>284</v>
      </c>
      <c r="O816">
        <f>VLOOKUP(A816,'[2]SISBEN-GRUPOS'!$A$2:$E$1122,4,0)</f>
        <v>3</v>
      </c>
      <c r="P816">
        <f>VLOOKUP(A816,'[2]SISBEN-GRUPOS'!$A$2:$E$1122,5,0)</f>
        <v>0</v>
      </c>
      <c r="Q816" s="15">
        <v>0.47107438019999998</v>
      </c>
      <c r="R816">
        <v>45</v>
      </c>
      <c r="S816" t="str">
        <f t="shared" si="13"/>
        <v>P75</v>
      </c>
    </row>
    <row r="817" spans="1:19" hidden="1" x14ac:dyDescent="0.25">
      <c r="A817" t="s">
        <v>451</v>
      </c>
      <c r="B817" t="s">
        <v>1216</v>
      </c>
      <c r="C817" t="s">
        <v>1938</v>
      </c>
      <c r="D817">
        <v>25053</v>
      </c>
      <c r="E817" t="str">
        <f>VLOOKUP(A817,[1]Hoja3!$B$2:$E$1125,4,FALSE)</f>
        <v>ARBELAEZ</v>
      </c>
      <c r="F817" s="3" t="s">
        <v>1122</v>
      </c>
      <c r="G817" s="3" t="s">
        <v>1123</v>
      </c>
      <c r="H817">
        <f>VLOOKUP(A817,'[2]PROMEDIO SABER 11 MUNICIPIOS'!$A$2:$D$1122,4,0)</f>
        <v>124</v>
      </c>
      <c r="I817">
        <f>VLOOKUP(A817,'[2]PROMEDIO SABER 11 MUNICIPIOS'!$A$2:$E$1122,5,0)</f>
        <v>78</v>
      </c>
      <c r="J817" s="4">
        <f>VLOOKUP(A817,'[2]PROMEDIO SABER 11 MUNICIPIOS'!$A$2:$B$1122,2,0)</f>
        <v>251.75806451612902</v>
      </c>
      <c r="K817" s="6">
        <v>250</v>
      </c>
      <c r="L817" s="5" t="str">
        <f>VLOOKUP(A817,'[2]PROMEDIO SABER 11 MUNICIPIOS'!$A$2:$F$1122,6,FALSE)</f>
        <v>NO</v>
      </c>
      <c r="M817">
        <f>VLOOKUP(A817,'[2]SISBEN-GRUPOS'!$A$2:$E$1121,2,FALSE)</f>
        <v>35</v>
      </c>
      <c r="N817">
        <f>VLOOKUP(A817,'[2]SISBEN-GRUPOS'!$A$2:$E$1122,3,0)</f>
        <v>84</v>
      </c>
      <c r="O817">
        <f>VLOOKUP(A817,'[2]SISBEN-GRUPOS'!$A$2:$E$1122,4,0)</f>
        <v>2</v>
      </c>
      <c r="P817">
        <f>VLOOKUP(A817,'[2]SISBEN-GRUPOS'!$A$2:$E$1122,5,0)</f>
        <v>3</v>
      </c>
      <c r="Q817" s="15">
        <v>0.40707964601769903</v>
      </c>
      <c r="R817">
        <v>46</v>
      </c>
      <c r="S817" t="str">
        <f t="shared" si="13"/>
        <v>P75</v>
      </c>
    </row>
    <row r="818" spans="1:19" hidden="1" x14ac:dyDescent="0.25">
      <c r="A818" t="s">
        <v>736</v>
      </c>
      <c r="B818" t="s">
        <v>1203</v>
      </c>
      <c r="C818" t="s">
        <v>2025</v>
      </c>
      <c r="D818">
        <v>8558</v>
      </c>
      <c r="E818" t="str">
        <f>VLOOKUP(A818,[1]Hoja3!$B$2:$E$1125,4,FALSE)</f>
        <v>POLONUEVO</v>
      </c>
      <c r="F818" s="3" t="s">
        <v>1122</v>
      </c>
      <c r="G818" s="3" t="s">
        <v>1122</v>
      </c>
      <c r="H818">
        <f>VLOOKUP(A818,'[2]PROMEDIO SABER 11 MUNICIPIOS'!$A$2:$D$1122,4,0)</f>
        <v>247</v>
      </c>
      <c r="I818">
        <f>VLOOKUP(A818,'[2]PROMEDIO SABER 11 MUNICIPIOS'!$A$2:$E$1122,5,0)</f>
        <v>97</v>
      </c>
      <c r="J818" s="4">
        <f>VLOOKUP(A818,'[2]PROMEDIO SABER 11 MUNICIPIOS'!$A$2:$B$1122,2,0)</f>
        <v>217.57085020242914</v>
      </c>
      <c r="K818" s="6">
        <v>210</v>
      </c>
      <c r="L818" s="5" t="str">
        <f>VLOOKUP(A818,'[2]PROMEDIO SABER 11 MUNICIPIOS'!$A$2:$F$1122,6,FALSE)</f>
        <v>NO</v>
      </c>
      <c r="M818">
        <f>VLOOKUP(A818,'[2]SISBEN-GRUPOS'!$A$2:$E$1121,2,FALSE)</f>
        <v>48</v>
      </c>
      <c r="N818">
        <f>VLOOKUP(A818,'[2]SISBEN-GRUPOS'!$A$2:$E$1122,3,0)</f>
        <v>196</v>
      </c>
      <c r="O818">
        <f>VLOOKUP(A818,'[2]SISBEN-GRUPOS'!$A$2:$E$1122,4,0)</f>
        <v>3</v>
      </c>
      <c r="P818">
        <f>VLOOKUP(A818,'[2]SISBEN-GRUPOS'!$A$2:$E$1122,5,0)</f>
        <v>0</v>
      </c>
      <c r="Q818" s="15">
        <v>0.3235294118</v>
      </c>
      <c r="R818">
        <v>46</v>
      </c>
      <c r="S818" t="str">
        <f t="shared" si="13"/>
        <v>P75</v>
      </c>
    </row>
    <row r="819" spans="1:19" hidden="1" x14ac:dyDescent="0.25">
      <c r="A819" t="s">
        <v>825</v>
      </c>
      <c r="B819" t="s">
        <v>1266</v>
      </c>
      <c r="C819" t="s">
        <v>2056</v>
      </c>
      <c r="D819">
        <v>52786</v>
      </c>
      <c r="E819" t="str">
        <f>VLOOKUP(A819,[1]Hoja3!$B$2:$E$1125,4,FALSE)</f>
        <v>TAMINANGO</v>
      </c>
      <c r="F819" s="3" t="s">
        <v>1123</v>
      </c>
      <c r="G819" s="3" t="s">
        <v>1123</v>
      </c>
      <c r="H819">
        <f>VLOOKUP(A819,'[2]PROMEDIO SABER 11 MUNICIPIOS'!$A$2:$D$1122,4,0)</f>
        <v>324</v>
      </c>
      <c r="I819">
        <f>VLOOKUP(A819,'[2]PROMEDIO SABER 11 MUNICIPIOS'!$A$2:$E$1122,5,0)</f>
        <v>145</v>
      </c>
      <c r="J819" s="4">
        <f>VLOOKUP(A819,'[2]PROMEDIO SABER 11 MUNICIPIOS'!$A$2:$B$1122,2,0)</f>
        <v>255.91666666666666</v>
      </c>
      <c r="K819" s="6">
        <v>250</v>
      </c>
      <c r="L819" s="5" t="str">
        <f>VLOOKUP(A819,'[2]PROMEDIO SABER 11 MUNICIPIOS'!$A$2:$F$1122,6,FALSE)</f>
        <v>NO</v>
      </c>
      <c r="M819">
        <f>VLOOKUP(A819,'[2]SISBEN-GRUPOS'!$A$2:$E$1121,2,FALSE)</f>
        <v>69</v>
      </c>
      <c r="N819">
        <f>VLOOKUP(A819,'[2]SISBEN-GRUPOS'!$A$2:$E$1122,3,0)</f>
        <v>250</v>
      </c>
      <c r="O819">
        <f>VLOOKUP(A819,'[2]SISBEN-GRUPOS'!$A$2:$E$1122,4,0)</f>
        <v>5</v>
      </c>
      <c r="P819">
        <f>VLOOKUP(A819,'[2]SISBEN-GRUPOS'!$A$2:$E$1122,5,0)</f>
        <v>0</v>
      </c>
      <c r="Q819" s="15">
        <v>0.1828358209</v>
      </c>
      <c r="R819">
        <v>46</v>
      </c>
      <c r="S819" t="str">
        <f t="shared" si="13"/>
        <v>P75</v>
      </c>
    </row>
    <row r="820" spans="1:19" hidden="1" x14ac:dyDescent="0.25">
      <c r="A820" t="s">
        <v>574</v>
      </c>
      <c r="B820" t="s">
        <v>1211</v>
      </c>
      <c r="C820" t="s">
        <v>2187</v>
      </c>
      <c r="D820">
        <v>44098</v>
      </c>
      <c r="E820" t="str">
        <f>VLOOKUP(A820,[1]Hoja3!$B$2:$E$1125,4,FALSE)</f>
        <v>DISTRACCION</v>
      </c>
      <c r="F820" s="3" t="s">
        <v>1123</v>
      </c>
      <c r="G820" s="3" t="s">
        <v>1122</v>
      </c>
      <c r="H820">
        <f>VLOOKUP(A820,'[2]PROMEDIO SABER 11 MUNICIPIOS'!$A$2:$D$1122,4,0)</f>
        <v>160</v>
      </c>
      <c r="I820">
        <f>VLOOKUP(A820,'[2]PROMEDIO SABER 11 MUNICIPIOS'!$A$2:$E$1122,5,0)</f>
        <v>109</v>
      </c>
      <c r="J820" s="4">
        <f>VLOOKUP(A820,'[2]PROMEDIO SABER 11 MUNICIPIOS'!$A$2:$B$1122,2,0)</f>
        <v>206.94374999999999</v>
      </c>
      <c r="K820" s="6">
        <v>200</v>
      </c>
      <c r="L820" s="5" t="str">
        <f>VLOOKUP(A820,'[2]PROMEDIO SABER 11 MUNICIPIOS'!$A$2:$F$1122,6,FALSE)</f>
        <v>NO</v>
      </c>
      <c r="M820">
        <f>VLOOKUP(A820,'[2]SISBEN-GRUPOS'!$A$2:$E$1121,2,FALSE)</f>
        <v>71</v>
      </c>
      <c r="N820">
        <f>VLOOKUP(A820,'[2]SISBEN-GRUPOS'!$A$2:$E$1122,3,0)</f>
        <v>88</v>
      </c>
      <c r="O820">
        <f>VLOOKUP(A820,'[2]SISBEN-GRUPOS'!$A$2:$E$1122,4,0)</f>
        <v>1</v>
      </c>
      <c r="P820">
        <f>VLOOKUP(A820,'[2]SISBEN-GRUPOS'!$A$2:$E$1122,5,0)</f>
        <v>0</v>
      </c>
      <c r="Q820" s="15">
        <v>0.41111111109999998</v>
      </c>
      <c r="R820">
        <v>46</v>
      </c>
      <c r="S820" t="str">
        <f t="shared" si="13"/>
        <v>P75</v>
      </c>
    </row>
    <row r="821" spans="1:19" hidden="1" x14ac:dyDescent="0.25">
      <c r="A821" t="s">
        <v>951</v>
      </c>
      <c r="B821" t="s">
        <v>1172</v>
      </c>
      <c r="C821" t="s">
        <v>2037</v>
      </c>
      <c r="D821">
        <v>5318</v>
      </c>
      <c r="E821" t="str">
        <f>VLOOKUP(A821,[1]Hoja3!$B$2:$E$1125,4,FALSE)</f>
        <v>GUARNE</v>
      </c>
      <c r="F821" s="3" t="s">
        <v>1122</v>
      </c>
      <c r="G821" s="3" t="s">
        <v>1123</v>
      </c>
      <c r="H821">
        <f>VLOOKUP(A821,'[2]PROMEDIO SABER 11 MUNICIPIOS'!$A$2:$D$1122,4,0)</f>
        <v>520</v>
      </c>
      <c r="I821">
        <f>VLOOKUP(A821,'[2]PROMEDIO SABER 11 MUNICIPIOS'!$A$2:$E$1122,5,0)</f>
        <v>130</v>
      </c>
      <c r="J821" s="4">
        <f>VLOOKUP(A821,'[2]PROMEDIO SABER 11 MUNICIPIOS'!$A$2:$B$1122,2,0)</f>
        <v>260.03653846153844</v>
      </c>
      <c r="K821" s="6">
        <v>260</v>
      </c>
      <c r="L821" s="5" t="str">
        <f>VLOOKUP(A821,'[2]PROMEDIO SABER 11 MUNICIPIOS'!$A$2:$F$1122,6,FALSE)</f>
        <v>NO</v>
      </c>
      <c r="M821">
        <f>VLOOKUP(A821,'[2]SISBEN-GRUPOS'!$A$2:$E$1121,2,FALSE)</f>
        <v>183</v>
      </c>
      <c r="N821">
        <f>VLOOKUP(A821,'[2]SISBEN-GRUPOS'!$A$2:$E$1122,3,0)</f>
        <v>226</v>
      </c>
      <c r="O821">
        <f>VLOOKUP(A821,'[2]SISBEN-GRUPOS'!$A$2:$E$1122,4,0)</f>
        <v>71</v>
      </c>
      <c r="P821">
        <f>VLOOKUP(A821,'[2]SISBEN-GRUPOS'!$A$2:$E$1122,5,0)</f>
        <v>40</v>
      </c>
      <c r="Q821" s="15">
        <v>0.29629629629999998</v>
      </c>
      <c r="R821">
        <v>47</v>
      </c>
      <c r="S821" t="str">
        <f t="shared" si="13"/>
        <v>P75</v>
      </c>
    </row>
    <row r="822" spans="1:19" hidden="1" x14ac:dyDescent="0.25">
      <c r="A822" t="s">
        <v>864</v>
      </c>
      <c r="B822" t="s">
        <v>1438</v>
      </c>
      <c r="C822" t="s">
        <v>2078</v>
      </c>
      <c r="D822">
        <v>66594</v>
      </c>
      <c r="E822" t="str">
        <f>VLOOKUP(A822,[1]Hoja3!$B$2:$E$1125,4,FALSE)</f>
        <v>QUINCHIA</v>
      </c>
      <c r="F822" s="3" t="s">
        <v>1122</v>
      </c>
      <c r="G822" s="3" t="s">
        <v>1123</v>
      </c>
      <c r="H822">
        <f>VLOOKUP(A822,'[2]PROMEDIO SABER 11 MUNICIPIOS'!$A$2:$D$1122,4,0)</f>
        <v>373</v>
      </c>
      <c r="I822">
        <f>VLOOKUP(A822,'[2]PROMEDIO SABER 11 MUNICIPIOS'!$A$2:$E$1122,5,0)</f>
        <v>176</v>
      </c>
      <c r="J822" s="4">
        <f>VLOOKUP(A822,'[2]PROMEDIO SABER 11 MUNICIPIOS'!$A$2:$B$1122,2,0)</f>
        <v>235.12868632707776</v>
      </c>
      <c r="K822" s="6">
        <v>230</v>
      </c>
      <c r="L822" s="5" t="str">
        <f>VLOOKUP(A822,'[2]PROMEDIO SABER 11 MUNICIPIOS'!$A$2:$F$1122,6,FALSE)</f>
        <v>NO</v>
      </c>
      <c r="M822">
        <f>VLOOKUP(A822,'[2]SISBEN-GRUPOS'!$A$2:$E$1121,2,FALSE)</f>
        <v>136</v>
      </c>
      <c r="N822">
        <f>VLOOKUP(A822,'[2]SISBEN-GRUPOS'!$A$2:$E$1122,3,0)</f>
        <v>219</v>
      </c>
      <c r="O822">
        <f>VLOOKUP(A822,'[2]SISBEN-GRUPOS'!$A$2:$E$1122,4,0)</f>
        <v>10</v>
      </c>
      <c r="P822">
        <f>VLOOKUP(A822,'[2]SISBEN-GRUPOS'!$A$2:$E$1122,5,0)</f>
        <v>8</v>
      </c>
      <c r="Q822" s="15">
        <v>0.15862068970000001</v>
      </c>
      <c r="R822">
        <v>47</v>
      </c>
      <c r="S822" t="str">
        <f t="shared" si="13"/>
        <v>P75</v>
      </c>
    </row>
    <row r="823" spans="1:19" hidden="1" x14ac:dyDescent="0.25">
      <c r="A823" t="s">
        <v>551</v>
      </c>
      <c r="B823" t="s">
        <v>1216</v>
      </c>
      <c r="C823" t="s">
        <v>1854</v>
      </c>
      <c r="D823">
        <v>25317</v>
      </c>
      <c r="E823" t="str">
        <f>VLOOKUP(A823,[1]Hoja3!$B$2:$E$1125,4,FALSE)</f>
        <v>GUACHETA</v>
      </c>
      <c r="F823" s="3" t="s">
        <v>1122</v>
      </c>
      <c r="G823" s="3" t="s">
        <v>1123</v>
      </c>
      <c r="H823">
        <f>VLOOKUP(A823,'[2]PROMEDIO SABER 11 MUNICIPIOS'!$A$2:$D$1122,4,0)</f>
        <v>151</v>
      </c>
      <c r="I823">
        <f>VLOOKUP(A823,'[2]PROMEDIO SABER 11 MUNICIPIOS'!$A$2:$E$1122,5,0)</f>
        <v>57</v>
      </c>
      <c r="J823" s="4">
        <f>VLOOKUP(A823,'[2]PROMEDIO SABER 11 MUNICIPIOS'!$A$2:$B$1122,2,0)</f>
        <v>240.83443708609272</v>
      </c>
      <c r="K823" s="6">
        <v>240</v>
      </c>
      <c r="L823" s="5" t="str">
        <f>VLOOKUP(A823,'[2]PROMEDIO SABER 11 MUNICIPIOS'!$A$2:$F$1122,6,FALSE)</f>
        <v>NO</v>
      </c>
      <c r="M823">
        <f>VLOOKUP(A823,'[2]SISBEN-GRUPOS'!$A$2:$E$1121,2,FALSE)</f>
        <v>43</v>
      </c>
      <c r="N823">
        <f>VLOOKUP(A823,'[2]SISBEN-GRUPOS'!$A$2:$E$1122,3,0)</f>
        <v>86</v>
      </c>
      <c r="O823">
        <f>VLOOKUP(A823,'[2]SISBEN-GRUPOS'!$A$2:$E$1122,4,0)</f>
        <v>15</v>
      </c>
      <c r="P823">
        <f>VLOOKUP(A823,'[2]SISBEN-GRUPOS'!$A$2:$E$1122,5,0)</f>
        <v>7</v>
      </c>
      <c r="Q823" s="15">
        <v>0.26984126984126899</v>
      </c>
      <c r="R823">
        <v>48</v>
      </c>
      <c r="S823" t="str">
        <f t="shared" si="13"/>
        <v>P75</v>
      </c>
    </row>
    <row r="824" spans="1:19" hidden="1" x14ac:dyDescent="0.25">
      <c r="A824" t="s">
        <v>1004</v>
      </c>
      <c r="B824" t="s">
        <v>1172</v>
      </c>
      <c r="C824" t="s">
        <v>2033</v>
      </c>
      <c r="D824">
        <v>5148</v>
      </c>
      <c r="E824" t="e">
        <f>VLOOKUP(A824,[1]Hoja3!$B$2:$E$1125,4,FALSE)</f>
        <v>#N/A</v>
      </c>
      <c r="F824" s="3" t="s">
        <v>1122</v>
      </c>
      <c r="G824" s="3" t="s">
        <v>1123</v>
      </c>
      <c r="H824">
        <f>VLOOKUP(A824,'[2]PROMEDIO SABER 11 MUNICIPIOS'!$A$2:$D$1122,4,0)</f>
        <v>749</v>
      </c>
      <c r="I824">
        <f>VLOOKUP(A824,'[2]PROMEDIO SABER 11 MUNICIPIOS'!$A$2:$E$1122,5,0)</f>
        <v>126</v>
      </c>
      <c r="J824" s="4">
        <f>VLOOKUP(A824,'[2]PROMEDIO SABER 11 MUNICIPIOS'!$A$2:$B$1122,2,0)</f>
        <v>257.72763684913218</v>
      </c>
      <c r="K824" s="6">
        <v>250</v>
      </c>
      <c r="L824" s="5" t="str">
        <f>VLOOKUP(A824,'[2]PROMEDIO SABER 11 MUNICIPIOS'!$A$2:$F$1122,6,FALSE)</f>
        <v>NO</v>
      </c>
      <c r="M824">
        <f>VLOOKUP(A824,'[2]SISBEN-GRUPOS'!$A$2:$E$1121,2,FALSE)</f>
        <v>221</v>
      </c>
      <c r="N824">
        <f>VLOOKUP(A824,'[2]SISBEN-GRUPOS'!$A$2:$E$1122,3,0)</f>
        <v>348</v>
      </c>
      <c r="O824">
        <f>VLOOKUP(A824,'[2]SISBEN-GRUPOS'!$A$2:$E$1122,4,0)</f>
        <v>107</v>
      </c>
      <c r="P824">
        <f>VLOOKUP(A824,'[2]SISBEN-GRUPOS'!$A$2:$E$1122,5,0)</f>
        <v>73</v>
      </c>
      <c r="Q824" s="15">
        <v>0.30476190479999998</v>
      </c>
      <c r="R824">
        <v>48</v>
      </c>
      <c r="S824" t="str">
        <f t="shared" si="13"/>
        <v>P75</v>
      </c>
    </row>
    <row r="825" spans="1:19" ht="28.55" hidden="1" x14ac:dyDescent="0.25">
      <c r="A825" t="s">
        <v>970</v>
      </c>
      <c r="B825" t="s">
        <v>1440</v>
      </c>
      <c r="C825" t="s">
        <v>2052</v>
      </c>
      <c r="D825">
        <v>86320</v>
      </c>
      <c r="E825" t="str">
        <f>VLOOKUP(A825,[1]Hoja3!$B$2:$E$1125,4,FALSE)</f>
        <v>ORITO</v>
      </c>
      <c r="F825" s="3" t="s">
        <v>1123</v>
      </c>
      <c r="G825" s="3" t="s">
        <v>1123</v>
      </c>
      <c r="H825">
        <f>VLOOKUP(A825,'[2]PROMEDIO SABER 11 MUNICIPIOS'!$A$2:$D$1122,4,0)</f>
        <v>586</v>
      </c>
      <c r="I825">
        <f>VLOOKUP(A825,'[2]PROMEDIO SABER 11 MUNICIPIOS'!$A$2:$E$1122,5,0)</f>
        <v>144</v>
      </c>
      <c r="J825" s="4">
        <f>VLOOKUP(A825,'[2]PROMEDIO SABER 11 MUNICIPIOS'!$A$2:$B$1122,2,0)</f>
        <v>227.580204778157</v>
      </c>
      <c r="K825" s="6">
        <v>220</v>
      </c>
      <c r="L825" s="5" t="str">
        <f>VLOOKUP(A825,'[2]PROMEDIO SABER 11 MUNICIPIOS'!$A$2:$F$1122,6,FALSE)</f>
        <v>ORITO-PUTUMAYO</v>
      </c>
      <c r="M825">
        <f>VLOOKUP(A825,'[2]SISBEN-GRUPOS'!$A$2:$E$1121,2,FALSE)</f>
        <v>150</v>
      </c>
      <c r="N825">
        <f>VLOOKUP(A825,'[2]SISBEN-GRUPOS'!$A$2:$E$1122,3,0)</f>
        <v>427</v>
      </c>
      <c r="O825">
        <f>VLOOKUP(A825,'[2]SISBEN-GRUPOS'!$A$2:$E$1122,4,0)</f>
        <v>5</v>
      </c>
      <c r="P825">
        <f>VLOOKUP(A825,'[2]SISBEN-GRUPOS'!$A$2:$E$1122,5,0)</f>
        <v>4</v>
      </c>
      <c r="Q825" s="15">
        <v>0.23665893269999999</v>
      </c>
      <c r="R825">
        <v>48</v>
      </c>
      <c r="S825" t="str">
        <f t="shared" si="13"/>
        <v>P75</v>
      </c>
    </row>
    <row r="826" spans="1:19" ht="42.8" hidden="1" x14ac:dyDescent="0.25">
      <c r="A826" t="s">
        <v>946</v>
      </c>
      <c r="B826" t="s">
        <v>1440</v>
      </c>
      <c r="C826" t="s">
        <v>2108</v>
      </c>
      <c r="D826">
        <v>86865</v>
      </c>
      <c r="E826" t="str">
        <f>VLOOKUP(A826,[1]Hoja3!$B$2:$E$1125,4,FALSE)</f>
        <v>VALLE DEL GUAMUEZ</v>
      </c>
      <c r="F826" s="3" t="s">
        <v>1123</v>
      </c>
      <c r="G826" s="3" t="s">
        <v>1123</v>
      </c>
      <c r="H826">
        <f>VLOOKUP(A826,'[2]PROMEDIO SABER 11 MUNICIPIOS'!$A$2:$D$1122,4,0)</f>
        <v>506</v>
      </c>
      <c r="I826">
        <f>VLOOKUP(A826,'[2]PROMEDIO SABER 11 MUNICIPIOS'!$A$2:$E$1122,5,0)</f>
        <v>213</v>
      </c>
      <c r="J826" s="4">
        <f>VLOOKUP(A826,'[2]PROMEDIO SABER 11 MUNICIPIOS'!$A$2:$B$1122,2,0)</f>
        <v>242.61067193675891</v>
      </c>
      <c r="K826" s="6">
        <v>240</v>
      </c>
      <c r="L826" s="5" t="str">
        <f>VLOOKUP(A826,'[2]PROMEDIO SABER 11 MUNICIPIOS'!$A$2:$F$1122,6,FALSE)</f>
        <v>VALLE DEL GUAMUEZ-PUTUMAYO</v>
      </c>
      <c r="M826">
        <f>VLOOKUP(A826,'[2]SISBEN-GRUPOS'!$A$2:$E$1121,2,FALSE)</f>
        <v>136</v>
      </c>
      <c r="N826">
        <f>VLOOKUP(A826,'[2]SISBEN-GRUPOS'!$A$2:$E$1122,3,0)</f>
        <v>352</v>
      </c>
      <c r="O826">
        <f>VLOOKUP(A826,'[2]SISBEN-GRUPOS'!$A$2:$E$1122,4,0)</f>
        <v>11</v>
      </c>
      <c r="P826">
        <f>VLOOKUP(A826,'[2]SISBEN-GRUPOS'!$A$2:$E$1122,5,0)</f>
        <v>7</v>
      </c>
      <c r="Q826" s="15">
        <v>0.25745257449999998</v>
      </c>
      <c r="R826">
        <v>48</v>
      </c>
      <c r="S826" t="str">
        <f t="shared" si="13"/>
        <v>P75</v>
      </c>
    </row>
    <row r="827" spans="1:19" hidden="1" x14ac:dyDescent="0.25">
      <c r="A827" t="s">
        <v>899</v>
      </c>
      <c r="B827" t="s">
        <v>1172</v>
      </c>
      <c r="C827" t="s">
        <v>1401</v>
      </c>
      <c r="D827">
        <v>5051</v>
      </c>
      <c r="E827" t="str">
        <f>VLOOKUP(A827,[1]Hoja3!$B$2:$E$1125,4,FALSE)</f>
        <v>ARBOLETES</v>
      </c>
      <c r="F827" s="3" t="s">
        <v>1122</v>
      </c>
      <c r="G827" s="3" t="s">
        <v>1122</v>
      </c>
      <c r="H827">
        <f>VLOOKUP(A827,'[2]PROMEDIO SABER 11 MUNICIPIOS'!$A$2:$D$1122,4,0)</f>
        <v>418</v>
      </c>
      <c r="I827">
        <f>VLOOKUP(A827,'[2]PROMEDIO SABER 11 MUNICIPIOS'!$A$2:$E$1122,5,0)</f>
        <v>89</v>
      </c>
      <c r="J827" s="4">
        <f>VLOOKUP(A827,'[2]PROMEDIO SABER 11 MUNICIPIOS'!$A$2:$B$1122,2,0)</f>
        <v>209.59569377990431</v>
      </c>
      <c r="K827" s="6">
        <v>210</v>
      </c>
      <c r="L827" s="5" t="str">
        <f>VLOOKUP(A827,'[2]PROMEDIO SABER 11 MUNICIPIOS'!$A$2:$F$1122,6,FALSE)</f>
        <v>NO</v>
      </c>
      <c r="M827">
        <f>VLOOKUP(A827,'[2]SISBEN-GRUPOS'!$A$2:$E$1121,2,FALSE)</f>
        <v>135</v>
      </c>
      <c r="N827">
        <f>VLOOKUP(A827,'[2]SISBEN-GRUPOS'!$A$2:$E$1122,3,0)</f>
        <v>265</v>
      </c>
      <c r="O827">
        <f>VLOOKUP(A827,'[2]SISBEN-GRUPOS'!$A$2:$E$1122,4,0)</f>
        <v>10</v>
      </c>
      <c r="P827">
        <f>VLOOKUP(A827,'[2]SISBEN-GRUPOS'!$A$2:$E$1122,5,0)</f>
        <v>8</v>
      </c>
      <c r="Q827" s="15">
        <v>0.1868932039</v>
      </c>
      <c r="R827">
        <v>49</v>
      </c>
      <c r="S827" t="str">
        <f t="shared" si="13"/>
        <v>P75</v>
      </c>
    </row>
    <row r="828" spans="1:19" hidden="1" x14ac:dyDescent="0.25">
      <c r="A828" t="s">
        <v>644</v>
      </c>
      <c r="B828" t="s">
        <v>1350</v>
      </c>
      <c r="C828" t="s">
        <v>1700</v>
      </c>
      <c r="D828">
        <v>47798</v>
      </c>
      <c r="E828" t="str">
        <f>VLOOKUP(A828,[1]Hoja3!$B$2:$E$1125,4,FALSE)</f>
        <v>TENERIFE</v>
      </c>
      <c r="F828" s="3" t="s">
        <v>1122</v>
      </c>
      <c r="G828" s="3" t="s">
        <v>1122</v>
      </c>
      <c r="H828">
        <f>VLOOKUP(A828,'[2]PROMEDIO SABER 11 MUNICIPIOS'!$A$2:$D$1122,4,0)</f>
        <v>192</v>
      </c>
      <c r="I828">
        <f>VLOOKUP(A828,'[2]PROMEDIO SABER 11 MUNICIPIOS'!$A$2:$E$1122,5,0)</f>
        <v>73</v>
      </c>
      <c r="J828" s="4">
        <f>VLOOKUP(A828,'[2]PROMEDIO SABER 11 MUNICIPIOS'!$A$2:$B$1122,2,0)</f>
        <v>208.77083333333334</v>
      </c>
      <c r="K828" s="6">
        <v>200</v>
      </c>
      <c r="L828" s="5" t="str">
        <f>VLOOKUP(A828,'[2]PROMEDIO SABER 11 MUNICIPIOS'!$A$2:$F$1122,6,FALSE)</f>
        <v>NO</v>
      </c>
      <c r="M828">
        <f>VLOOKUP(A828,'[2]SISBEN-GRUPOS'!$A$2:$E$1121,2,FALSE)</f>
        <v>38</v>
      </c>
      <c r="N828">
        <f>VLOOKUP(A828,'[2]SISBEN-GRUPOS'!$A$2:$E$1122,3,0)</f>
        <v>154</v>
      </c>
      <c r="O828">
        <f>VLOOKUP(A828,'[2]SISBEN-GRUPOS'!$A$2:$E$1122,4,0)</f>
        <v>0</v>
      </c>
      <c r="P828">
        <f>VLOOKUP(A828,'[2]SISBEN-GRUPOS'!$A$2:$E$1122,5,0)</f>
        <v>0</v>
      </c>
      <c r="Q828" s="15">
        <v>0.2460732984</v>
      </c>
      <c r="R828">
        <v>49</v>
      </c>
      <c r="S828" t="str">
        <f t="shared" si="13"/>
        <v>P75</v>
      </c>
    </row>
    <row r="829" spans="1:19" hidden="1" x14ac:dyDescent="0.25">
      <c r="A829" t="s">
        <v>809</v>
      </c>
      <c r="B829" t="s">
        <v>1216</v>
      </c>
      <c r="C829" t="s">
        <v>1945</v>
      </c>
      <c r="D829">
        <v>25743</v>
      </c>
      <c r="E829" t="str">
        <f>VLOOKUP(A829,[1]Hoja3!$B$2:$E$1125,4,FALSE)</f>
        <v>SILVANIA</v>
      </c>
      <c r="F829" s="3" t="s">
        <v>1122</v>
      </c>
      <c r="G829" s="3" t="s">
        <v>1123</v>
      </c>
      <c r="H829">
        <f>VLOOKUP(A829,'[2]PROMEDIO SABER 11 MUNICIPIOS'!$A$2:$D$1122,4,0)</f>
        <v>305</v>
      </c>
      <c r="I829">
        <f>VLOOKUP(A829,'[2]PROMEDIO SABER 11 MUNICIPIOS'!$A$2:$E$1122,5,0)</f>
        <v>81</v>
      </c>
      <c r="J829" s="4">
        <f>VLOOKUP(A829,'[2]PROMEDIO SABER 11 MUNICIPIOS'!$A$2:$B$1122,2,0)</f>
        <v>231.92459016393443</v>
      </c>
      <c r="K829" s="6">
        <v>230</v>
      </c>
      <c r="L829" s="5" t="str">
        <f>VLOOKUP(A829,'[2]PROMEDIO SABER 11 MUNICIPIOS'!$A$2:$F$1122,6,FALSE)</f>
        <v>NO</v>
      </c>
      <c r="M829">
        <f>VLOOKUP(A829,'[2]SISBEN-GRUPOS'!$A$2:$E$1121,2,FALSE)</f>
        <v>84</v>
      </c>
      <c r="N829">
        <f>VLOOKUP(A829,'[2]SISBEN-GRUPOS'!$A$2:$E$1122,3,0)</f>
        <v>210</v>
      </c>
      <c r="O829">
        <f>VLOOKUP(A829,'[2]SISBEN-GRUPOS'!$A$2:$E$1122,4,0)</f>
        <v>10</v>
      </c>
      <c r="P829">
        <f>VLOOKUP(A829,'[2]SISBEN-GRUPOS'!$A$2:$E$1122,5,0)</f>
        <v>1</v>
      </c>
      <c r="Q829" s="15">
        <v>0.26111111111111102</v>
      </c>
      <c r="R829">
        <v>49</v>
      </c>
      <c r="S829" t="str">
        <f t="shared" si="13"/>
        <v>P75</v>
      </c>
    </row>
    <row r="830" spans="1:19" hidden="1" x14ac:dyDescent="0.25">
      <c r="A830" t="s">
        <v>722</v>
      </c>
      <c r="B830" t="s">
        <v>1216</v>
      </c>
      <c r="C830" t="s">
        <v>1971</v>
      </c>
      <c r="D830">
        <v>25772</v>
      </c>
      <c r="E830" t="str">
        <f>VLOOKUP(A830,[1]Hoja3!$B$2:$E$1125,4,FALSE)</f>
        <v>SUESCA</v>
      </c>
      <c r="F830" s="3" t="s">
        <v>1122</v>
      </c>
      <c r="G830" s="3" t="s">
        <v>1123</v>
      </c>
      <c r="H830">
        <f>VLOOKUP(A830,'[2]PROMEDIO SABER 11 MUNICIPIOS'!$A$2:$D$1122,4,0)</f>
        <v>236</v>
      </c>
      <c r="I830">
        <f>VLOOKUP(A830,'[2]PROMEDIO SABER 11 MUNICIPIOS'!$A$2:$E$1122,5,0)</f>
        <v>90</v>
      </c>
      <c r="J830" s="4">
        <f>VLOOKUP(A830,'[2]PROMEDIO SABER 11 MUNICIPIOS'!$A$2:$B$1122,2,0)</f>
        <v>246.33050847457628</v>
      </c>
      <c r="K830" s="6">
        <v>240</v>
      </c>
      <c r="L830" s="5" t="str">
        <f>VLOOKUP(A830,'[2]PROMEDIO SABER 11 MUNICIPIOS'!$A$2:$F$1122,6,FALSE)</f>
        <v>NO</v>
      </c>
      <c r="M830">
        <f>VLOOKUP(A830,'[2]SISBEN-GRUPOS'!$A$2:$E$1121,2,FALSE)</f>
        <v>58</v>
      </c>
      <c r="N830">
        <f>VLOOKUP(A830,'[2]SISBEN-GRUPOS'!$A$2:$E$1122,3,0)</f>
        <v>108</v>
      </c>
      <c r="O830">
        <f>VLOOKUP(A830,'[2]SISBEN-GRUPOS'!$A$2:$E$1122,4,0)</f>
        <v>47</v>
      </c>
      <c r="P830">
        <f>VLOOKUP(A830,'[2]SISBEN-GRUPOS'!$A$2:$E$1122,5,0)</f>
        <v>23</v>
      </c>
      <c r="Q830" s="15">
        <v>0.269461077844311</v>
      </c>
      <c r="R830">
        <v>49</v>
      </c>
      <c r="S830" t="str">
        <f t="shared" si="13"/>
        <v>P75</v>
      </c>
    </row>
    <row r="831" spans="1:19" hidden="1" x14ac:dyDescent="0.25">
      <c r="A831" t="s">
        <v>861</v>
      </c>
      <c r="B831" t="s">
        <v>1189</v>
      </c>
      <c r="C831" t="s">
        <v>1996</v>
      </c>
      <c r="D831">
        <v>76400</v>
      </c>
      <c r="E831" t="str">
        <f>VLOOKUP(A831,[1]Hoja3!$B$2:$E$1125,4,FALSE)</f>
        <v>LA UNION</v>
      </c>
      <c r="F831" s="3" t="s">
        <v>1122</v>
      </c>
      <c r="G831" s="3" t="s">
        <v>1123</v>
      </c>
      <c r="H831">
        <f>VLOOKUP(A831,'[2]PROMEDIO SABER 11 MUNICIPIOS'!$A$2:$D$1122,4,0)</f>
        <v>367</v>
      </c>
      <c r="I831">
        <f>VLOOKUP(A831,'[2]PROMEDIO SABER 11 MUNICIPIOS'!$A$2:$E$1122,5,0)</f>
        <v>104</v>
      </c>
      <c r="J831" s="4">
        <f>VLOOKUP(A831,'[2]PROMEDIO SABER 11 MUNICIPIOS'!$A$2:$B$1122,2,0)</f>
        <v>254.858310626703</v>
      </c>
      <c r="K831" s="6">
        <v>250</v>
      </c>
      <c r="L831" s="5" t="str">
        <f>VLOOKUP(A831,'[2]PROMEDIO SABER 11 MUNICIPIOS'!$A$2:$F$1122,6,FALSE)</f>
        <v>NO</v>
      </c>
      <c r="M831">
        <f>VLOOKUP(A831,'[2]SISBEN-GRUPOS'!$A$2:$E$1121,2,FALSE)</f>
        <v>83</v>
      </c>
      <c r="N831">
        <f>VLOOKUP(A831,'[2]SISBEN-GRUPOS'!$A$2:$E$1122,3,0)</f>
        <v>260</v>
      </c>
      <c r="O831">
        <f>VLOOKUP(A831,'[2]SISBEN-GRUPOS'!$A$2:$E$1122,4,0)</f>
        <v>15</v>
      </c>
      <c r="P831">
        <f>VLOOKUP(A831,'[2]SISBEN-GRUPOS'!$A$2:$E$1122,5,0)</f>
        <v>9</v>
      </c>
      <c r="Q831" s="15">
        <v>0.37003058100000003</v>
      </c>
      <c r="R831">
        <v>49</v>
      </c>
      <c r="S831" t="str">
        <f t="shared" si="13"/>
        <v>P75</v>
      </c>
    </row>
    <row r="832" spans="1:19" hidden="1" x14ac:dyDescent="0.25">
      <c r="A832" t="s">
        <v>1014</v>
      </c>
      <c r="B832" t="s">
        <v>1172</v>
      </c>
      <c r="C832" t="s">
        <v>2070</v>
      </c>
      <c r="D832">
        <v>5440</v>
      </c>
      <c r="E832" t="str">
        <f>VLOOKUP(A832,[1]Hoja3!$B$2:$E$1125,4,FALSE)</f>
        <v>MARINILLA</v>
      </c>
      <c r="F832" s="3" t="s">
        <v>1122</v>
      </c>
      <c r="G832" s="3" t="s">
        <v>1123</v>
      </c>
      <c r="H832">
        <f>VLOOKUP(A832,'[2]PROMEDIO SABER 11 MUNICIPIOS'!$A$2:$D$1122,4,0)</f>
        <v>817</v>
      </c>
      <c r="I832">
        <f>VLOOKUP(A832,'[2]PROMEDIO SABER 11 MUNICIPIOS'!$A$2:$E$1122,5,0)</f>
        <v>168</v>
      </c>
      <c r="J832" s="4">
        <f>VLOOKUP(A832,'[2]PROMEDIO SABER 11 MUNICIPIOS'!$A$2:$B$1122,2,0)</f>
        <v>254.89718482252141</v>
      </c>
      <c r="K832" s="6">
        <v>250</v>
      </c>
      <c r="L832" s="5" t="str">
        <f>VLOOKUP(A832,'[2]PROMEDIO SABER 11 MUNICIPIOS'!$A$2:$F$1122,6,FALSE)</f>
        <v>NO</v>
      </c>
      <c r="M832">
        <f>VLOOKUP(A832,'[2]SISBEN-GRUPOS'!$A$2:$E$1121,2,FALSE)</f>
        <v>368</v>
      </c>
      <c r="N832">
        <f>VLOOKUP(A832,'[2]SISBEN-GRUPOS'!$A$2:$E$1122,3,0)</f>
        <v>324</v>
      </c>
      <c r="O832">
        <f>VLOOKUP(A832,'[2]SISBEN-GRUPOS'!$A$2:$E$1122,4,0)</f>
        <v>87</v>
      </c>
      <c r="P832">
        <f>VLOOKUP(A832,'[2]SISBEN-GRUPOS'!$A$2:$E$1122,5,0)</f>
        <v>38</v>
      </c>
      <c r="Q832" s="15">
        <v>0.31352154529999998</v>
      </c>
      <c r="R832">
        <v>49</v>
      </c>
      <c r="S832" t="str">
        <f t="shared" si="13"/>
        <v>P75</v>
      </c>
    </row>
    <row r="833" spans="1:19" hidden="1" x14ac:dyDescent="0.25">
      <c r="A833" t="s">
        <v>558</v>
      </c>
      <c r="B833" t="s">
        <v>1216</v>
      </c>
      <c r="C833" t="s">
        <v>1953</v>
      </c>
      <c r="D833">
        <v>25035</v>
      </c>
      <c r="E833" t="str">
        <f>VLOOKUP(A833,[1]Hoja3!$B$2:$E$1125,4,FALSE)</f>
        <v>ANAPOIMA</v>
      </c>
      <c r="F833" s="3" t="s">
        <v>1122</v>
      </c>
      <c r="G833" s="3" t="s">
        <v>1123</v>
      </c>
      <c r="H833">
        <f>VLOOKUP(A833,'[2]PROMEDIO SABER 11 MUNICIPIOS'!$A$2:$D$1122,4,0)</f>
        <v>155</v>
      </c>
      <c r="I833">
        <f>VLOOKUP(A833,'[2]PROMEDIO SABER 11 MUNICIPIOS'!$A$2:$E$1122,5,0)</f>
        <v>83</v>
      </c>
      <c r="J833" s="4">
        <f>VLOOKUP(A833,'[2]PROMEDIO SABER 11 MUNICIPIOS'!$A$2:$B$1122,2,0)</f>
        <v>251.08387096774194</v>
      </c>
      <c r="K833" s="6">
        <v>250</v>
      </c>
      <c r="L833" s="5" t="str">
        <f>VLOOKUP(A833,'[2]PROMEDIO SABER 11 MUNICIPIOS'!$A$2:$F$1122,6,FALSE)</f>
        <v>NO</v>
      </c>
      <c r="M833">
        <f>VLOOKUP(A833,'[2]SISBEN-GRUPOS'!$A$2:$E$1121,2,FALSE)</f>
        <v>59</v>
      </c>
      <c r="N833">
        <f>VLOOKUP(A833,'[2]SISBEN-GRUPOS'!$A$2:$E$1122,3,0)</f>
        <v>80</v>
      </c>
      <c r="O833">
        <f>VLOOKUP(A833,'[2]SISBEN-GRUPOS'!$A$2:$E$1122,4,0)</f>
        <v>9</v>
      </c>
      <c r="P833">
        <f>VLOOKUP(A833,'[2]SISBEN-GRUPOS'!$A$2:$E$1122,5,0)</f>
        <v>7</v>
      </c>
      <c r="Q833" s="15">
        <v>0.293577981651376</v>
      </c>
      <c r="R833">
        <v>50</v>
      </c>
      <c r="S833" t="str">
        <f t="shared" si="13"/>
        <v>P75</v>
      </c>
    </row>
    <row r="834" spans="1:19" hidden="1" x14ac:dyDescent="0.25">
      <c r="A834" t="s">
        <v>917</v>
      </c>
      <c r="B834" t="s">
        <v>1189</v>
      </c>
      <c r="C834" t="s">
        <v>1989</v>
      </c>
      <c r="D834">
        <v>76233</v>
      </c>
      <c r="E834" t="str">
        <f>VLOOKUP(A834,[1]Hoja3!$B$2:$E$1125,4,FALSE)</f>
        <v>DAGUA</v>
      </c>
      <c r="F834" s="3" t="s">
        <v>1122</v>
      </c>
      <c r="G834" s="3" t="s">
        <v>1123</v>
      </c>
      <c r="H834">
        <f>VLOOKUP(A834,'[2]PROMEDIO SABER 11 MUNICIPIOS'!$A$2:$D$1122,4,0)</f>
        <v>440</v>
      </c>
      <c r="I834">
        <f>VLOOKUP(A834,'[2]PROMEDIO SABER 11 MUNICIPIOS'!$A$2:$E$1122,5,0)</f>
        <v>101</v>
      </c>
      <c r="J834" s="4">
        <f>VLOOKUP(A834,'[2]PROMEDIO SABER 11 MUNICIPIOS'!$A$2:$B$1122,2,0)</f>
        <v>233.30454545454546</v>
      </c>
      <c r="K834" s="6">
        <v>230</v>
      </c>
      <c r="L834" s="5" t="str">
        <f>VLOOKUP(A834,'[2]PROMEDIO SABER 11 MUNICIPIOS'!$A$2:$F$1122,6,FALSE)</f>
        <v>NO</v>
      </c>
      <c r="M834">
        <f>VLOOKUP(A834,'[2]SISBEN-GRUPOS'!$A$2:$E$1121,2,FALSE)</f>
        <v>141</v>
      </c>
      <c r="N834">
        <f>VLOOKUP(A834,'[2]SISBEN-GRUPOS'!$A$2:$E$1122,3,0)</f>
        <v>281</v>
      </c>
      <c r="O834">
        <f>VLOOKUP(A834,'[2]SISBEN-GRUPOS'!$A$2:$E$1122,4,0)</f>
        <v>11</v>
      </c>
      <c r="P834">
        <f>VLOOKUP(A834,'[2]SISBEN-GRUPOS'!$A$2:$E$1122,5,0)</f>
        <v>7</v>
      </c>
      <c r="Q834" s="15">
        <v>0.2996632997</v>
      </c>
      <c r="R834">
        <v>50</v>
      </c>
      <c r="S834" t="str">
        <f t="shared" si="13"/>
        <v>P75</v>
      </c>
    </row>
    <row r="835" spans="1:19" hidden="1" x14ac:dyDescent="0.25">
      <c r="A835" t="s">
        <v>265</v>
      </c>
      <c r="B835" t="s">
        <v>1216</v>
      </c>
      <c r="C835" t="s">
        <v>1904</v>
      </c>
      <c r="D835">
        <v>25426</v>
      </c>
      <c r="E835" t="str">
        <f>VLOOKUP(A835,[1]Hoja3!$B$2:$E$1125,4,FALSE)</f>
        <v>MACHETA</v>
      </c>
      <c r="F835" s="3" t="s">
        <v>1122</v>
      </c>
      <c r="G835" s="3" t="s">
        <v>1123</v>
      </c>
      <c r="H835">
        <f>VLOOKUP(A835,'[2]PROMEDIO SABER 11 MUNICIPIOS'!$A$2:$D$1122,4,0)</f>
        <v>73</v>
      </c>
      <c r="I835">
        <f>VLOOKUP(A835,'[2]PROMEDIO SABER 11 MUNICIPIOS'!$A$2:$E$1122,5,0)</f>
        <v>70</v>
      </c>
      <c r="J835" s="4">
        <f>VLOOKUP(A835,'[2]PROMEDIO SABER 11 MUNICIPIOS'!$A$2:$B$1122,2,0)</f>
        <v>255.83561643835617</v>
      </c>
      <c r="K835" s="6">
        <v>250</v>
      </c>
      <c r="L835" s="5" t="str">
        <f>VLOOKUP(A835,'[2]PROMEDIO SABER 11 MUNICIPIOS'!$A$2:$F$1122,6,FALSE)</f>
        <v>NO</v>
      </c>
      <c r="M835">
        <f>VLOOKUP(A835,'[2]SISBEN-GRUPOS'!$A$2:$E$1121,2,FALSE)</f>
        <v>21</v>
      </c>
      <c r="N835">
        <f>VLOOKUP(A835,'[2]SISBEN-GRUPOS'!$A$2:$E$1122,3,0)</f>
        <v>47</v>
      </c>
      <c r="O835">
        <f>VLOOKUP(A835,'[2]SISBEN-GRUPOS'!$A$2:$E$1122,4,0)</f>
        <v>4</v>
      </c>
      <c r="P835">
        <f>VLOOKUP(A835,'[2]SISBEN-GRUPOS'!$A$2:$E$1122,5,0)</f>
        <v>1</v>
      </c>
      <c r="Q835" s="15">
        <v>0.27173913043478198</v>
      </c>
      <c r="R835">
        <v>51</v>
      </c>
      <c r="S835" t="str">
        <f t="shared" ref="S835:S898" si="14">IF(R835&lt;=$V$2,"P25",IF(AND(R835&gt;$V$2,R835&lt;=$V$3),"P50",IF(AND(R835&gt;$V$3,R835&lt;=$V$4),"P75",IF(R835&gt;$V$4,"P100",0))))</f>
        <v>P75</v>
      </c>
    </row>
    <row r="836" spans="1:19" hidden="1" x14ac:dyDescent="0.25">
      <c r="A836" t="s">
        <v>860</v>
      </c>
      <c r="B836" t="s">
        <v>1339</v>
      </c>
      <c r="C836" t="s">
        <v>1959</v>
      </c>
      <c r="D836">
        <v>20621</v>
      </c>
      <c r="E836" t="str">
        <f>VLOOKUP(A836,[1]Hoja3!$B$2:$E$1125,4,FALSE)</f>
        <v>LA PAZ</v>
      </c>
      <c r="F836" s="3" t="s">
        <v>1123</v>
      </c>
      <c r="G836" s="3" t="s">
        <v>1123</v>
      </c>
      <c r="H836">
        <f>VLOOKUP(A836,'[2]PROMEDIO SABER 11 MUNICIPIOS'!$A$2:$D$1122,4,0)</f>
        <v>367</v>
      </c>
      <c r="I836">
        <f>VLOOKUP(A836,'[2]PROMEDIO SABER 11 MUNICIPIOS'!$A$2:$E$1122,5,0)</f>
        <v>85</v>
      </c>
      <c r="J836" s="4">
        <f>VLOOKUP(A836,'[2]PROMEDIO SABER 11 MUNICIPIOS'!$A$2:$B$1122,2,0)</f>
        <v>228.49318801089919</v>
      </c>
      <c r="K836" s="6">
        <v>220</v>
      </c>
      <c r="L836" s="5" t="str">
        <f>VLOOKUP(A836,'[2]PROMEDIO SABER 11 MUNICIPIOS'!$A$2:$F$1122,6,FALSE)</f>
        <v>LA PAZ-CESAR</v>
      </c>
      <c r="M836">
        <f>VLOOKUP(A836,'[2]SISBEN-GRUPOS'!$A$2:$E$1121,2,FALSE)</f>
        <v>69</v>
      </c>
      <c r="N836">
        <f>VLOOKUP(A836,'[2]SISBEN-GRUPOS'!$A$2:$E$1122,3,0)</f>
        <v>288</v>
      </c>
      <c r="O836">
        <f>VLOOKUP(A836,'[2]SISBEN-GRUPOS'!$A$2:$E$1122,4,0)</f>
        <v>8</v>
      </c>
      <c r="P836">
        <f>VLOOKUP(A836,'[2]SISBEN-GRUPOS'!$A$2:$E$1122,5,0)</f>
        <v>2</v>
      </c>
      <c r="Q836" s="15">
        <v>0.42492012779999999</v>
      </c>
      <c r="R836">
        <v>51</v>
      </c>
      <c r="S836" t="str">
        <f t="shared" si="14"/>
        <v>P75</v>
      </c>
    </row>
    <row r="837" spans="1:19" hidden="1" x14ac:dyDescent="0.25">
      <c r="A837" t="s">
        <v>535</v>
      </c>
      <c r="B837" t="s">
        <v>1266</v>
      </c>
      <c r="C837" t="s">
        <v>2008</v>
      </c>
      <c r="D837">
        <v>52381</v>
      </c>
      <c r="E837" t="str">
        <f>VLOOKUP(A837,[1]Hoja3!$B$2:$E$1125,4,FALSE)</f>
        <v>LA FLORIDA</v>
      </c>
      <c r="F837" s="3" t="s">
        <v>1123</v>
      </c>
      <c r="G837" s="3" t="s">
        <v>1123</v>
      </c>
      <c r="H837">
        <f>VLOOKUP(A837,'[2]PROMEDIO SABER 11 MUNICIPIOS'!$A$2:$D$1122,4,0)</f>
        <v>145</v>
      </c>
      <c r="I837">
        <f>VLOOKUP(A837,'[2]PROMEDIO SABER 11 MUNICIPIOS'!$A$2:$E$1122,5,0)</f>
        <v>111</v>
      </c>
      <c r="J837" s="4">
        <f>VLOOKUP(A837,'[2]PROMEDIO SABER 11 MUNICIPIOS'!$A$2:$B$1122,2,0)</f>
        <v>245.86896551724138</v>
      </c>
      <c r="K837" s="6">
        <v>240</v>
      </c>
      <c r="L837" s="5" t="str">
        <f>VLOOKUP(A837,'[2]PROMEDIO SABER 11 MUNICIPIOS'!$A$2:$F$1122,6,FALSE)</f>
        <v>NO</v>
      </c>
      <c r="M837">
        <f>VLOOKUP(A837,'[2]SISBEN-GRUPOS'!$A$2:$E$1121,2,FALSE)</f>
        <v>29</v>
      </c>
      <c r="N837">
        <f>VLOOKUP(A837,'[2]SISBEN-GRUPOS'!$A$2:$E$1122,3,0)</f>
        <v>116</v>
      </c>
      <c r="O837">
        <f>VLOOKUP(A837,'[2]SISBEN-GRUPOS'!$A$2:$E$1122,4,0)</f>
        <v>0</v>
      </c>
      <c r="P837">
        <f>VLOOKUP(A837,'[2]SISBEN-GRUPOS'!$A$2:$E$1122,5,0)</f>
        <v>0</v>
      </c>
      <c r="Q837" s="15">
        <v>0.28205128210000002</v>
      </c>
      <c r="R837">
        <v>51</v>
      </c>
      <c r="S837" t="str">
        <f t="shared" si="14"/>
        <v>P75</v>
      </c>
    </row>
    <row r="838" spans="1:19" ht="28.55" hidden="1" x14ac:dyDescent="0.25">
      <c r="A838" t="s">
        <v>884</v>
      </c>
      <c r="B838" t="s">
        <v>1176</v>
      </c>
      <c r="C838" t="s">
        <v>2044</v>
      </c>
      <c r="D838">
        <v>19137</v>
      </c>
      <c r="E838" t="str">
        <f>VLOOKUP(A838,[1]Hoja3!$B$2:$E$1125,4,FALSE)</f>
        <v>CALDONO</v>
      </c>
      <c r="F838" s="3" t="s">
        <v>1123</v>
      </c>
      <c r="G838" s="3" t="s">
        <v>1123</v>
      </c>
      <c r="H838">
        <f>VLOOKUP(A838,'[2]PROMEDIO SABER 11 MUNICIPIOS'!$A$2:$D$1122,4,0)</f>
        <v>394</v>
      </c>
      <c r="I838">
        <f>VLOOKUP(A838,'[2]PROMEDIO SABER 11 MUNICIPIOS'!$A$2:$E$1122,5,0)</f>
        <v>103</v>
      </c>
      <c r="J838" s="4">
        <f>VLOOKUP(A838,'[2]PROMEDIO SABER 11 MUNICIPIOS'!$A$2:$B$1122,2,0)</f>
        <v>213.54314720812184</v>
      </c>
      <c r="K838" s="6">
        <v>210</v>
      </c>
      <c r="L838" s="5" t="str">
        <f>VLOOKUP(A838,'[2]PROMEDIO SABER 11 MUNICIPIOS'!$A$2:$F$1122,6,FALSE)</f>
        <v>CALDONO-CAUCA</v>
      </c>
      <c r="M838">
        <f>VLOOKUP(A838,'[2]SISBEN-GRUPOS'!$A$2:$E$1121,2,FALSE)</f>
        <v>310</v>
      </c>
      <c r="N838">
        <f>VLOOKUP(A838,'[2]SISBEN-GRUPOS'!$A$2:$E$1122,3,0)</f>
        <v>83</v>
      </c>
      <c r="O838">
        <f>VLOOKUP(A838,'[2]SISBEN-GRUPOS'!$A$2:$E$1122,4,0)</f>
        <v>1</v>
      </c>
      <c r="P838">
        <f>VLOOKUP(A838,'[2]SISBEN-GRUPOS'!$A$2:$E$1122,5,0)</f>
        <v>0</v>
      </c>
      <c r="Q838" s="15">
        <v>0.1151515152</v>
      </c>
      <c r="R838">
        <v>51</v>
      </c>
      <c r="S838" t="str">
        <f t="shared" si="14"/>
        <v>P75</v>
      </c>
    </row>
    <row r="839" spans="1:19" ht="28.55" hidden="1" x14ac:dyDescent="0.25">
      <c r="A839" t="s">
        <v>859</v>
      </c>
      <c r="B839" t="s">
        <v>1193</v>
      </c>
      <c r="C839" t="s">
        <v>1559</v>
      </c>
      <c r="D839">
        <v>27615</v>
      </c>
      <c r="E839" t="str">
        <f>VLOOKUP(A839,[1]Hoja3!$B$2:$E$1125,4,FALSE)</f>
        <v>RIOSUCIO</v>
      </c>
      <c r="F839" s="3" t="s">
        <v>1123</v>
      </c>
      <c r="G839" s="3" t="s">
        <v>1122</v>
      </c>
      <c r="H839">
        <f>VLOOKUP(A839,'[2]PROMEDIO SABER 11 MUNICIPIOS'!$A$2:$D$1122,4,0)</f>
        <v>365</v>
      </c>
      <c r="I839">
        <f>VLOOKUP(A839,'[2]PROMEDIO SABER 11 MUNICIPIOS'!$A$2:$E$1122,5,0)</f>
        <v>101</v>
      </c>
      <c r="J839" s="4">
        <f>VLOOKUP(A839,'[2]PROMEDIO SABER 11 MUNICIPIOS'!$A$2:$B$1122,2,0)</f>
        <v>190.05753424657533</v>
      </c>
      <c r="K839" s="6">
        <v>190</v>
      </c>
      <c r="L839" s="5" t="str">
        <f>VLOOKUP(A839,'[2]PROMEDIO SABER 11 MUNICIPIOS'!$A$2:$F$1122,6,FALSE)</f>
        <v>RIOSUCIO-CHOCO</v>
      </c>
      <c r="M839">
        <f>VLOOKUP(A839,'[2]SISBEN-GRUPOS'!$A$2:$E$1121,2,FALSE)</f>
        <v>145</v>
      </c>
      <c r="N839">
        <f>VLOOKUP(A839,'[2]SISBEN-GRUPOS'!$A$2:$E$1122,3,0)</f>
        <v>207</v>
      </c>
      <c r="O839">
        <f>VLOOKUP(A839,'[2]SISBEN-GRUPOS'!$A$2:$E$1122,4,0)</f>
        <v>7</v>
      </c>
      <c r="P839">
        <f>VLOOKUP(A839,'[2]SISBEN-GRUPOS'!$A$2:$E$1122,5,0)</f>
        <v>6</v>
      </c>
      <c r="Q839" s="15">
        <v>0.22140221400000001</v>
      </c>
      <c r="R839">
        <v>52</v>
      </c>
      <c r="S839" t="str">
        <f t="shared" si="14"/>
        <v>P75</v>
      </c>
    </row>
    <row r="840" spans="1:19" hidden="1" x14ac:dyDescent="0.25">
      <c r="A840" t="s">
        <v>363</v>
      </c>
      <c r="B840" t="s">
        <v>1350</v>
      </c>
      <c r="C840" t="s">
        <v>1677</v>
      </c>
      <c r="D840">
        <v>47605</v>
      </c>
      <c r="E840" t="str">
        <f>VLOOKUP(A840,[1]Hoja3!$B$2:$E$1125,4,FALSE)</f>
        <v>REMOLINO</v>
      </c>
      <c r="F840" s="3" t="s">
        <v>1122</v>
      </c>
      <c r="G840" s="3" t="s">
        <v>1122</v>
      </c>
      <c r="H840">
        <f>VLOOKUP(A840,'[2]PROMEDIO SABER 11 MUNICIPIOS'!$A$2:$D$1122,4,0)</f>
        <v>96</v>
      </c>
      <c r="I840">
        <f>VLOOKUP(A840,'[2]PROMEDIO SABER 11 MUNICIPIOS'!$A$2:$E$1122,5,0)</f>
        <v>84</v>
      </c>
      <c r="J840" s="4">
        <f>VLOOKUP(A840,'[2]PROMEDIO SABER 11 MUNICIPIOS'!$A$2:$B$1122,2,0)</f>
        <v>200.66666666666666</v>
      </c>
      <c r="K840" s="6">
        <v>200</v>
      </c>
      <c r="L840" s="5" t="str">
        <f>VLOOKUP(A840,'[2]PROMEDIO SABER 11 MUNICIPIOS'!$A$2:$F$1122,6,FALSE)</f>
        <v>NO</v>
      </c>
      <c r="M840">
        <f>VLOOKUP(A840,'[2]SISBEN-GRUPOS'!$A$2:$E$1121,2,FALSE)</f>
        <v>17</v>
      </c>
      <c r="N840">
        <f>VLOOKUP(A840,'[2]SISBEN-GRUPOS'!$A$2:$E$1122,3,0)</f>
        <v>79</v>
      </c>
      <c r="O840">
        <f>VLOOKUP(A840,'[2]SISBEN-GRUPOS'!$A$2:$E$1122,4,0)</f>
        <v>0</v>
      </c>
      <c r="P840">
        <f>VLOOKUP(A840,'[2]SISBEN-GRUPOS'!$A$2:$E$1122,5,0)</f>
        <v>0</v>
      </c>
      <c r="Q840" s="15">
        <v>0.2405063291</v>
      </c>
      <c r="R840">
        <v>52</v>
      </c>
      <c r="S840" t="str">
        <f t="shared" si="14"/>
        <v>P75</v>
      </c>
    </row>
    <row r="841" spans="1:19" hidden="1" x14ac:dyDescent="0.25">
      <c r="A841" t="s">
        <v>315</v>
      </c>
      <c r="B841" t="s">
        <v>1216</v>
      </c>
      <c r="C841" t="s">
        <v>1876</v>
      </c>
      <c r="D841">
        <v>25372</v>
      </c>
      <c r="E841" t="str">
        <f>VLOOKUP(A841,[1]Hoja3!$B$2:$E$1125,4,FALSE)</f>
        <v>JUNIN</v>
      </c>
      <c r="F841" s="3" t="s">
        <v>1122</v>
      </c>
      <c r="G841" s="3" t="s">
        <v>1123</v>
      </c>
      <c r="H841">
        <f>VLOOKUP(A841,'[2]PROMEDIO SABER 11 MUNICIPIOS'!$A$2:$D$1122,4,0)</f>
        <v>84</v>
      </c>
      <c r="I841">
        <f>VLOOKUP(A841,'[2]PROMEDIO SABER 11 MUNICIPIOS'!$A$2:$E$1122,5,0)</f>
        <v>64</v>
      </c>
      <c r="J841" s="4">
        <f>VLOOKUP(A841,'[2]PROMEDIO SABER 11 MUNICIPIOS'!$A$2:$B$1122,2,0)</f>
        <v>238.88095238095238</v>
      </c>
      <c r="K841" s="6">
        <v>230</v>
      </c>
      <c r="L841" s="5" t="str">
        <f>VLOOKUP(A841,'[2]PROMEDIO SABER 11 MUNICIPIOS'!$A$2:$F$1122,6,FALSE)</f>
        <v>NO</v>
      </c>
      <c r="M841">
        <f>VLOOKUP(A841,'[2]SISBEN-GRUPOS'!$A$2:$E$1121,2,FALSE)</f>
        <v>12</v>
      </c>
      <c r="N841">
        <f>VLOOKUP(A841,'[2]SISBEN-GRUPOS'!$A$2:$E$1122,3,0)</f>
        <v>69</v>
      </c>
      <c r="O841">
        <f>VLOOKUP(A841,'[2]SISBEN-GRUPOS'!$A$2:$E$1122,4,0)</f>
        <v>3</v>
      </c>
      <c r="P841">
        <f>VLOOKUP(A841,'[2]SISBEN-GRUPOS'!$A$2:$E$1122,5,0)</f>
        <v>0</v>
      </c>
      <c r="Q841" s="15">
        <v>0.35</v>
      </c>
      <c r="R841">
        <v>52</v>
      </c>
      <c r="S841" t="str">
        <f t="shared" si="14"/>
        <v>P75</v>
      </c>
    </row>
    <row r="842" spans="1:19" hidden="1" x14ac:dyDescent="0.25">
      <c r="A842" t="s">
        <v>532</v>
      </c>
      <c r="B842" t="s">
        <v>1216</v>
      </c>
      <c r="C842" t="s">
        <v>1912</v>
      </c>
      <c r="D842">
        <v>25878</v>
      </c>
      <c r="E842" t="str">
        <f>VLOOKUP(A842,[1]Hoja3!$B$2:$E$1125,4,FALSE)</f>
        <v>VIOTA</v>
      </c>
      <c r="F842" s="3" t="s">
        <v>1122</v>
      </c>
      <c r="G842" s="3" t="s">
        <v>1123</v>
      </c>
      <c r="H842">
        <f>VLOOKUP(A842,'[2]PROMEDIO SABER 11 MUNICIPIOS'!$A$2:$D$1122,4,0)</f>
        <v>142</v>
      </c>
      <c r="I842">
        <f>VLOOKUP(A842,'[2]PROMEDIO SABER 11 MUNICIPIOS'!$A$2:$E$1122,5,0)</f>
        <v>72</v>
      </c>
      <c r="J842" s="4">
        <f>VLOOKUP(A842,'[2]PROMEDIO SABER 11 MUNICIPIOS'!$A$2:$B$1122,2,0)</f>
        <v>235.88028169014083</v>
      </c>
      <c r="K842" s="6">
        <v>230</v>
      </c>
      <c r="L842" s="5" t="str">
        <f>VLOOKUP(A842,'[2]PROMEDIO SABER 11 MUNICIPIOS'!$A$2:$F$1122,6,FALSE)</f>
        <v>NO</v>
      </c>
      <c r="M842">
        <f>VLOOKUP(A842,'[2]SISBEN-GRUPOS'!$A$2:$E$1121,2,FALSE)</f>
        <v>39</v>
      </c>
      <c r="N842">
        <f>VLOOKUP(A842,'[2]SISBEN-GRUPOS'!$A$2:$E$1122,3,0)</f>
        <v>97</v>
      </c>
      <c r="O842">
        <f>VLOOKUP(A842,'[2]SISBEN-GRUPOS'!$A$2:$E$1122,4,0)</f>
        <v>5</v>
      </c>
      <c r="P842">
        <f>VLOOKUP(A842,'[2]SISBEN-GRUPOS'!$A$2:$E$1122,5,0)</f>
        <v>1</v>
      </c>
      <c r="Q842" s="15">
        <v>0.22962962962962899</v>
      </c>
      <c r="R842">
        <v>53</v>
      </c>
      <c r="S842" t="str">
        <f t="shared" si="14"/>
        <v>P100</v>
      </c>
    </row>
    <row r="843" spans="1:19" hidden="1" x14ac:dyDescent="0.25">
      <c r="A843" t="s">
        <v>740</v>
      </c>
      <c r="B843" t="s">
        <v>1185</v>
      </c>
      <c r="C843" t="s">
        <v>2002</v>
      </c>
      <c r="D843">
        <v>15407</v>
      </c>
      <c r="E843" t="str">
        <f>VLOOKUP(A843,[1]Hoja3!$B$2:$E$1125,4,FALSE)</f>
        <v>VILLA DE LEYVA</v>
      </c>
      <c r="F843" s="3" t="s">
        <v>1122</v>
      </c>
      <c r="G843" s="3" t="s">
        <v>1123</v>
      </c>
      <c r="H843">
        <f>VLOOKUP(A843,'[2]PROMEDIO SABER 11 MUNICIPIOS'!$A$2:$D$1122,4,0)</f>
        <v>251</v>
      </c>
      <c r="I843">
        <f>VLOOKUP(A843,'[2]PROMEDIO SABER 11 MUNICIPIOS'!$A$2:$E$1122,5,0)</f>
        <v>108</v>
      </c>
      <c r="J843" s="4">
        <f>VLOOKUP(A843,'[2]PROMEDIO SABER 11 MUNICIPIOS'!$A$2:$B$1122,2,0)</f>
        <v>275.24701195219126</v>
      </c>
      <c r="K843" s="6">
        <v>270</v>
      </c>
      <c r="L843" s="5" t="str">
        <f>VLOOKUP(A843,'[2]PROMEDIO SABER 11 MUNICIPIOS'!$A$2:$F$1122,6,FALSE)</f>
        <v>NO</v>
      </c>
      <c r="M843">
        <f>VLOOKUP(A843,'[2]SISBEN-GRUPOS'!$A$2:$E$1121,2,FALSE)</f>
        <v>89</v>
      </c>
      <c r="N843">
        <f>VLOOKUP(A843,'[2]SISBEN-GRUPOS'!$A$2:$E$1122,3,0)</f>
        <v>136</v>
      </c>
      <c r="O843">
        <f>VLOOKUP(A843,'[2]SISBEN-GRUPOS'!$A$2:$E$1122,4,0)</f>
        <v>22</v>
      </c>
      <c r="P843">
        <f>VLOOKUP(A843,'[2]SISBEN-GRUPOS'!$A$2:$E$1122,5,0)</f>
        <v>4</v>
      </c>
      <c r="Q843" s="15">
        <v>0.3672316384</v>
      </c>
      <c r="R843">
        <v>53</v>
      </c>
      <c r="S843" t="str">
        <f t="shared" si="14"/>
        <v>P100</v>
      </c>
    </row>
    <row r="844" spans="1:19" hidden="1" x14ac:dyDescent="0.25">
      <c r="A844" t="s">
        <v>248</v>
      </c>
      <c r="B844" t="s">
        <v>1238</v>
      </c>
      <c r="C844" t="s">
        <v>2020</v>
      </c>
      <c r="D844">
        <v>68549</v>
      </c>
      <c r="E844" t="str">
        <f>VLOOKUP(A844,[1]Hoja3!$B$2:$E$1125,4,FALSE)</f>
        <v>PINCHOTE</v>
      </c>
      <c r="F844" s="3" t="s">
        <v>1122</v>
      </c>
      <c r="G844" s="3" t="s">
        <v>1123</v>
      </c>
      <c r="H844">
        <f>VLOOKUP(A844,'[2]PROMEDIO SABER 11 MUNICIPIOS'!$A$2:$D$1122,4,0)</f>
        <v>69</v>
      </c>
      <c r="I844">
        <f>VLOOKUP(A844,'[2]PROMEDIO SABER 11 MUNICIPIOS'!$A$2:$E$1122,5,0)</f>
        <v>117</v>
      </c>
      <c r="J844" s="4">
        <f>VLOOKUP(A844,'[2]PROMEDIO SABER 11 MUNICIPIOS'!$A$2:$B$1122,2,0)</f>
        <v>256.536231884058</v>
      </c>
      <c r="K844" s="6">
        <v>250</v>
      </c>
      <c r="L844" s="5" t="str">
        <f>VLOOKUP(A844,'[2]PROMEDIO SABER 11 MUNICIPIOS'!$A$2:$F$1122,6,FALSE)</f>
        <v>NO</v>
      </c>
      <c r="M844">
        <f>VLOOKUP(A844,'[2]SISBEN-GRUPOS'!$A$2:$E$1121,2,FALSE)</f>
        <v>13</v>
      </c>
      <c r="N844">
        <f>VLOOKUP(A844,'[2]SISBEN-GRUPOS'!$A$2:$E$1122,3,0)</f>
        <v>53</v>
      </c>
      <c r="O844">
        <f>VLOOKUP(A844,'[2]SISBEN-GRUPOS'!$A$2:$E$1122,4,0)</f>
        <v>2</v>
      </c>
      <c r="P844">
        <f>VLOOKUP(A844,'[2]SISBEN-GRUPOS'!$A$2:$E$1122,5,0)</f>
        <v>1</v>
      </c>
      <c r="Q844" s="15">
        <v>0.44680851059999999</v>
      </c>
      <c r="R844">
        <v>53</v>
      </c>
      <c r="S844" t="str">
        <f t="shared" si="14"/>
        <v>P100</v>
      </c>
    </row>
    <row r="845" spans="1:19" hidden="1" x14ac:dyDescent="0.25">
      <c r="A845" t="s">
        <v>733</v>
      </c>
      <c r="B845" t="s">
        <v>1266</v>
      </c>
      <c r="C845">
        <v>52258</v>
      </c>
      <c r="D845" s="14">
        <v>52258</v>
      </c>
      <c r="E845" t="str">
        <f>VLOOKUP(A845,[1]Hoja3!$B$2:$E$1125,4,FALSE)</f>
        <v>EL TABLON</v>
      </c>
      <c r="F845" s="3" t="s">
        <v>1123</v>
      </c>
      <c r="G845" s="3" t="s">
        <v>1123</v>
      </c>
      <c r="H845">
        <f>VLOOKUP(A845,'[2]PROMEDIO SABER 11 MUNICIPIOS'!$A$2:$D$1122,4,0)</f>
        <v>244</v>
      </c>
      <c r="I845">
        <f>VLOOKUP(A845,'[2]PROMEDIO SABER 11 MUNICIPIOS'!$A$2:$E$1122,5,0)</f>
        <v>131</v>
      </c>
      <c r="J845" s="4">
        <f>VLOOKUP(A845,'[2]PROMEDIO SABER 11 MUNICIPIOS'!$A$2:$B$1122,2,0)</f>
        <v>257.75819672131149</v>
      </c>
      <c r="K845" s="6">
        <v>250</v>
      </c>
      <c r="L845" s="5" t="str">
        <f>VLOOKUP(A845,'[2]PROMEDIO SABER 11 MUNICIPIOS'!$A$2:$F$1122,6,FALSE)</f>
        <v>NO</v>
      </c>
      <c r="M845">
        <f>VLOOKUP(A845,'[2]SISBEN-GRUPOS'!$A$2:$E$1121,2,FALSE)</f>
        <v>60</v>
      </c>
      <c r="N845">
        <f>VLOOKUP(A845,'[2]SISBEN-GRUPOS'!$A$2:$E$1122,3,0)</f>
        <v>180</v>
      </c>
      <c r="O845">
        <f>VLOOKUP(A845,'[2]SISBEN-GRUPOS'!$A$2:$E$1122,4,0)</f>
        <v>2</v>
      </c>
      <c r="P845">
        <f>VLOOKUP(A845,'[2]SISBEN-GRUPOS'!$A$2:$E$1122,5,0)</f>
        <v>2</v>
      </c>
      <c r="Q845" s="15">
        <v>0.20958083829999999</v>
      </c>
      <c r="R845">
        <v>53</v>
      </c>
      <c r="S845" t="str">
        <f t="shared" si="14"/>
        <v>P100</v>
      </c>
    </row>
    <row r="846" spans="1:19" hidden="1" x14ac:dyDescent="0.25">
      <c r="A846" t="s">
        <v>852</v>
      </c>
      <c r="B846" t="s">
        <v>1211</v>
      </c>
      <c r="C846" t="s">
        <v>2043</v>
      </c>
      <c r="D846">
        <v>44035</v>
      </c>
      <c r="E846" t="str">
        <f>VLOOKUP(A846,[1]Hoja3!$B$2:$E$1125,4,FALSE)</f>
        <v>ALBANIA</v>
      </c>
      <c r="F846" s="3" t="s">
        <v>1123</v>
      </c>
      <c r="G846" s="3" t="s">
        <v>1123</v>
      </c>
      <c r="H846">
        <f>VLOOKUP(A846,'[2]PROMEDIO SABER 11 MUNICIPIOS'!$A$2:$D$1122,4,0)</f>
        <v>356</v>
      </c>
      <c r="I846">
        <f>VLOOKUP(A846,'[2]PROMEDIO SABER 11 MUNICIPIOS'!$A$2:$E$1122,5,0)</f>
        <v>103</v>
      </c>
      <c r="J846" s="4">
        <f>VLOOKUP(A846,'[2]PROMEDIO SABER 11 MUNICIPIOS'!$A$2:$B$1122,2,0)</f>
        <v>211.54494382022472</v>
      </c>
      <c r="K846" s="6">
        <v>210</v>
      </c>
      <c r="L846" s="5" t="str">
        <f>VLOOKUP(A846,'[2]PROMEDIO SABER 11 MUNICIPIOS'!$A$2:$F$1122,6,FALSE)</f>
        <v>NO</v>
      </c>
      <c r="M846">
        <f>VLOOKUP(A846,'[2]SISBEN-GRUPOS'!$A$2:$E$1121,2,FALSE)</f>
        <v>129</v>
      </c>
      <c r="N846">
        <f>VLOOKUP(A846,'[2]SISBEN-GRUPOS'!$A$2:$E$1122,3,0)</f>
        <v>221</v>
      </c>
      <c r="O846">
        <f>VLOOKUP(A846,'[2]SISBEN-GRUPOS'!$A$2:$E$1122,4,0)</f>
        <v>5</v>
      </c>
      <c r="P846">
        <f>VLOOKUP(A846,'[2]SISBEN-GRUPOS'!$A$2:$E$1122,5,0)</f>
        <v>1</v>
      </c>
      <c r="Q846" s="15">
        <v>0.32342007430000003</v>
      </c>
      <c r="R846">
        <v>53</v>
      </c>
      <c r="S846" t="str">
        <f t="shared" si="14"/>
        <v>P100</v>
      </c>
    </row>
    <row r="847" spans="1:19" hidden="1" x14ac:dyDescent="0.25">
      <c r="A847" t="s">
        <v>832</v>
      </c>
      <c r="B847" t="s">
        <v>1182</v>
      </c>
      <c r="C847" t="s">
        <v>1191</v>
      </c>
      <c r="D847">
        <v>13549</v>
      </c>
      <c r="E847" t="str">
        <f>VLOOKUP(A847,[1]Hoja3!$B$2:$E$1125,4,FALSE)</f>
        <v>PINILLOS</v>
      </c>
      <c r="F847" s="3" t="s">
        <v>1122</v>
      </c>
      <c r="G847" s="3" t="s">
        <v>1122</v>
      </c>
      <c r="H847">
        <f>VLOOKUP(A847,'[2]PROMEDIO SABER 11 MUNICIPIOS'!$A$2:$D$1122,4,0)</f>
        <v>331</v>
      </c>
      <c r="I847">
        <f>VLOOKUP(A847,'[2]PROMEDIO SABER 11 MUNICIPIOS'!$A$2:$E$1122,5,0)</f>
        <v>80</v>
      </c>
      <c r="J847" s="4">
        <f>VLOOKUP(A847,'[2]PROMEDIO SABER 11 MUNICIPIOS'!$A$2:$B$1122,2,0)</f>
        <v>198.53172205438065</v>
      </c>
      <c r="K847" s="6">
        <v>190</v>
      </c>
      <c r="L847" s="5" t="str">
        <f>VLOOKUP(A847,'[2]PROMEDIO SABER 11 MUNICIPIOS'!$A$2:$F$1122,6,FALSE)</f>
        <v>NO</v>
      </c>
      <c r="M847">
        <f>VLOOKUP(A847,'[2]SISBEN-GRUPOS'!$A$2:$E$1121,2,FALSE)</f>
        <v>81</v>
      </c>
      <c r="N847">
        <f>VLOOKUP(A847,'[2]SISBEN-GRUPOS'!$A$2:$E$1122,3,0)</f>
        <v>248</v>
      </c>
      <c r="O847">
        <f>VLOOKUP(A847,'[2]SISBEN-GRUPOS'!$A$2:$E$1122,4,0)</f>
        <v>1</v>
      </c>
      <c r="P847">
        <f>VLOOKUP(A847,'[2]SISBEN-GRUPOS'!$A$2:$E$1122,5,0)</f>
        <v>1</v>
      </c>
      <c r="Q847" s="15">
        <v>9.2409240899999995E-2</v>
      </c>
      <c r="R847">
        <v>54</v>
      </c>
      <c r="S847" t="str">
        <f t="shared" si="14"/>
        <v>P100</v>
      </c>
    </row>
    <row r="848" spans="1:19" hidden="1" x14ac:dyDescent="0.25">
      <c r="A848" t="s">
        <v>459</v>
      </c>
      <c r="B848" t="s">
        <v>1203</v>
      </c>
      <c r="C848" t="s">
        <v>1204</v>
      </c>
      <c r="D848">
        <v>8832</v>
      </c>
      <c r="E848" t="str">
        <f>VLOOKUP(A848,[1]Hoja3!$B$2:$E$1125,4,FALSE)</f>
        <v>TUBARA</v>
      </c>
      <c r="F848" s="3" t="s">
        <v>1122</v>
      </c>
      <c r="G848" s="3" t="s">
        <v>1122</v>
      </c>
      <c r="H848">
        <f>VLOOKUP(A848,'[2]PROMEDIO SABER 11 MUNICIPIOS'!$A$2:$D$1122,4,0)</f>
        <v>125</v>
      </c>
      <c r="I848">
        <f>VLOOKUP(A848,'[2]PROMEDIO SABER 11 MUNICIPIOS'!$A$2:$E$1122,5,0)</f>
        <v>101</v>
      </c>
      <c r="J848" s="4">
        <f>VLOOKUP(A848,'[2]PROMEDIO SABER 11 MUNICIPIOS'!$A$2:$B$1122,2,0)</f>
        <v>221.15199999999999</v>
      </c>
      <c r="K848" s="6">
        <v>220</v>
      </c>
      <c r="L848" s="5" t="str">
        <f>VLOOKUP(A848,'[2]PROMEDIO SABER 11 MUNICIPIOS'!$A$2:$F$1122,6,FALSE)</f>
        <v>NO</v>
      </c>
      <c r="M848">
        <f>VLOOKUP(A848,'[2]SISBEN-GRUPOS'!$A$2:$E$1121,2,FALSE)</f>
        <v>26</v>
      </c>
      <c r="N848">
        <f>VLOOKUP(A848,'[2]SISBEN-GRUPOS'!$A$2:$E$1122,3,0)</f>
        <v>93</v>
      </c>
      <c r="O848">
        <f>VLOOKUP(A848,'[2]SISBEN-GRUPOS'!$A$2:$E$1122,4,0)</f>
        <v>5</v>
      </c>
      <c r="P848">
        <f>VLOOKUP(A848,'[2]SISBEN-GRUPOS'!$A$2:$E$1122,5,0)</f>
        <v>1</v>
      </c>
      <c r="Q848" s="15">
        <v>0.11111111110000001</v>
      </c>
      <c r="R848">
        <v>54</v>
      </c>
      <c r="S848" t="str">
        <f t="shared" si="14"/>
        <v>P100</v>
      </c>
    </row>
    <row r="849" spans="1:19" hidden="1" x14ac:dyDescent="0.25">
      <c r="A849" t="s">
        <v>850</v>
      </c>
      <c r="B849" t="s">
        <v>1266</v>
      </c>
      <c r="C849" t="s">
        <v>2015</v>
      </c>
      <c r="D849">
        <v>52317</v>
      </c>
      <c r="E849" t="str">
        <f>VLOOKUP(A849,[1]Hoja3!$B$2:$E$1125,4,FALSE)</f>
        <v>GUACHUCAL</v>
      </c>
      <c r="F849" s="3" t="s">
        <v>1123</v>
      </c>
      <c r="G849" s="3" t="s">
        <v>1123</v>
      </c>
      <c r="H849">
        <f>VLOOKUP(A849,'[2]PROMEDIO SABER 11 MUNICIPIOS'!$A$2:$D$1122,4,0)</f>
        <v>355</v>
      </c>
      <c r="I849">
        <f>VLOOKUP(A849,'[2]PROMEDIO SABER 11 MUNICIPIOS'!$A$2:$E$1122,5,0)</f>
        <v>114</v>
      </c>
      <c r="J849" s="4">
        <f>VLOOKUP(A849,'[2]PROMEDIO SABER 11 MUNICIPIOS'!$A$2:$B$1122,2,0)</f>
        <v>267.57183098591548</v>
      </c>
      <c r="K849" s="6">
        <v>260</v>
      </c>
      <c r="L849" s="5" t="str">
        <f>VLOOKUP(A849,'[2]PROMEDIO SABER 11 MUNICIPIOS'!$A$2:$F$1122,6,FALSE)</f>
        <v>NO</v>
      </c>
      <c r="M849">
        <f>VLOOKUP(A849,'[2]SISBEN-GRUPOS'!$A$2:$E$1121,2,FALSE)</f>
        <v>301</v>
      </c>
      <c r="N849">
        <f>VLOOKUP(A849,'[2]SISBEN-GRUPOS'!$A$2:$E$1122,3,0)</f>
        <v>51</v>
      </c>
      <c r="O849">
        <f>VLOOKUP(A849,'[2]SISBEN-GRUPOS'!$A$2:$E$1122,4,0)</f>
        <v>1</v>
      </c>
      <c r="P849">
        <f>VLOOKUP(A849,'[2]SISBEN-GRUPOS'!$A$2:$E$1122,5,0)</f>
        <v>2</v>
      </c>
      <c r="Q849" s="15">
        <v>0.21243523319999999</v>
      </c>
      <c r="R849">
        <v>54</v>
      </c>
      <c r="S849" t="str">
        <f t="shared" si="14"/>
        <v>P100</v>
      </c>
    </row>
    <row r="850" spans="1:19" hidden="1" x14ac:dyDescent="0.25">
      <c r="A850" t="s">
        <v>507</v>
      </c>
      <c r="B850" t="s">
        <v>1216</v>
      </c>
      <c r="C850" t="s">
        <v>2086</v>
      </c>
      <c r="D850">
        <v>25001</v>
      </c>
      <c r="E850" t="str">
        <f>VLOOKUP(A850,[1]Hoja3!$B$2:$E$1125,4,FALSE)</f>
        <v>AGUA DE DIOS</v>
      </c>
      <c r="F850" s="3" t="s">
        <v>1122</v>
      </c>
      <c r="G850" s="3" t="s">
        <v>1123</v>
      </c>
      <c r="H850">
        <f>VLOOKUP(A850,'[2]PROMEDIO SABER 11 MUNICIPIOS'!$A$2:$D$1122,4,0)</f>
        <v>137</v>
      </c>
      <c r="I850">
        <f>VLOOKUP(A850,'[2]PROMEDIO SABER 11 MUNICIPIOS'!$A$2:$E$1122,5,0)</f>
        <v>182</v>
      </c>
      <c r="J850" s="4">
        <f>VLOOKUP(A850,'[2]PROMEDIO SABER 11 MUNICIPIOS'!$A$2:$B$1122,2,0)</f>
        <v>238.62773722627736</v>
      </c>
      <c r="K850" s="6">
        <v>230</v>
      </c>
      <c r="L850" s="5" t="str">
        <f>VLOOKUP(A850,'[2]PROMEDIO SABER 11 MUNICIPIOS'!$A$2:$F$1122,6,FALSE)</f>
        <v>NO</v>
      </c>
      <c r="M850">
        <f>VLOOKUP(A850,'[2]SISBEN-GRUPOS'!$A$2:$E$1121,2,FALSE)</f>
        <v>39</v>
      </c>
      <c r="N850">
        <f>VLOOKUP(A850,'[2]SISBEN-GRUPOS'!$A$2:$E$1122,3,0)</f>
        <v>85</v>
      </c>
      <c r="O850">
        <f>VLOOKUP(A850,'[2]SISBEN-GRUPOS'!$A$2:$E$1122,4,0)</f>
        <v>7</v>
      </c>
      <c r="P850">
        <f>VLOOKUP(A850,'[2]SISBEN-GRUPOS'!$A$2:$E$1122,5,0)</f>
        <v>6</v>
      </c>
      <c r="Q850" s="15">
        <v>0.43362831858407003</v>
      </c>
      <c r="R850">
        <v>54</v>
      </c>
      <c r="S850" t="str">
        <f t="shared" si="14"/>
        <v>P100</v>
      </c>
    </row>
    <row r="851" spans="1:19" hidden="1" x14ac:dyDescent="0.25">
      <c r="A851" t="s">
        <v>991</v>
      </c>
      <c r="B851" t="s">
        <v>1270</v>
      </c>
      <c r="C851" t="s">
        <v>2027</v>
      </c>
      <c r="D851">
        <v>73449</v>
      </c>
      <c r="E851" t="str">
        <f>VLOOKUP(A851,[1]Hoja3!$B$2:$E$1125,4,FALSE)</f>
        <v>MELGAR</v>
      </c>
      <c r="F851" s="3" t="s">
        <v>1122</v>
      </c>
      <c r="G851" s="3" t="s">
        <v>1123</v>
      </c>
      <c r="H851">
        <f>VLOOKUP(A851,'[2]PROMEDIO SABER 11 MUNICIPIOS'!$A$2:$D$1122,4,0)</f>
        <v>671</v>
      </c>
      <c r="I851">
        <f>VLOOKUP(A851,'[2]PROMEDIO SABER 11 MUNICIPIOS'!$A$2:$E$1122,5,0)</f>
        <v>123</v>
      </c>
      <c r="J851" s="4">
        <f>VLOOKUP(A851,'[2]PROMEDIO SABER 11 MUNICIPIOS'!$A$2:$B$1122,2,0)</f>
        <v>241.58569299552906</v>
      </c>
      <c r="K851" s="6">
        <v>240</v>
      </c>
      <c r="L851" s="5" t="str">
        <f>VLOOKUP(A851,'[2]PROMEDIO SABER 11 MUNICIPIOS'!$A$2:$F$1122,6,FALSE)</f>
        <v>NO</v>
      </c>
      <c r="M851">
        <f>VLOOKUP(A851,'[2]SISBEN-GRUPOS'!$A$2:$E$1121,2,FALSE)</f>
        <v>267</v>
      </c>
      <c r="N851">
        <f>VLOOKUP(A851,'[2]SISBEN-GRUPOS'!$A$2:$E$1122,3,0)</f>
        <v>374</v>
      </c>
      <c r="O851">
        <f>VLOOKUP(A851,'[2]SISBEN-GRUPOS'!$A$2:$E$1122,4,0)</f>
        <v>21</v>
      </c>
      <c r="P851">
        <f>VLOOKUP(A851,'[2]SISBEN-GRUPOS'!$A$2:$E$1122,5,0)</f>
        <v>9</v>
      </c>
      <c r="Q851" s="15">
        <v>0.3546099291</v>
      </c>
      <c r="R851">
        <v>55</v>
      </c>
      <c r="S851" t="str">
        <f t="shared" si="14"/>
        <v>P100</v>
      </c>
    </row>
    <row r="852" spans="1:19" hidden="1" x14ac:dyDescent="0.25">
      <c r="A852" t="s">
        <v>330</v>
      </c>
      <c r="B852" t="s">
        <v>1211</v>
      </c>
      <c r="C852" t="s">
        <v>2041</v>
      </c>
      <c r="D852">
        <v>44110</v>
      </c>
      <c r="E852" t="str">
        <f>VLOOKUP(A852,[1]Hoja3!$B$2:$E$1125,4,FALSE)</f>
        <v>EL MOLINO</v>
      </c>
      <c r="F852" s="3" t="s">
        <v>1123</v>
      </c>
      <c r="G852" s="3" t="s">
        <v>1123</v>
      </c>
      <c r="H852">
        <f>VLOOKUP(A852,'[2]PROMEDIO SABER 11 MUNICIPIOS'!$A$2:$D$1122,4,0)</f>
        <v>89</v>
      </c>
      <c r="I852">
        <f>VLOOKUP(A852,'[2]PROMEDIO SABER 11 MUNICIPIOS'!$A$2:$E$1122,5,0)</f>
        <v>90</v>
      </c>
      <c r="J852" s="4">
        <f>VLOOKUP(A852,'[2]PROMEDIO SABER 11 MUNICIPIOS'!$A$2:$B$1122,2,0)</f>
        <v>213.20224719101122</v>
      </c>
      <c r="K852" s="6">
        <v>210</v>
      </c>
      <c r="L852" s="5" t="str">
        <f>VLOOKUP(A852,'[2]PROMEDIO SABER 11 MUNICIPIOS'!$A$2:$F$1122,6,FALSE)</f>
        <v>NO</v>
      </c>
      <c r="M852">
        <f>VLOOKUP(A852,'[2]SISBEN-GRUPOS'!$A$2:$E$1121,2,FALSE)</f>
        <v>17</v>
      </c>
      <c r="N852">
        <f>VLOOKUP(A852,'[2]SISBEN-GRUPOS'!$A$2:$E$1122,3,0)</f>
        <v>71</v>
      </c>
      <c r="O852">
        <f>VLOOKUP(A852,'[2]SISBEN-GRUPOS'!$A$2:$E$1122,4,0)</f>
        <v>1</v>
      </c>
      <c r="P852">
        <f>VLOOKUP(A852,'[2]SISBEN-GRUPOS'!$A$2:$E$1122,5,0)</f>
        <v>0</v>
      </c>
      <c r="Q852" s="15">
        <v>0.66666666669999997</v>
      </c>
      <c r="R852">
        <v>55</v>
      </c>
      <c r="S852" t="str">
        <f t="shared" si="14"/>
        <v>P100</v>
      </c>
    </row>
    <row r="853" spans="1:19" hidden="1" x14ac:dyDescent="0.25">
      <c r="A853" t="s">
        <v>969</v>
      </c>
      <c r="B853" t="s">
        <v>1172</v>
      </c>
      <c r="C853" t="s">
        <v>2072</v>
      </c>
      <c r="D853">
        <v>5308</v>
      </c>
      <c r="E853" t="str">
        <f>VLOOKUP(A853,[1]Hoja3!$B$2:$E$1125,4,FALSE)</f>
        <v>GIRARDOTA</v>
      </c>
      <c r="F853" s="3" t="s">
        <v>1122</v>
      </c>
      <c r="G853" s="3" t="s">
        <v>1123</v>
      </c>
      <c r="H853">
        <f>VLOOKUP(A853,'[2]PROMEDIO SABER 11 MUNICIPIOS'!$A$2:$D$1122,4,0)</f>
        <v>581</v>
      </c>
      <c r="I853">
        <f>VLOOKUP(A853,'[2]PROMEDIO SABER 11 MUNICIPIOS'!$A$2:$E$1122,5,0)</f>
        <v>169</v>
      </c>
      <c r="J853" s="4">
        <f>VLOOKUP(A853,'[2]PROMEDIO SABER 11 MUNICIPIOS'!$A$2:$B$1122,2,0)</f>
        <v>251.40447504302927</v>
      </c>
      <c r="K853" s="6">
        <v>250</v>
      </c>
      <c r="L853" s="5" t="str">
        <f>VLOOKUP(A853,'[2]PROMEDIO SABER 11 MUNICIPIOS'!$A$2:$F$1122,6,FALSE)</f>
        <v>NO</v>
      </c>
      <c r="M853">
        <f>VLOOKUP(A853,'[2]SISBEN-GRUPOS'!$A$2:$E$1121,2,FALSE)</f>
        <v>259</v>
      </c>
      <c r="N853">
        <f>VLOOKUP(A853,'[2]SISBEN-GRUPOS'!$A$2:$E$1122,3,0)</f>
        <v>228</v>
      </c>
      <c r="O853">
        <f>VLOOKUP(A853,'[2]SISBEN-GRUPOS'!$A$2:$E$1122,4,0)</f>
        <v>69</v>
      </c>
      <c r="P853">
        <f>VLOOKUP(A853,'[2]SISBEN-GRUPOS'!$A$2:$E$1122,5,0)</f>
        <v>25</v>
      </c>
      <c r="Q853" s="15">
        <v>0.34229828849999999</v>
      </c>
      <c r="R853">
        <v>55</v>
      </c>
      <c r="S853" t="str">
        <f t="shared" si="14"/>
        <v>P100</v>
      </c>
    </row>
    <row r="854" spans="1:19" hidden="1" x14ac:dyDescent="0.25">
      <c r="A854" t="s">
        <v>664</v>
      </c>
      <c r="B854" t="s">
        <v>1216</v>
      </c>
      <c r="C854" t="s">
        <v>1998</v>
      </c>
      <c r="D854">
        <v>25295</v>
      </c>
      <c r="E854" t="str">
        <f>VLOOKUP(A854,[1]Hoja3!$B$2:$E$1125,4,FALSE)</f>
        <v>GACHANCIPA</v>
      </c>
      <c r="F854" s="3" t="s">
        <v>1122</v>
      </c>
      <c r="G854" s="3" t="s">
        <v>1123</v>
      </c>
      <c r="H854">
        <f>VLOOKUP(A854,'[2]PROMEDIO SABER 11 MUNICIPIOS'!$A$2:$D$1122,4,0)</f>
        <v>201</v>
      </c>
      <c r="I854">
        <f>VLOOKUP(A854,'[2]PROMEDIO SABER 11 MUNICIPIOS'!$A$2:$E$1122,5,0)</f>
        <v>105</v>
      </c>
      <c r="J854" s="4">
        <f>VLOOKUP(A854,'[2]PROMEDIO SABER 11 MUNICIPIOS'!$A$2:$B$1122,2,0)</f>
        <v>254.44278606965173</v>
      </c>
      <c r="K854" s="6">
        <v>250</v>
      </c>
      <c r="L854" s="5" t="str">
        <f>VLOOKUP(A854,'[2]PROMEDIO SABER 11 MUNICIPIOS'!$A$2:$F$1122,6,FALSE)</f>
        <v>NO</v>
      </c>
      <c r="M854">
        <f>VLOOKUP(A854,'[2]SISBEN-GRUPOS'!$A$2:$E$1121,2,FALSE)</f>
        <v>66</v>
      </c>
      <c r="N854">
        <f>VLOOKUP(A854,'[2]SISBEN-GRUPOS'!$A$2:$E$1122,3,0)</f>
        <v>74</v>
      </c>
      <c r="O854">
        <f>VLOOKUP(A854,'[2]SISBEN-GRUPOS'!$A$2:$E$1122,4,0)</f>
        <v>42</v>
      </c>
      <c r="P854">
        <f>VLOOKUP(A854,'[2]SISBEN-GRUPOS'!$A$2:$E$1122,5,0)</f>
        <v>19</v>
      </c>
      <c r="Q854" s="15">
        <v>0.445544554455445</v>
      </c>
      <c r="R854">
        <v>56</v>
      </c>
      <c r="S854" t="str">
        <f t="shared" si="14"/>
        <v>P100</v>
      </c>
    </row>
    <row r="855" spans="1:19" hidden="1" x14ac:dyDescent="0.25">
      <c r="A855" t="s">
        <v>871</v>
      </c>
      <c r="B855" t="s">
        <v>1185</v>
      </c>
      <c r="C855" t="s">
        <v>2042</v>
      </c>
      <c r="D855">
        <v>15469</v>
      </c>
      <c r="E855" t="str">
        <f>VLOOKUP(A855,[1]Hoja3!$B$2:$E$1125,4,FALSE)</f>
        <v>MONIQUIRA</v>
      </c>
      <c r="F855" s="3" t="s">
        <v>1122</v>
      </c>
      <c r="G855" s="3" t="s">
        <v>1123</v>
      </c>
      <c r="H855">
        <f>VLOOKUP(A855,'[2]PROMEDIO SABER 11 MUNICIPIOS'!$A$2:$D$1122,4,0)</f>
        <v>381</v>
      </c>
      <c r="I855">
        <f>VLOOKUP(A855,'[2]PROMEDIO SABER 11 MUNICIPIOS'!$A$2:$E$1122,5,0)</f>
        <v>134</v>
      </c>
      <c r="J855" s="4">
        <f>VLOOKUP(A855,'[2]PROMEDIO SABER 11 MUNICIPIOS'!$A$2:$B$1122,2,0)</f>
        <v>250.68766404199476</v>
      </c>
      <c r="K855" s="6">
        <v>250</v>
      </c>
      <c r="L855" s="5" t="str">
        <f>VLOOKUP(A855,'[2]PROMEDIO SABER 11 MUNICIPIOS'!$A$2:$F$1122,6,FALSE)</f>
        <v>NO</v>
      </c>
      <c r="M855">
        <f>VLOOKUP(A855,'[2]SISBEN-GRUPOS'!$A$2:$E$1121,2,FALSE)</f>
        <v>128</v>
      </c>
      <c r="N855">
        <f>VLOOKUP(A855,'[2]SISBEN-GRUPOS'!$A$2:$E$1122,3,0)</f>
        <v>227</v>
      </c>
      <c r="O855">
        <f>VLOOKUP(A855,'[2]SISBEN-GRUPOS'!$A$2:$E$1122,4,0)</f>
        <v>12</v>
      </c>
      <c r="P855">
        <f>VLOOKUP(A855,'[2]SISBEN-GRUPOS'!$A$2:$E$1122,5,0)</f>
        <v>14</v>
      </c>
      <c r="Q855" s="15">
        <v>0.27510917029999998</v>
      </c>
      <c r="R855">
        <v>57</v>
      </c>
      <c r="S855" t="str">
        <f t="shared" si="14"/>
        <v>P100</v>
      </c>
    </row>
    <row r="856" spans="1:19" hidden="1" x14ac:dyDescent="0.25">
      <c r="A856" t="s">
        <v>712</v>
      </c>
      <c r="B856" t="s">
        <v>1216</v>
      </c>
      <c r="C856" t="s">
        <v>2012</v>
      </c>
      <c r="D856">
        <v>25322</v>
      </c>
      <c r="E856" t="str">
        <f>VLOOKUP(A856,[1]Hoja3!$B$2:$E$1125,4,FALSE)</f>
        <v>GUASCA</v>
      </c>
      <c r="F856" s="3" t="s">
        <v>1122</v>
      </c>
      <c r="G856" s="3" t="s">
        <v>1123</v>
      </c>
      <c r="H856">
        <f>VLOOKUP(A856,'[2]PROMEDIO SABER 11 MUNICIPIOS'!$A$2:$D$1122,4,0)</f>
        <v>228</v>
      </c>
      <c r="I856">
        <f>VLOOKUP(A856,'[2]PROMEDIO SABER 11 MUNICIPIOS'!$A$2:$E$1122,5,0)</f>
        <v>112</v>
      </c>
      <c r="J856" s="4">
        <f>VLOOKUP(A856,'[2]PROMEDIO SABER 11 MUNICIPIOS'!$A$2:$B$1122,2,0)</f>
        <v>250.50877192982455</v>
      </c>
      <c r="K856" s="6">
        <v>250</v>
      </c>
      <c r="L856" s="5" t="str">
        <f>VLOOKUP(A856,'[2]PROMEDIO SABER 11 MUNICIPIOS'!$A$2:$F$1122,6,FALSE)</f>
        <v>NO</v>
      </c>
      <c r="M856">
        <f>VLOOKUP(A856,'[2]SISBEN-GRUPOS'!$A$2:$E$1121,2,FALSE)</f>
        <v>65</v>
      </c>
      <c r="N856">
        <f>VLOOKUP(A856,'[2]SISBEN-GRUPOS'!$A$2:$E$1122,3,0)</f>
        <v>110</v>
      </c>
      <c r="O856">
        <f>VLOOKUP(A856,'[2]SISBEN-GRUPOS'!$A$2:$E$1122,4,0)</f>
        <v>35</v>
      </c>
      <c r="P856">
        <f>VLOOKUP(A856,'[2]SISBEN-GRUPOS'!$A$2:$E$1122,5,0)</f>
        <v>18</v>
      </c>
      <c r="Q856" s="15">
        <v>0.30386740331491702</v>
      </c>
      <c r="R856">
        <v>58</v>
      </c>
      <c r="S856" t="str">
        <f t="shared" si="14"/>
        <v>P100</v>
      </c>
    </row>
    <row r="857" spans="1:19" hidden="1" x14ac:dyDescent="0.25">
      <c r="A857" t="s">
        <v>1024</v>
      </c>
      <c r="B857" t="s">
        <v>1350</v>
      </c>
      <c r="C857" t="s">
        <v>2079</v>
      </c>
      <c r="D857">
        <v>47980</v>
      </c>
      <c r="E857" t="str">
        <f>VLOOKUP(A857,[1]Hoja3!$B$2:$E$1125,4,FALSE)</f>
        <v>ZONA BANANERA</v>
      </c>
      <c r="F857" s="3" t="s">
        <v>1122</v>
      </c>
      <c r="G857" s="3" t="s">
        <v>1122</v>
      </c>
      <c r="H857">
        <f>VLOOKUP(A857,'[2]PROMEDIO SABER 11 MUNICIPIOS'!$A$2:$D$1122,4,0)</f>
        <v>912</v>
      </c>
      <c r="I857">
        <f>VLOOKUP(A857,'[2]PROMEDIO SABER 11 MUNICIPIOS'!$A$2:$E$1122,5,0)</f>
        <v>125</v>
      </c>
      <c r="J857" s="4">
        <f>VLOOKUP(A857,'[2]PROMEDIO SABER 11 MUNICIPIOS'!$A$2:$B$1122,2,0)</f>
        <v>203.33662280701753</v>
      </c>
      <c r="K857" s="6">
        <v>200</v>
      </c>
      <c r="L857" s="5" t="str">
        <f>VLOOKUP(A857,'[2]PROMEDIO SABER 11 MUNICIPIOS'!$A$2:$F$1122,6,FALSE)</f>
        <v>NO</v>
      </c>
      <c r="M857">
        <f>VLOOKUP(A857,'[2]SISBEN-GRUPOS'!$A$2:$E$1121,2,FALSE)</f>
        <v>255</v>
      </c>
      <c r="N857">
        <f>VLOOKUP(A857,'[2]SISBEN-GRUPOS'!$A$2:$E$1122,3,0)</f>
        <v>650</v>
      </c>
      <c r="O857">
        <f>VLOOKUP(A857,'[2]SISBEN-GRUPOS'!$A$2:$E$1122,4,0)</f>
        <v>4</v>
      </c>
      <c r="P857">
        <f>VLOOKUP(A857,'[2]SISBEN-GRUPOS'!$A$2:$E$1122,5,0)</f>
        <v>3</v>
      </c>
      <c r="Q857" s="15">
        <v>0.34422110550000001</v>
      </c>
      <c r="R857">
        <v>58</v>
      </c>
      <c r="S857" t="str">
        <f t="shared" si="14"/>
        <v>P100</v>
      </c>
    </row>
    <row r="858" spans="1:19" hidden="1" x14ac:dyDescent="0.25">
      <c r="A858" t="s">
        <v>841</v>
      </c>
      <c r="B858" t="s">
        <v>1535</v>
      </c>
      <c r="C858" t="s">
        <v>2179</v>
      </c>
      <c r="D858">
        <v>63594</v>
      </c>
      <c r="E858" t="str">
        <f>VLOOKUP(A858,[1]Hoja3!$B$2:$E$1125,4,FALSE)</f>
        <v>QUIMBAYA</v>
      </c>
      <c r="F858" s="3" t="s">
        <v>1122</v>
      </c>
      <c r="G858" s="3" t="s">
        <v>1123</v>
      </c>
      <c r="H858">
        <f>VLOOKUP(A858,'[2]PROMEDIO SABER 11 MUNICIPIOS'!$A$2:$D$1122,4,0)</f>
        <v>344</v>
      </c>
      <c r="I858">
        <f>VLOOKUP(A858,'[2]PROMEDIO SABER 11 MUNICIPIOS'!$A$2:$E$1122,5,0)</f>
        <v>360</v>
      </c>
      <c r="J858" s="4">
        <f>VLOOKUP(A858,'[2]PROMEDIO SABER 11 MUNICIPIOS'!$A$2:$B$1122,2,0)</f>
        <v>246.59302325581396</v>
      </c>
      <c r="K858" s="6">
        <v>240</v>
      </c>
      <c r="L858" s="5" t="str">
        <f>VLOOKUP(A858,'[2]PROMEDIO SABER 11 MUNICIPIOS'!$A$2:$F$1122,6,FALSE)</f>
        <v>NO</v>
      </c>
      <c r="M858">
        <f>VLOOKUP(A858,'[2]SISBEN-GRUPOS'!$A$2:$E$1121,2,FALSE)</f>
        <v>128</v>
      </c>
      <c r="N858">
        <f>VLOOKUP(A858,'[2]SISBEN-GRUPOS'!$A$2:$E$1122,3,0)</f>
        <v>193</v>
      </c>
      <c r="O858">
        <f>VLOOKUP(A858,'[2]SISBEN-GRUPOS'!$A$2:$E$1122,4,0)</f>
        <v>17</v>
      </c>
      <c r="P858">
        <f>VLOOKUP(A858,'[2]SISBEN-GRUPOS'!$A$2:$E$1122,5,0)</f>
        <v>6</v>
      </c>
      <c r="Q858" s="15">
        <v>0.40729483280000001</v>
      </c>
      <c r="R858">
        <v>58</v>
      </c>
      <c r="S858" t="str">
        <f t="shared" si="14"/>
        <v>P100</v>
      </c>
    </row>
    <row r="859" spans="1:19" hidden="1" x14ac:dyDescent="0.25">
      <c r="A859" t="s">
        <v>458</v>
      </c>
      <c r="B859" t="s">
        <v>1216</v>
      </c>
      <c r="C859" t="s">
        <v>1966</v>
      </c>
      <c r="D859">
        <v>25612</v>
      </c>
      <c r="E859" t="str">
        <f>VLOOKUP(A859,[1]Hoja3!$B$2:$E$1125,4,FALSE)</f>
        <v>RICAURTE</v>
      </c>
      <c r="F859" s="3" t="s">
        <v>1122</v>
      </c>
      <c r="G859" s="3" t="s">
        <v>1123</v>
      </c>
      <c r="H859">
        <f>VLOOKUP(A859,'[2]PROMEDIO SABER 11 MUNICIPIOS'!$A$2:$D$1122,4,0)</f>
        <v>125</v>
      </c>
      <c r="I859">
        <f>VLOOKUP(A859,'[2]PROMEDIO SABER 11 MUNICIPIOS'!$A$2:$E$1122,5,0)</f>
        <v>88</v>
      </c>
      <c r="J859" s="4">
        <f>VLOOKUP(A859,'[2]PROMEDIO SABER 11 MUNICIPIOS'!$A$2:$B$1122,2,0)</f>
        <v>235.488</v>
      </c>
      <c r="K859" s="6">
        <v>230</v>
      </c>
      <c r="L859" s="5" t="str">
        <f>VLOOKUP(A859,'[2]PROMEDIO SABER 11 MUNICIPIOS'!$A$2:$F$1122,6,FALSE)</f>
        <v>NO</v>
      </c>
      <c r="M859">
        <f>VLOOKUP(A859,'[2]SISBEN-GRUPOS'!$A$2:$E$1121,2,FALSE)</f>
        <v>32</v>
      </c>
      <c r="N859">
        <f>VLOOKUP(A859,'[2]SISBEN-GRUPOS'!$A$2:$E$1122,3,0)</f>
        <v>72</v>
      </c>
      <c r="O859">
        <f>VLOOKUP(A859,'[2]SISBEN-GRUPOS'!$A$2:$E$1122,4,0)</f>
        <v>18</v>
      </c>
      <c r="P859">
        <f>VLOOKUP(A859,'[2]SISBEN-GRUPOS'!$A$2:$E$1122,5,0)</f>
        <v>3</v>
      </c>
      <c r="Q859" s="15">
        <v>0.43859649122806998</v>
      </c>
      <c r="R859">
        <v>59</v>
      </c>
      <c r="S859" t="str">
        <f t="shared" si="14"/>
        <v>P100</v>
      </c>
    </row>
    <row r="860" spans="1:19" hidden="1" x14ac:dyDescent="0.25">
      <c r="A860" t="s">
        <v>600</v>
      </c>
      <c r="B860" t="s">
        <v>1238</v>
      </c>
      <c r="C860" t="s">
        <v>1999</v>
      </c>
      <c r="D860">
        <v>68167</v>
      </c>
      <c r="E860" t="str">
        <f>VLOOKUP(A860,[1]Hoja3!$B$2:$E$1125,4,FALSE)</f>
        <v>CHARALA</v>
      </c>
      <c r="F860" s="3" t="s">
        <v>1122</v>
      </c>
      <c r="G860" s="3" t="s">
        <v>1123</v>
      </c>
      <c r="H860">
        <f>VLOOKUP(A860,'[2]PROMEDIO SABER 11 MUNICIPIOS'!$A$2:$D$1122,4,0)</f>
        <v>171</v>
      </c>
      <c r="I860">
        <f>VLOOKUP(A860,'[2]PROMEDIO SABER 11 MUNICIPIOS'!$A$2:$E$1122,5,0)</f>
        <v>105</v>
      </c>
      <c r="J860" s="4">
        <f>VLOOKUP(A860,'[2]PROMEDIO SABER 11 MUNICIPIOS'!$A$2:$B$1122,2,0)</f>
        <v>270.34502923976606</v>
      </c>
      <c r="K860" s="6">
        <v>270</v>
      </c>
      <c r="L860" s="5" t="str">
        <f>VLOOKUP(A860,'[2]PROMEDIO SABER 11 MUNICIPIOS'!$A$2:$F$1122,6,FALSE)</f>
        <v>NO</v>
      </c>
      <c r="M860">
        <f>VLOOKUP(A860,'[2]SISBEN-GRUPOS'!$A$2:$E$1121,2,FALSE)</f>
        <v>42</v>
      </c>
      <c r="N860">
        <f>VLOOKUP(A860,'[2]SISBEN-GRUPOS'!$A$2:$E$1122,3,0)</f>
        <v>125</v>
      </c>
      <c r="O860">
        <f>VLOOKUP(A860,'[2]SISBEN-GRUPOS'!$A$2:$E$1122,4,0)</f>
        <v>3</v>
      </c>
      <c r="P860">
        <f>VLOOKUP(A860,'[2]SISBEN-GRUPOS'!$A$2:$E$1122,5,0)</f>
        <v>1</v>
      </c>
      <c r="Q860" s="15">
        <v>0.36986301370000002</v>
      </c>
      <c r="R860">
        <v>59</v>
      </c>
      <c r="S860" t="str">
        <f t="shared" si="14"/>
        <v>P100</v>
      </c>
    </row>
    <row r="861" spans="1:19" hidden="1" x14ac:dyDescent="0.25">
      <c r="A861" t="s">
        <v>665</v>
      </c>
      <c r="B861" t="s">
        <v>1216</v>
      </c>
      <c r="C861" t="s">
        <v>2013</v>
      </c>
      <c r="D861">
        <v>25402</v>
      </c>
      <c r="E861" t="str">
        <f>VLOOKUP(A861,[1]Hoja3!$B$2:$E$1125,4,FALSE)</f>
        <v>LA VEGA</v>
      </c>
      <c r="F861" s="3" t="s">
        <v>1122</v>
      </c>
      <c r="G861" s="3" t="s">
        <v>1123</v>
      </c>
      <c r="H861">
        <f>VLOOKUP(A861,'[2]PROMEDIO SABER 11 MUNICIPIOS'!$A$2:$D$1122,4,0)</f>
        <v>202</v>
      </c>
      <c r="I861">
        <f>VLOOKUP(A861,'[2]PROMEDIO SABER 11 MUNICIPIOS'!$A$2:$E$1122,5,0)</f>
        <v>113</v>
      </c>
      <c r="J861" s="4">
        <f>VLOOKUP(A861,'[2]PROMEDIO SABER 11 MUNICIPIOS'!$A$2:$B$1122,2,0)</f>
        <v>249.24257425742573</v>
      </c>
      <c r="K861" s="6">
        <v>240</v>
      </c>
      <c r="L861" s="5" t="str">
        <f>VLOOKUP(A861,'[2]PROMEDIO SABER 11 MUNICIPIOS'!$A$2:$F$1122,6,FALSE)</f>
        <v>NO</v>
      </c>
      <c r="M861">
        <f>VLOOKUP(A861,'[2]SISBEN-GRUPOS'!$A$2:$E$1121,2,FALSE)</f>
        <v>75</v>
      </c>
      <c r="N861">
        <f>VLOOKUP(A861,'[2]SISBEN-GRUPOS'!$A$2:$E$1122,3,0)</f>
        <v>108</v>
      </c>
      <c r="O861">
        <f>VLOOKUP(A861,'[2]SISBEN-GRUPOS'!$A$2:$E$1122,4,0)</f>
        <v>11</v>
      </c>
      <c r="P861">
        <f>VLOOKUP(A861,'[2]SISBEN-GRUPOS'!$A$2:$E$1122,5,0)</f>
        <v>8</v>
      </c>
      <c r="Q861" s="15">
        <v>0.37662337662337603</v>
      </c>
      <c r="R861">
        <v>59</v>
      </c>
      <c r="S861" t="str">
        <f t="shared" si="14"/>
        <v>P100</v>
      </c>
    </row>
    <row r="862" spans="1:19" hidden="1" x14ac:dyDescent="0.25">
      <c r="A862" t="s">
        <v>896</v>
      </c>
      <c r="B862" t="s">
        <v>1440</v>
      </c>
      <c r="C862" t="s">
        <v>2157</v>
      </c>
      <c r="D862">
        <v>86749</v>
      </c>
      <c r="E862" t="str">
        <f>VLOOKUP(A862,[1]Hoja3!$B$2:$E$1125,4,FALSE)</f>
        <v>SIBUNDOY</v>
      </c>
      <c r="F862" s="3" t="s">
        <v>1123</v>
      </c>
      <c r="G862" s="3" t="s">
        <v>1123</v>
      </c>
      <c r="H862">
        <f>VLOOKUP(A862,'[2]PROMEDIO SABER 11 MUNICIPIOS'!$A$2:$D$1122,4,0)</f>
        <v>413</v>
      </c>
      <c r="I862">
        <f>VLOOKUP(A862,'[2]PROMEDIO SABER 11 MUNICIPIOS'!$A$2:$E$1122,5,0)</f>
        <v>308</v>
      </c>
      <c r="J862" s="4">
        <f>VLOOKUP(A862,'[2]PROMEDIO SABER 11 MUNICIPIOS'!$A$2:$B$1122,2,0)</f>
        <v>261.66343825665859</v>
      </c>
      <c r="K862" s="6">
        <v>260</v>
      </c>
      <c r="L862" s="5" t="str">
        <f>VLOOKUP(A862,'[2]PROMEDIO SABER 11 MUNICIPIOS'!$A$2:$F$1122,6,FALSE)</f>
        <v>NO</v>
      </c>
      <c r="M862">
        <f>VLOOKUP(A862,'[2]SISBEN-GRUPOS'!$A$2:$E$1121,2,FALSE)</f>
        <v>195</v>
      </c>
      <c r="N862">
        <f>VLOOKUP(A862,'[2]SISBEN-GRUPOS'!$A$2:$E$1122,3,0)</f>
        <v>217</v>
      </c>
      <c r="O862">
        <f>VLOOKUP(A862,'[2]SISBEN-GRUPOS'!$A$2:$E$1122,4,0)</f>
        <v>0</v>
      </c>
      <c r="P862">
        <f>VLOOKUP(A862,'[2]SISBEN-GRUPOS'!$A$2:$E$1122,5,0)</f>
        <v>1</v>
      </c>
      <c r="Q862" s="15">
        <v>0.28512396690000003</v>
      </c>
      <c r="R862">
        <v>59</v>
      </c>
      <c r="S862" t="str">
        <f t="shared" si="14"/>
        <v>P100</v>
      </c>
    </row>
    <row r="863" spans="1:19" ht="28.55" hidden="1" x14ac:dyDescent="0.25">
      <c r="A863" t="s">
        <v>1011</v>
      </c>
      <c r="B863" t="s">
        <v>1172</v>
      </c>
      <c r="C863" t="s">
        <v>1232</v>
      </c>
      <c r="D863">
        <v>5490</v>
      </c>
      <c r="E863" t="str">
        <f>VLOOKUP(A863,[1]Hoja3!$B$2:$E$1125,4,FALSE)</f>
        <v>NECOCLI</v>
      </c>
      <c r="F863" s="3" t="s">
        <v>1122</v>
      </c>
      <c r="G863" s="3" t="s">
        <v>1122</v>
      </c>
      <c r="H863">
        <f>VLOOKUP(A863,'[2]PROMEDIO SABER 11 MUNICIPIOS'!$A$2:$D$1122,4,0)</f>
        <v>770</v>
      </c>
      <c r="I863">
        <f>VLOOKUP(A863,'[2]PROMEDIO SABER 11 MUNICIPIOS'!$A$2:$E$1122,5,0)</f>
        <v>144</v>
      </c>
      <c r="J863" s="4">
        <f>VLOOKUP(A863,'[2]PROMEDIO SABER 11 MUNICIPIOS'!$A$2:$B$1122,2,0)</f>
        <v>204.1922077922078</v>
      </c>
      <c r="K863" s="6">
        <v>200</v>
      </c>
      <c r="L863" s="5" t="str">
        <f>VLOOKUP(A863,'[2]PROMEDIO SABER 11 MUNICIPIOS'!$A$2:$F$1122,6,FALSE)</f>
        <v>NECOCLI-ANTIOQUIA</v>
      </c>
      <c r="M863">
        <f>VLOOKUP(A863,'[2]SISBEN-GRUPOS'!$A$2:$E$1121,2,FALSE)</f>
        <v>235</v>
      </c>
      <c r="N863">
        <f>VLOOKUP(A863,'[2]SISBEN-GRUPOS'!$A$2:$E$1122,3,0)</f>
        <v>528</v>
      </c>
      <c r="O863">
        <f>VLOOKUP(A863,'[2]SISBEN-GRUPOS'!$A$2:$E$1122,4,0)</f>
        <v>4</v>
      </c>
      <c r="P863">
        <f>VLOOKUP(A863,'[2]SISBEN-GRUPOS'!$A$2:$E$1122,5,0)</f>
        <v>3</v>
      </c>
      <c r="Q863" s="15">
        <v>0.1359060403</v>
      </c>
      <c r="R863">
        <v>60</v>
      </c>
      <c r="S863" t="str">
        <f t="shared" si="14"/>
        <v>P100</v>
      </c>
    </row>
    <row r="864" spans="1:19" hidden="1" x14ac:dyDescent="0.25">
      <c r="A864" t="s">
        <v>770</v>
      </c>
      <c r="B864" t="s">
        <v>1182</v>
      </c>
      <c r="C864" t="s">
        <v>1538</v>
      </c>
      <c r="D864">
        <v>13140</v>
      </c>
      <c r="E864" t="str">
        <f>VLOOKUP(A864,[1]Hoja3!$B$2:$E$1125,4,FALSE)</f>
        <v>CALAMAR</v>
      </c>
      <c r="F864" s="3" t="s">
        <v>1122</v>
      </c>
      <c r="G864" s="3" t="s">
        <v>1122</v>
      </c>
      <c r="H864">
        <f>VLOOKUP(A864,'[2]PROMEDIO SABER 11 MUNICIPIOS'!$A$2:$D$1122,4,0)</f>
        <v>274</v>
      </c>
      <c r="I864">
        <f>VLOOKUP(A864,'[2]PROMEDIO SABER 11 MUNICIPIOS'!$A$2:$E$1122,5,0)</f>
        <v>120</v>
      </c>
      <c r="J864" s="4">
        <f>VLOOKUP(A864,'[2]PROMEDIO SABER 11 MUNICIPIOS'!$A$2:$B$1122,2,0)</f>
        <v>196.29562043795622</v>
      </c>
      <c r="K864" s="6">
        <v>190</v>
      </c>
      <c r="L864" s="5" t="str">
        <f>VLOOKUP(A864,'[2]PROMEDIO SABER 11 MUNICIPIOS'!$A$2:$F$1122,6,FALSE)</f>
        <v>NO</v>
      </c>
      <c r="M864">
        <f>VLOOKUP(A864,'[2]SISBEN-GRUPOS'!$A$2:$E$1121,2,FALSE)</f>
        <v>65</v>
      </c>
      <c r="N864">
        <f>VLOOKUP(A864,'[2]SISBEN-GRUPOS'!$A$2:$E$1122,3,0)</f>
        <v>207</v>
      </c>
      <c r="O864">
        <f>VLOOKUP(A864,'[2]SISBEN-GRUPOS'!$A$2:$E$1122,4,0)</f>
        <v>1</v>
      </c>
      <c r="P864">
        <f>VLOOKUP(A864,'[2]SISBEN-GRUPOS'!$A$2:$E$1122,5,0)</f>
        <v>1</v>
      </c>
      <c r="Q864" s="15">
        <v>0.2157534247</v>
      </c>
      <c r="R864">
        <v>60</v>
      </c>
      <c r="S864" t="str">
        <f t="shared" si="14"/>
        <v>P100</v>
      </c>
    </row>
    <row r="865" spans="1:19" hidden="1" x14ac:dyDescent="0.25">
      <c r="A865" t="s">
        <v>795</v>
      </c>
      <c r="B865" t="s">
        <v>1197</v>
      </c>
      <c r="C865" t="s">
        <v>1287</v>
      </c>
      <c r="D865">
        <v>23079</v>
      </c>
      <c r="E865" t="str">
        <f>VLOOKUP(A865,[1]Hoja3!$B$2:$E$1125,4,FALSE)</f>
        <v>BUENAVISTA</v>
      </c>
      <c r="F865" s="3" t="s">
        <v>1122</v>
      </c>
      <c r="G865" s="3" t="s">
        <v>1122</v>
      </c>
      <c r="H865">
        <f>VLOOKUP(A865,'[2]PROMEDIO SABER 11 MUNICIPIOS'!$A$2:$D$1122,4,0)</f>
        <v>292</v>
      </c>
      <c r="I865">
        <f>VLOOKUP(A865,'[2]PROMEDIO SABER 11 MUNICIPIOS'!$A$2:$E$1122,5,0)</f>
        <v>116</v>
      </c>
      <c r="J865" s="4">
        <f>VLOOKUP(A865,'[2]PROMEDIO SABER 11 MUNICIPIOS'!$A$2:$B$1122,2,0)</f>
        <v>213.63356164383561</v>
      </c>
      <c r="K865" s="6">
        <v>210</v>
      </c>
      <c r="L865" s="5" t="str">
        <f>VLOOKUP(A865,'[2]PROMEDIO SABER 11 MUNICIPIOS'!$A$2:$F$1122,6,FALSE)</f>
        <v>NO</v>
      </c>
      <c r="M865">
        <f>VLOOKUP(A865,'[2]SISBEN-GRUPOS'!$A$2:$E$1121,2,FALSE)</f>
        <v>74</v>
      </c>
      <c r="N865">
        <f>VLOOKUP(A865,'[2]SISBEN-GRUPOS'!$A$2:$E$1122,3,0)</f>
        <v>216</v>
      </c>
      <c r="O865">
        <f>VLOOKUP(A865,'[2]SISBEN-GRUPOS'!$A$2:$E$1122,4,0)</f>
        <v>2</v>
      </c>
      <c r="P865">
        <f>VLOOKUP(A865,'[2]SISBEN-GRUPOS'!$A$2:$E$1122,5,0)</f>
        <v>0</v>
      </c>
      <c r="Q865" s="15">
        <v>0.16037735850000001</v>
      </c>
      <c r="R865">
        <v>61</v>
      </c>
      <c r="S865" t="str">
        <f t="shared" si="14"/>
        <v>P100</v>
      </c>
    </row>
    <row r="866" spans="1:19" hidden="1" x14ac:dyDescent="0.25">
      <c r="A866" t="s">
        <v>777</v>
      </c>
      <c r="B866" t="s">
        <v>1216</v>
      </c>
      <c r="C866" t="s">
        <v>1981</v>
      </c>
      <c r="D866">
        <v>25151</v>
      </c>
      <c r="E866" t="str">
        <f>VLOOKUP(A866,[1]Hoja3!$B$2:$E$1125,4,FALSE)</f>
        <v>CAQUEZA</v>
      </c>
      <c r="F866" s="3" t="s">
        <v>1123</v>
      </c>
      <c r="G866" s="3" t="s">
        <v>1123</v>
      </c>
      <c r="H866">
        <f>VLOOKUP(A866,'[2]PROMEDIO SABER 11 MUNICIPIOS'!$A$2:$D$1122,4,0)</f>
        <v>280</v>
      </c>
      <c r="I866">
        <f>VLOOKUP(A866,'[2]PROMEDIO SABER 11 MUNICIPIOS'!$A$2:$E$1122,5,0)</f>
        <v>97</v>
      </c>
      <c r="J866" s="4">
        <f>VLOOKUP(A866,'[2]PROMEDIO SABER 11 MUNICIPIOS'!$A$2:$B$1122,2,0)</f>
        <v>253.23928571428573</v>
      </c>
      <c r="K866" s="6">
        <v>250</v>
      </c>
      <c r="L866" s="5" t="str">
        <f>VLOOKUP(A866,'[2]PROMEDIO SABER 11 MUNICIPIOS'!$A$2:$F$1122,6,FALSE)</f>
        <v>NO</v>
      </c>
      <c r="M866">
        <f>VLOOKUP(A866,'[2]SISBEN-GRUPOS'!$A$2:$E$1121,2,FALSE)</f>
        <v>67</v>
      </c>
      <c r="N866">
        <f>VLOOKUP(A866,'[2]SISBEN-GRUPOS'!$A$2:$E$1122,3,0)</f>
        <v>196</v>
      </c>
      <c r="O866">
        <f>VLOOKUP(A866,'[2]SISBEN-GRUPOS'!$A$2:$E$1122,4,0)</f>
        <v>7</v>
      </c>
      <c r="P866">
        <f>VLOOKUP(A866,'[2]SISBEN-GRUPOS'!$A$2:$E$1122,5,0)</f>
        <v>10</v>
      </c>
      <c r="Q866" s="15">
        <v>0.40361445783132499</v>
      </c>
      <c r="R866">
        <v>61</v>
      </c>
      <c r="S866" t="str">
        <f t="shared" si="14"/>
        <v>P100</v>
      </c>
    </row>
    <row r="867" spans="1:19" hidden="1" x14ac:dyDescent="0.25">
      <c r="A867" t="s">
        <v>927</v>
      </c>
      <c r="B867" t="s">
        <v>1266</v>
      </c>
      <c r="C867" t="s">
        <v>2064</v>
      </c>
      <c r="D867">
        <v>52678</v>
      </c>
      <c r="E867" t="str">
        <f>VLOOKUP(A867,[1]Hoja3!$B$2:$E$1125,4,FALSE)</f>
        <v>SAMANIEGO</v>
      </c>
      <c r="F867" s="3" t="s">
        <v>1123</v>
      </c>
      <c r="G867" s="3" t="s">
        <v>1123</v>
      </c>
      <c r="H867">
        <f>VLOOKUP(A867,'[2]PROMEDIO SABER 11 MUNICIPIOS'!$A$2:$D$1122,4,0)</f>
        <v>460</v>
      </c>
      <c r="I867">
        <f>VLOOKUP(A867,'[2]PROMEDIO SABER 11 MUNICIPIOS'!$A$2:$E$1122,5,0)</f>
        <v>161</v>
      </c>
      <c r="J867" s="4">
        <f>VLOOKUP(A867,'[2]PROMEDIO SABER 11 MUNICIPIOS'!$A$2:$B$1122,2,0)</f>
        <v>257.21956521739128</v>
      </c>
      <c r="K867" s="6">
        <v>250</v>
      </c>
      <c r="L867" s="5" t="str">
        <f>VLOOKUP(A867,'[2]PROMEDIO SABER 11 MUNICIPIOS'!$A$2:$F$1122,6,FALSE)</f>
        <v>NO</v>
      </c>
      <c r="M867">
        <f>VLOOKUP(A867,'[2]SISBEN-GRUPOS'!$A$2:$E$1121,2,FALSE)</f>
        <v>125</v>
      </c>
      <c r="N867">
        <f>VLOOKUP(A867,'[2]SISBEN-GRUPOS'!$A$2:$E$1122,3,0)</f>
        <v>331</v>
      </c>
      <c r="O867">
        <f>VLOOKUP(A867,'[2]SISBEN-GRUPOS'!$A$2:$E$1122,4,0)</f>
        <v>3</v>
      </c>
      <c r="P867">
        <f>VLOOKUP(A867,'[2]SISBEN-GRUPOS'!$A$2:$E$1122,5,0)</f>
        <v>1</v>
      </c>
      <c r="Q867" s="15">
        <v>0.24596774190000001</v>
      </c>
      <c r="R867">
        <v>61</v>
      </c>
      <c r="S867" t="str">
        <f t="shared" si="14"/>
        <v>P100</v>
      </c>
    </row>
    <row r="868" spans="1:19" hidden="1" x14ac:dyDescent="0.25">
      <c r="A868" t="s">
        <v>1034</v>
      </c>
      <c r="B868" t="s">
        <v>1211</v>
      </c>
      <c r="C868" t="s">
        <v>1212</v>
      </c>
      <c r="D868">
        <v>44847</v>
      </c>
      <c r="E868" t="str">
        <f>VLOOKUP(A868,[1]Hoja3!$B$2:$E$1125,4,FALSE)</f>
        <v>URIBIA</v>
      </c>
      <c r="F868" s="3" t="s">
        <v>1123</v>
      </c>
      <c r="G868" s="3" t="s">
        <v>1122</v>
      </c>
      <c r="H868">
        <f>VLOOKUP(A868,'[2]PROMEDIO SABER 11 MUNICIPIOS'!$A$2:$D$1122,4,0)</f>
        <v>1032</v>
      </c>
      <c r="I868">
        <f>VLOOKUP(A868,'[2]PROMEDIO SABER 11 MUNICIPIOS'!$A$2:$E$1122,5,0)</f>
        <v>125</v>
      </c>
      <c r="J868" s="4">
        <f>VLOOKUP(A868,'[2]PROMEDIO SABER 11 MUNICIPIOS'!$A$2:$B$1122,2,0)</f>
        <v>193.87984496124031</v>
      </c>
      <c r="K868" s="6">
        <v>190</v>
      </c>
      <c r="L868" s="5" t="str">
        <f>VLOOKUP(A868,'[2]PROMEDIO SABER 11 MUNICIPIOS'!$A$2:$F$1122,6,FALSE)</f>
        <v>NO</v>
      </c>
      <c r="M868">
        <f>VLOOKUP(A868,'[2]SISBEN-GRUPOS'!$A$2:$E$1121,2,FALSE)</f>
        <v>806</v>
      </c>
      <c r="N868">
        <f>VLOOKUP(A868,'[2]SISBEN-GRUPOS'!$A$2:$E$1122,3,0)</f>
        <v>216</v>
      </c>
      <c r="O868">
        <f>VLOOKUP(A868,'[2]SISBEN-GRUPOS'!$A$2:$E$1122,4,0)</f>
        <v>8</v>
      </c>
      <c r="P868">
        <f>VLOOKUP(A868,'[2]SISBEN-GRUPOS'!$A$2:$E$1122,5,0)</f>
        <v>2</v>
      </c>
      <c r="Q868" s="15">
        <v>0.11707317070000001</v>
      </c>
      <c r="R868">
        <v>62</v>
      </c>
      <c r="S868" t="str">
        <f t="shared" si="14"/>
        <v>P100</v>
      </c>
    </row>
    <row r="869" spans="1:19" hidden="1" x14ac:dyDescent="0.25">
      <c r="A869" t="s">
        <v>937</v>
      </c>
      <c r="B869" t="s">
        <v>1270</v>
      </c>
      <c r="C869" t="s">
        <v>2113</v>
      </c>
      <c r="D869">
        <v>73443</v>
      </c>
      <c r="E869" t="str">
        <f>VLOOKUP(A869,[1]Hoja3!$B$2:$E$1125,4,FALSE)</f>
        <v>MARIQUITA</v>
      </c>
      <c r="F869" s="3" t="s">
        <v>1122</v>
      </c>
      <c r="G869" s="3" t="s">
        <v>1123</v>
      </c>
      <c r="H869">
        <f>VLOOKUP(A869,'[2]PROMEDIO SABER 11 MUNICIPIOS'!$A$2:$D$1122,4,0)</f>
        <v>482</v>
      </c>
      <c r="I869">
        <f>VLOOKUP(A869,'[2]PROMEDIO SABER 11 MUNICIPIOS'!$A$2:$E$1122,5,0)</f>
        <v>220</v>
      </c>
      <c r="J869" s="4">
        <f>VLOOKUP(A869,'[2]PROMEDIO SABER 11 MUNICIPIOS'!$A$2:$B$1122,2,0)</f>
        <v>248.91701244813277</v>
      </c>
      <c r="K869" s="6">
        <v>240</v>
      </c>
      <c r="L869" s="5" t="str">
        <f>VLOOKUP(A869,'[2]PROMEDIO SABER 11 MUNICIPIOS'!$A$2:$F$1122,6,FALSE)</f>
        <v>NO</v>
      </c>
      <c r="M869">
        <f>VLOOKUP(A869,'[2]SISBEN-GRUPOS'!$A$2:$E$1121,2,FALSE)</f>
        <v>157</v>
      </c>
      <c r="N869">
        <f>VLOOKUP(A869,'[2]SISBEN-GRUPOS'!$A$2:$E$1122,3,0)</f>
        <v>301</v>
      </c>
      <c r="O869">
        <f>VLOOKUP(A869,'[2]SISBEN-GRUPOS'!$A$2:$E$1122,4,0)</f>
        <v>11</v>
      </c>
      <c r="P869">
        <f>VLOOKUP(A869,'[2]SISBEN-GRUPOS'!$A$2:$E$1122,5,0)</f>
        <v>13</v>
      </c>
      <c r="Q869" s="15">
        <v>0.36842105260000002</v>
      </c>
      <c r="R869">
        <v>62</v>
      </c>
      <c r="S869" t="str">
        <f t="shared" si="14"/>
        <v>P100</v>
      </c>
    </row>
    <row r="870" spans="1:19" hidden="1" x14ac:dyDescent="0.25">
      <c r="A870" t="s">
        <v>977</v>
      </c>
      <c r="B870" t="s">
        <v>1348</v>
      </c>
      <c r="C870" t="s">
        <v>2142</v>
      </c>
      <c r="D870">
        <v>17614</v>
      </c>
      <c r="E870" t="str">
        <f>VLOOKUP(A870,[1]Hoja3!$B$2:$E$1125,4,FALSE)</f>
        <v>RIOSUCIO</v>
      </c>
      <c r="F870" s="3" t="s">
        <v>1122</v>
      </c>
      <c r="G870" s="3" t="s">
        <v>1123</v>
      </c>
      <c r="H870">
        <f>VLOOKUP(A870,'[2]PROMEDIO SABER 11 MUNICIPIOS'!$A$2:$D$1122,4,0)</f>
        <v>603</v>
      </c>
      <c r="I870">
        <f>VLOOKUP(A870,'[2]PROMEDIO SABER 11 MUNICIPIOS'!$A$2:$E$1122,5,0)</f>
        <v>277</v>
      </c>
      <c r="J870" s="4">
        <f>VLOOKUP(A870,'[2]PROMEDIO SABER 11 MUNICIPIOS'!$A$2:$B$1122,2,0)</f>
        <v>232.75621890547265</v>
      </c>
      <c r="K870" s="6">
        <v>230</v>
      </c>
      <c r="L870" s="5" t="str">
        <f>VLOOKUP(A870,'[2]PROMEDIO SABER 11 MUNICIPIOS'!$A$2:$F$1122,6,FALSE)</f>
        <v>NO</v>
      </c>
      <c r="M870">
        <f>VLOOKUP(A870,'[2]SISBEN-GRUPOS'!$A$2:$E$1121,2,FALSE)</f>
        <v>545</v>
      </c>
      <c r="N870">
        <f>VLOOKUP(A870,'[2]SISBEN-GRUPOS'!$A$2:$E$1122,3,0)</f>
        <v>51</v>
      </c>
      <c r="O870">
        <f>VLOOKUP(A870,'[2]SISBEN-GRUPOS'!$A$2:$E$1122,4,0)</f>
        <v>4</v>
      </c>
      <c r="P870">
        <f>VLOOKUP(A870,'[2]SISBEN-GRUPOS'!$A$2:$E$1122,5,0)</f>
        <v>3</v>
      </c>
      <c r="Q870" s="15">
        <v>0.21276595740000001</v>
      </c>
      <c r="R870">
        <v>62</v>
      </c>
      <c r="S870" t="str">
        <f t="shared" si="14"/>
        <v>P100</v>
      </c>
    </row>
    <row r="871" spans="1:19" hidden="1" x14ac:dyDescent="0.25">
      <c r="A871" t="s">
        <v>882</v>
      </c>
      <c r="B871" t="s">
        <v>1203</v>
      </c>
      <c r="C871" t="s">
        <v>1398</v>
      </c>
      <c r="D871">
        <v>8421</v>
      </c>
      <c r="E871" t="str">
        <f>VLOOKUP(A871,[1]Hoja3!$B$2:$E$1125,4,FALSE)</f>
        <v>LURUACO</v>
      </c>
      <c r="F871" s="3" t="s">
        <v>1122</v>
      </c>
      <c r="G871" s="3" t="s">
        <v>1122</v>
      </c>
      <c r="H871">
        <f>VLOOKUP(A871,'[2]PROMEDIO SABER 11 MUNICIPIOS'!$A$2:$D$1122,4,0)</f>
        <v>389</v>
      </c>
      <c r="I871">
        <f>VLOOKUP(A871,'[2]PROMEDIO SABER 11 MUNICIPIOS'!$A$2:$E$1122,5,0)</f>
        <v>112</v>
      </c>
      <c r="J871" s="4">
        <f>VLOOKUP(A871,'[2]PROMEDIO SABER 11 MUNICIPIOS'!$A$2:$B$1122,2,0)</f>
        <v>208.50128534704371</v>
      </c>
      <c r="K871" s="6">
        <v>200</v>
      </c>
      <c r="L871" s="5" t="str">
        <f>VLOOKUP(A871,'[2]PROMEDIO SABER 11 MUNICIPIOS'!$A$2:$F$1122,6,FALSE)</f>
        <v>NO</v>
      </c>
      <c r="M871">
        <f>VLOOKUP(A871,'[2]SISBEN-GRUPOS'!$A$2:$E$1121,2,FALSE)</f>
        <v>87</v>
      </c>
      <c r="N871">
        <f>VLOOKUP(A871,'[2]SISBEN-GRUPOS'!$A$2:$E$1122,3,0)</f>
        <v>295</v>
      </c>
      <c r="O871">
        <f>VLOOKUP(A871,'[2]SISBEN-GRUPOS'!$A$2:$E$1122,4,0)</f>
        <v>4</v>
      </c>
      <c r="P871">
        <f>VLOOKUP(A871,'[2]SISBEN-GRUPOS'!$A$2:$E$1122,5,0)</f>
        <v>3</v>
      </c>
      <c r="Q871" s="15">
        <v>0.18327974280000001</v>
      </c>
      <c r="R871">
        <v>63</v>
      </c>
      <c r="S871" t="str">
        <f t="shared" si="14"/>
        <v>P100</v>
      </c>
    </row>
    <row r="872" spans="1:19" hidden="1" x14ac:dyDescent="0.25">
      <c r="A872" t="s">
        <v>811</v>
      </c>
      <c r="B872" t="s">
        <v>1203</v>
      </c>
      <c r="C872" t="s">
        <v>1435</v>
      </c>
      <c r="D872">
        <v>8606</v>
      </c>
      <c r="E872" t="str">
        <f>VLOOKUP(A872,[1]Hoja3!$B$2:$E$1125,4,FALSE)</f>
        <v>REPELON</v>
      </c>
      <c r="F872" s="3" t="s">
        <v>1122</v>
      </c>
      <c r="G872" s="3" t="s">
        <v>1122</v>
      </c>
      <c r="H872">
        <f>VLOOKUP(A872,'[2]PROMEDIO SABER 11 MUNICIPIOS'!$A$2:$D$1122,4,0)</f>
        <v>308</v>
      </c>
      <c r="I872">
        <f>VLOOKUP(A872,'[2]PROMEDIO SABER 11 MUNICIPIOS'!$A$2:$E$1122,5,0)</f>
        <v>112</v>
      </c>
      <c r="J872" s="4">
        <f>VLOOKUP(A872,'[2]PROMEDIO SABER 11 MUNICIPIOS'!$A$2:$B$1122,2,0)</f>
        <v>207.66558441558442</v>
      </c>
      <c r="K872" s="6">
        <v>200</v>
      </c>
      <c r="L872" s="5" t="str">
        <f>VLOOKUP(A872,'[2]PROMEDIO SABER 11 MUNICIPIOS'!$A$2:$F$1122,6,FALSE)</f>
        <v>NO</v>
      </c>
      <c r="M872">
        <f>VLOOKUP(A872,'[2]SISBEN-GRUPOS'!$A$2:$E$1121,2,FALSE)</f>
        <v>55</v>
      </c>
      <c r="N872">
        <f>VLOOKUP(A872,'[2]SISBEN-GRUPOS'!$A$2:$E$1122,3,0)</f>
        <v>251</v>
      </c>
      <c r="O872">
        <f>VLOOKUP(A872,'[2]SISBEN-GRUPOS'!$A$2:$E$1122,4,0)</f>
        <v>2</v>
      </c>
      <c r="P872">
        <f>VLOOKUP(A872,'[2]SISBEN-GRUPOS'!$A$2:$E$1122,5,0)</f>
        <v>0</v>
      </c>
      <c r="Q872" s="15">
        <v>0.19117647060000001</v>
      </c>
      <c r="R872">
        <v>63</v>
      </c>
      <c r="S872" t="str">
        <f t="shared" si="14"/>
        <v>P100</v>
      </c>
    </row>
    <row r="873" spans="1:19" hidden="1" x14ac:dyDescent="0.25">
      <c r="A873" t="s">
        <v>492</v>
      </c>
      <c r="B873" t="s">
        <v>1350</v>
      </c>
      <c r="C873" t="s">
        <v>1626</v>
      </c>
      <c r="D873">
        <v>47205</v>
      </c>
      <c r="E873" t="str">
        <f>VLOOKUP(A873,[1]Hoja3!$B$2:$E$1125,4,FALSE)</f>
        <v>CONCORDIA</v>
      </c>
      <c r="F873" s="3" t="s">
        <v>1122</v>
      </c>
      <c r="G873" s="3" t="s">
        <v>1122</v>
      </c>
      <c r="H873">
        <f>VLOOKUP(A873,'[2]PROMEDIO SABER 11 MUNICIPIOS'!$A$2:$D$1122,4,0)</f>
        <v>133</v>
      </c>
      <c r="I873">
        <f>VLOOKUP(A873,'[2]PROMEDIO SABER 11 MUNICIPIOS'!$A$2:$E$1122,5,0)</f>
        <v>83</v>
      </c>
      <c r="J873" s="4">
        <f>VLOOKUP(A873,'[2]PROMEDIO SABER 11 MUNICIPIOS'!$A$2:$B$1122,2,0)</f>
        <v>207.78947368421052</v>
      </c>
      <c r="K873" s="6">
        <v>200</v>
      </c>
      <c r="L873" s="5" t="str">
        <f>VLOOKUP(A873,'[2]PROMEDIO SABER 11 MUNICIPIOS'!$A$2:$F$1122,6,FALSE)</f>
        <v>NO</v>
      </c>
      <c r="M873">
        <f>VLOOKUP(A873,'[2]SISBEN-GRUPOS'!$A$2:$E$1121,2,FALSE)</f>
        <v>18</v>
      </c>
      <c r="N873">
        <f>VLOOKUP(A873,'[2]SISBEN-GRUPOS'!$A$2:$E$1122,3,0)</f>
        <v>115</v>
      </c>
      <c r="O873">
        <f>VLOOKUP(A873,'[2]SISBEN-GRUPOS'!$A$2:$E$1122,4,0)</f>
        <v>0</v>
      </c>
      <c r="P873">
        <f>VLOOKUP(A873,'[2]SISBEN-GRUPOS'!$A$2:$E$1122,5,0)</f>
        <v>0</v>
      </c>
      <c r="Q873" s="15">
        <v>0.23456790120000001</v>
      </c>
      <c r="R873">
        <v>65</v>
      </c>
      <c r="S873" t="str">
        <f t="shared" si="14"/>
        <v>P100</v>
      </c>
    </row>
    <row r="874" spans="1:19" hidden="1" x14ac:dyDescent="0.25">
      <c r="A874" t="s">
        <v>900</v>
      </c>
      <c r="B874" t="s">
        <v>1238</v>
      </c>
      <c r="C874" t="s">
        <v>2053</v>
      </c>
      <c r="D874">
        <v>68432</v>
      </c>
      <c r="E874" t="str">
        <f>VLOOKUP(A874,[1]Hoja3!$B$2:$E$1125,4,FALSE)</f>
        <v>MALAGA</v>
      </c>
      <c r="F874" s="3" t="s">
        <v>1122</v>
      </c>
      <c r="G874" s="3" t="s">
        <v>1123</v>
      </c>
      <c r="H874">
        <f>VLOOKUP(A874,'[2]PROMEDIO SABER 11 MUNICIPIOS'!$A$2:$D$1122,4,0)</f>
        <v>419</v>
      </c>
      <c r="I874">
        <f>VLOOKUP(A874,'[2]PROMEDIO SABER 11 MUNICIPIOS'!$A$2:$E$1122,5,0)</f>
        <v>144</v>
      </c>
      <c r="J874" s="4">
        <f>VLOOKUP(A874,'[2]PROMEDIO SABER 11 MUNICIPIOS'!$A$2:$B$1122,2,0)</f>
        <v>269.18854415274461</v>
      </c>
      <c r="K874" s="6">
        <v>260</v>
      </c>
      <c r="L874" s="5" t="str">
        <f>VLOOKUP(A874,'[2]PROMEDIO SABER 11 MUNICIPIOS'!$A$2:$F$1122,6,FALSE)</f>
        <v>NO</v>
      </c>
      <c r="M874">
        <f>VLOOKUP(A874,'[2]SISBEN-GRUPOS'!$A$2:$E$1121,2,FALSE)</f>
        <v>92</v>
      </c>
      <c r="N874">
        <f>VLOOKUP(A874,'[2]SISBEN-GRUPOS'!$A$2:$E$1122,3,0)</f>
        <v>318</v>
      </c>
      <c r="O874">
        <f>VLOOKUP(A874,'[2]SISBEN-GRUPOS'!$A$2:$E$1122,4,0)</f>
        <v>4</v>
      </c>
      <c r="P874">
        <f>VLOOKUP(A874,'[2]SISBEN-GRUPOS'!$A$2:$E$1122,5,0)</f>
        <v>5</v>
      </c>
      <c r="Q874" s="15">
        <v>0.63703703700000003</v>
      </c>
      <c r="R874">
        <v>65</v>
      </c>
      <c r="S874" t="str">
        <f t="shared" si="14"/>
        <v>P100</v>
      </c>
    </row>
    <row r="875" spans="1:19" hidden="1" x14ac:dyDescent="0.25">
      <c r="A875" t="s">
        <v>782</v>
      </c>
      <c r="B875" t="s">
        <v>1226</v>
      </c>
      <c r="C875" t="s">
        <v>2059</v>
      </c>
      <c r="D875">
        <v>50606</v>
      </c>
      <c r="E875" t="str">
        <f>VLOOKUP(A875,[1]Hoja3!$B$2:$E$1125,4,FALSE)</f>
        <v>RESTREPO</v>
      </c>
      <c r="F875" s="3" t="s">
        <v>1122</v>
      </c>
      <c r="G875" s="3" t="s">
        <v>1123</v>
      </c>
      <c r="H875">
        <f>VLOOKUP(A875,'[2]PROMEDIO SABER 11 MUNICIPIOS'!$A$2:$D$1122,4,0)</f>
        <v>283</v>
      </c>
      <c r="I875">
        <f>VLOOKUP(A875,'[2]PROMEDIO SABER 11 MUNICIPIOS'!$A$2:$E$1122,5,0)</f>
        <v>154</v>
      </c>
      <c r="J875" s="4">
        <f>VLOOKUP(A875,'[2]PROMEDIO SABER 11 MUNICIPIOS'!$A$2:$B$1122,2,0)</f>
        <v>250.83745583038871</v>
      </c>
      <c r="K875" s="6">
        <v>250</v>
      </c>
      <c r="L875" s="5" t="str">
        <f>VLOOKUP(A875,'[2]PROMEDIO SABER 11 MUNICIPIOS'!$A$2:$F$1122,6,FALSE)</f>
        <v>NO</v>
      </c>
      <c r="M875">
        <f>VLOOKUP(A875,'[2]SISBEN-GRUPOS'!$A$2:$E$1121,2,FALSE)</f>
        <v>95</v>
      </c>
      <c r="N875">
        <f>VLOOKUP(A875,'[2]SISBEN-GRUPOS'!$A$2:$E$1122,3,0)</f>
        <v>169</v>
      </c>
      <c r="O875">
        <f>VLOOKUP(A875,'[2]SISBEN-GRUPOS'!$A$2:$E$1122,4,0)</f>
        <v>14</v>
      </c>
      <c r="P875">
        <f>VLOOKUP(A875,'[2]SISBEN-GRUPOS'!$A$2:$E$1122,5,0)</f>
        <v>5</v>
      </c>
      <c r="Q875" s="15">
        <v>0.42798353909999998</v>
      </c>
      <c r="R875">
        <v>65</v>
      </c>
      <c r="S875" t="str">
        <f t="shared" si="14"/>
        <v>P100</v>
      </c>
    </row>
    <row r="876" spans="1:19" hidden="1" x14ac:dyDescent="0.25">
      <c r="A876" t="s">
        <v>826</v>
      </c>
      <c r="B876" t="s">
        <v>1535</v>
      </c>
      <c r="C876" t="s">
        <v>2099</v>
      </c>
      <c r="D876">
        <v>63190</v>
      </c>
      <c r="E876" t="str">
        <f>VLOOKUP(A876,[1]Hoja3!$B$2:$E$1125,4,FALSE)</f>
        <v>CIRCASIA</v>
      </c>
      <c r="F876" s="3" t="s">
        <v>1122</v>
      </c>
      <c r="G876" s="3" t="s">
        <v>1123</v>
      </c>
      <c r="H876">
        <f>VLOOKUP(A876,'[2]PROMEDIO SABER 11 MUNICIPIOS'!$A$2:$D$1122,4,0)</f>
        <v>326</v>
      </c>
      <c r="I876">
        <f>VLOOKUP(A876,'[2]PROMEDIO SABER 11 MUNICIPIOS'!$A$2:$E$1122,5,0)</f>
        <v>194</v>
      </c>
      <c r="J876" s="4">
        <f>VLOOKUP(A876,'[2]PROMEDIO SABER 11 MUNICIPIOS'!$A$2:$B$1122,2,0)</f>
        <v>256.57975460122697</v>
      </c>
      <c r="K876" s="6">
        <v>250</v>
      </c>
      <c r="L876" s="5" t="str">
        <f>VLOOKUP(A876,'[2]PROMEDIO SABER 11 MUNICIPIOS'!$A$2:$F$1122,6,FALSE)</f>
        <v>NO</v>
      </c>
      <c r="M876">
        <f>VLOOKUP(A876,'[2]SISBEN-GRUPOS'!$A$2:$E$1121,2,FALSE)</f>
        <v>122</v>
      </c>
      <c r="N876">
        <f>VLOOKUP(A876,'[2]SISBEN-GRUPOS'!$A$2:$E$1122,3,0)</f>
        <v>191</v>
      </c>
      <c r="O876">
        <f>VLOOKUP(A876,'[2]SISBEN-GRUPOS'!$A$2:$E$1122,4,0)</f>
        <v>10</v>
      </c>
      <c r="P876">
        <f>VLOOKUP(A876,'[2]SISBEN-GRUPOS'!$A$2:$E$1122,5,0)</f>
        <v>3</v>
      </c>
      <c r="Q876" s="15">
        <v>0.49781659389999999</v>
      </c>
      <c r="R876">
        <v>65</v>
      </c>
      <c r="S876" t="str">
        <f t="shared" si="14"/>
        <v>P100</v>
      </c>
    </row>
    <row r="877" spans="1:19" hidden="1" x14ac:dyDescent="0.25">
      <c r="A877" t="s">
        <v>933</v>
      </c>
      <c r="B877" t="s">
        <v>1189</v>
      </c>
      <c r="C877" t="s">
        <v>2105</v>
      </c>
      <c r="D877">
        <v>76736</v>
      </c>
      <c r="E877" t="str">
        <f>VLOOKUP(A877,[1]Hoja3!$B$2:$E$1125,4,FALSE)</f>
        <v>SEVILLA</v>
      </c>
      <c r="F877" s="3" t="s">
        <v>1122</v>
      </c>
      <c r="G877" s="3" t="s">
        <v>1123</v>
      </c>
      <c r="H877">
        <f>VLOOKUP(A877,'[2]PROMEDIO SABER 11 MUNICIPIOS'!$A$2:$D$1122,4,0)</f>
        <v>472</v>
      </c>
      <c r="I877">
        <f>VLOOKUP(A877,'[2]PROMEDIO SABER 11 MUNICIPIOS'!$A$2:$E$1122,5,0)</f>
        <v>209</v>
      </c>
      <c r="J877" s="4">
        <f>VLOOKUP(A877,'[2]PROMEDIO SABER 11 MUNICIPIOS'!$A$2:$B$1122,2,0)</f>
        <v>244.14830508474577</v>
      </c>
      <c r="K877" s="6">
        <v>240</v>
      </c>
      <c r="L877" s="5" t="str">
        <f>VLOOKUP(A877,'[2]PROMEDIO SABER 11 MUNICIPIOS'!$A$2:$F$1122,6,FALSE)</f>
        <v>NO</v>
      </c>
      <c r="M877">
        <f>VLOOKUP(A877,'[2]SISBEN-GRUPOS'!$A$2:$E$1121,2,FALSE)</f>
        <v>121</v>
      </c>
      <c r="N877">
        <f>VLOOKUP(A877,'[2]SISBEN-GRUPOS'!$A$2:$E$1122,3,0)</f>
        <v>325</v>
      </c>
      <c r="O877">
        <f>VLOOKUP(A877,'[2]SISBEN-GRUPOS'!$A$2:$E$1122,4,0)</f>
        <v>22</v>
      </c>
      <c r="P877">
        <f>VLOOKUP(A877,'[2]SISBEN-GRUPOS'!$A$2:$E$1122,5,0)</f>
        <v>4</v>
      </c>
      <c r="Q877" s="15">
        <v>0.25433526010000002</v>
      </c>
      <c r="R877">
        <v>65</v>
      </c>
      <c r="S877" t="str">
        <f t="shared" si="14"/>
        <v>P100</v>
      </c>
    </row>
    <row r="878" spans="1:19" ht="28.55" hidden="1" x14ac:dyDescent="0.25">
      <c r="A878" t="s">
        <v>93</v>
      </c>
      <c r="B878" t="s">
        <v>1213</v>
      </c>
      <c r="C878" t="s">
        <v>1419</v>
      </c>
      <c r="D878">
        <v>70230</v>
      </c>
      <c r="E878" t="str">
        <f>VLOOKUP(A878,[1]Hoja3!$B$2:$E$1125,4,FALSE)</f>
        <v>CHALAN</v>
      </c>
      <c r="F878" s="3" t="s">
        <v>1122</v>
      </c>
      <c r="G878" s="3" t="s">
        <v>1122</v>
      </c>
      <c r="H878">
        <f>VLOOKUP(A878,'[2]PROMEDIO SABER 11 MUNICIPIOS'!$A$2:$D$1122,4,0)</f>
        <v>36</v>
      </c>
      <c r="I878">
        <f>VLOOKUP(A878,'[2]PROMEDIO SABER 11 MUNICIPIOS'!$A$2:$E$1122,5,0)</f>
        <v>115</v>
      </c>
      <c r="J878" s="4">
        <f>VLOOKUP(A878,'[2]PROMEDIO SABER 11 MUNICIPIOS'!$A$2:$B$1122,2,0)</f>
        <v>220.19444444444446</v>
      </c>
      <c r="K878" s="6">
        <v>220</v>
      </c>
      <c r="L878" s="5" t="str">
        <f>VLOOKUP(A878,'[2]PROMEDIO SABER 11 MUNICIPIOS'!$A$2:$F$1122,6,FALSE)</f>
        <v>CHALAN-SUCRE</v>
      </c>
      <c r="M878">
        <f>VLOOKUP(A878,'[2]SISBEN-GRUPOS'!$A$2:$E$1121,2,FALSE)</f>
        <v>8</v>
      </c>
      <c r="N878">
        <f>VLOOKUP(A878,'[2]SISBEN-GRUPOS'!$A$2:$E$1122,3,0)</f>
        <v>28</v>
      </c>
      <c r="O878">
        <f>VLOOKUP(A878,'[2]SISBEN-GRUPOS'!$A$2:$E$1122,4,0)</f>
        <v>0</v>
      </c>
      <c r="P878">
        <f>VLOOKUP(A878,'[2]SISBEN-GRUPOS'!$A$2:$E$1122,5,0)</f>
        <v>0</v>
      </c>
      <c r="Q878" s="15">
        <v>0.1875</v>
      </c>
      <c r="R878">
        <v>66</v>
      </c>
      <c r="S878" t="str">
        <f t="shared" si="14"/>
        <v>P100</v>
      </c>
    </row>
    <row r="879" spans="1:19" ht="28.55" hidden="1" x14ac:dyDescent="0.25">
      <c r="A879" t="s">
        <v>995</v>
      </c>
      <c r="B879" t="s">
        <v>1172</v>
      </c>
      <c r="C879" t="s">
        <v>2069</v>
      </c>
      <c r="D879">
        <v>5147</v>
      </c>
      <c r="E879" t="str">
        <f>VLOOKUP(A879,[1]Hoja3!$B$2:$E$1125,4,FALSE)</f>
        <v>CAREPA</v>
      </c>
      <c r="F879" s="3" t="s">
        <v>1122</v>
      </c>
      <c r="G879" s="3" t="s">
        <v>1122</v>
      </c>
      <c r="H879">
        <f>VLOOKUP(A879,'[2]PROMEDIO SABER 11 MUNICIPIOS'!$A$2:$D$1122,4,0)</f>
        <v>693</v>
      </c>
      <c r="I879">
        <f>VLOOKUP(A879,'[2]PROMEDIO SABER 11 MUNICIPIOS'!$A$2:$E$1122,5,0)</f>
        <v>190</v>
      </c>
      <c r="J879" s="4">
        <f>VLOOKUP(A879,'[2]PROMEDIO SABER 11 MUNICIPIOS'!$A$2:$B$1122,2,0)</f>
        <v>227.24963924963924</v>
      </c>
      <c r="K879" s="6">
        <v>220</v>
      </c>
      <c r="L879" s="5" t="str">
        <f>VLOOKUP(A879,'[2]PROMEDIO SABER 11 MUNICIPIOS'!$A$2:$F$1122,6,FALSE)</f>
        <v>CAREPA-ANTIOQUIA</v>
      </c>
      <c r="M879">
        <f>VLOOKUP(A879,'[2]SISBEN-GRUPOS'!$A$2:$E$1121,2,FALSE)</f>
        <v>172</v>
      </c>
      <c r="N879">
        <f>VLOOKUP(A879,'[2]SISBEN-GRUPOS'!$A$2:$E$1122,3,0)</f>
        <v>492</v>
      </c>
      <c r="O879">
        <f>VLOOKUP(A879,'[2]SISBEN-GRUPOS'!$A$2:$E$1122,4,0)</f>
        <v>22</v>
      </c>
      <c r="P879">
        <f>VLOOKUP(A879,'[2]SISBEN-GRUPOS'!$A$2:$E$1122,5,0)</f>
        <v>7</v>
      </c>
      <c r="Q879" s="15">
        <v>0.334939759</v>
      </c>
      <c r="R879">
        <v>67</v>
      </c>
      <c r="S879" t="str">
        <f t="shared" si="14"/>
        <v>P100</v>
      </c>
    </row>
    <row r="880" spans="1:19" hidden="1" x14ac:dyDescent="0.25">
      <c r="A880" t="s">
        <v>643</v>
      </c>
      <c r="B880" t="s">
        <v>1197</v>
      </c>
      <c r="C880" t="s">
        <v>1198</v>
      </c>
      <c r="D880">
        <v>23419</v>
      </c>
      <c r="E880" t="str">
        <f>VLOOKUP(A880,[1]Hoja3!$B$2:$E$1125,4,FALSE)</f>
        <v>LOS CORDOBAS</v>
      </c>
      <c r="F880" s="3" t="s">
        <v>1122</v>
      </c>
      <c r="G880" s="3" t="s">
        <v>1122</v>
      </c>
      <c r="H880">
        <f>VLOOKUP(A880,'[2]PROMEDIO SABER 11 MUNICIPIOS'!$A$2:$D$1122,4,0)</f>
        <v>192</v>
      </c>
      <c r="I880">
        <f>VLOOKUP(A880,'[2]PROMEDIO SABER 11 MUNICIPIOS'!$A$2:$E$1122,5,0)</f>
        <v>114</v>
      </c>
      <c r="J880" s="4">
        <f>VLOOKUP(A880,'[2]PROMEDIO SABER 11 MUNICIPIOS'!$A$2:$B$1122,2,0)</f>
        <v>220.0625</v>
      </c>
      <c r="K880" s="6">
        <v>220</v>
      </c>
      <c r="L880" s="5" t="str">
        <f>VLOOKUP(A880,'[2]PROMEDIO SABER 11 MUNICIPIOS'!$A$2:$F$1122,6,FALSE)</f>
        <v>NO</v>
      </c>
      <c r="M880">
        <f>VLOOKUP(A880,'[2]SISBEN-GRUPOS'!$A$2:$E$1121,2,FALSE)</f>
        <v>43</v>
      </c>
      <c r="N880">
        <f>VLOOKUP(A880,'[2]SISBEN-GRUPOS'!$A$2:$E$1122,3,0)</f>
        <v>147</v>
      </c>
      <c r="O880">
        <f>VLOOKUP(A880,'[2]SISBEN-GRUPOS'!$A$2:$E$1122,4,0)</f>
        <v>2</v>
      </c>
      <c r="P880">
        <f>VLOOKUP(A880,'[2]SISBEN-GRUPOS'!$A$2:$E$1122,5,0)</f>
        <v>0</v>
      </c>
      <c r="Q880" s="15">
        <v>0.10300429179999999</v>
      </c>
      <c r="R880">
        <v>68</v>
      </c>
      <c r="S880" t="str">
        <f t="shared" si="14"/>
        <v>P100</v>
      </c>
    </row>
    <row r="881" spans="1:19" hidden="1" x14ac:dyDescent="0.25">
      <c r="A881" t="s">
        <v>706</v>
      </c>
      <c r="B881" t="s">
        <v>1216</v>
      </c>
      <c r="C881" t="s">
        <v>2063</v>
      </c>
      <c r="D881">
        <v>25769</v>
      </c>
      <c r="E881" t="str">
        <f>VLOOKUP(A881,[1]Hoja3!$B$2:$E$1125,4,FALSE)</f>
        <v>SUBACHOQUE</v>
      </c>
      <c r="F881" s="3" t="s">
        <v>1122</v>
      </c>
      <c r="G881" s="3" t="s">
        <v>1123</v>
      </c>
      <c r="H881">
        <f>VLOOKUP(A881,'[2]PROMEDIO SABER 11 MUNICIPIOS'!$A$2:$D$1122,4,0)</f>
        <v>226</v>
      </c>
      <c r="I881">
        <f>VLOOKUP(A881,'[2]PROMEDIO SABER 11 MUNICIPIOS'!$A$2:$E$1122,5,0)</f>
        <v>160</v>
      </c>
      <c r="J881" s="4">
        <f>VLOOKUP(A881,'[2]PROMEDIO SABER 11 MUNICIPIOS'!$A$2:$B$1122,2,0)</f>
        <v>264.37168141592923</v>
      </c>
      <c r="K881" s="6">
        <v>260</v>
      </c>
      <c r="L881" s="5" t="str">
        <f>VLOOKUP(A881,'[2]PROMEDIO SABER 11 MUNICIPIOS'!$A$2:$F$1122,6,FALSE)</f>
        <v>NO</v>
      </c>
      <c r="M881">
        <f>VLOOKUP(A881,'[2]SISBEN-GRUPOS'!$A$2:$E$1121,2,FALSE)</f>
        <v>76</v>
      </c>
      <c r="N881">
        <f>VLOOKUP(A881,'[2]SISBEN-GRUPOS'!$A$2:$E$1122,3,0)</f>
        <v>105</v>
      </c>
      <c r="O881">
        <f>VLOOKUP(A881,'[2]SISBEN-GRUPOS'!$A$2:$E$1122,4,0)</f>
        <v>34</v>
      </c>
      <c r="P881">
        <f>VLOOKUP(A881,'[2]SISBEN-GRUPOS'!$A$2:$E$1122,5,0)</f>
        <v>11</v>
      </c>
      <c r="Q881" s="15">
        <v>0.40084388185654002</v>
      </c>
      <c r="R881">
        <v>68</v>
      </c>
      <c r="S881" t="str">
        <f t="shared" si="14"/>
        <v>P100</v>
      </c>
    </row>
    <row r="882" spans="1:19" hidden="1" x14ac:dyDescent="0.25">
      <c r="A882" t="s">
        <v>974</v>
      </c>
      <c r="B882" t="s">
        <v>1167</v>
      </c>
      <c r="C882" t="s">
        <v>2134</v>
      </c>
      <c r="D882">
        <v>91001</v>
      </c>
      <c r="E882" t="str">
        <f>VLOOKUP(A882,[1]Hoja3!$B$2:$E$1125,4,FALSE)</f>
        <v>LETICIA</v>
      </c>
      <c r="F882" s="3" t="s">
        <v>1123</v>
      </c>
      <c r="G882" s="3" t="s">
        <v>1123</v>
      </c>
      <c r="H882">
        <f>VLOOKUP(A882,'[2]PROMEDIO SABER 11 MUNICIPIOS'!$A$2:$D$1122,4,0)</f>
        <v>599</v>
      </c>
      <c r="I882">
        <f>VLOOKUP(A882,'[2]PROMEDIO SABER 11 MUNICIPIOS'!$A$2:$E$1122,5,0)</f>
        <v>265</v>
      </c>
      <c r="J882" s="4">
        <f>VLOOKUP(A882,'[2]PROMEDIO SABER 11 MUNICIPIOS'!$A$2:$B$1122,2,0)</f>
        <v>224.56928213689483</v>
      </c>
      <c r="K882" s="6">
        <v>220</v>
      </c>
      <c r="L882" s="5" t="str">
        <f>VLOOKUP(A882,'[2]PROMEDIO SABER 11 MUNICIPIOS'!$A$2:$F$1122,6,FALSE)</f>
        <v>NO</v>
      </c>
      <c r="M882">
        <f>VLOOKUP(A882,'[2]SISBEN-GRUPOS'!$A$2:$E$1121,2,FALSE)</f>
        <v>357</v>
      </c>
      <c r="N882">
        <f>VLOOKUP(A882,'[2]SISBEN-GRUPOS'!$A$2:$E$1122,3,0)</f>
        <v>208</v>
      </c>
      <c r="O882">
        <f>VLOOKUP(A882,'[2]SISBEN-GRUPOS'!$A$2:$E$1122,4,0)</f>
        <v>24</v>
      </c>
      <c r="P882">
        <f>VLOOKUP(A882,'[2]SISBEN-GRUPOS'!$A$2:$E$1122,5,0)</f>
        <v>10</v>
      </c>
      <c r="Q882" s="15">
        <v>0.18761061946902599</v>
      </c>
      <c r="R882">
        <v>68</v>
      </c>
      <c r="S882" t="str">
        <f t="shared" si="14"/>
        <v>P100</v>
      </c>
    </row>
    <row r="883" spans="1:19" hidden="1" x14ac:dyDescent="0.25">
      <c r="A883" t="s">
        <v>621</v>
      </c>
      <c r="B883" t="s">
        <v>1238</v>
      </c>
      <c r="C883" t="s">
        <v>2087</v>
      </c>
      <c r="D883">
        <v>68229</v>
      </c>
      <c r="E883" t="str">
        <f>VLOOKUP(A883,[1]Hoja3!$B$2:$E$1125,4,FALSE)</f>
        <v>CURITI</v>
      </c>
      <c r="F883" s="3" t="s">
        <v>1122</v>
      </c>
      <c r="G883" s="3" t="s">
        <v>1123</v>
      </c>
      <c r="H883">
        <f>VLOOKUP(A883,'[2]PROMEDIO SABER 11 MUNICIPIOS'!$A$2:$D$1122,4,0)</f>
        <v>182</v>
      </c>
      <c r="I883">
        <f>VLOOKUP(A883,'[2]PROMEDIO SABER 11 MUNICIPIOS'!$A$2:$E$1122,5,0)</f>
        <v>182</v>
      </c>
      <c r="J883" s="4">
        <f>VLOOKUP(A883,'[2]PROMEDIO SABER 11 MUNICIPIOS'!$A$2:$B$1122,2,0)</f>
        <v>251.92307692307693</v>
      </c>
      <c r="K883" s="6">
        <v>250</v>
      </c>
      <c r="L883" s="5" t="str">
        <f>VLOOKUP(A883,'[2]PROMEDIO SABER 11 MUNICIPIOS'!$A$2:$F$1122,6,FALSE)</f>
        <v>NO</v>
      </c>
      <c r="M883">
        <f>VLOOKUP(A883,'[2]SISBEN-GRUPOS'!$A$2:$E$1121,2,FALSE)</f>
        <v>29</v>
      </c>
      <c r="N883">
        <f>VLOOKUP(A883,'[2]SISBEN-GRUPOS'!$A$2:$E$1122,3,0)</f>
        <v>141</v>
      </c>
      <c r="O883">
        <f>VLOOKUP(A883,'[2]SISBEN-GRUPOS'!$A$2:$E$1122,4,0)</f>
        <v>9</v>
      </c>
      <c r="P883">
        <f>VLOOKUP(A883,'[2]SISBEN-GRUPOS'!$A$2:$E$1122,5,0)</f>
        <v>3</v>
      </c>
      <c r="Q883" s="15">
        <v>0.44791666670000002</v>
      </c>
      <c r="R883">
        <v>69</v>
      </c>
      <c r="S883" t="str">
        <f t="shared" si="14"/>
        <v>P100</v>
      </c>
    </row>
    <row r="884" spans="1:19" hidden="1" x14ac:dyDescent="0.25">
      <c r="A884" t="s">
        <v>731</v>
      </c>
      <c r="B884" t="s">
        <v>1182</v>
      </c>
      <c r="C884" t="s">
        <v>1707</v>
      </c>
      <c r="D884">
        <v>13683</v>
      </c>
      <c r="E884" t="str">
        <f>VLOOKUP(A884,[1]Hoja3!$B$2:$E$1125,4,FALSE)</f>
        <v>SANTA ROSA</v>
      </c>
      <c r="F884" s="3" t="s">
        <v>1122</v>
      </c>
      <c r="G884" s="3" t="s">
        <v>1122</v>
      </c>
      <c r="H884">
        <f>VLOOKUP(A884,'[2]PROMEDIO SABER 11 MUNICIPIOS'!$A$2:$D$1122,4,0)</f>
        <v>243</v>
      </c>
      <c r="I884">
        <f>VLOOKUP(A884,'[2]PROMEDIO SABER 11 MUNICIPIOS'!$A$2:$E$1122,5,0)</f>
        <v>112</v>
      </c>
      <c r="J884" s="4">
        <f>VLOOKUP(A884,'[2]PROMEDIO SABER 11 MUNICIPIOS'!$A$2:$B$1122,2,0)</f>
        <v>205.40329218106996</v>
      </c>
      <c r="K884" s="6">
        <v>200</v>
      </c>
      <c r="L884" s="5" t="str">
        <f>VLOOKUP(A884,'[2]PROMEDIO SABER 11 MUNICIPIOS'!$A$2:$F$1122,6,FALSE)</f>
        <v>NO</v>
      </c>
      <c r="M884">
        <f>VLOOKUP(A884,'[2]SISBEN-GRUPOS'!$A$2:$E$1121,2,FALSE)</f>
        <v>54</v>
      </c>
      <c r="N884">
        <f>VLOOKUP(A884,'[2]SISBEN-GRUPOS'!$A$2:$E$1122,3,0)</f>
        <v>187</v>
      </c>
      <c r="O884">
        <f>VLOOKUP(A884,'[2]SISBEN-GRUPOS'!$A$2:$E$1122,4,0)</f>
        <v>2</v>
      </c>
      <c r="P884">
        <f>VLOOKUP(A884,'[2]SISBEN-GRUPOS'!$A$2:$E$1122,5,0)</f>
        <v>0</v>
      </c>
      <c r="Q884" s="15">
        <v>0.24571428570000001</v>
      </c>
      <c r="R884">
        <v>70</v>
      </c>
      <c r="S884" t="str">
        <f t="shared" si="14"/>
        <v>P100</v>
      </c>
    </row>
    <row r="885" spans="1:19" hidden="1" x14ac:dyDescent="0.25">
      <c r="A885" t="s">
        <v>930</v>
      </c>
      <c r="B885" t="s">
        <v>1282</v>
      </c>
      <c r="C885" t="s">
        <v>2089</v>
      </c>
      <c r="D885">
        <v>85440</v>
      </c>
      <c r="E885" t="str">
        <f>VLOOKUP(A885,[1]Hoja3!$B$2:$E$1125,4,FALSE)</f>
        <v>VILLANUEVA</v>
      </c>
      <c r="F885" s="3" t="s">
        <v>1122</v>
      </c>
      <c r="G885" s="3" t="s">
        <v>1123</v>
      </c>
      <c r="H885">
        <f>VLOOKUP(A885,'[2]PROMEDIO SABER 11 MUNICIPIOS'!$A$2:$D$1122,4,0)</f>
        <v>461</v>
      </c>
      <c r="I885">
        <f>VLOOKUP(A885,'[2]PROMEDIO SABER 11 MUNICIPIOS'!$A$2:$E$1122,5,0)</f>
        <v>188</v>
      </c>
      <c r="J885" s="4">
        <f>VLOOKUP(A885,'[2]PROMEDIO SABER 11 MUNICIPIOS'!$A$2:$B$1122,2,0)</f>
        <v>246.67895878524945</v>
      </c>
      <c r="K885" s="6">
        <v>240</v>
      </c>
      <c r="L885" s="5" t="str">
        <f>VLOOKUP(A885,'[2]PROMEDIO SABER 11 MUNICIPIOS'!$A$2:$F$1122,6,FALSE)</f>
        <v>NO</v>
      </c>
      <c r="M885">
        <f>VLOOKUP(A885,'[2]SISBEN-GRUPOS'!$A$2:$E$1121,2,FALSE)</f>
        <v>122</v>
      </c>
      <c r="N885">
        <f>VLOOKUP(A885,'[2]SISBEN-GRUPOS'!$A$2:$E$1122,3,0)</f>
        <v>308</v>
      </c>
      <c r="O885">
        <f>VLOOKUP(A885,'[2]SISBEN-GRUPOS'!$A$2:$E$1122,4,0)</f>
        <v>21</v>
      </c>
      <c r="P885">
        <f>VLOOKUP(A885,'[2]SISBEN-GRUPOS'!$A$2:$E$1122,5,0)</f>
        <v>10</v>
      </c>
      <c r="Q885" s="15">
        <v>0.32857142859999999</v>
      </c>
      <c r="R885">
        <v>70</v>
      </c>
      <c r="S885" t="str">
        <f t="shared" si="14"/>
        <v>P100</v>
      </c>
    </row>
    <row r="886" spans="1:19" hidden="1" x14ac:dyDescent="0.25">
      <c r="A886" t="s">
        <v>1029</v>
      </c>
      <c r="B886" t="s">
        <v>1266</v>
      </c>
      <c r="C886" t="s">
        <v>2116</v>
      </c>
      <c r="D886">
        <v>52838</v>
      </c>
      <c r="E886" t="str">
        <f>VLOOKUP(A886,[1]Hoja3!$B$2:$E$1125,4,FALSE)</f>
        <v>TUQUERRES</v>
      </c>
      <c r="F886" s="3" t="s">
        <v>1123</v>
      </c>
      <c r="G886" s="3" t="s">
        <v>1123</v>
      </c>
      <c r="H886">
        <f>VLOOKUP(A886,'[2]PROMEDIO SABER 11 MUNICIPIOS'!$A$2:$D$1122,4,0)</f>
        <v>933</v>
      </c>
      <c r="I886">
        <f>VLOOKUP(A886,'[2]PROMEDIO SABER 11 MUNICIPIOS'!$A$2:$E$1122,5,0)</f>
        <v>224</v>
      </c>
      <c r="J886" s="4">
        <f>VLOOKUP(A886,'[2]PROMEDIO SABER 11 MUNICIPIOS'!$A$2:$B$1122,2,0)</f>
        <v>264.18649517684889</v>
      </c>
      <c r="K886" s="6">
        <v>260</v>
      </c>
      <c r="L886" s="5" t="str">
        <f>VLOOKUP(A886,'[2]PROMEDIO SABER 11 MUNICIPIOS'!$A$2:$F$1122,6,FALSE)</f>
        <v>NO</v>
      </c>
      <c r="M886">
        <f>VLOOKUP(A886,'[2]SISBEN-GRUPOS'!$A$2:$E$1121,2,FALSE)</f>
        <v>264</v>
      </c>
      <c r="N886">
        <f>VLOOKUP(A886,'[2]SISBEN-GRUPOS'!$A$2:$E$1122,3,0)</f>
        <v>635</v>
      </c>
      <c r="O886">
        <f>VLOOKUP(A886,'[2]SISBEN-GRUPOS'!$A$2:$E$1122,4,0)</f>
        <v>20</v>
      </c>
      <c r="P886">
        <f>VLOOKUP(A886,'[2]SISBEN-GRUPOS'!$A$2:$E$1122,5,0)</f>
        <v>14</v>
      </c>
      <c r="Q886" s="15">
        <v>0.27912621360000001</v>
      </c>
      <c r="R886">
        <v>70</v>
      </c>
      <c r="S886" t="str">
        <f t="shared" si="14"/>
        <v>P100</v>
      </c>
    </row>
    <row r="887" spans="1:19" hidden="1" x14ac:dyDescent="0.25">
      <c r="A887" t="s">
        <v>442</v>
      </c>
      <c r="B887" t="s">
        <v>1350</v>
      </c>
      <c r="C887" t="s">
        <v>1617</v>
      </c>
      <c r="D887">
        <v>47161</v>
      </c>
      <c r="E887" t="str">
        <f>VLOOKUP(A887,[1]Hoja3!$B$2:$E$1125,4,FALSE)</f>
        <v>CERRO SAN ANTONIO</v>
      </c>
      <c r="F887" s="3" t="s">
        <v>1122</v>
      </c>
      <c r="G887" s="3" t="s">
        <v>1122</v>
      </c>
      <c r="H887">
        <f>VLOOKUP(A887,'[2]PROMEDIO SABER 11 MUNICIPIOS'!$A$2:$D$1122,4,0)</f>
        <v>120</v>
      </c>
      <c r="I887">
        <f>VLOOKUP(A887,'[2]PROMEDIO SABER 11 MUNICIPIOS'!$A$2:$E$1122,5,0)</f>
        <v>108</v>
      </c>
      <c r="J887" s="4">
        <f>VLOOKUP(A887,'[2]PROMEDIO SABER 11 MUNICIPIOS'!$A$2:$B$1122,2,0)</f>
        <v>197.45833333333334</v>
      </c>
      <c r="K887" s="6">
        <v>190</v>
      </c>
      <c r="L887" s="5" t="str">
        <f>VLOOKUP(A887,'[2]PROMEDIO SABER 11 MUNICIPIOS'!$A$2:$F$1122,6,FALSE)</f>
        <v>NO</v>
      </c>
      <c r="M887">
        <f>VLOOKUP(A887,'[2]SISBEN-GRUPOS'!$A$2:$E$1121,2,FALSE)</f>
        <v>34</v>
      </c>
      <c r="N887">
        <f>VLOOKUP(A887,'[2]SISBEN-GRUPOS'!$A$2:$E$1122,3,0)</f>
        <v>84</v>
      </c>
      <c r="O887">
        <f>VLOOKUP(A887,'[2]SISBEN-GRUPOS'!$A$2:$E$1122,4,0)</f>
        <v>2</v>
      </c>
      <c r="P887">
        <f>VLOOKUP(A887,'[2]SISBEN-GRUPOS'!$A$2:$E$1122,5,0)</f>
        <v>0</v>
      </c>
      <c r="Q887" s="15">
        <v>0.2333333333</v>
      </c>
      <c r="R887">
        <v>71</v>
      </c>
      <c r="S887" t="str">
        <f t="shared" si="14"/>
        <v>P100</v>
      </c>
    </row>
    <row r="888" spans="1:19" hidden="1" x14ac:dyDescent="0.25">
      <c r="A888" t="s">
        <v>827</v>
      </c>
      <c r="B888" t="s">
        <v>1226</v>
      </c>
      <c r="C888" t="s">
        <v>2057</v>
      </c>
      <c r="D888">
        <v>50226</v>
      </c>
      <c r="E888" t="str">
        <f>VLOOKUP(A888,[1]Hoja3!$B$2:$E$1125,4,FALSE)</f>
        <v>CUMARAL</v>
      </c>
      <c r="F888" s="3" t="s">
        <v>1122</v>
      </c>
      <c r="G888" s="3" t="s">
        <v>1123</v>
      </c>
      <c r="H888">
        <f>VLOOKUP(A888,'[2]PROMEDIO SABER 11 MUNICIPIOS'!$A$2:$D$1122,4,0)</f>
        <v>327</v>
      </c>
      <c r="I888">
        <f>VLOOKUP(A888,'[2]PROMEDIO SABER 11 MUNICIPIOS'!$A$2:$E$1122,5,0)</f>
        <v>148</v>
      </c>
      <c r="J888" s="4">
        <f>VLOOKUP(A888,'[2]PROMEDIO SABER 11 MUNICIPIOS'!$A$2:$B$1122,2,0)</f>
        <v>239.1743119266055</v>
      </c>
      <c r="K888" s="6">
        <v>230</v>
      </c>
      <c r="L888" s="5" t="str">
        <f>VLOOKUP(A888,'[2]PROMEDIO SABER 11 MUNICIPIOS'!$A$2:$F$1122,6,FALSE)</f>
        <v>NO</v>
      </c>
      <c r="M888">
        <f>VLOOKUP(A888,'[2]SISBEN-GRUPOS'!$A$2:$E$1121,2,FALSE)</f>
        <v>140</v>
      </c>
      <c r="N888">
        <f>VLOOKUP(A888,'[2]SISBEN-GRUPOS'!$A$2:$E$1122,3,0)</f>
        <v>180</v>
      </c>
      <c r="O888">
        <f>VLOOKUP(A888,'[2]SISBEN-GRUPOS'!$A$2:$E$1122,4,0)</f>
        <v>6</v>
      </c>
      <c r="P888">
        <f>VLOOKUP(A888,'[2]SISBEN-GRUPOS'!$A$2:$E$1122,5,0)</f>
        <v>1</v>
      </c>
      <c r="Q888" s="15">
        <v>0.31967213109999998</v>
      </c>
      <c r="R888">
        <v>71</v>
      </c>
      <c r="S888" t="str">
        <f t="shared" si="14"/>
        <v>P100</v>
      </c>
    </row>
    <row r="889" spans="1:19" hidden="1" x14ac:dyDescent="0.25">
      <c r="A889" t="s">
        <v>646</v>
      </c>
      <c r="B889" t="s">
        <v>1182</v>
      </c>
      <c r="C889" t="s">
        <v>1702</v>
      </c>
      <c r="D889">
        <v>13188</v>
      </c>
      <c r="E889" t="str">
        <f>VLOOKUP(A889,[1]Hoja3!$B$2:$E$1125,4,FALSE)</f>
        <v>CICUCO</v>
      </c>
      <c r="F889" s="3" t="s">
        <v>1122</v>
      </c>
      <c r="G889" s="3" t="s">
        <v>1122</v>
      </c>
      <c r="H889">
        <f>VLOOKUP(A889,'[2]PROMEDIO SABER 11 MUNICIPIOS'!$A$2:$D$1122,4,0)</f>
        <v>194</v>
      </c>
      <c r="I889">
        <f>VLOOKUP(A889,'[2]PROMEDIO SABER 11 MUNICIPIOS'!$A$2:$E$1122,5,0)</f>
        <v>94</v>
      </c>
      <c r="J889" s="4">
        <f>VLOOKUP(A889,'[2]PROMEDIO SABER 11 MUNICIPIOS'!$A$2:$B$1122,2,0)</f>
        <v>219.6237113402062</v>
      </c>
      <c r="K889" s="6">
        <v>220</v>
      </c>
      <c r="L889" s="5" t="str">
        <f>VLOOKUP(A889,'[2]PROMEDIO SABER 11 MUNICIPIOS'!$A$2:$F$1122,6,FALSE)</f>
        <v>NO</v>
      </c>
      <c r="M889">
        <f>VLOOKUP(A889,'[2]SISBEN-GRUPOS'!$A$2:$E$1121,2,FALSE)</f>
        <v>47</v>
      </c>
      <c r="N889">
        <f>VLOOKUP(A889,'[2]SISBEN-GRUPOS'!$A$2:$E$1122,3,0)</f>
        <v>147</v>
      </c>
      <c r="O889">
        <f>VLOOKUP(A889,'[2]SISBEN-GRUPOS'!$A$2:$E$1122,4,0)</f>
        <v>0</v>
      </c>
      <c r="P889">
        <f>VLOOKUP(A889,'[2]SISBEN-GRUPOS'!$A$2:$E$1122,5,0)</f>
        <v>0</v>
      </c>
      <c r="Q889" s="15">
        <v>0.2462686567</v>
      </c>
      <c r="R889">
        <v>72</v>
      </c>
      <c r="S889" t="str">
        <f t="shared" si="14"/>
        <v>P100</v>
      </c>
    </row>
    <row r="890" spans="1:19" hidden="1" x14ac:dyDescent="0.25">
      <c r="A890" t="s">
        <v>778</v>
      </c>
      <c r="B890" t="s">
        <v>1216</v>
      </c>
      <c r="C890" t="s">
        <v>2049</v>
      </c>
      <c r="D890">
        <v>25183</v>
      </c>
      <c r="E890" t="str">
        <f>VLOOKUP(A890,[1]Hoja3!$B$2:$E$1125,4,FALSE)</f>
        <v>CHOCONTA</v>
      </c>
      <c r="F890" s="3" t="s">
        <v>1123</v>
      </c>
      <c r="G890" s="3" t="s">
        <v>1123</v>
      </c>
      <c r="H890">
        <f>VLOOKUP(A890,'[2]PROMEDIO SABER 11 MUNICIPIOS'!$A$2:$D$1122,4,0)</f>
        <v>280</v>
      </c>
      <c r="I890">
        <f>VLOOKUP(A890,'[2]PROMEDIO SABER 11 MUNICIPIOS'!$A$2:$E$1122,5,0)</f>
        <v>142</v>
      </c>
      <c r="J890" s="4">
        <f>VLOOKUP(A890,'[2]PROMEDIO SABER 11 MUNICIPIOS'!$A$2:$B$1122,2,0)</f>
        <v>262.99642857142857</v>
      </c>
      <c r="K890" s="6">
        <v>260</v>
      </c>
      <c r="L890" s="5" t="str">
        <f>VLOOKUP(A890,'[2]PROMEDIO SABER 11 MUNICIPIOS'!$A$2:$F$1122,6,FALSE)</f>
        <v>NO</v>
      </c>
      <c r="M890">
        <f>VLOOKUP(A890,'[2]SISBEN-GRUPOS'!$A$2:$E$1121,2,FALSE)</f>
        <v>63</v>
      </c>
      <c r="N890">
        <f>VLOOKUP(A890,'[2]SISBEN-GRUPOS'!$A$2:$E$1122,3,0)</f>
        <v>170</v>
      </c>
      <c r="O890">
        <f>VLOOKUP(A890,'[2]SISBEN-GRUPOS'!$A$2:$E$1122,4,0)</f>
        <v>34</v>
      </c>
      <c r="P890">
        <f>VLOOKUP(A890,'[2]SISBEN-GRUPOS'!$A$2:$E$1122,5,0)</f>
        <v>13</v>
      </c>
      <c r="Q890" s="15">
        <v>0.31963470319634701</v>
      </c>
      <c r="R890">
        <v>72</v>
      </c>
      <c r="S890" t="str">
        <f t="shared" si="14"/>
        <v>P100</v>
      </c>
    </row>
    <row r="891" spans="1:19" ht="28.55" hidden="1" x14ac:dyDescent="0.25">
      <c r="A891" t="s">
        <v>920</v>
      </c>
      <c r="B891" t="s">
        <v>1176</v>
      </c>
      <c r="C891" t="s">
        <v>2097</v>
      </c>
      <c r="D891">
        <v>19455</v>
      </c>
      <c r="E891" t="str">
        <f>VLOOKUP(A891,[1]Hoja3!$B$2:$E$1125,4,FALSE)</f>
        <v>MIRANDA</v>
      </c>
      <c r="F891" s="3" t="s">
        <v>1123</v>
      </c>
      <c r="G891" s="3" t="s">
        <v>1123</v>
      </c>
      <c r="H891">
        <f>VLOOKUP(A891,'[2]PROMEDIO SABER 11 MUNICIPIOS'!$A$2:$D$1122,4,0)</f>
        <v>443</v>
      </c>
      <c r="I891">
        <f>VLOOKUP(A891,'[2]PROMEDIO SABER 11 MUNICIPIOS'!$A$2:$E$1122,5,0)</f>
        <v>191</v>
      </c>
      <c r="J891" s="4">
        <f>VLOOKUP(A891,'[2]PROMEDIO SABER 11 MUNICIPIOS'!$A$2:$B$1122,2,0)</f>
        <v>235.25056433408577</v>
      </c>
      <c r="K891" s="6">
        <v>230</v>
      </c>
      <c r="L891" s="5" t="str">
        <f>VLOOKUP(A891,'[2]PROMEDIO SABER 11 MUNICIPIOS'!$A$2:$F$1122,6,FALSE)</f>
        <v>MIRANDA-CAUCA</v>
      </c>
      <c r="M891">
        <f>VLOOKUP(A891,'[2]SISBEN-GRUPOS'!$A$2:$E$1121,2,FALSE)</f>
        <v>175</v>
      </c>
      <c r="N891">
        <f>VLOOKUP(A891,'[2]SISBEN-GRUPOS'!$A$2:$E$1122,3,0)</f>
        <v>257</v>
      </c>
      <c r="O891">
        <f>VLOOKUP(A891,'[2]SISBEN-GRUPOS'!$A$2:$E$1122,4,0)</f>
        <v>9</v>
      </c>
      <c r="P891">
        <f>VLOOKUP(A891,'[2]SISBEN-GRUPOS'!$A$2:$E$1122,5,0)</f>
        <v>2</v>
      </c>
      <c r="Q891" s="15">
        <v>0.3525835866</v>
      </c>
      <c r="R891">
        <v>72</v>
      </c>
      <c r="S891" t="str">
        <f t="shared" si="14"/>
        <v>P100</v>
      </c>
    </row>
    <row r="892" spans="1:19" hidden="1" x14ac:dyDescent="0.25">
      <c r="A892" t="s">
        <v>1000</v>
      </c>
      <c r="B892" t="s">
        <v>1842</v>
      </c>
      <c r="C892" t="s">
        <v>2165</v>
      </c>
      <c r="D892">
        <v>81794</v>
      </c>
      <c r="E892" t="str">
        <f>VLOOKUP(A892,[1]Hoja3!$B$2:$E$1125,4,FALSE)</f>
        <v>TAME</v>
      </c>
      <c r="F892" s="3" t="s">
        <v>1123</v>
      </c>
      <c r="G892" s="3" t="s">
        <v>1123</v>
      </c>
      <c r="H892">
        <f>VLOOKUP(A892,'[2]PROMEDIO SABER 11 MUNICIPIOS'!$A$2:$D$1122,4,0)</f>
        <v>735</v>
      </c>
      <c r="I892">
        <f>VLOOKUP(A892,'[2]PROMEDIO SABER 11 MUNICIPIOS'!$A$2:$E$1122,5,0)</f>
        <v>328</v>
      </c>
      <c r="J892" s="4">
        <f>VLOOKUP(A892,'[2]PROMEDIO SABER 11 MUNICIPIOS'!$A$2:$B$1122,2,0)</f>
        <v>240.66530612244898</v>
      </c>
      <c r="K892" s="6">
        <v>240</v>
      </c>
      <c r="L892" s="5" t="str">
        <f>VLOOKUP(A892,'[2]PROMEDIO SABER 11 MUNICIPIOS'!$A$2:$F$1122,6,FALSE)</f>
        <v>TAME-ARAUCA</v>
      </c>
      <c r="M892">
        <f>VLOOKUP(A892,'[2]SISBEN-GRUPOS'!$A$2:$E$1121,2,FALSE)</f>
        <v>202</v>
      </c>
      <c r="N892">
        <f>VLOOKUP(A892,'[2]SISBEN-GRUPOS'!$A$2:$E$1122,3,0)</f>
        <v>521</v>
      </c>
      <c r="O892">
        <f>VLOOKUP(A892,'[2]SISBEN-GRUPOS'!$A$2:$E$1122,4,0)</f>
        <v>7</v>
      </c>
      <c r="P892">
        <f>VLOOKUP(A892,'[2]SISBEN-GRUPOS'!$A$2:$E$1122,5,0)</f>
        <v>5</v>
      </c>
      <c r="Q892" s="15">
        <v>0.2483108108</v>
      </c>
      <c r="R892">
        <v>72</v>
      </c>
      <c r="S892" t="str">
        <f t="shared" si="14"/>
        <v>P100</v>
      </c>
    </row>
    <row r="893" spans="1:19" hidden="1" x14ac:dyDescent="0.25">
      <c r="A893" t="s">
        <v>845</v>
      </c>
      <c r="B893" t="s">
        <v>1339</v>
      </c>
      <c r="C893" t="s">
        <v>2122</v>
      </c>
      <c r="D893">
        <v>20178</v>
      </c>
      <c r="E893" t="str">
        <f>VLOOKUP(A893,[1]Hoja3!$B$2:$E$1125,4,FALSE)</f>
        <v>CHIRIGUANA</v>
      </c>
      <c r="F893" s="3" t="s">
        <v>1123</v>
      </c>
      <c r="G893" s="3" t="s">
        <v>1123</v>
      </c>
      <c r="H893">
        <f>VLOOKUP(A893,'[2]PROMEDIO SABER 11 MUNICIPIOS'!$A$2:$D$1122,4,0)</f>
        <v>349</v>
      </c>
      <c r="I893">
        <f>VLOOKUP(A893,'[2]PROMEDIO SABER 11 MUNICIPIOS'!$A$2:$E$1122,5,0)</f>
        <v>137</v>
      </c>
      <c r="J893" s="4">
        <f>VLOOKUP(A893,'[2]PROMEDIO SABER 11 MUNICIPIOS'!$A$2:$B$1122,2,0)</f>
        <v>212.15186246418338</v>
      </c>
      <c r="K893" s="6">
        <v>210</v>
      </c>
      <c r="L893" s="5" t="str">
        <f>VLOOKUP(A893,'[2]PROMEDIO SABER 11 MUNICIPIOS'!$A$2:$F$1122,6,FALSE)</f>
        <v>NO</v>
      </c>
      <c r="M893">
        <f>VLOOKUP(A893,'[2]SISBEN-GRUPOS'!$A$2:$E$1121,2,FALSE)</f>
        <v>68</v>
      </c>
      <c r="N893">
        <f>VLOOKUP(A893,'[2]SISBEN-GRUPOS'!$A$2:$E$1122,3,0)</f>
        <v>277</v>
      </c>
      <c r="O893">
        <f>VLOOKUP(A893,'[2]SISBEN-GRUPOS'!$A$2:$E$1122,4,0)</f>
        <v>4</v>
      </c>
      <c r="P893">
        <f>VLOOKUP(A893,'[2]SISBEN-GRUPOS'!$A$2:$E$1122,5,0)</f>
        <v>0</v>
      </c>
      <c r="Q893" s="15">
        <v>0.4115853659</v>
      </c>
      <c r="R893">
        <v>73</v>
      </c>
      <c r="S893" t="str">
        <f t="shared" si="14"/>
        <v>P100</v>
      </c>
    </row>
    <row r="894" spans="1:19" hidden="1" x14ac:dyDescent="0.25">
      <c r="A894" t="s">
        <v>820</v>
      </c>
      <c r="B894" t="s">
        <v>1216</v>
      </c>
      <c r="C894" t="s">
        <v>2022</v>
      </c>
      <c r="D894">
        <v>25245</v>
      </c>
      <c r="E894" t="str">
        <f>VLOOKUP(A894,[1]Hoja3!$B$2:$E$1125,4,FALSE)</f>
        <v>EL COLEGIO</v>
      </c>
      <c r="F894" s="3" t="s">
        <v>1122</v>
      </c>
      <c r="G894" s="3" t="s">
        <v>1123</v>
      </c>
      <c r="H894">
        <f>VLOOKUP(A894,'[2]PROMEDIO SABER 11 MUNICIPIOS'!$A$2:$D$1122,4,0)</f>
        <v>318</v>
      </c>
      <c r="I894">
        <f>VLOOKUP(A894,'[2]PROMEDIO SABER 11 MUNICIPIOS'!$A$2:$E$1122,5,0)</f>
        <v>118</v>
      </c>
      <c r="J894" s="4">
        <f>VLOOKUP(A894,'[2]PROMEDIO SABER 11 MUNICIPIOS'!$A$2:$B$1122,2,0)</f>
        <v>242.68867924528303</v>
      </c>
      <c r="K894" s="6">
        <v>240</v>
      </c>
      <c r="L894" s="5" t="str">
        <f>VLOOKUP(A894,'[2]PROMEDIO SABER 11 MUNICIPIOS'!$A$2:$F$1122,6,FALSE)</f>
        <v>NO</v>
      </c>
      <c r="M894">
        <f>VLOOKUP(A894,'[2]SISBEN-GRUPOS'!$A$2:$E$1121,2,FALSE)</f>
        <v>97</v>
      </c>
      <c r="N894">
        <f>VLOOKUP(A894,'[2]SISBEN-GRUPOS'!$A$2:$E$1122,3,0)</f>
        <v>196</v>
      </c>
      <c r="O894">
        <f>VLOOKUP(A894,'[2]SISBEN-GRUPOS'!$A$2:$E$1122,4,0)</f>
        <v>17</v>
      </c>
      <c r="P894">
        <f>VLOOKUP(A894,'[2]SISBEN-GRUPOS'!$A$2:$E$1122,5,0)</f>
        <v>8</v>
      </c>
      <c r="Q894" s="15">
        <v>0.33609958506224002</v>
      </c>
      <c r="R894">
        <v>74</v>
      </c>
      <c r="S894" t="str">
        <f t="shared" si="14"/>
        <v>P100</v>
      </c>
    </row>
    <row r="895" spans="1:19" hidden="1" x14ac:dyDescent="0.25">
      <c r="A895" t="s">
        <v>1007</v>
      </c>
      <c r="B895" t="s">
        <v>1266</v>
      </c>
      <c r="C895" t="s">
        <v>2091</v>
      </c>
      <c r="D895">
        <v>52399</v>
      </c>
      <c r="E895" t="str">
        <f>VLOOKUP(A895,[1]Hoja3!$B$2:$E$1125,4,FALSE)</f>
        <v>LA UNION</v>
      </c>
      <c r="F895" s="3" t="s">
        <v>1123</v>
      </c>
      <c r="G895" s="3" t="s">
        <v>1123</v>
      </c>
      <c r="H895">
        <f>VLOOKUP(A895,'[2]PROMEDIO SABER 11 MUNICIPIOS'!$A$2:$D$1122,4,0)</f>
        <v>753</v>
      </c>
      <c r="I895">
        <f>VLOOKUP(A895,'[2]PROMEDIO SABER 11 MUNICIPIOS'!$A$2:$E$1122,5,0)</f>
        <v>188</v>
      </c>
      <c r="J895" s="4">
        <f>VLOOKUP(A895,'[2]PROMEDIO SABER 11 MUNICIPIOS'!$A$2:$B$1122,2,0)</f>
        <v>262.27091633466136</v>
      </c>
      <c r="K895" s="6">
        <v>260</v>
      </c>
      <c r="L895" s="5" t="str">
        <f>VLOOKUP(A895,'[2]PROMEDIO SABER 11 MUNICIPIOS'!$A$2:$F$1122,6,FALSE)</f>
        <v>NO</v>
      </c>
      <c r="M895">
        <f>VLOOKUP(A895,'[2]SISBEN-GRUPOS'!$A$2:$E$1121,2,FALSE)</f>
        <v>195</v>
      </c>
      <c r="N895">
        <f>VLOOKUP(A895,'[2]SISBEN-GRUPOS'!$A$2:$E$1122,3,0)</f>
        <v>547</v>
      </c>
      <c r="O895">
        <f>VLOOKUP(A895,'[2]SISBEN-GRUPOS'!$A$2:$E$1122,4,0)</f>
        <v>8</v>
      </c>
      <c r="P895">
        <f>VLOOKUP(A895,'[2]SISBEN-GRUPOS'!$A$2:$E$1122,5,0)</f>
        <v>3</v>
      </c>
      <c r="Q895" s="15">
        <v>0.21114369499999999</v>
      </c>
      <c r="R895">
        <v>75</v>
      </c>
      <c r="S895" t="str">
        <f t="shared" si="14"/>
        <v>P100</v>
      </c>
    </row>
    <row r="896" spans="1:19" hidden="1" x14ac:dyDescent="0.25">
      <c r="A896" t="s">
        <v>1019</v>
      </c>
      <c r="B896" t="s">
        <v>1172</v>
      </c>
      <c r="C896" t="s">
        <v>2107</v>
      </c>
      <c r="D896">
        <v>5376</v>
      </c>
      <c r="E896" t="str">
        <f>VLOOKUP(A896,[1]Hoja3!$B$2:$E$1125,4,FALSE)</f>
        <v>LA CEJA</v>
      </c>
      <c r="F896" s="3" t="s">
        <v>1122</v>
      </c>
      <c r="G896" s="3" t="s">
        <v>1123</v>
      </c>
      <c r="H896">
        <f>VLOOKUP(A896,'[2]PROMEDIO SABER 11 MUNICIPIOS'!$A$2:$D$1122,4,0)</f>
        <v>853</v>
      </c>
      <c r="I896">
        <f>VLOOKUP(A896,'[2]PROMEDIO SABER 11 MUNICIPIOS'!$A$2:$E$1122,5,0)</f>
        <v>212</v>
      </c>
      <c r="J896" s="4">
        <f>VLOOKUP(A896,'[2]PROMEDIO SABER 11 MUNICIPIOS'!$A$2:$B$1122,2,0)</f>
        <v>258.86166471277841</v>
      </c>
      <c r="K896" s="6">
        <v>250</v>
      </c>
      <c r="L896" s="5" t="str">
        <f>VLOOKUP(A896,'[2]PROMEDIO SABER 11 MUNICIPIOS'!$A$2:$F$1122,6,FALSE)</f>
        <v>NO</v>
      </c>
      <c r="M896">
        <f>VLOOKUP(A896,'[2]SISBEN-GRUPOS'!$A$2:$E$1121,2,FALSE)</f>
        <v>301</v>
      </c>
      <c r="N896">
        <f>VLOOKUP(A896,'[2]SISBEN-GRUPOS'!$A$2:$E$1122,3,0)</f>
        <v>314</v>
      </c>
      <c r="O896">
        <f>VLOOKUP(A896,'[2]SISBEN-GRUPOS'!$A$2:$E$1122,4,0)</f>
        <v>153</v>
      </c>
      <c r="P896">
        <f>VLOOKUP(A896,'[2]SISBEN-GRUPOS'!$A$2:$E$1122,5,0)</f>
        <v>85</v>
      </c>
      <c r="Q896" s="15">
        <v>0.38888888890000001</v>
      </c>
      <c r="R896">
        <v>75</v>
      </c>
      <c r="S896" t="str">
        <f t="shared" si="14"/>
        <v>P100</v>
      </c>
    </row>
    <row r="897" spans="1:19" hidden="1" x14ac:dyDescent="0.25">
      <c r="A897" t="s">
        <v>944</v>
      </c>
      <c r="B897" t="s">
        <v>1339</v>
      </c>
      <c r="C897" t="s">
        <v>2102</v>
      </c>
      <c r="D897">
        <v>20228</v>
      </c>
      <c r="E897" t="str">
        <f>VLOOKUP(A897,[1]Hoja3!$B$2:$E$1125,4,FALSE)</f>
        <v>CURUMANI</v>
      </c>
      <c r="F897" s="3" t="s">
        <v>1123</v>
      </c>
      <c r="G897" s="3" t="s">
        <v>1123</v>
      </c>
      <c r="H897">
        <f>VLOOKUP(A897,'[2]PROMEDIO SABER 11 MUNICIPIOS'!$A$2:$D$1122,4,0)</f>
        <v>496</v>
      </c>
      <c r="I897">
        <f>VLOOKUP(A897,'[2]PROMEDIO SABER 11 MUNICIPIOS'!$A$2:$E$1122,5,0)</f>
        <v>199</v>
      </c>
      <c r="J897" s="4">
        <f>VLOOKUP(A897,'[2]PROMEDIO SABER 11 MUNICIPIOS'!$A$2:$B$1122,2,0)</f>
        <v>222.47983870967741</v>
      </c>
      <c r="K897" s="6">
        <v>220</v>
      </c>
      <c r="L897" s="5" t="str">
        <f>VLOOKUP(A897,'[2]PROMEDIO SABER 11 MUNICIPIOS'!$A$2:$F$1122,6,FALSE)</f>
        <v>NO</v>
      </c>
      <c r="M897">
        <f>VLOOKUP(A897,'[2]SISBEN-GRUPOS'!$A$2:$E$1121,2,FALSE)</f>
        <v>104</v>
      </c>
      <c r="N897">
        <f>VLOOKUP(A897,'[2]SISBEN-GRUPOS'!$A$2:$E$1122,3,0)</f>
        <v>388</v>
      </c>
      <c r="O897">
        <f>VLOOKUP(A897,'[2]SISBEN-GRUPOS'!$A$2:$E$1122,4,0)</f>
        <v>2</v>
      </c>
      <c r="P897">
        <f>VLOOKUP(A897,'[2]SISBEN-GRUPOS'!$A$2:$E$1122,5,0)</f>
        <v>2</v>
      </c>
      <c r="Q897" s="15">
        <v>0.30376940130000002</v>
      </c>
      <c r="R897">
        <v>77</v>
      </c>
      <c r="S897" t="str">
        <f t="shared" si="14"/>
        <v>P100</v>
      </c>
    </row>
    <row r="898" spans="1:19" ht="28.55" hidden="1" x14ac:dyDescent="0.25">
      <c r="A898" t="s">
        <v>976</v>
      </c>
      <c r="B898" t="s">
        <v>1182</v>
      </c>
      <c r="C898" t="s">
        <v>1215</v>
      </c>
      <c r="D898">
        <v>13442</v>
      </c>
      <c r="E898" t="str">
        <f>VLOOKUP(A898,[1]Hoja3!$B$2:$E$1125,4,FALSE)</f>
        <v>MARIA LA BAJA</v>
      </c>
      <c r="F898" s="3" t="s">
        <v>1122</v>
      </c>
      <c r="G898" s="3" t="s">
        <v>1122</v>
      </c>
      <c r="H898">
        <f>VLOOKUP(A898,'[2]PROMEDIO SABER 11 MUNICIPIOS'!$A$2:$D$1122,4,0)</f>
        <v>603</v>
      </c>
      <c r="I898">
        <f>VLOOKUP(A898,'[2]PROMEDIO SABER 11 MUNICIPIOS'!$A$2:$E$1122,5,0)</f>
        <v>131</v>
      </c>
      <c r="J898" s="4">
        <f>VLOOKUP(A898,'[2]PROMEDIO SABER 11 MUNICIPIOS'!$A$2:$B$1122,2,0)</f>
        <v>198.44941956882255</v>
      </c>
      <c r="K898" s="6">
        <v>190</v>
      </c>
      <c r="L898" s="5" t="str">
        <f>VLOOKUP(A898,'[2]PROMEDIO SABER 11 MUNICIPIOS'!$A$2:$F$1122,6,FALSE)</f>
        <v>MARIA LA BAJA-BOLIVAR</v>
      </c>
      <c r="M898">
        <f>VLOOKUP(A898,'[2]SISBEN-GRUPOS'!$A$2:$E$1121,2,FALSE)</f>
        <v>155</v>
      </c>
      <c r="N898">
        <f>VLOOKUP(A898,'[2]SISBEN-GRUPOS'!$A$2:$E$1122,3,0)</f>
        <v>445</v>
      </c>
      <c r="O898">
        <f>VLOOKUP(A898,'[2]SISBEN-GRUPOS'!$A$2:$E$1122,4,0)</f>
        <v>3</v>
      </c>
      <c r="P898">
        <f>VLOOKUP(A898,'[2]SISBEN-GRUPOS'!$A$2:$E$1122,5,0)</f>
        <v>0</v>
      </c>
      <c r="Q898" s="15">
        <v>0.123364486</v>
      </c>
      <c r="R898">
        <v>78</v>
      </c>
      <c r="S898" t="str">
        <f t="shared" si="14"/>
        <v>P100</v>
      </c>
    </row>
    <row r="899" spans="1:19" hidden="1" x14ac:dyDescent="0.25">
      <c r="A899" t="s">
        <v>1032</v>
      </c>
      <c r="B899" t="s">
        <v>1331</v>
      </c>
      <c r="C899" t="s">
        <v>2117</v>
      </c>
      <c r="D899">
        <v>41396</v>
      </c>
      <c r="E899" t="str">
        <f>VLOOKUP(A899,[1]Hoja3!$B$2:$E$1125,4,FALSE)</f>
        <v>LA PLATA</v>
      </c>
      <c r="F899" s="3" t="s">
        <v>1122</v>
      </c>
      <c r="G899" s="3" t="s">
        <v>1123</v>
      </c>
      <c r="H899">
        <f>VLOOKUP(A899,'[2]PROMEDIO SABER 11 MUNICIPIOS'!$A$2:$D$1122,4,0)</f>
        <v>977</v>
      </c>
      <c r="I899">
        <f>VLOOKUP(A899,'[2]PROMEDIO SABER 11 MUNICIPIOS'!$A$2:$E$1122,5,0)</f>
        <v>225</v>
      </c>
      <c r="J899" s="4">
        <f>VLOOKUP(A899,'[2]PROMEDIO SABER 11 MUNICIPIOS'!$A$2:$B$1122,2,0)</f>
        <v>238.6458546571136</v>
      </c>
      <c r="K899" s="6">
        <v>230</v>
      </c>
      <c r="L899" s="5" t="str">
        <f>VLOOKUP(A899,'[2]PROMEDIO SABER 11 MUNICIPIOS'!$A$2:$F$1122,6,FALSE)</f>
        <v>NO</v>
      </c>
      <c r="M899">
        <f>VLOOKUP(A899,'[2]SISBEN-GRUPOS'!$A$2:$E$1121,2,FALSE)</f>
        <v>274</v>
      </c>
      <c r="N899">
        <f>VLOOKUP(A899,'[2]SISBEN-GRUPOS'!$A$2:$E$1122,3,0)</f>
        <v>674</v>
      </c>
      <c r="O899">
        <f>VLOOKUP(A899,'[2]SISBEN-GRUPOS'!$A$2:$E$1122,4,0)</f>
        <v>19</v>
      </c>
      <c r="P899">
        <f>VLOOKUP(A899,'[2]SISBEN-GRUPOS'!$A$2:$E$1122,5,0)</f>
        <v>10</v>
      </c>
      <c r="Q899" s="15">
        <v>0.40032948930000001</v>
      </c>
      <c r="R899">
        <v>78</v>
      </c>
      <c r="S899" t="str">
        <f t="shared" ref="S899:S962" si="15">IF(R899&lt;=$V$2,"P25",IF(AND(R899&gt;$V$2,R899&lt;=$V$3),"P50",IF(AND(R899&gt;$V$3,R899&lt;=$V$4),"P75",IF(R899&gt;$V$4,"P100",0))))</f>
        <v>P100</v>
      </c>
    </row>
    <row r="900" spans="1:19" hidden="1" x14ac:dyDescent="0.25">
      <c r="A900" t="s">
        <v>454</v>
      </c>
      <c r="B900" t="s">
        <v>1182</v>
      </c>
      <c r="C900" t="s">
        <v>1237</v>
      </c>
      <c r="D900">
        <v>13760</v>
      </c>
      <c r="E900" t="str">
        <f>VLOOKUP(A900,[1]Hoja3!$B$2:$E$1125,4,FALSE)</f>
        <v>SOPLAVIENTO</v>
      </c>
      <c r="F900" s="3" t="s">
        <v>1122</v>
      </c>
      <c r="G900" s="3" t="s">
        <v>1122</v>
      </c>
      <c r="H900">
        <f>VLOOKUP(A900,'[2]PROMEDIO SABER 11 MUNICIPIOS'!$A$2:$D$1122,4,0)</f>
        <v>124</v>
      </c>
      <c r="I900">
        <f>VLOOKUP(A900,'[2]PROMEDIO SABER 11 MUNICIPIOS'!$A$2:$E$1122,5,0)</f>
        <v>122</v>
      </c>
      <c r="J900" s="4">
        <f>VLOOKUP(A900,'[2]PROMEDIO SABER 11 MUNICIPIOS'!$A$2:$B$1122,2,0)</f>
        <v>195.67741935483872</v>
      </c>
      <c r="K900" s="6">
        <v>190</v>
      </c>
      <c r="L900" s="5" t="str">
        <f>VLOOKUP(A900,'[2]PROMEDIO SABER 11 MUNICIPIOS'!$A$2:$F$1122,6,FALSE)</f>
        <v>NO</v>
      </c>
      <c r="M900">
        <f>VLOOKUP(A900,'[2]SISBEN-GRUPOS'!$A$2:$E$1121,2,FALSE)</f>
        <v>27</v>
      </c>
      <c r="N900">
        <f>VLOOKUP(A900,'[2]SISBEN-GRUPOS'!$A$2:$E$1122,3,0)</f>
        <v>95</v>
      </c>
      <c r="O900">
        <f>VLOOKUP(A900,'[2]SISBEN-GRUPOS'!$A$2:$E$1122,4,0)</f>
        <v>2</v>
      </c>
      <c r="P900">
        <f>VLOOKUP(A900,'[2]SISBEN-GRUPOS'!$A$2:$E$1122,5,0)</f>
        <v>0</v>
      </c>
      <c r="Q900" s="15">
        <v>0.14049586780000001</v>
      </c>
      <c r="R900">
        <v>79</v>
      </c>
      <c r="S900" t="str">
        <f t="shared" si="15"/>
        <v>P100</v>
      </c>
    </row>
    <row r="901" spans="1:19" hidden="1" x14ac:dyDescent="0.25">
      <c r="A901" t="s">
        <v>462</v>
      </c>
      <c r="B901" t="s">
        <v>1216</v>
      </c>
      <c r="C901" t="s">
        <v>2007</v>
      </c>
      <c r="D901">
        <v>25297</v>
      </c>
      <c r="E901" t="str">
        <f>VLOOKUP(A901,[1]Hoja3!$B$2:$E$1125,4,FALSE)</f>
        <v>GACHETA</v>
      </c>
      <c r="F901" s="3" t="s">
        <v>1122</v>
      </c>
      <c r="G901" s="3" t="s">
        <v>1123</v>
      </c>
      <c r="H901">
        <f>VLOOKUP(A901,'[2]PROMEDIO SABER 11 MUNICIPIOS'!$A$2:$D$1122,4,0)</f>
        <v>126</v>
      </c>
      <c r="I901">
        <f>VLOOKUP(A901,'[2]PROMEDIO SABER 11 MUNICIPIOS'!$A$2:$E$1122,5,0)</f>
        <v>110</v>
      </c>
      <c r="J901" s="4">
        <f>VLOOKUP(A901,'[2]PROMEDIO SABER 11 MUNICIPIOS'!$A$2:$B$1122,2,0)</f>
        <v>261.01587301587301</v>
      </c>
      <c r="K901" s="6">
        <v>260</v>
      </c>
      <c r="L901" s="5" t="str">
        <f>VLOOKUP(A901,'[2]PROMEDIO SABER 11 MUNICIPIOS'!$A$2:$F$1122,6,FALSE)</f>
        <v>NO</v>
      </c>
      <c r="M901">
        <f>VLOOKUP(A901,'[2]SISBEN-GRUPOS'!$A$2:$E$1121,2,FALSE)</f>
        <v>24</v>
      </c>
      <c r="N901">
        <f>VLOOKUP(A901,'[2]SISBEN-GRUPOS'!$A$2:$E$1122,3,0)</f>
        <v>75</v>
      </c>
      <c r="O901">
        <f>VLOOKUP(A901,'[2]SISBEN-GRUPOS'!$A$2:$E$1122,4,0)</f>
        <v>12</v>
      </c>
      <c r="P901">
        <f>VLOOKUP(A901,'[2]SISBEN-GRUPOS'!$A$2:$E$1122,5,0)</f>
        <v>15</v>
      </c>
      <c r="Q901" s="15">
        <v>0.36559139784946199</v>
      </c>
      <c r="R901">
        <v>79</v>
      </c>
      <c r="S901" t="str">
        <f t="shared" si="15"/>
        <v>P100</v>
      </c>
    </row>
    <row r="902" spans="1:19" hidden="1" x14ac:dyDescent="0.25">
      <c r="A902" t="s">
        <v>562</v>
      </c>
      <c r="B902" t="s">
        <v>1213</v>
      </c>
      <c r="C902" t="s">
        <v>1214</v>
      </c>
      <c r="D902">
        <v>70124</v>
      </c>
      <c r="E902" t="str">
        <f>VLOOKUP(A902,[1]Hoja3!$B$2:$E$1125,4,FALSE)</f>
        <v>CAIMITO</v>
      </c>
      <c r="F902" s="3" t="s">
        <v>1122</v>
      </c>
      <c r="G902" s="3" t="s">
        <v>1122</v>
      </c>
      <c r="H902">
        <f>VLOOKUP(A902,'[2]PROMEDIO SABER 11 MUNICIPIOS'!$A$2:$D$1122,4,0)</f>
        <v>156</v>
      </c>
      <c r="I902">
        <f>VLOOKUP(A902,'[2]PROMEDIO SABER 11 MUNICIPIOS'!$A$2:$E$1122,5,0)</f>
        <v>141</v>
      </c>
      <c r="J902" s="4">
        <f>VLOOKUP(A902,'[2]PROMEDIO SABER 11 MUNICIPIOS'!$A$2:$B$1122,2,0)</f>
        <v>213.96794871794873</v>
      </c>
      <c r="K902" s="6">
        <v>210</v>
      </c>
      <c r="L902" s="5" t="str">
        <f>VLOOKUP(A902,'[2]PROMEDIO SABER 11 MUNICIPIOS'!$A$2:$F$1122,6,FALSE)</f>
        <v>NO</v>
      </c>
      <c r="M902">
        <f>VLOOKUP(A902,'[2]SISBEN-GRUPOS'!$A$2:$E$1121,2,FALSE)</f>
        <v>15</v>
      </c>
      <c r="N902">
        <f>VLOOKUP(A902,'[2]SISBEN-GRUPOS'!$A$2:$E$1122,3,0)</f>
        <v>140</v>
      </c>
      <c r="O902">
        <f>VLOOKUP(A902,'[2]SISBEN-GRUPOS'!$A$2:$E$1122,4,0)</f>
        <v>1</v>
      </c>
      <c r="P902">
        <f>VLOOKUP(A902,'[2]SISBEN-GRUPOS'!$A$2:$E$1122,5,0)</f>
        <v>0</v>
      </c>
      <c r="Q902" s="15">
        <v>0.1202531646</v>
      </c>
      <c r="R902">
        <v>80</v>
      </c>
      <c r="S902" t="str">
        <f t="shared" si="15"/>
        <v>P100</v>
      </c>
    </row>
    <row r="903" spans="1:19" hidden="1" x14ac:dyDescent="0.25">
      <c r="A903" t="s">
        <v>981</v>
      </c>
      <c r="B903" t="s">
        <v>1176</v>
      </c>
      <c r="C903" t="s">
        <v>2145</v>
      </c>
      <c r="D903">
        <v>19573</v>
      </c>
      <c r="E903" t="str">
        <f>VLOOKUP(A903,[1]Hoja3!$B$2:$E$1125,4,FALSE)</f>
        <v>PUERTO TEJADA</v>
      </c>
      <c r="F903" s="3" t="s">
        <v>1123</v>
      </c>
      <c r="G903" s="3" t="s">
        <v>1123</v>
      </c>
      <c r="H903">
        <f>VLOOKUP(A903,'[2]PROMEDIO SABER 11 MUNICIPIOS'!$A$2:$D$1122,4,0)</f>
        <v>620</v>
      </c>
      <c r="I903">
        <f>VLOOKUP(A903,'[2]PROMEDIO SABER 11 MUNICIPIOS'!$A$2:$E$1122,5,0)</f>
        <v>233</v>
      </c>
      <c r="J903" s="4">
        <f>VLOOKUP(A903,'[2]PROMEDIO SABER 11 MUNICIPIOS'!$A$2:$B$1122,2,0)</f>
        <v>213.70322580645163</v>
      </c>
      <c r="K903" s="6">
        <v>210</v>
      </c>
      <c r="L903" s="5" t="str">
        <f>VLOOKUP(A903,'[2]PROMEDIO SABER 11 MUNICIPIOS'!$A$2:$F$1122,6,FALSE)</f>
        <v>NO</v>
      </c>
      <c r="M903">
        <f>VLOOKUP(A903,'[2]SISBEN-GRUPOS'!$A$2:$E$1121,2,FALSE)</f>
        <v>201</v>
      </c>
      <c r="N903">
        <f>VLOOKUP(A903,'[2]SISBEN-GRUPOS'!$A$2:$E$1122,3,0)</f>
        <v>395</v>
      </c>
      <c r="O903">
        <f>VLOOKUP(A903,'[2]SISBEN-GRUPOS'!$A$2:$E$1122,4,0)</f>
        <v>22</v>
      </c>
      <c r="P903">
        <f>VLOOKUP(A903,'[2]SISBEN-GRUPOS'!$A$2:$E$1122,5,0)</f>
        <v>2</v>
      </c>
      <c r="Q903" s="15">
        <v>0.44</v>
      </c>
      <c r="R903">
        <v>80</v>
      </c>
      <c r="S903" t="str">
        <f t="shared" si="15"/>
        <v>P100</v>
      </c>
    </row>
    <row r="904" spans="1:19" hidden="1" x14ac:dyDescent="0.25">
      <c r="A904" t="s">
        <v>975</v>
      </c>
      <c r="B904" t="s">
        <v>1189</v>
      </c>
      <c r="C904" t="s">
        <v>2121</v>
      </c>
      <c r="D904">
        <v>76895</v>
      </c>
      <c r="E904" t="str">
        <f>VLOOKUP(A904,[1]Hoja3!$B$2:$E$1125,4,FALSE)</f>
        <v>ZARZAL</v>
      </c>
      <c r="F904" s="3" t="s">
        <v>1122</v>
      </c>
      <c r="G904" s="3" t="s">
        <v>1123</v>
      </c>
      <c r="H904">
        <f>VLOOKUP(A904,'[2]PROMEDIO SABER 11 MUNICIPIOS'!$A$2:$D$1122,4,0)</f>
        <v>600</v>
      </c>
      <c r="I904">
        <f>VLOOKUP(A904,'[2]PROMEDIO SABER 11 MUNICIPIOS'!$A$2:$E$1122,5,0)</f>
        <v>231</v>
      </c>
      <c r="J904" s="4">
        <f>VLOOKUP(A904,'[2]PROMEDIO SABER 11 MUNICIPIOS'!$A$2:$B$1122,2,0)</f>
        <v>234.57</v>
      </c>
      <c r="K904" s="6">
        <v>230</v>
      </c>
      <c r="L904" s="5" t="str">
        <f>VLOOKUP(A904,'[2]PROMEDIO SABER 11 MUNICIPIOS'!$A$2:$F$1122,6,FALSE)</f>
        <v>NO</v>
      </c>
      <c r="M904">
        <f>VLOOKUP(A904,'[2]SISBEN-GRUPOS'!$A$2:$E$1121,2,FALSE)</f>
        <v>159</v>
      </c>
      <c r="N904">
        <f>VLOOKUP(A904,'[2]SISBEN-GRUPOS'!$A$2:$E$1122,3,0)</f>
        <v>430</v>
      </c>
      <c r="O904">
        <f>VLOOKUP(A904,'[2]SISBEN-GRUPOS'!$A$2:$E$1122,4,0)</f>
        <v>5</v>
      </c>
      <c r="P904">
        <f>VLOOKUP(A904,'[2]SISBEN-GRUPOS'!$A$2:$E$1122,5,0)</f>
        <v>6</v>
      </c>
      <c r="Q904" s="15">
        <v>0.42857142860000003</v>
      </c>
      <c r="R904">
        <v>81</v>
      </c>
      <c r="S904" t="str">
        <f t="shared" si="15"/>
        <v>P100</v>
      </c>
    </row>
    <row r="905" spans="1:19" hidden="1" x14ac:dyDescent="0.25">
      <c r="A905" t="s">
        <v>1041</v>
      </c>
      <c r="B905" t="s">
        <v>1226</v>
      </c>
      <c r="C905" t="s">
        <v>2110</v>
      </c>
      <c r="D905">
        <v>50313</v>
      </c>
      <c r="E905" t="str">
        <f>VLOOKUP(A905,[1]Hoja3!$B$2:$E$1125,4,FALSE)</f>
        <v>GRANADA</v>
      </c>
      <c r="F905" s="3" t="s">
        <v>1122</v>
      </c>
      <c r="G905" s="3" t="s">
        <v>1123</v>
      </c>
      <c r="H905">
        <f>VLOOKUP(A905,'[2]PROMEDIO SABER 11 MUNICIPIOS'!$A$2:$D$1122,4,0)</f>
        <v>1144</v>
      </c>
      <c r="I905">
        <f>VLOOKUP(A905,'[2]PROMEDIO SABER 11 MUNICIPIOS'!$A$2:$E$1122,5,0)</f>
        <v>217</v>
      </c>
      <c r="J905" s="4">
        <f>VLOOKUP(A905,'[2]PROMEDIO SABER 11 MUNICIPIOS'!$A$2:$B$1122,2,0)</f>
        <v>241.79020979020979</v>
      </c>
      <c r="K905" s="6">
        <v>240</v>
      </c>
      <c r="L905" s="5" t="str">
        <f>VLOOKUP(A905,'[2]PROMEDIO SABER 11 MUNICIPIOS'!$A$2:$F$1122,6,FALSE)</f>
        <v>NO</v>
      </c>
      <c r="M905">
        <f>VLOOKUP(A905,'[2]SISBEN-GRUPOS'!$A$2:$E$1121,2,FALSE)</f>
        <v>346</v>
      </c>
      <c r="N905">
        <f>VLOOKUP(A905,'[2]SISBEN-GRUPOS'!$A$2:$E$1122,3,0)</f>
        <v>779</v>
      </c>
      <c r="O905">
        <f>VLOOKUP(A905,'[2]SISBEN-GRUPOS'!$A$2:$E$1122,4,0)</f>
        <v>12</v>
      </c>
      <c r="P905">
        <f>VLOOKUP(A905,'[2]SISBEN-GRUPOS'!$A$2:$E$1122,5,0)</f>
        <v>7</v>
      </c>
      <c r="Q905" s="15">
        <v>0.40579710140000003</v>
      </c>
      <c r="R905">
        <v>82</v>
      </c>
      <c r="S905" t="str">
        <f t="shared" si="15"/>
        <v>P100</v>
      </c>
    </row>
    <row r="906" spans="1:19" hidden="1" x14ac:dyDescent="0.25">
      <c r="A906" t="s">
        <v>1031</v>
      </c>
      <c r="B906" t="s">
        <v>1348</v>
      </c>
      <c r="C906" t="s">
        <v>2126</v>
      </c>
      <c r="D906">
        <v>17380</v>
      </c>
      <c r="E906" t="str">
        <f>VLOOKUP(A906,[1]Hoja3!$B$2:$E$1125,4,FALSE)</f>
        <v>LA DORADA</v>
      </c>
      <c r="F906" s="3" t="s">
        <v>1122</v>
      </c>
      <c r="G906" s="3" t="s">
        <v>1123</v>
      </c>
      <c r="H906">
        <f>VLOOKUP(A906,'[2]PROMEDIO SABER 11 MUNICIPIOS'!$A$2:$D$1122,4,0)</f>
        <v>973</v>
      </c>
      <c r="I906">
        <f>VLOOKUP(A906,'[2]PROMEDIO SABER 11 MUNICIPIOS'!$A$2:$E$1122,5,0)</f>
        <v>241</v>
      </c>
      <c r="J906" s="4">
        <f>VLOOKUP(A906,'[2]PROMEDIO SABER 11 MUNICIPIOS'!$A$2:$B$1122,2,0)</f>
        <v>234.09044193216855</v>
      </c>
      <c r="K906" s="6">
        <v>230</v>
      </c>
      <c r="L906" s="5" t="str">
        <f>VLOOKUP(A906,'[2]PROMEDIO SABER 11 MUNICIPIOS'!$A$2:$F$1122,6,FALSE)</f>
        <v>NO</v>
      </c>
      <c r="M906">
        <f>VLOOKUP(A906,'[2]SISBEN-GRUPOS'!$A$2:$E$1121,2,FALSE)</f>
        <v>338</v>
      </c>
      <c r="N906">
        <f>VLOOKUP(A906,'[2]SISBEN-GRUPOS'!$A$2:$E$1122,3,0)</f>
        <v>549</v>
      </c>
      <c r="O906">
        <f>VLOOKUP(A906,'[2]SISBEN-GRUPOS'!$A$2:$E$1122,4,0)</f>
        <v>57</v>
      </c>
      <c r="P906">
        <f>VLOOKUP(A906,'[2]SISBEN-GRUPOS'!$A$2:$E$1122,5,0)</f>
        <v>29</v>
      </c>
      <c r="Q906" s="15">
        <v>0.32377740300000002</v>
      </c>
      <c r="R906">
        <v>82</v>
      </c>
      <c r="S906" t="str">
        <f t="shared" si="15"/>
        <v>P100</v>
      </c>
    </row>
    <row r="907" spans="1:19" hidden="1" x14ac:dyDescent="0.25">
      <c r="A907" t="s">
        <v>541</v>
      </c>
      <c r="B907" t="s">
        <v>1216</v>
      </c>
      <c r="C907" t="s">
        <v>2034</v>
      </c>
      <c r="D907">
        <v>25181</v>
      </c>
      <c r="E907" t="str">
        <f>VLOOKUP(A907,[1]Hoja3!$B$2:$E$1125,4,FALSE)</f>
        <v>CHOACHI</v>
      </c>
      <c r="F907" s="3" t="s">
        <v>1122</v>
      </c>
      <c r="G907" s="3" t="s">
        <v>1123</v>
      </c>
      <c r="H907">
        <f>VLOOKUP(A907,'[2]PROMEDIO SABER 11 MUNICIPIOS'!$A$2:$D$1122,4,0)</f>
        <v>147</v>
      </c>
      <c r="I907">
        <f>VLOOKUP(A907,'[2]PROMEDIO SABER 11 MUNICIPIOS'!$A$2:$E$1122,5,0)</f>
        <v>126</v>
      </c>
      <c r="J907" s="4">
        <f>VLOOKUP(A907,'[2]PROMEDIO SABER 11 MUNICIPIOS'!$A$2:$B$1122,2,0)</f>
        <v>260.23809523809524</v>
      </c>
      <c r="K907" s="6">
        <v>260</v>
      </c>
      <c r="L907" s="5" t="str">
        <f>VLOOKUP(A907,'[2]PROMEDIO SABER 11 MUNICIPIOS'!$A$2:$F$1122,6,FALSE)</f>
        <v>NO</v>
      </c>
      <c r="M907">
        <f>VLOOKUP(A907,'[2]SISBEN-GRUPOS'!$A$2:$E$1121,2,FALSE)</f>
        <v>34</v>
      </c>
      <c r="N907">
        <f>VLOOKUP(A907,'[2]SISBEN-GRUPOS'!$A$2:$E$1122,3,0)</f>
        <v>97</v>
      </c>
      <c r="O907">
        <f>VLOOKUP(A907,'[2]SISBEN-GRUPOS'!$A$2:$E$1122,4,0)</f>
        <v>12</v>
      </c>
      <c r="P907">
        <f>VLOOKUP(A907,'[2]SISBEN-GRUPOS'!$A$2:$E$1122,5,0)</f>
        <v>4</v>
      </c>
      <c r="Q907" s="15">
        <v>0.28472222222222199</v>
      </c>
      <c r="R907">
        <v>85</v>
      </c>
      <c r="S907" t="str">
        <f t="shared" si="15"/>
        <v>P100</v>
      </c>
    </row>
    <row r="908" spans="1:19" ht="28.55" hidden="1" x14ac:dyDescent="0.25">
      <c r="A908" t="s">
        <v>526</v>
      </c>
      <c r="B908" t="s">
        <v>1182</v>
      </c>
      <c r="C908" t="s">
        <v>2139</v>
      </c>
      <c r="D908">
        <v>13894</v>
      </c>
      <c r="E908" t="str">
        <f>VLOOKUP(A908,[1]Hoja3!$B$2:$E$1125,4,FALSE)</f>
        <v>ZAMBRANO</v>
      </c>
      <c r="F908" s="3" t="s">
        <v>1122</v>
      </c>
      <c r="G908" s="3" t="s">
        <v>1122</v>
      </c>
      <c r="H908">
        <f>VLOOKUP(A908,'[2]PROMEDIO SABER 11 MUNICIPIOS'!$A$2:$D$1122,4,0)</f>
        <v>140</v>
      </c>
      <c r="I908">
        <f>VLOOKUP(A908,'[2]PROMEDIO SABER 11 MUNICIPIOS'!$A$2:$E$1122,5,0)</f>
        <v>144</v>
      </c>
      <c r="J908" s="4">
        <f>VLOOKUP(A908,'[2]PROMEDIO SABER 11 MUNICIPIOS'!$A$2:$B$1122,2,0)</f>
        <v>208.61428571428573</v>
      </c>
      <c r="K908" s="6">
        <v>200</v>
      </c>
      <c r="L908" s="5" t="str">
        <f>VLOOKUP(A908,'[2]PROMEDIO SABER 11 MUNICIPIOS'!$A$2:$F$1122,6,FALSE)</f>
        <v>ZAMBRANO-BOLIVAR</v>
      </c>
      <c r="M908">
        <f>VLOOKUP(A908,'[2]SISBEN-GRUPOS'!$A$2:$E$1121,2,FALSE)</f>
        <v>28</v>
      </c>
      <c r="N908">
        <f>VLOOKUP(A908,'[2]SISBEN-GRUPOS'!$A$2:$E$1122,3,0)</f>
        <v>112</v>
      </c>
      <c r="O908">
        <f>VLOOKUP(A908,'[2]SISBEN-GRUPOS'!$A$2:$E$1122,4,0)</f>
        <v>0</v>
      </c>
      <c r="P908">
        <f>VLOOKUP(A908,'[2]SISBEN-GRUPOS'!$A$2:$E$1122,5,0)</f>
        <v>0</v>
      </c>
      <c r="Q908" s="15">
        <v>0.36690647479999999</v>
      </c>
      <c r="R908">
        <v>85</v>
      </c>
      <c r="S908" t="str">
        <f t="shared" si="15"/>
        <v>P100</v>
      </c>
    </row>
    <row r="909" spans="1:19" hidden="1" x14ac:dyDescent="0.25">
      <c r="A909" t="s">
        <v>755</v>
      </c>
      <c r="B909" t="s">
        <v>1203</v>
      </c>
      <c r="C909" t="s">
        <v>1316</v>
      </c>
      <c r="D909">
        <v>8436</v>
      </c>
      <c r="E909" t="str">
        <f>VLOOKUP(A909,[1]Hoja3!$B$2:$E$1125,4,FALSE)</f>
        <v>MANATI</v>
      </c>
      <c r="F909" s="3" t="s">
        <v>1122</v>
      </c>
      <c r="G909" s="3" t="s">
        <v>1122</v>
      </c>
      <c r="H909">
        <f>VLOOKUP(A909,'[2]PROMEDIO SABER 11 MUNICIPIOS'!$A$2:$D$1122,4,0)</f>
        <v>261</v>
      </c>
      <c r="I909">
        <f>VLOOKUP(A909,'[2]PROMEDIO SABER 11 MUNICIPIOS'!$A$2:$E$1122,5,0)</f>
        <v>159</v>
      </c>
      <c r="J909" s="4">
        <f>VLOOKUP(A909,'[2]PROMEDIO SABER 11 MUNICIPIOS'!$A$2:$B$1122,2,0)</f>
        <v>201.22222222222223</v>
      </c>
      <c r="K909" s="6">
        <v>200</v>
      </c>
      <c r="L909" s="5" t="str">
        <f>VLOOKUP(A909,'[2]PROMEDIO SABER 11 MUNICIPIOS'!$A$2:$F$1122,6,FALSE)</f>
        <v>NO</v>
      </c>
      <c r="M909">
        <f>VLOOKUP(A909,'[2]SISBEN-GRUPOS'!$A$2:$E$1121,2,FALSE)</f>
        <v>59</v>
      </c>
      <c r="N909">
        <f>VLOOKUP(A909,'[2]SISBEN-GRUPOS'!$A$2:$E$1122,3,0)</f>
        <v>200</v>
      </c>
      <c r="O909">
        <f>VLOOKUP(A909,'[2]SISBEN-GRUPOS'!$A$2:$E$1122,4,0)</f>
        <v>0</v>
      </c>
      <c r="P909">
        <f>VLOOKUP(A909,'[2]SISBEN-GRUPOS'!$A$2:$E$1122,5,0)</f>
        <v>2</v>
      </c>
      <c r="Q909" s="15">
        <v>0.16929133860000001</v>
      </c>
      <c r="R909">
        <v>86</v>
      </c>
      <c r="S909" t="str">
        <f t="shared" si="15"/>
        <v>P100</v>
      </c>
    </row>
    <row r="910" spans="1:19" hidden="1" x14ac:dyDescent="0.25">
      <c r="A910" t="s">
        <v>609</v>
      </c>
      <c r="B910" t="s">
        <v>1216</v>
      </c>
      <c r="C910" t="s">
        <v>1827</v>
      </c>
      <c r="D910">
        <v>25815</v>
      </c>
      <c r="E910" t="str">
        <f>VLOOKUP(A910,[1]Hoja3!$B$2:$E$1125,4,FALSE)</f>
        <v>TOCAIMA</v>
      </c>
      <c r="F910" s="3" t="s">
        <v>1122</v>
      </c>
      <c r="G910" s="3" t="s">
        <v>1122</v>
      </c>
      <c r="H910">
        <f>VLOOKUP(A910,'[2]PROMEDIO SABER 11 MUNICIPIOS'!$A$2:$D$1122,4,0)</f>
        <v>173</v>
      </c>
      <c r="I910">
        <f>VLOOKUP(A910,'[2]PROMEDIO SABER 11 MUNICIPIOS'!$A$2:$E$1122,5,0)</f>
        <v>127</v>
      </c>
      <c r="J910" s="4">
        <f>VLOOKUP(A910,'[2]PROMEDIO SABER 11 MUNICIPIOS'!$A$2:$B$1122,2,0)</f>
        <v>227.40462427745663</v>
      </c>
      <c r="K910" s="6">
        <v>220</v>
      </c>
      <c r="L910" s="5" t="str">
        <f>VLOOKUP(A910,'[2]PROMEDIO SABER 11 MUNICIPIOS'!$A$2:$F$1122,6,FALSE)</f>
        <v>NO</v>
      </c>
      <c r="M910">
        <f>VLOOKUP(A910,'[2]SISBEN-GRUPOS'!$A$2:$E$1121,2,FALSE)</f>
        <v>58</v>
      </c>
      <c r="N910">
        <f>VLOOKUP(A910,'[2]SISBEN-GRUPOS'!$A$2:$E$1122,3,0)</f>
        <v>109</v>
      </c>
      <c r="O910">
        <f>VLOOKUP(A910,'[2]SISBEN-GRUPOS'!$A$2:$E$1122,4,0)</f>
        <v>4</v>
      </c>
      <c r="P910">
        <f>VLOOKUP(A910,'[2]SISBEN-GRUPOS'!$A$2:$E$1122,5,0)</f>
        <v>2</v>
      </c>
      <c r="Q910" s="15">
        <v>0.26470588235294101</v>
      </c>
      <c r="R910">
        <v>86</v>
      </c>
      <c r="S910" t="str">
        <f t="shared" si="15"/>
        <v>P100</v>
      </c>
    </row>
    <row r="911" spans="1:19" hidden="1" x14ac:dyDescent="0.25">
      <c r="A911" t="s">
        <v>824</v>
      </c>
      <c r="B911" t="s">
        <v>1197</v>
      </c>
      <c r="C911" t="s">
        <v>1210</v>
      </c>
      <c r="D911">
        <v>23678</v>
      </c>
      <c r="E911" t="str">
        <f>VLOOKUP(A911,[1]Hoja3!$B$2:$E$1125,4,FALSE)</f>
        <v>SAN CARLOS</v>
      </c>
      <c r="F911" s="3" t="s">
        <v>1122</v>
      </c>
      <c r="G911" s="3" t="s">
        <v>1122</v>
      </c>
      <c r="H911">
        <f>VLOOKUP(A911,'[2]PROMEDIO SABER 11 MUNICIPIOS'!$A$2:$D$1122,4,0)</f>
        <v>323</v>
      </c>
      <c r="I911">
        <f>VLOOKUP(A911,'[2]PROMEDIO SABER 11 MUNICIPIOS'!$A$2:$E$1122,5,0)</f>
        <v>145</v>
      </c>
      <c r="J911" s="4">
        <f>VLOOKUP(A911,'[2]PROMEDIO SABER 11 MUNICIPIOS'!$A$2:$B$1122,2,0)</f>
        <v>213.83281733746131</v>
      </c>
      <c r="K911" s="6">
        <v>210</v>
      </c>
      <c r="L911" s="5" t="str">
        <f>VLOOKUP(A911,'[2]PROMEDIO SABER 11 MUNICIPIOS'!$A$2:$F$1122,6,FALSE)</f>
        <v>NO</v>
      </c>
      <c r="M911">
        <f>VLOOKUP(A911,'[2]SISBEN-GRUPOS'!$A$2:$E$1121,2,FALSE)</f>
        <v>65</v>
      </c>
      <c r="N911">
        <f>VLOOKUP(A911,'[2]SISBEN-GRUPOS'!$A$2:$E$1122,3,0)</f>
        <v>257</v>
      </c>
      <c r="O911">
        <f>VLOOKUP(A911,'[2]SISBEN-GRUPOS'!$A$2:$E$1122,4,0)</f>
        <v>1</v>
      </c>
      <c r="P911">
        <f>VLOOKUP(A911,'[2]SISBEN-GRUPOS'!$A$2:$E$1122,5,0)</f>
        <v>0</v>
      </c>
      <c r="Q911" s="15">
        <v>0.11392405059999999</v>
      </c>
      <c r="R911">
        <v>87</v>
      </c>
      <c r="S911" t="str">
        <f t="shared" si="15"/>
        <v>P100</v>
      </c>
    </row>
    <row r="912" spans="1:19" hidden="1" x14ac:dyDescent="0.25">
      <c r="A912" t="s">
        <v>599</v>
      </c>
      <c r="B912" t="s">
        <v>1182</v>
      </c>
      <c r="C912" t="s">
        <v>1608</v>
      </c>
      <c r="D912">
        <v>13780</v>
      </c>
      <c r="E912" t="str">
        <f>VLOOKUP(A912,[1]Hoja3!$B$2:$E$1125,4,FALSE)</f>
        <v>TALAIGUA NUEVO</v>
      </c>
      <c r="F912" s="3" t="s">
        <v>1122</v>
      </c>
      <c r="G912" s="3" t="s">
        <v>1122</v>
      </c>
      <c r="H912">
        <f>VLOOKUP(A912,'[2]PROMEDIO SABER 11 MUNICIPIOS'!$A$2:$D$1122,4,0)</f>
        <v>170</v>
      </c>
      <c r="I912">
        <f>VLOOKUP(A912,'[2]PROMEDIO SABER 11 MUNICIPIOS'!$A$2:$E$1122,5,0)</f>
        <v>126</v>
      </c>
      <c r="J912" s="4">
        <f>VLOOKUP(A912,'[2]PROMEDIO SABER 11 MUNICIPIOS'!$A$2:$B$1122,2,0)</f>
        <v>209.16470588235293</v>
      </c>
      <c r="K912" s="6">
        <v>200</v>
      </c>
      <c r="L912" s="5" t="str">
        <f>VLOOKUP(A912,'[2]PROMEDIO SABER 11 MUNICIPIOS'!$A$2:$F$1122,6,FALSE)</f>
        <v>NO</v>
      </c>
      <c r="M912">
        <f>VLOOKUP(A912,'[2]SISBEN-GRUPOS'!$A$2:$E$1121,2,FALSE)</f>
        <v>33</v>
      </c>
      <c r="N912">
        <f>VLOOKUP(A912,'[2]SISBEN-GRUPOS'!$A$2:$E$1122,3,0)</f>
        <v>136</v>
      </c>
      <c r="O912">
        <f>VLOOKUP(A912,'[2]SISBEN-GRUPOS'!$A$2:$E$1122,4,0)</f>
        <v>0</v>
      </c>
      <c r="P912">
        <f>VLOOKUP(A912,'[2]SISBEN-GRUPOS'!$A$2:$E$1122,5,0)</f>
        <v>1</v>
      </c>
      <c r="Q912" s="15">
        <v>0.23163841809999999</v>
      </c>
      <c r="R912">
        <v>87</v>
      </c>
      <c r="S912" t="str">
        <f t="shared" si="15"/>
        <v>P100</v>
      </c>
    </row>
    <row r="913" spans="1:19" hidden="1" x14ac:dyDescent="0.25">
      <c r="A913" t="s">
        <v>947</v>
      </c>
      <c r="B913" t="s">
        <v>1339</v>
      </c>
      <c r="C913" t="s">
        <v>2138</v>
      </c>
      <c r="D913">
        <v>20250</v>
      </c>
      <c r="E913" t="str">
        <f>VLOOKUP(A913,[1]Hoja3!$B$2:$E$1125,4,FALSE)</f>
        <v>EL PASO</v>
      </c>
      <c r="F913" s="3" t="s">
        <v>1123</v>
      </c>
      <c r="G913" s="3" t="s">
        <v>1123</v>
      </c>
      <c r="H913">
        <f>VLOOKUP(A913,'[2]PROMEDIO SABER 11 MUNICIPIOS'!$A$2:$D$1122,4,0)</f>
        <v>508</v>
      </c>
      <c r="I913">
        <f>VLOOKUP(A913,'[2]PROMEDIO SABER 11 MUNICIPIOS'!$A$2:$E$1122,5,0)</f>
        <v>170</v>
      </c>
      <c r="J913" s="4">
        <f>VLOOKUP(A913,'[2]PROMEDIO SABER 11 MUNICIPIOS'!$A$2:$B$1122,2,0)</f>
        <v>219.15354330708661</v>
      </c>
      <c r="K913" s="6">
        <v>210</v>
      </c>
      <c r="L913" s="5" t="str">
        <f>VLOOKUP(A913,'[2]PROMEDIO SABER 11 MUNICIPIOS'!$A$2:$F$1122,6,FALSE)</f>
        <v>NO</v>
      </c>
      <c r="M913">
        <f>VLOOKUP(A913,'[2]SISBEN-GRUPOS'!$A$2:$E$1121,2,FALSE)</f>
        <v>124</v>
      </c>
      <c r="N913">
        <f>VLOOKUP(A913,'[2]SISBEN-GRUPOS'!$A$2:$E$1122,3,0)</f>
        <v>383</v>
      </c>
      <c r="O913">
        <f>VLOOKUP(A913,'[2]SISBEN-GRUPOS'!$A$2:$E$1122,4,0)</f>
        <v>1</v>
      </c>
      <c r="P913">
        <f>VLOOKUP(A913,'[2]SISBEN-GRUPOS'!$A$2:$E$1122,5,0)</f>
        <v>0</v>
      </c>
      <c r="Q913" s="15">
        <v>0.26315789470000001</v>
      </c>
      <c r="R913">
        <v>87</v>
      </c>
      <c r="S913" t="str">
        <f t="shared" si="15"/>
        <v>P100</v>
      </c>
    </row>
    <row r="914" spans="1:19" ht="28.55" hidden="1" x14ac:dyDescent="0.25">
      <c r="A914" t="s">
        <v>1021</v>
      </c>
      <c r="B914" t="s">
        <v>1440</v>
      </c>
      <c r="C914" t="s">
        <v>2176</v>
      </c>
      <c r="D914">
        <v>86568</v>
      </c>
      <c r="E914" t="str">
        <f>VLOOKUP(A914,[1]Hoja3!$B$2:$E$1125,4,FALSE)</f>
        <v>PUERTO ASIS</v>
      </c>
      <c r="F914" s="3" t="s">
        <v>1123</v>
      </c>
      <c r="G914" s="3" t="s">
        <v>1123</v>
      </c>
      <c r="H914">
        <f>VLOOKUP(A914,'[2]PROMEDIO SABER 11 MUNICIPIOS'!$A$2:$D$1122,4,0)</f>
        <v>895</v>
      </c>
      <c r="I914">
        <f>VLOOKUP(A914,'[2]PROMEDIO SABER 11 MUNICIPIOS'!$A$2:$E$1122,5,0)</f>
        <v>355</v>
      </c>
      <c r="J914" s="4">
        <f>VLOOKUP(A914,'[2]PROMEDIO SABER 11 MUNICIPIOS'!$A$2:$B$1122,2,0)</f>
        <v>236.79776536312849</v>
      </c>
      <c r="K914" s="6">
        <v>230</v>
      </c>
      <c r="L914" s="5" t="str">
        <f>VLOOKUP(A914,'[2]PROMEDIO SABER 11 MUNICIPIOS'!$A$2:$F$1122,6,FALSE)</f>
        <v>PUERTO ASIS-PUTUMAYO</v>
      </c>
      <c r="M914">
        <f>VLOOKUP(A914,'[2]SISBEN-GRUPOS'!$A$2:$E$1121,2,FALSE)</f>
        <v>321</v>
      </c>
      <c r="N914">
        <f>VLOOKUP(A914,'[2]SISBEN-GRUPOS'!$A$2:$E$1122,3,0)</f>
        <v>547</v>
      </c>
      <c r="O914">
        <f>VLOOKUP(A914,'[2]SISBEN-GRUPOS'!$A$2:$E$1122,4,0)</f>
        <v>16</v>
      </c>
      <c r="P914">
        <f>VLOOKUP(A914,'[2]SISBEN-GRUPOS'!$A$2:$E$1122,5,0)</f>
        <v>11</v>
      </c>
      <c r="Q914" s="15">
        <v>0.36476868330000001</v>
      </c>
      <c r="R914">
        <v>87</v>
      </c>
      <c r="S914" t="str">
        <f t="shared" si="15"/>
        <v>P100</v>
      </c>
    </row>
    <row r="915" spans="1:19" ht="28.55" hidden="1" x14ac:dyDescent="0.25">
      <c r="A915" t="s">
        <v>1001</v>
      </c>
      <c r="B915" t="s">
        <v>1842</v>
      </c>
      <c r="C915" t="s">
        <v>2199</v>
      </c>
      <c r="D915">
        <v>81736</v>
      </c>
      <c r="E915" t="str">
        <f>VLOOKUP(A915,[1]Hoja3!$B$2:$E$1125,4,FALSE)</f>
        <v>SARAVENA</v>
      </c>
      <c r="F915" s="3" t="s">
        <v>1123</v>
      </c>
      <c r="G915" s="3" t="s">
        <v>1123</v>
      </c>
      <c r="H915">
        <f>VLOOKUP(A915,'[2]PROMEDIO SABER 11 MUNICIPIOS'!$A$2:$D$1122,4,0)</f>
        <v>741</v>
      </c>
      <c r="I915">
        <f>VLOOKUP(A915,'[2]PROMEDIO SABER 11 MUNICIPIOS'!$A$2:$E$1122,5,0)</f>
        <v>459</v>
      </c>
      <c r="J915" s="4">
        <f>VLOOKUP(A915,'[2]PROMEDIO SABER 11 MUNICIPIOS'!$A$2:$B$1122,2,0)</f>
        <v>247.55465587044534</v>
      </c>
      <c r="K915" s="6">
        <v>240</v>
      </c>
      <c r="L915" s="5" t="str">
        <f>VLOOKUP(A915,'[2]PROMEDIO SABER 11 MUNICIPIOS'!$A$2:$F$1122,6,FALSE)</f>
        <v>SARAVENA-ARAUCA</v>
      </c>
      <c r="M915">
        <f>VLOOKUP(A915,'[2]SISBEN-GRUPOS'!$A$2:$E$1121,2,FALSE)</f>
        <v>214</v>
      </c>
      <c r="N915">
        <f>VLOOKUP(A915,'[2]SISBEN-GRUPOS'!$A$2:$E$1122,3,0)</f>
        <v>504</v>
      </c>
      <c r="O915">
        <f>VLOOKUP(A915,'[2]SISBEN-GRUPOS'!$A$2:$E$1122,4,0)</f>
        <v>8</v>
      </c>
      <c r="P915">
        <f>VLOOKUP(A915,'[2]SISBEN-GRUPOS'!$A$2:$E$1122,5,0)</f>
        <v>15</v>
      </c>
      <c r="Q915" s="15">
        <v>0.34133790739999997</v>
      </c>
      <c r="R915">
        <v>88</v>
      </c>
      <c r="S915" t="str">
        <f t="shared" si="15"/>
        <v>P100</v>
      </c>
    </row>
    <row r="916" spans="1:19" hidden="1" x14ac:dyDescent="0.25">
      <c r="A916" t="s">
        <v>721</v>
      </c>
      <c r="B916" t="s">
        <v>1203</v>
      </c>
      <c r="C916" t="s">
        <v>1889</v>
      </c>
      <c r="D916">
        <v>8372</v>
      </c>
      <c r="E916" t="str">
        <f>VLOOKUP(A916,[1]Hoja3!$B$2:$E$1125,4,FALSE)</f>
        <v>JUAN DE ACOSTA</v>
      </c>
      <c r="F916" s="3" t="s">
        <v>1122</v>
      </c>
      <c r="G916" s="3" t="s">
        <v>1122</v>
      </c>
      <c r="H916">
        <f>VLOOKUP(A916,'[2]PROMEDIO SABER 11 MUNICIPIOS'!$A$2:$D$1122,4,0)</f>
        <v>236</v>
      </c>
      <c r="I916">
        <f>VLOOKUP(A916,'[2]PROMEDIO SABER 11 MUNICIPIOS'!$A$2:$E$1122,5,0)</f>
        <v>177</v>
      </c>
      <c r="J916" s="4">
        <f>VLOOKUP(A916,'[2]PROMEDIO SABER 11 MUNICIPIOS'!$A$2:$B$1122,2,0)</f>
        <v>214.54237288135593</v>
      </c>
      <c r="K916" s="6">
        <v>210</v>
      </c>
      <c r="L916" s="5" t="str">
        <f>VLOOKUP(A916,'[2]PROMEDIO SABER 11 MUNICIPIOS'!$A$2:$F$1122,6,FALSE)</f>
        <v>NO</v>
      </c>
      <c r="M916">
        <f>VLOOKUP(A916,'[2]SISBEN-GRUPOS'!$A$2:$E$1121,2,FALSE)</f>
        <v>53</v>
      </c>
      <c r="N916">
        <f>VLOOKUP(A916,'[2]SISBEN-GRUPOS'!$A$2:$E$1122,3,0)</f>
        <v>176</v>
      </c>
      <c r="O916">
        <f>VLOOKUP(A916,'[2]SISBEN-GRUPOS'!$A$2:$E$1122,4,0)</f>
        <v>3</v>
      </c>
      <c r="P916">
        <f>VLOOKUP(A916,'[2]SISBEN-GRUPOS'!$A$2:$E$1122,5,0)</f>
        <v>4</v>
      </c>
      <c r="Q916" s="15">
        <v>0.28160919540000001</v>
      </c>
      <c r="R916">
        <v>89</v>
      </c>
      <c r="S916" t="str">
        <f t="shared" si="15"/>
        <v>P100</v>
      </c>
    </row>
    <row r="917" spans="1:19" hidden="1" x14ac:dyDescent="0.25">
      <c r="A917" t="s">
        <v>855</v>
      </c>
      <c r="B917" t="s">
        <v>1216</v>
      </c>
      <c r="C917" t="s">
        <v>2066</v>
      </c>
      <c r="D917">
        <v>25386</v>
      </c>
      <c r="E917" t="str">
        <f>VLOOKUP(A917,[1]Hoja3!$B$2:$E$1125,4,FALSE)</f>
        <v>LA MESA</v>
      </c>
      <c r="F917" s="3" t="s">
        <v>1122</v>
      </c>
      <c r="G917" s="3" t="s">
        <v>1123</v>
      </c>
      <c r="H917">
        <f>VLOOKUP(A917,'[2]PROMEDIO SABER 11 MUNICIPIOS'!$A$2:$D$1122,4,0)</f>
        <v>360</v>
      </c>
      <c r="I917">
        <f>VLOOKUP(A917,'[2]PROMEDIO SABER 11 MUNICIPIOS'!$A$2:$E$1122,5,0)</f>
        <v>164</v>
      </c>
      <c r="J917" s="4">
        <f>VLOOKUP(A917,'[2]PROMEDIO SABER 11 MUNICIPIOS'!$A$2:$B$1122,2,0)</f>
        <v>264.875</v>
      </c>
      <c r="K917" s="6">
        <v>260</v>
      </c>
      <c r="L917" s="5" t="str">
        <f>VLOOKUP(A917,'[2]PROMEDIO SABER 11 MUNICIPIOS'!$A$2:$F$1122,6,FALSE)</f>
        <v>NO</v>
      </c>
      <c r="M917">
        <f>VLOOKUP(A917,'[2]SISBEN-GRUPOS'!$A$2:$E$1121,2,FALSE)</f>
        <v>144</v>
      </c>
      <c r="N917">
        <f>VLOOKUP(A917,'[2]SISBEN-GRUPOS'!$A$2:$E$1122,3,0)</f>
        <v>197</v>
      </c>
      <c r="O917">
        <f>VLOOKUP(A917,'[2]SISBEN-GRUPOS'!$A$2:$E$1122,4,0)</f>
        <v>10</v>
      </c>
      <c r="P917">
        <f>VLOOKUP(A917,'[2]SISBEN-GRUPOS'!$A$2:$E$1122,5,0)</f>
        <v>9</v>
      </c>
      <c r="Q917" s="15">
        <v>0.40350877192982398</v>
      </c>
      <c r="R917">
        <v>89</v>
      </c>
      <c r="S917" t="str">
        <f t="shared" si="15"/>
        <v>P100</v>
      </c>
    </row>
    <row r="918" spans="1:19" hidden="1" x14ac:dyDescent="0.25">
      <c r="A918" t="s">
        <v>839</v>
      </c>
      <c r="B918" t="s">
        <v>1270</v>
      </c>
      <c r="C918" t="s">
        <v>2092</v>
      </c>
      <c r="D918">
        <v>73349</v>
      </c>
      <c r="E918" t="str">
        <f>VLOOKUP(A918,[1]Hoja3!$B$2:$E$1125,4,FALSE)</f>
        <v>HONDA</v>
      </c>
      <c r="F918" s="3" t="s">
        <v>1122</v>
      </c>
      <c r="G918" s="3" t="s">
        <v>1123</v>
      </c>
      <c r="H918">
        <f>VLOOKUP(A918,'[2]PROMEDIO SABER 11 MUNICIPIOS'!$A$2:$D$1122,4,0)</f>
        <v>342</v>
      </c>
      <c r="I918">
        <f>VLOOKUP(A918,'[2]PROMEDIO SABER 11 MUNICIPIOS'!$A$2:$E$1122,5,0)</f>
        <v>189</v>
      </c>
      <c r="J918" s="4">
        <f>VLOOKUP(A918,'[2]PROMEDIO SABER 11 MUNICIPIOS'!$A$2:$B$1122,2,0)</f>
        <v>236.88011695906434</v>
      </c>
      <c r="K918" s="6">
        <v>230</v>
      </c>
      <c r="L918" s="5" t="str">
        <f>VLOOKUP(A918,'[2]PROMEDIO SABER 11 MUNICIPIOS'!$A$2:$F$1122,6,FALSE)</f>
        <v>NO</v>
      </c>
      <c r="M918">
        <f>VLOOKUP(A918,'[2]SISBEN-GRUPOS'!$A$2:$E$1121,2,FALSE)</f>
        <v>132</v>
      </c>
      <c r="N918">
        <f>VLOOKUP(A918,'[2]SISBEN-GRUPOS'!$A$2:$E$1122,3,0)</f>
        <v>197</v>
      </c>
      <c r="O918">
        <f>VLOOKUP(A918,'[2]SISBEN-GRUPOS'!$A$2:$E$1122,4,0)</f>
        <v>7</v>
      </c>
      <c r="P918">
        <f>VLOOKUP(A918,'[2]SISBEN-GRUPOS'!$A$2:$E$1122,5,0)</f>
        <v>6</v>
      </c>
      <c r="Q918" s="15">
        <v>0.44298245609999998</v>
      </c>
      <c r="R918">
        <v>89</v>
      </c>
      <c r="S918" t="str">
        <f t="shared" si="15"/>
        <v>P100</v>
      </c>
    </row>
    <row r="919" spans="1:19" hidden="1" x14ac:dyDescent="0.25">
      <c r="A919" t="s">
        <v>807</v>
      </c>
      <c r="B919" t="s">
        <v>1203</v>
      </c>
      <c r="C919" t="s">
        <v>1236</v>
      </c>
      <c r="D919">
        <v>8560</v>
      </c>
      <c r="E919" t="str">
        <f>VLOOKUP(A919,[1]Hoja3!$B$2:$E$1125,4,FALSE)</f>
        <v>PONEDERA</v>
      </c>
      <c r="F919" s="3" t="s">
        <v>1122</v>
      </c>
      <c r="G919" s="3" t="s">
        <v>1122</v>
      </c>
      <c r="H919">
        <f>VLOOKUP(A919,'[2]PROMEDIO SABER 11 MUNICIPIOS'!$A$2:$D$1122,4,0)</f>
        <v>304</v>
      </c>
      <c r="I919">
        <f>VLOOKUP(A919,'[2]PROMEDIO SABER 11 MUNICIPIOS'!$A$2:$E$1122,5,0)</f>
        <v>169</v>
      </c>
      <c r="J919" s="4">
        <f>VLOOKUP(A919,'[2]PROMEDIO SABER 11 MUNICIPIOS'!$A$2:$B$1122,2,0)</f>
        <v>207.90460526315789</v>
      </c>
      <c r="K919" s="6">
        <v>200</v>
      </c>
      <c r="L919" s="5" t="str">
        <f>VLOOKUP(A919,'[2]PROMEDIO SABER 11 MUNICIPIOS'!$A$2:$F$1122,6,FALSE)</f>
        <v>NO</v>
      </c>
      <c r="M919">
        <f>VLOOKUP(A919,'[2]SISBEN-GRUPOS'!$A$2:$E$1121,2,FALSE)</f>
        <v>64</v>
      </c>
      <c r="N919">
        <f>VLOOKUP(A919,'[2]SISBEN-GRUPOS'!$A$2:$E$1122,3,0)</f>
        <v>236</v>
      </c>
      <c r="O919">
        <f>VLOOKUP(A919,'[2]SISBEN-GRUPOS'!$A$2:$E$1122,4,0)</f>
        <v>3</v>
      </c>
      <c r="P919">
        <f>VLOOKUP(A919,'[2]SISBEN-GRUPOS'!$A$2:$E$1122,5,0)</f>
        <v>1</v>
      </c>
      <c r="Q919" s="15">
        <v>0.13888888890000001</v>
      </c>
      <c r="R919">
        <v>91</v>
      </c>
      <c r="S919" t="str">
        <f t="shared" si="15"/>
        <v>P100</v>
      </c>
    </row>
    <row r="920" spans="1:19" hidden="1" x14ac:dyDescent="0.25">
      <c r="A920" t="s">
        <v>1015</v>
      </c>
      <c r="B920" t="s">
        <v>1172</v>
      </c>
      <c r="C920" t="s">
        <v>2156</v>
      </c>
      <c r="D920">
        <v>5129</v>
      </c>
      <c r="E920" t="str">
        <f>VLOOKUP(A920,[1]Hoja3!$B$2:$E$1125,4,FALSE)</f>
        <v>CALDAS</v>
      </c>
      <c r="F920" s="3" t="s">
        <v>1122</v>
      </c>
      <c r="G920" s="3" t="s">
        <v>1123</v>
      </c>
      <c r="H920">
        <f>VLOOKUP(A920,'[2]PROMEDIO SABER 11 MUNICIPIOS'!$A$2:$D$1122,4,0)</f>
        <v>823</v>
      </c>
      <c r="I920">
        <f>VLOOKUP(A920,'[2]PROMEDIO SABER 11 MUNICIPIOS'!$A$2:$E$1122,5,0)</f>
        <v>307</v>
      </c>
      <c r="J920" s="4">
        <f>VLOOKUP(A920,'[2]PROMEDIO SABER 11 MUNICIPIOS'!$A$2:$B$1122,2,0)</f>
        <v>252.10935601458081</v>
      </c>
      <c r="K920" s="6">
        <v>250</v>
      </c>
      <c r="L920" s="5" t="str">
        <f>VLOOKUP(A920,'[2]PROMEDIO SABER 11 MUNICIPIOS'!$A$2:$F$1122,6,FALSE)</f>
        <v>NO</v>
      </c>
      <c r="M920">
        <f>VLOOKUP(A920,'[2]SISBEN-GRUPOS'!$A$2:$E$1121,2,FALSE)</f>
        <v>388</v>
      </c>
      <c r="N920">
        <f>VLOOKUP(A920,'[2]SISBEN-GRUPOS'!$A$2:$E$1122,3,0)</f>
        <v>280</v>
      </c>
      <c r="O920">
        <f>VLOOKUP(A920,'[2]SISBEN-GRUPOS'!$A$2:$E$1122,4,0)</f>
        <v>101</v>
      </c>
      <c r="P920">
        <f>VLOOKUP(A920,'[2]SISBEN-GRUPOS'!$A$2:$E$1122,5,0)</f>
        <v>54</v>
      </c>
      <c r="Q920" s="15">
        <v>0.46793002919999999</v>
      </c>
      <c r="R920">
        <v>91</v>
      </c>
      <c r="S920" t="str">
        <f t="shared" si="15"/>
        <v>P100</v>
      </c>
    </row>
    <row r="921" spans="1:19" hidden="1" x14ac:dyDescent="0.25">
      <c r="A921" t="s">
        <v>1078</v>
      </c>
      <c r="B921" t="s">
        <v>1193</v>
      </c>
      <c r="C921" t="s">
        <v>2255</v>
      </c>
      <c r="D921">
        <v>27001</v>
      </c>
      <c r="E921" t="str">
        <f>VLOOKUP(A921,[1]Hoja3!$B$2:$E$1125,4,FALSE)</f>
        <v>QUIBDO</v>
      </c>
      <c r="F921" s="3" t="s">
        <v>1123</v>
      </c>
      <c r="G921" s="3" t="s">
        <v>1122</v>
      </c>
      <c r="H921">
        <f>VLOOKUP(A921,'[2]PROMEDIO SABER 11 MUNICIPIOS'!$A$2:$D$1122,4,0)</f>
        <v>2223</v>
      </c>
      <c r="I921">
        <f>VLOOKUP(A921,'[2]PROMEDIO SABER 11 MUNICIPIOS'!$A$2:$E$1122,5,0)</f>
        <v>281</v>
      </c>
      <c r="J921" s="4">
        <f>VLOOKUP(A921,'[2]PROMEDIO SABER 11 MUNICIPIOS'!$A$2:$B$1122,2,0)</f>
        <v>209.18398560503823</v>
      </c>
      <c r="K921" s="6">
        <v>200</v>
      </c>
      <c r="L921" s="5" t="str">
        <f>VLOOKUP(A921,'[2]PROMEDIO SABER 11 MUNICIPIOS'!$A$2:$F$1122,6,FALSE)</f>
        <v>NO</v>
      </c>
      <c r="M921">
        <f>VLOOKUP(A921,'[2]SISBEN-GRUPOS'!$A$2:$E$1121,2,FALSE)</f>
        <v>930</v>
      </c>
      <c r="N921">
        <f>VLOOKUP(A921,'[2]SISBEN-GRUPOS'!$A$2:$E$1122,3,0)</f>
        <v>1246</v>
      </c>
      <c r="O921">
        <f>VLOOKUP(A921,'[2]SISBEN-GRUPOS'!$A$2:$E$1122,4,0)</f>
        <v>31</v>
      </c>
      <c r="P921">
        <f>VLOOKUP(A921,'[2]SISBEN-GRUPOS'!$A$2:$E$1122,5,0)</f>
        <v>16</v>
      </c>
      <c r="Q921" s="15">
        <v>0.60491493380000005</v>
      </c>
      <c r="R921">
        <v>91</v>
      </c>
      <c r="S921" t="str">
        <f t="shared" si="15"/>
        <v>P100</v>
      </c>
    </row>
    <row r="922" spans="1:19" hidden="1" x14ac:dyDescent="0.25">
      <c r="A922" t="s">
        <v>847</v>
      </c>
      <c r="B922" t="s">
        <v>1211</v>
      </c>
      <c r="C922" t="s">
        <v>2094</v>
      </c>
      <c r="D922">
        <v>44378</v>
      </c>
      <c r="E922" t="str">
        <f>VLOOKUP(A922,[1]Hoja3!$B$2:$E$1125,4,FALSE)</f>
        <v>HATONUEVO</v>
      </c>
      <c r="F922" s="3" t="s">
        <v>1123</v>
      </c>
      <c r="G922" s="3" t="s">
        <v>1122</v>
      </c>
      <c r="H922">
        <f>VLOOKUP(A922,'[2]PROMEDIO SABER 11 MUNICIPIOS'!$A$2:$D$1122,4,0)</f>
        <v>353</v>
      </c>
      <c r="I922">
        <f>VLOOKUP(A922,'[2]PROMEDIO SABER 11 MUNICIPIOS'!$A$2:$E$1122,5,0)</f>
        <v>195</v>
      </c>
      <c r="J922" s="4">
        <f>VLOOKUP(A922,'[2]PROMEDIO SABER 11 MUNICIPIOS'!$A$2:$B$1122,2,0)</f>
        <v>207.18413597733712</v>
      </c>
      <c r="K922" s="6">
        <v>200</v>
      </c>
      <c r="L922" s="5" t="str">
        <f>VLOOKUP(A922,'[2]PROMEDIO SABER 11 MUNICIPIOS'!$A$2:$F$1122,6,FALSE)</f>
        <v>NO</v>
      </c>
      <c r="M922">
        <f>VLOOKUP(A922,'[2]SISBEN-GRUPOS'!$A$2:$E$1121,2,FALSE)</f>
        <v>164</v>
      </c>
      <c r="N922">
        <f>VLOOKUP(A922,'[2]SISBEN-GRUPOS'!$A$2:$E$1122,3,0)</f>
        <v>184</v>
      </c>
      <c r="O922">
        <f>VLOOKUP(A922,'[2]SISBEN-GRUPOS'!$A$2:$E$1122,4,0)</f>
        <v>5</v>
      </c>
      <c r="P922">
        <f>VLOOKUP(A922,'[2]SISBEN-GRUPOS'!$A$2:$E$1122,5,0)</f>
        <v>0</v>
      </c>
      <c r="Q922" s="15">
        <v>0.34649122809999999</v>
      </c>
      <c r="R922">
        <v>94</v>
      </c>
      <c r="S922" t="str">
        <f t="shared" si="15"/>
        <v>P100</v>
      </c>
    </row>
    <row r="923" spans="1:19" hidden="1" x14ac:dyDescent="0.25">
      <c r="A923" t="s">
        <v>978</v>
      </c>
      <c r="B923" t="s">
        <v>1185</v>
      </c>
      <c r="C923" t="s">
        <v>2109</v>
      </c>
      <c r="D923">
        <v>15516</v>
      </c>
      <c r="E923" t="str">
        <f>VLOOKUP(A923,[1]Hoja3!$B$2:$E$1125,4,FALSE)</f>
        <v>PAIPA</v>
      </c>
      <c r="F923" s="3" t="s">
        <v>1122</v>
      </c>
      <c r="G923" s="3" t="s">
        <v>1123</v>
      </c>
      <c r="H923">
        <f>VLOOKUP(A923,'[2]PROMEDIO SABER 11 MUNICIPIOS'!$A$2:$D$1122,4,0)</f>
        <v>604</v>
      </c>
      <c r="I923">
        <f>VLOOKUP(A923,'[2]PROMEDIO SABER 11 MUNICIPIOS'!$A$2:$E$1122,5,0)</f>
        <v>215</v>
      </c>
      <c r="J923" s="4">
        <f>VLOOKUP(A923,'[2]PROMEDIO SABER 11 MUNICIPIOS'!$A$2:$B$1122,2,0)</f>
        <v>282.07947019867549</v>
      </c>
      <c r="K923" s="6">
        <v>280</v>
      </c>
      <c r="L923" s="5" t="str">
        <f>VLOOKUP(A923,'[2]PROMEDIO SABER 11 MUNICIPIOS'!$A$2:$F$1122,6,FALSE)</f>
        <v>NO</v>
      </c>
      <c r="M923">
        <f>VLOOKUP(A923,'[2]SISBEN-GRUPOS'!$A$2:$E$1121,2,FALSE)</f>
        <v>207</v>
      </c>
      <c r="N923">
        <f>VLOOKUP(A923,'[2]SISBEN-GRUPOS'!$A$2:$E$1122,3,0)</f>
        <v>346</v>
      </c>
      <c r="O923">
        <f>VLOOKUP(A923,'[2]SISBEN-GRUPOS'!$A$2:$E$1122,4,0)</f>
        <v>30</v>
      </c>
      <c r="P923">
        <f>VLOOKUP(A923,'[2]SISBEN-GRUPOS'!$A$2:$E$1122,5,0)</f>
        <v>21</v>
      </c>
      <c r="Q923" s="15">
        <v>0.46859903380000001</v>
      </c>
      <c r="R923">
        <v>94</v>
      </c>
      <c r="S923" t="str">
        <f t="shared" si="15"/>
        <v>P100</v>
      </c>
    </row>
    <row r="924" spans="1:19" hidden="1" x14ac:dyDescent="0.25">
      <c r="A924" t="s">
        <v>940</v>
      </c>
      <c r="B924" t="s">
        <v>1216</v>
      </c>
      <c r="C924" t="s">
        <v>2114</v>
      </c>
      <c r="D924">
        <v>25740</v>
      </c>
      <c r="E924" t="str">
        <f>VLOOKUP(A924,[1]Hoja3!$B$2:$E$1125,4,FALSE)</f>
        <v>SIBATE</v>
      </c>
      <c r="F924" s="3" t="s">
        <v>1122</v>
      </c>
      <c r="G924" s="3" t="s">
        <v>1123</v>
      </c>
      <c r="H924">
        <f>VLOOKUP(A924,'[2]PROMEDIO SABER 11 MUNICIPIOS'!$A$2:$D$1122,4,0)</f>
        <v>485</v>
      </c>
      <c r="I924">
        <f>VLOOKUP(A924,'[2]PROMEDIO SABER 11 MUNICIPIOS'!$A$2:$E$1122,5,0)</f>
        <v>223</v>
      </c>
      <c r="J924" s="4">
        <f>VLOOKUP(A924,'[2]PROMEDIO SABER 11 MUNICIPIOS'!$A$2:$B$1122,2,0)</f>
        <v>252.85360824742267</v>
      </c>
      <c r="K924" s="6">
        <v>250</v>
      </c>
      <c r="L924" s="5" t="str">
        <f>VLOOKUP(A924,'[2]PROMEDIO SABER 11 MUNICIPIOS'!$A$2:$F$1122,6,FALSE)</f>
        <v>NO</v>
      </c>
      <c r="M924">
        <f>VLOOKUP(A924,'[2]SISBEN-GRUPOS'!$A$2:$E$1121,2,FALSE)</f>
        <v>177</v>
      </c>
      <c r="N924">
        <f>VLOOKUP(A924,'[2]SISBEN-GRUPOS'!$A$2:$E$1122,3,0)</f>
        <v>211</v>
      </c>
      <c r="O924">
        <f>VLOOKUP(A924,'[2]SISBEN-GRUPOS'!$A$2:$E$1122,4,0)</f>
        <v>62</v>
      </c>
      <c r="P924">
        <f>VLOOKUP(A924,'[2]SISBEN-GRUPOS'!$A$2:$E$1122,5,0)</f>
        <v>35</v>
      </c>
      <c r="Q924" s="15">
        <v>0.38888888888888801</v>
      </c>
      <c r="R924">
        <v>95</v>
      </c>
      <c r="S924" t="str">
        <f t="shared" si="15"/>
        <v>P100</v>
      </c>
    </row>
    <row r="925" spans="1:19" hidden="1" x14ac:dyDescent="0.25">
      <c r="A925" t="s">
        <v>808</v>
      </c>
      <c r="B925" t="s">
        <v>1182</v>
      </c>
      <c r="C925" t="s">
        <v>1373</v>
      </c>
      <c r="D925">
        <v>13006</v>
      </c>
      <c r="E925" t="str">
        <f>VLOOKUP(A925,[1]Hoja3!$B$2:$E$1125,4,FALSE)</f>
        <v>ACHI</v>
      </c>
      <c r="F925" s="3" t="s">
        <v>1122</v>
      </c>
      <c r="G925" s="3" t="s">
        <v>1122</v>
      </c>
      <c r="H925">
        <f>VLOOKUP(A925,'[2]PROMEDIO SABER 11 MUNICIPIOS'!$A$2:$D$1122,4,0)</f>
        <v>305</v>
      </c>
      <c r="I925">
        <f>VLOOKUP(A925,'[2]PROMEDIO SABER 11 MUNICIPIOS'!$A$2:$E$1122,5,0)</f>
        <v>172</v>
      </c>
      <c r="J925" s="4">
        <f>VLOOKUP(A925,'[2]PROMEDIO SABER 11 MUNICIPIOS'!$A$2:$B$1122,2,0)</f>
        <v>207.52786885245902</v>
      </c>
      <c r="K925" s="6">
        <v>200</v>
      </c>
      <c r="L925" s="5" t="str">
        <f>VLOOKUP(A925,'[2]PROMEDIO SABER 11 MUNICIPIOS'!$A$2:$F$1122,6,FALSE)</f>
        <v>NO</v>
      </c>
      <c r="M925">
        <f>VLOOKUP(A925,'[2]SISBEN-GRUPOS'!$A$2:$E$1121,2,FALSE)</f>
        <v>57</v>
      </c>
      <c r="N925">
        <f>VLOOKUP(A925,'[2]SISBEN-GRUPOS'!$A$2:$E$1122,3,0)</f>
        <v>239</v>
      </c>
      <c r="O925">
        <f>VLOOKUP(A925,'[2]SISBEN-GRUPOS'!$A$2:$E$1122,4,0)</f>
        <v>2</v>
      </c>
      <c r="P925">
        <f>VLOOKUP(A925,'[2]SISBEN-GRUPOS'!$A$2:$E$1122,5,0)</f>
        <v>7</v>
      </c>
      <c r="Q925" s="15">
        <v>0.17549668869999999</v>
      </c>
      <c r="R925">
        <v>96</v>
      </c>
      <c r="S925" t="str">
        <f t="shared" si="15"/>
        <v>P100</v>
      </c>
    </row>
    <row r="926" spans="1:19" hidden="1" x14ac:dyDescent="0.25">
      <c r="A926" t="s">
        <v>688</v>
      </c>
      <c r="B926" t="s">
        <v>1213</v>
      </c>
      <c r="C926" t="s">
        <v>2068</v>
      </c>
      <c r="D926">
        <v>70221</v>
      </c>
      <c r="E926" t="str">
        <f>VLOOKUP(A926,[1]Hoja3!$B$2:$E$1125,4,FALSE)</f>
        <v>COVENAS</v>
      </c>
      <c r="F926" s="3" t="s">
        <v>1122</v>
      </c>
      <c r="G926" s="3" t="s">
        <v>1123</v>
      </c>
      <c r="H926">
        <f>VLOOKUP(A926,'[2]PROMEDIO SABER 11 MUNICIPIOS'!$A$2:$D$1122,4,0)</f>
        <v>217</v>
      </c>
      <c r="I926">
        <f>VLOOKUP(A926,'[2]PROMEDIO SABER 11 MUNICIPIOS'!$A$2:$E$1122,5,0)</f>
        <v>167</v>
      </c>
      <c r="J926" s="4">
        <f>VLOOKUP(A926,'[2]PROMEDIO SABER 11 MUNICIPIOS'!$A$2:$B$1122,2,0)</f>
        <v>232.33640552995391</v>
      </c>
      <c r="K926" s="6">
        <v>230</v>
      </c>
      <c r="L926" s="5" t="str">
        <f>VLOOKUP(A926,'[2]PROMEDIO SABER 11 MUNICIPIOS'!$A$2:$F$1122,6,FALSE)</f>
        <v>NO</v>
      </c>
      <c r="M926">
        <f>VLOOKUP(A926,'[2]SISBEN-GRUPOS'!$A$2:$E$1121,2,FALSE)</f>
        <v>46</v>
      </c>
      <c r="N926">
        <f>VLOOKUP(A926,'[2]SISBEN-GRUPOS'!$A$2:$E$1122,3,0)</f>
        <v>165</v>
      </c>
      <c r="O926">
        <f>VLOOKUP(A926,'[2]SISBEN-GRUPOS'!$A$2:$E$1122,4,0)</f>
        <v>5</v>
      </c>
      <c r="P926">
        <f>VLOOKUP(A926,'[2]SISBEN-GRUPOS'!$A$2:$E$1122,5,0)</f>
        <v>1</v>
      </c>
      <c r="Q926" s="15">
        <v>0.27368421050000002</v>
      </c>
      <c r="R926">
        <v>97</v>
      </c>
      <c r="S926" t="str">
        <f t="shared" si="15"/>
        <v>P100</v>
      </c>
    </row>
    <row r="927" spans="1:19" hidden="1" x14ac:dyDescent="0.25">
      <c r="A927" t="s">
        <v>953</v>
      </c>
      <c r="B927" t="s">
        <v>1238</v>
      </c>
      <c r="C927" t="s">
        <v>2119</v>
      </c>
      <c r="D927">
        <v>68406</v>
      </c>
      <c r="E927" t="str">
        <f>VLOOKUP(A927,[1]Hoja3!$B$2:$E$1125,4,FALSE)</f>
        <v>LEBRIJA</v>
      </c>
      <c r="F927" s="3" t="s">
        <v>1122</v>
      </c>
      <c r="G927" s="3" t="s">
        <v>1123</v>
      </c>
      <c r="H927">
        <f>VLOOKUP(A927,'[2]PROMEDIO SABER 11 MUNICIPIOS'!$A$2:$D$1122,4,0)</f>
        <v>529</v>
      </c>
      <c r="I927">
        <f>VLOOKUP(A927,'[2]PROMEDIO SABER 11 MUNICIPIOS'!$A$2:$E$1122,5,0)</f>
        <v>227</v>
      </c>
      <c r="J927" s="4">
        <f>VLOOKUP(A927,'[2]PROMEDIO SABER 11 MUNICIPIOS'!$A$2:$B$1122,2,0)</f>
        <v>252.71266540642722</v>
      </c>
      <c r="K927" s="6">
        <v>250</v>
      </c>
      <c r="L927" s="5" t="str">
        <f>VLOOKUP(A927,'[2]PROMEDIO SABER 11 MUNICIPIOS'!$A$2:$F$1122,6,FALSE)</f>
        <v>NO</v>
      </c>
      <c r="M927">
        <f>VLOOKUP(A927,'[2]SISBEN-GRUPOS'!$A$2:$E$1121,2,FALSE)</f>
        <v>148</v>
      </c>
      <c r="N927">
        <f>VLOOKUP(A927,'[2]SISBEN-GRUPOS'!$A$2:$E$1122,3,0)</f>
        <v>346</v>
      </c>
      <c r="O927">
        <f>VLOOKUP(A927,'[2]SISBEN-GRUPOS'!$A$2:$E$1122,4,0)</f>
        <v>27</v>
      </c>
      <c r="P927">
        <f>VLOOKUP(A927,'[2]SISBEN-GRUPOS'!$A$2:$E$1122,5,0)</f>
        <v>8</v>
      </c>
      <c r="Q927" s="15">
        <v>0.37906976739999998</v>
      </c>
      <c r="R927">
        <v>97</v>
      </c>
      <c r="S927" t="str">
        <f t="shared" si="15"/>
        <v>P100</v>
      </c>
    </row>
    <row r="928" spans="1:19" ht="42.8" hidden="1" x14ac:dyDescent="0.25">
      <c r="A928" t="s">
        <v>965</v>
      </c>
      <c r="B928" t="s">
        <v>1189</v>
      </c>
      <c r="C928" t="s">
        <v>2143</v>
      </c>
      <c r="D928">
        <v>76563</v>
      </c>
      <c r="E928" t="str">
        <f>VLOOKUP(A928,[1]Hoja3!$B$2:$E$1125,4,FALSE)</f>
        <v>PRADERA</v>
      </c>
      <c r="F928" s="3" t="s">
        <v>1122</v>
      </c>
      <c r="G928" s="3" t="s">
        <v>1123</v>
      </c>
      <c r="H928">
        <f>VLOOKUP(A928,'[2]PROMEDIO SABER 11 MUNICIPIOS'!$A$2:$D$1122,4,0)</f>
        <v>568</v>
      </c>
      <c r="I928">
        <f>VLOOKUP(A928,'[2]PROMEDIO SABER 11 MUNICIPIOS'!$A$2:$E$1122,5,0)</f>
        <v>277</v>
      </c>
      <c r="J928" s="4">
        <f>VLOOKUP(A928,'[2]PROMEDIO SABER 11 MUNICIPIOS'!$A$2:$B$1122,2,0)</f>
        <v>246.36619718309859</v>
      </c>
      <c r="K928" s="6">
        <v>240</v>
      </c>
      <c r="L928" s="5" t="str">
        <f>VLOOKUP(A928,'[2]PROMEDIO SABER 11 MUNICIPIOS'!$A$2:$F$1122,6,FALSE)</f>
        <v>PRADERA-VALLE DEL CAUCA</v>
      </c>
      <c r="M928">
        <f>VLOOKUP(A928,'[2]SISBEN-GRUPOS'!$A$2:$E$1121,2,FALSE)</f>
        <v>200</v>
      </c>
      <c r="N928">
        <f>VLOOKUP(A928,'[2]SISBEN-GRUPOS'!$A$2:$E$1122,3,0)</f>
        <v>339</v>
      </c>
      <c r="O928">
        <f>VLOOKUP(A928,'[2]SISBEN-GRUPOS'!$A$2:$E$1122,4,0)</f>
        <v>23</v>
      </c>
      <c r="P928">
        <f>VLOOKUP(A928,'[2]SISBEN-GRUPOS'!$A$2:$E$1122,5,0)</f>
        <v>6</v>
      </c>
      <c r="Q928" s="15">
        <v>0.2892057026</v>
      </c>
      <c r="R928">
        <v>97</v>
      </c>
      <c r="S928" t="str">
        <f t="shared" si="15"/>
        <v>P100</v>
      </c>
    </row>
    <row r="929" spans="1:19" hidden="1" x14ac:dyDescent="0.25">
      <c r="A929" t="s">
        <v>1043</v>
      </c>
      <c r="B929" t="s">
        <v>1331</v>
      </c>
      <c r="C929" t="s">
        <v>2158</v>
      </c>
      <c r="D929">
        <v>41298</v>
      </c>
      <c r="E929" t="str">
        <f>VLOOKUP(A929,[1]Hoja3!$B$2:$E$1125,4,FALSE)</f>
        <v>GARZON</v>
      </c>
      <c r="F929" s="3" t="s">
        <v>1122</v>
      </c>
      <c r="G929" s="3" t="s">
        <v>1123</v>
      </c>
      <c r="H929">
        <f>VLOOKUP(A929,'[2]PROMEDIO SABER 11 MUNICIPIOS'!$A$2:$D$1122,4,0)</f>
        <v>1196</v>
      </c>
      <c r="I929">
        <f>VLOOKUP(A929,'[2]PROMEDIO SABER 11 MUNICIPIOS'!$A$2:$E$1122,5,0)</f>
        <v>315</v>
      </c>
      <c r="J929" s="4">
        <f>VLOOKUP(A929,'[2]PROMEDIO SABER 11 MUNICIPIOS'!$A$2:$B$1122,2,0)</f>
        <v>242.20234113712374</v>
      </c>
      <c r="K929" s="6">
        <v>240</v>
      </c>
      <c r="L929" s="5" t="str">
        <f>VLOOKUP(A929,'[2]PROMEDIO SABER 11 MUNICIPIOS'!$A$2:$F$1122,6,FALSE)</f>
        <v>NO</v>
      </c>
      <c r="M929">
        <f>VLOOKUP(A929,'[2]SISBEN-GRUPOS'!$A$2:$E$1121,2,FALSE)</f>
        <v>309</v>
      </c>
      <c r="N929">
        <f>VLOOKUP(A929,'[2]SISBEN-GRUPOS'!$A$2:$E$1122,3,0)</f>
        <v>844</v>
      </c>
      <c r="O929">
        <f>VLOOKUP(A929,'[2]SISBEN-GRUPOS'!$A$2:$E$1122,4,0)</f>
        <v>32</v>
      </c>
      <c r="P929">
        <f>VLOOKUP(A929,'[2]SISBEN-GRUPOS'!$A$2:$E$1122,5,0)</f>
        <v>11</v>
      </c>
      <c r="Q929" s="15">
        <v>0.3941958888</v>
      </c>
      <c r="R929">
        <v>98</v>
      </c>
      <c r="S929" t="str">
        <f t="shared" si="15"/>
        <v>P100</v>
      </c>
    </row>
    <row r="930" spans="1:19" hidden="1" x14ac:dyDescent="0.25">
      <c r="A930" t="s">
        <v>979</v>
      </c>
      <c r="B930" t="s">
        <v>1238</v>
      </c>
      <c r="C930" t="s">
        <v>2106</v>
      </c>
      <c r="D930">
        <v>68077</v>
      </c>
      <c r="E930" t="str">
        <f>VLOOKUP(A930,[1]Hoja3!$B$2:$E$1125,4,FALSE)</f>
        <v>BARBOSA</v>
      </c>
      <c r="F930" s="3" t="s">
        <v>1122</v>
      </c>
      <c r="G930" s="3" t="s">
        <v>1123</v>
      </c>
      <c r="H930">
        <f>VLOOKUP(A930,'[2]PROMEDIO SABER 11 MUNICIPIOS'!$A$2:$D$1122,4,0)</f>
        <v>605</v>
      </c>
      <c r="I930">
        <f>VLOOKUP(A930,'[2]PROMEDIO SABER 11 MUNICIPIOS'!$A$2:$E$1122,5,0)</f>
        <v>209</v>
      </c>
      <c r="J930" s="4">
        <f>VLOOKUP(A930,'[2]PROMEDIO SABER 11 MUNICIPIOS'!$A$2:$B$1122,2,0)</f>
        <v>261.48429752066113</v>
      </c>
      <c r="K930" s="6">
        <v>260</v>
      </c>
      <c r="L930" s="5" t="str">
        <f>VLOOKUP(A930,'[2]PROMEDIO SABER 11 MUNICIPIOS'!$A$2:$F$1122,6,FALSE)</f>
        <v>NO</v>
      </c>
      <c r="M930">
        <f>VLOOKUP(A930,'[2]SISBEN-GRUPOS'!$A$2:$E$1121,2,FALSE)</f>
        <v>181</v>
      </c>
      <c r="N930">
        <f>VLOOKUP(A930,'[2]SISBEN-GRUPOS'!$A$2:$E$1122,3,0)</f>
        <v>405</v>
      </c>
      <c r="O930">
        <f>VLOOKUP(A930,'[2]SISBEN-GRUPOS'!$A$2:$E$1122,4,0)</f>
        <v>13</v>
      </c>
      <c r="P930">
        <f>VLOOKUP(A930,'[2]SISBEN-GRUPOS'!$A$2:$E$1122,5,0)</f>
        <v>6</v>
      </c>
      <c r="Q930" s="15">
        <v>0.47402597400000002</v>
      </c>
      <c r="R930">
        <v>99</v>
      </c>
      <c r="S930" t="str">
        <f t="shared" si="15"/>
        <v>P100</v>
      </c>
    </row>
    <row r="931" spans="1:19" ht="42.8" hidden="1" x14ac:dyDescent="0.25">
      <c r="A931" t="s">
        <v>986</v>
      </c>
      <c r="B931" t="s">
        <v>1339</v>
      </c>
      <c r="C931" t="s">
        <v>2132</v>
      </c>
      <c r="D931">
        <v>20013</v>
      </c>
      <c r="E931" t="str">
        <f>VLOOKUP(A931,[1]Hoja3!$B$2:$E$1125,4,FALSE)</f>
        <v>AGUSTIN CODAZZI</v>
      </c>
      <c r="F931" s="3" t="s">
        <v>1123</v>
      </c>
      <c r="G931" s="3" t="s">
        <v>1123</v>
      </c>
      <c r="H931">
        <f>VLOOKUP(A931,'[2]PROMEDIO SABER 11 MUNICIPIOS'!$A$2:$D$1122,4,0)</f>
        <v>646</v>
      </c>
      <c r="I931">
        <f>VLOOKUP(A931,'[2]PROMEDIO SABER 11 MUNICIPIOS'!$A$2:$E$1122,5,0)</f>
        <v>260</v>
      </c>
      <c r="J931" s="4">
        <f>VLOOKUP(A931,'[2]PROMEDIO SABER 11 MUNICIPIOS'!$A$2:$B$1122,2,0)</f>
        <v>227.68575851393189</v>
      </c>
      <c r="K931" s="6">
        <v>220</v>
      </c>
      <c r="L931" s="5" t="str">
        <f>VLOOKUP(A931,'[2]PROMEDIO SABER 11 MUNICIPIOS'!$A$2:$F$1122,6,FALSE)</f>
        <v>AGUSTIN CODAZZI-CESAR</v>
      </c>
      <c r="M931">
        <f>VLOOKUP(A931,'[2]SISBEN-GRUPOS'!$A$2:$E$1121,2,FALSE)</f>
        <v>221</v>
      </c>
      <c r="N931">
        <f>VLOOKUP(A931,'[2]SISBEN-GRUPOS'!$A$2:$E$1122,3,0)</f>
        <v>406</v>
      </c>
      <c r="O931">
        <f>VLOOKUP(A931,'[2]SISBEN-GRUPOS'!$A$2:$E$1122,4,0)</f>
        <v>12</v>
      </c>
      <c r="P931">
        <f>VLOOKUP(A931,'[2]SISBEN-GRUPOS'!$A$2:$E$1122,5,0)</f>
        <v>7</v>
      </c>
      <c r="Q931" s="15">
        <v>0.3429844098</v>
      </c>
      <c r="R931">
        <v>99</v>
      </c>
      <c r="S931" t="str">
        <f t="shared" si="15"/>
        <v>P100</v>
      </c>
    </row>
    <row r="932" spans="1:19" hidden="1" x14ac:dyDescent="0.25">
      <c r="A932" t="s">
        <v>563</v>
      </c>
      <c r="B932" t="s">
        <v>1197</v>
      </c>
      <c r="C932" t="s">
        <v>1420</v>
      </c>
      <c r="D932">
        <v>23090</v>
      </c>
      <c r="E932" t="str">
        <f>VLOOKUP(A932,[1]Hoja3!$B$2:$E$1125,4,FALSE)</f>
        <v>CANALETE</v>
      </c>
      <c r="F932" s="3" t="s">
        <v>1122</v>
      </c>
      <c r="G932" s="3" t="s">
        <v>1122</v>
      </c>
      <c r="H932">
        <f>VLOOKUP(A932,'[2]PROMEDIO SABER 11 MUNICIPIOS'!$A$2:$D$1122,4,0)</f>
        <v>156</v>
      </c>
      <c r="I932">
        <f>VLOOKUP(A932,'[2]PROMEDIO SABER 11 MUNICIPIOS'!$A$2:$E$1122,5,0)</f>
        <v>181</v>
      </c>
      <c r="J932" s="4">
        <f>VLOOKUP(A932,'[2]PROMEDIO SABER 11 MUNICIPIOS'!$A$2:$B$1122,2,0)</f>
        <v>218.94230769230768</v>
      </c>
      <c r="K932" s="6">
        <v>210</v>
      </c>
      <c r="L932" s="5" t="str">
        <f>VLOOKUP(A932,'[2]PROMEDIO SABER 11 MUNICIPIOS'!$A$2:$F$1122,6,FALSE)</f>
        <v>NO</v>
      </c>
      <c r="M932">
        <f>VLOOKUP(A932,'[2]SISBEN-GRUPOS'!$A$2:$E$1121,2,FALSE)</f>
        <v>33</v>
      </c>
      <c r="N932">
        <f>VLOOKUP(A932,'[2]SISBEN-GRUPOS'!$A$2:$E$1122,3,0)</f>
        <v>121</v>
      </c>
      <c r="O932">
        <f>VLOOKUP(A932,'[2]SISBEN-GRUPOS'!$A$2:$E$1122,4,0)</f>
        <v>1</v>
      </c>
      <c r="P932">
        <f>VLOOKUP(A932,'[2]SISBEN-GRUPOS'!$A$2:$E$1122,5,0)</f>
        <v>1</v>
      </c>
      <c r="Q932" s="15">
        <v>0.18787878790000001</v>
      </c>
      <c r="R932">
        <v>100</v>
      </c>
      <c r="S932" t="str">
        <f t="shared" si="15"/>
        <v>P100</v>
      </c>
    </row>
    <row r="933" spans="1:19" hidden="1" x14ac:dyDescent="0.25">
      <c r="A933" t="s">
        <v>911</v>
      </c>
      <c r="B933" t="s">
        <v>1282</v>
      </c>
      <c r="C933" t="s">
        <v>2088</v>
      </c>
      <c r="D933">
        <v>85410</v>
      </c>
      <c r="E933" t="str">
        <f>VLOOKUP(A933,[1]Hoja3!$B$2:$E$1125,4,FALSE)</f>
        <v>TAURAMENA</v>
      </c>
      <c r="F933" s="3" t="s">
        <v>1122</v>
      </c>
      <c r="G933" s="3" t="s">
        <v>1123</v>
      </c>
      <c r="H933">
        <f>VLOOKUP(A933,'[2]PROMEDIO SABER 11 MUNICIPIOS'!$A$2:$D$1122,4,0)</f>
        <v>433</v>
      </c>
      <c r="I933">
        <f>VLOOKUP(A933,'[2]PROMEDIO SABER 11 MUNICIPIOS'!$A$2:$E$1122,5,0)</f>
        <v>184</v>
      </c>
      <c r="J933" s="4">
        <f>VLOOKUP(A933,'[2]PROMEDIO SABER 11 MUNICIPIOS'!$A$2:$B$1122,2,0)</f>
        <v>247.08083140877599</v>
      </c>
      <c r="K933" s="6">
        <v>240</v>
      </c>
      <c r="L933" s="5" t="str">
        <f>VLOOKUP(A933,'[2]PROMEDIO SABER 11 MUNICIPIOS'!$A$2:$F$1122,6,FALSE)</f>
        <v>NO</v>
      </c>
      <c r="M933">
        <f>VLOOKUP(A933,'[2]SISBEN-GRUPOS'!$A$2:$E$1121,2,FALSE)</f>
        <v>98</v>
      </c>
      <c r="N933">
        <f>VLOOKUP(A933,'[2]SISBEN-GRUPOS'!$A$2:$E$1122,3,0)</f>
        <v>287</v>
      </c>
      <c r="O933">
        <f>VLOOKUP(A933,'[2]SISBEN-GRUPOS'!$A$2:$E$1122,4,0)</f>
        <v>32</v>
      </c>
      <c r="P933">
        <f>VLOOKUP(A933,'[2]SISBEN-GRUPOS'!$A$2:$E$1122,5,0)</f>
        <v>16</v>
      </c>
      <c r="Q933" s="15">
        <v>0.36607142860000003</v>
      </c>
      <c r="R933">
        <v>101</v>
      </c>
      <c r="S933" t="str">
        <f t="shared" si="15"/>
        <v>P100</v>
      </c>
    </row>
    <row r="934" spans="1:19" hidden="1" x14ac:dyDescent="0.25">
      <c r="A934" t="s">
        <v>889</v>
      </c>
      <c r="B934" t="s">
        <v>1216</v>
      </c>
      <c r="C934" t="s">
        <v>2155</v>
      </c>
      <c r="D934">
        <v>25320</v>
      </c>
      <c r="E934" t="str">
        <f>VLOOKUP(A934,[1]Hoja3!$B$2:$E$1125,4,FALSE)</f>
        <v>GUADUAS</v>
      </c>
      <c r="F934" s="3" t="s">
        <v>1122</v>
      </c>
      <c r="G934" s="3" t="s">
        <v>1123</v>
      </c>
      <c r="H934">
        <f>VLOOKUP(A934,'[2]PROMEDIO SABER 11 MUNICIPIOS'!$A$2:$D$1122,4,0)</f>
        <v>402</v>
      </c>
      <c r="I934">
        <f>VLOOKUP(A934,'[2]PROMEDIO SABER 11 MUNICIPIOS'!$A$2:$E$1122,5,0)</f>
        <v>307</v>
      </c>
      <c r="J934" s="4">
        <f>VLOOKUP(A934,'[2]PROMEDIO SABER 11 MUNICIPIOS'!$A$2:$B$1122,2,0)</f>
        <v>238.0597014925373</v>
      </c>
      <c r="K934" s="6">
        <v>230</v>
      </c>
      <c r="L934" s="5" t="str">
        <f>VLOOKUP(A934,'[2]PROMEDIO SABER 11 MUNICIPIOS'!$A$2:$F$1122,6,FALSE)</f>
        <v>NO</v>
      </c>
      <c r="M934">
        <f>VLOOKUP(A934,'[2]SISBEN-GRUPOS'!$A$2:$E$1121,2,FALSE)</f>
        <v>137</v>
      </c>
      <c r="N934">
        <f>VLOOKUP(A934,'[2]SISBEN-GRUPOS'!$A$2:$E$1122,3,0)</f>
        <v>242</v>
      </c>
      <c r="O934">
        <f>VLOOKUP(A934,'[2]SISBEN-GRUPOS'!$A$2:$E$1122,4,0)</f>
        <v>18</v>
      </c>
      <c r="P934">
        <f>VLOOKUP(A934,'[2]SISBEN-GRUPOS'!$A$2:$E$1122,5,0)</f>
        <v>5</v>
      </c>
      <c r="Q934" s="15">
        <v>0.42950819672131102</v>
      </c>
      <c r="R934">
        <v>101</v>
      </c>
      <c r="S934" t="str">
        <f t="shared" si="15"/>
        <v>P100</v>
      </c>
    </row>
    <row r="935" spans="1:19" hidden="1" x14ac:dyDescent="0.25">
      <c r="A935" t="s">
        <v>796</v>
      </c>
      <c r="B935" t="s">
        <v>1216</v>
      </c>
      <c r="C935" t="s">
        <v>2098</v>
      </c>
      <c r="D935">
        <v>25200</v>
      </c>
      <c r="E935" t="str">
        <f>VLOOKUP(A935,[1]Hoja3!$B$2:$E$1125,4,FALSE)</f>
        <v>COGUA</v>
      </c>
      <c r="F935" s="3" t="s">
        <v>1122</v>
      </c>
      <c r="G935" s="3" t="s">
        <v>1123</v>
      </c>
      <c r="H935">
        <f>VLOOKUP(A935,'[2]PROMEDIO SABER 11 MUNICIPIOS'!$A$2:$D$1122,4,0)</f>
        <v>293</v>
      </c>
      <c r="I935">
        <f>VLOOKUP(A935,'[2]PROMEDIO SABER 11 MUNICIPIOS'!$A$2:$E$1122,5,0)</f>
        <v>192</v>
      </c>
      <c r="J935" s="4">
        <f>VLOOKUP(A935,'[2]PROMEDIO SABER 11 MUNICIPIOS'!$A$2:$B$1122,2,0)</f>
        <v>258.46757679180888</v>
      </c>
      <c r="K935" s="6">
        <v>250</v>
      </c>
      <c r="L935" s="5" t="str">
        <f>VLOOKUP(A935,'[2]PROMEDIO SABER 11 MUNICIPIOS'!$A$2:$F$1122,6,FALSE)</f>
        <v>NO</v>
      </c>
      <c r="M935">
        <f>VLOOKUP(A935,'[2]SISBEN-GRUPOS'!$A$2:$E$1121,2,FALSE)</f>
        <v>75</v>
      </c>
      <c r="N935">
        <f>VLOOKUP(A935,'[2]SISBEN-GRUPOS'!$A$2:$E$1122,3,0)</f>
        <v>164</v>
      </c>
      <c r="O935">
        <f>VLOOKUP(A935,'[2]SISBEN-GRUPOS'!$A$2:$E$1122,4,0)</f>
        <v>34</v>
      </c>
      <c r="P935">
        <f>VLOOKUP(A935,'[2]SISBEN-GRUPOS'!$A$2:$E$1122,5,0)</f>
        <v>20</v>
      </c>
      <c r="Q935" s="15">
        <v>0.33085501858735999</v>
      </c>
      <c r="R935">
        <v>103</v>
      </c>
      <c r="S935" t="str">
        <f t="shared" si="15"/>
        <v>P100</v>
      </c>
    </row>
    <row r="936" spans="1:19" hidden="1" x14ac:dyDescent="0.25">
      <c r="A936" t="s">
        <v>567</v>
      </c>
      <c r="B936" t="s">
        <v>1213</v>
      </c>
      <c r="C936" t="s">
        <v>2067</v>
      </c>
      <c r="D936">
        <v>70233</v>
      </c>
      <c r="E936" t="str">
        <f>VLOOKUP(A936,[1]Hoja3!$B$2:$E$1125,4,FALSE)</f>
        <v>EL ROBLE</v>
      </c>
      <c r="F936" s="3" t="s">
        <v>1122</v>
      </c>
      <c r="G936" s="3" t="s">
        <v>1123</v>
      </c>
      <c r="H936">
        <f>VLOOKUP(A936,'[2]PROMEDIO SABER 11 MUNICIPIOS'!$A$2:$D$1122,4,0)</f>
        <v>157</v>
      </c>
      <c r="I936">
        <f>VLOOKUP(A936,'[2]PROMEDIO SABER 11 MUNICIPIOS'!$A$2:$E$1122,5,0)</f>
        <v>167</v>
      </c>
      <c r="J936" s="4">
        <f>VLOOKUP(A936,'[2]PROMEDIO SABER 11 MUNICIPIOS'!$A$2:$B$1122,2,0)</f>
        <v>229.97452229299364</v>
      </c>
      <c r="K936" s="6">
        <v>230</v>
      </c>
      <c r="L936" s="5" t="str">
        <f>VLOOKUP(A936,'[2]PROMEDIO SABER 11 MUNICIPIOS'!$A$2:$F$1122,6,FALSE)</f>
        <v>NO</v>
      </c>
      <c r="M936">
        <f>VLOOKUP(A936,'[2]SISBEN-GRUPOS'!$A$2:$E$1121,2,FALSE)</f>
        <v>31</v>
      </c>
      <c r="N936">
        <f>VLOOKUP(A936,'[2]SISBEN-GRUPOS'!$A$2:$E$1122,3,0)</f>
        <v>123</v>
      </c>
      <c r="O936">
        <f>VLOOKUP(A936,'[2]SISBEN-GRUPOS'!$A$2:$E$1122,4,0)</f>
        <v>2</v>
      </c>
      <c r="P936">
        <f>VLOOKUP(A936,'[2]SISBEN-GRUPOS'!$A$2:$E$1122,5,0)</f>
        <v>1</v>
      </c>
      <c r="Q936" s="15">
        <v>0.3240740741</v>
      </c>
      <c r="R936">
        <v>104</v>
      </c>
      <c r="S936" t="str">
        <f t="shared" si="15"/>
        <v>P100</v>
      </c>
    </row>
    <row r="937" spans="1:19" hidden="1" x14ac:dyDescent="0.25">
      <c r="A937" t="s">
        <v>887</v>
      </c>
      <c r="B937" t="s">
        <v>1216</v>
      </c>
      <c r="C937" t="s">
        <v>2103</v>
      </c>
      <c r="D937">
        <v>25875</v>
      </c>
      <c r="E937" t="str">
        <f>VLOOKUP(A937,[1]Hoja3!$B$2:$E$1125,4,FALSE)</f>
        <v>VILLETA</v>
      </c>
      <c r="F937" s="3" t="s">
        <v>1122</v>
      </c>
      <c r="G937" s="3" t="s">
        <v>1123</v>
      </c>
      <c r="H937">
        <f>VLOOKUP(A937,'[2]PROMEDIO SABER 11 MUNICIPIOS'!$A$2:$D$1122,4,0)</f>
        <v>399</v>
      </c>
      <c r="I937">
        <f>VLOOKUP(A937,'[2]PROMEDIO SABER 11 MUNICIPIOS'!$A$2:$E$1122,5,0)</f>
        <v>202</v>
      </c>
      <c r="J937" s="4">
        <f>VLOOKUP(A937,'[2]PROMEDIO SABER 11 MUNICIPIOS'!$A$2:$B$1122,2,0)</f>
        <v>246.98245614035088</v>
      </c>
      <c r="K937" s="6">
        <v>240</v>
      </c>
      <c r="L937" s="5" t="str">
        <f>VLOOKUP(A937,'[2]PROMEDIO SABER 11 MUNICIPIOS'!$A$2:$F$1122,6,FALSE)</f>
        <v>NO</v>
      </c>
      <c r="M937">
        <f>VLOOKUP(A937,'[2]SISBEN-GRUPOS'!$A$2:$E$1121,2,FALSE)</f>
        <v>158</v>
      </c>
      <c r="N937">
        <f>VLOOKUP(A937,'[2]SISBEN-GRUPOS'!$A$2:$E$1122,3,0)</f>
        <v>189</v>
      </c>
      <c r="O937">
        <f>VLOOKUP(A937,'[2]SISBEN-GRUPOS'!$A$2:$E$1122,4,0)</f>
        <v>37</v>
      </c>
      <c r="P937">
        <f>VLOOKUP(A937,'[2]SISBEN-GRUPOS'!$A$2:$E$1122,5,0)</f>
        <v>15</v>
      </c>
      <c r="Q937" s="15">
        <v>0.51851851851851805</v>
      </c>
      <c r="R937">
        <v>105</v>
      </c>
      <c r="S937" t="str">
        <f t="shared" si="15"/>
        <v>P100</v>
      </c>
    </row>
    <row r="938" spans="1:19" hidden="1" x14ac:dyDescent="0.25">
      <c r="A938" t="s">
        <v>967</v>
      </c>
      <c r="B938" t="s">
        <v>1189</v>
      </c>
      <c r="C938" t="s">
        <v>2148</v>
      </c>
      <c r="D938">
        <v>76622</v>
      </c>
      <c r="E938" t="str">
        <f>VLOOKUP(A938,[1]Hoja3!$B$2:$E$1125,4,FALSE)</f>
        <v>ROLDANILLO</v>
      </c>
      <c r="F938" s="3" t="s">
        <v>1122</v>
      </c>
      <c r="G938" s="3" t="s">
        <v>1123</v>
      </c>
      <c r="H938">
        <f>VLOOKUP(A938,'[2]PROMEDIO SABER 11 MUNICIPIOS'!$A$2:$D$1122,4,0)</f>
        <v>577</v>
      </c>
      <c r="I938">
        <f>VLOOKUP(A938,'[2]PROMEDIO SABER 11 MUNICIPIOS'!$A$2:$E$1122,5,0)</f>
        <v>292</v>
      </c>
      <c r="J938" s="4">
        <f>VLOOKUP(A938,'[2]PROMEDIO SABER 11 MUNICIPIOS'!$A$2:$B$1122,2,0)</f>
        <v>246.19410745233969</v>
      </c>
      <c r="K938" s="6">
        <v>240</v>
      </c>
      <c r="L938" s="5" t="str">
        <f>VLOOKUP(A938,'[2]PROMEDIO SABER 11 MUNICIPIOS'!$A$2:$F$1122,6,FALSE)</f>
        <v>NO</v>
      </c>
      <c r="M938">
        <f>VLOOKUP(A938,'[2]SISBEN-GRUPOS'!$A$2:$E$1121,2,FALSE)</f>
        <v>147</v>
      </c>
      <c r="N938">
        <f>VLOOKUP(A938,'[2]SISBEN-GRUPOS'!$A$2:$E$1122,3,0)</f>
        <v>396</v>
      </c>
      <c r="O938">
        <f>VLOOKUP(A938,'[2]SISBEN-GRUPOS'!$A$2:$E$1122,4,0)</f>
        <v>16</v>
      </c>
      <c r="P938">
        <f>VLOOKUP(A938,'[2]SISBEN-GRUPOS'!$A$2:$E$1122,5,0)</f>
        <v>18</v>
      </c>
      <c r="Q938" s="15">
        <v>0.54545454550000005</v>
      </c>
      <c r="R938">
        <v>106</v>
      </c>
      <c r="S938" t="str">
        <f t="shared" si="15"/>
        <v>P100</v>
      </c>
    </row>
    <row r="939" spans="1:19" hidden="1" x14ac:dyDescent="0.25">
      <c r="A939" t="s">
        <v>992</v>
      </c>
      <c r="B939" t="s">
        <v>1172</v>
      </c>
      <c r="C939" t="s">
        <v>2150</v>
      </c>
      <c r="D939">
        <v>5380</v>
      </c>
      <c r="E939" t="str">
        <f>VLOOKUP(A939,[1]Hoja3!$B$2:$E$1125,4,FALSE)</f>
        <v>LA ESTRELLA</v>
      </c>
      <c r="F939" s="3" t="s">
        <v>1122</v>
      </c>
      <c r="G939" s="3" t="s">
        <v>1123</v>
      </c>
      <c r="H939">
        <f>VLOOKUP(A939,'[2]PROMEDIO SABER 11 MUNICIPIOS'!$A$2:$D$1122,4,0)</f>
        <v>678</v>
      </c>
      <c r="I939">
        <f>VLOOKUP(A939,'[2]PROMEDIO SABER 11 MUNICIPIOS'!$A$2:$E$1122,5,0)</f>
        <v>294</v>
      </c>
      <c r="J939" s="4">
        <f>VLOOKUP(A939,'[2]PROMEDIO SABER 11 MUNICIPIOS'!$A$2:$B$1122,2,0)</f>
        <v>263.71091445427726</v>
      </c>
      <c r="K939" s="6">
        <v>260</v>
      </c>
      <c r="L939" s="5" t="str">
        <f>VLOOKUP(A939,'[2]PROMEDIO SABER 11 MUNICIPIOS'!$A$2:$F$1122,6,FALSE)</f>
        <v>NO</v>
      </c>
      <c r="M939">
        <f>VLOOKUP(A939,'[2]SISBEN-GRUPOS'!$A$2:$E$1121,2,FALSE)</f>
        <v>310</v>
      </c>
      <c r="N939">
        <f>VLOOKUP(A939,'[2]SISBEN-GRUPOS'!$A$2:$E$1122,3,0)</f>
        <v>193</v>
      </c>
      <c r="O939">
        <f>VLOOKUP(A939,'[2]SISBEN-GRUPOS'!$A$2:$E$1122,4,0)</f>
        <v>84</v>
      </c>
      <c r="P939">
        <f>VLOOKUP(A939,'[2]SISBEN-GRUPOS'!$A$2:$E$1122,5,0)</f>
        <v>91</v>
      </c>
      <c r="Q939" s="15">
        <v>0.49759036140000001</v>
      </c>
      <c r="R939">
        <v>108</v>
      </c>
      <c r="S939" t="str">
        <f t="shared" si="15"/>
        <v>P100</v>
      </c>
    </row>
    <row r="940" spans="1:19" hidden="1" x14ac:dyDescent="0.25">
      <c r="A940" t="s">
        <v>748</v>
      </c>
      <c r="B940" t="s">
        <v>1350</v>
      </c>
      <c r="C940" t="s">
        <v>2019</v>
      </c>
      <c r="D940">
        <v>47258</v>
      </c>
      <c r="E940" t="str">
        <f>VLOOKUP(A940,[1]Hoja3!$B$2:$E$1125,4,FALSE)</f>
        <v>EL PINON</v>
      </c>
      <c r="F940" s="3" t="s">
        <v>1122</v>
      </c>
      <c r="G940" s="3" t="s">
        <v>1122</v>
      </c>
      <c r="H940">
        <f>VLOOKUP(A940,'[2]PROMEDIO SABER 11 MUNICIPIOS'!$A$2:$D$1122,4,0)</f>
        <v>256</v>
      </c>
      <c r="I940">
        <f>VLOOKUP(A940,'[2]PROMEDIO SABER 11 MUNICIPIOS'!$A$2:$E$1122,5,0)</f>
        <v>168</v>
      </c>
      <c r="J940" s="4">
        <f>VLOOKUP(A940,'[2]PROMEDIO SABER 11 MUNICIPIOS'!$A$2:$B$1122,2,0)</f>
        <v>203.44921875</v>
      </c>
      <c r="K940" s="6">
        <v>200</v>
      </c>
      <c r="L940" s="5" t="str">
        <f>VLOOKUP(A940,'[2]PROMEDIO SABER 11 MUNICIPIOS'!$A$2:$F$1122,6,FALSE)</f>
        <v>NO</v>
      </c>
      <c r="M940">
        <f>VLOOKUP(A940,'[2]SISBEN-GRUPOS'!$A$2:$E$1121,2,FALSE)</f>
        <v>42</v>
      </c>
      <c r="N940">
        <f>VLOOKUP(A940,'[2]SISBEN-GRUPOS'!$A$2:$E$1122,3,0)</f>
        <v>210</v>
      </c>
      <c r="O940">
        <f>VLOOKUP(A940,'[2]SISBEN-GRUPOS'!$A$2:$E$1122,4,0)</f>
        <v>1</v>
      </c>
      <c r="P940">
        <f>VLOOKUP(A940,'[2]SISBEN-GRUPOS'!$A$2:$E$1122,5,0)</f>
        <v>3</v>
      </c>
      <c r="Q940" s="15">
        <v>0.31896551719999999</v>
      </c>
      <c r="R940">
        <v>109</v>
      </c>
      <c r="S940" t="str">
        <f t="shared" si="15"/>
        <v>P100</v>
      </c>
    </row>
    <row r="941" spans="1:19" hidden="1" x14ac:dyDescent="0.25">
      <c r="A941" t="s">
        <v>821</v>
      </c>
      <c r="B941" t="s">
        <v>1216</v>
      </c>
      <c r="C941" t="s">
        <v>2123</v>
      </c>
      <c r="D941">
        <v>25785</v>
      </c>
      <c r="E941" t="str">
        <f>VLOOKUP(A941,[1]Hoja3!$B$2:$E$1125,4,FALSE)</f>
        <v>TABIO</v>
      </c>
      <c r="F941" s="3" t="s">
        <v>1122</v>
      </c>
      <c r="G941" s="3" t="s">
        <v>1123</v>
      </c>
      <c r="H941">
        <f>VLOOKUP(A941,'[2]PROMEDIO SABER 11 MUNICIPIOS'!$A$2:$D$1122,4,0)</f>
        <v>318</v>
      </c>
      <c r="I941">
        <f>VLOOKUP(A941,'[2]PROMEDIO SABER 11 MUNICIPIOS'!$A$2:$E$1122,5,0)</f>
        <v>234</v>
      </c>
      <c r="J941" s="4">
        <f>VLOOKUP(A941,'[2]PROMEDIO SABER 11 MUNICIPIOS'!$A$2:$B$1122,2,0)</f>
        <v>272.84591194968556</v>
      </c>
      <c r="K941" s="6">
        <v>270</v>
      </c>
      <c r="L941" s="5" t="str">
        <f>VLOOKUP(A941,'[2]PROMEDIO SABER 11 MUNICIPIOS'!$A$2:$F$1122,6,FALSE)</f>
        <v>NO</v>
      </c>
      <c r="M941">
        <f>VLOOKUP(A941,'[2]SISBEN-GRUPOS'!$A$2:$E$1121,2,FALSE)</f>
        <v>120</v>
      </c>
      <c r="N941">
        <f>VLOOKUP(A941,'[2]SISBEN-GRUPOS'!$A$2:$E$1122,3,0)</f>
        <v>112</v>
      </c>
      <c r="O941">
        <f>VLOOKUP(A941,'[2]SISBEN-GRUPOS'!$A$2:$E$1122,4,0)</f>
        <v>59</v>
      </c>
      <c r="P941">
        <f>VLOOKUP(A941,'[2]SISBEN-GRUPOS'!$A$2:$E$1122,5,0)</f>
        <v>27</v>
      </c>
      <c r="Q941" s="15">
        <v>0.355212355212355</v>
      </c>
      <c r="R941">
        <v>109</v>
      </c>
      <c r="S941" t="str">
        <f t="shared" si="15"/>
        <v>P100</v>
      </c>
    </row>
    <row r="942" spans="1:19" hidden="1" x14ac:dyDescent="0.25">
      <c r="A942" t="s">
        <v>833</v>
      </c>
      <c r="B942" t="s">
        <v>1203</v>
      </c>
      <c r="C942" t="s">
        <v>1967</v>
      </c>
      <c r="D942">
        <v>8137</v>
      </c>
      <c r="E942" t="str">
        <f>VLOOKUP(A942,[1]Hoja3!$B$2:$E$1125,4,FALSE)</f>
        <v>CAMPO DE LA CRUZ</v>
      </c>
      <c r="F942" s="3" t="s">
        <v>1122</v>
      </c>
      <c r="G942" s="3" t="s">
        <v>1122</v>
      </c>
      <c r="H942">
        <f>VLOOKUP(A942,'[2]PROMEDIO SABER 11 MUNICIPIOS'!$A$2:$D$1122,4,0)</f>
        <v>335</v>
      </c>
      <c r="I942">
        <f>VLOOKUP(A942,'[2]PROMEDIO SABER 11 MUNICIPIOS'!$A$2:$E$1122,5,0)</f>
        <v>172</v>
      </c>
      <c r="J942" s="4">
        <f>VLOOKUP(A942,'[2]PROMEDIO SABER 11 MUNICIPIOS'!$A$2:$B$1122,2,0)</f>
        <v>215.73432835820896</v>
      </c>
      <c r="K942" s="6">
        <v>210</v>
      </c>
      <c r="L942" s="5" t="str">
        <f>VLOOKUP(A942,'[2]PROMEDIO SABER 11 MUNICIPIOS'!$A$2:$F$1122,6,FALSE)</f>
        <v>NO</v>
      </c>
      <c r="M942">
        <f>VLOOKUP(A942,'[2]SISBEN-GRUPOS'!$A$2:$E$1121,2,FALSE)</f>
        <v>89</v>
      </c>
      <c r="N942">
        <f>VLOOKUP(A942,'[2]SISBEN-GRUPOS'!$A$2:$E$1122,3,0)</f>
        <v>244</v>
      </c>
      <c r="O942">
        <f>VLOOKUP(A942,'[2]SISBEN-GRUPOS'!$A$2:$E$1122,4,0)</f>
        <v>2</v>
      </c>
      <c r="P942">
        <f>VLOOKUP(A942,'[2]SISBEN-GRUPOS'!$A$2:$E$1122,5,0)</f>
        <v>0</v>
      </c>
      <c r="Q942" s="15">
        <v>0.30731707320000001</v>
      </c>
      <c r="R942">
        <v>112</v>
      </c>
      <c r="S942" t="str">
        <f t="shared" si="15"/>
        <v>P100</v>
      </c>
    </row>
    <row r="943" spans="1:19" ht="28.55" hidden="1" x14ac:dyDescent="0.25">
      <c r="A943" t="s">
        <v>999</v>
      </c>
      <c r="B943" t="s">
        <v>1270</v>
      </c>
      <c r="C943" t="s">
        <v>2181</v>
      </c>
      <c r="D943">
        <v>73168</v>
      </c>
      <c r="E943" t="str">
        <f>VLOOKUP(A943,[1]Hoja3!$B$2:$E$1125,4,FALSE)</f>
        <v>CHAPARRAL</v>
      </c>
      <c r="F943" s="3" t="s">
        <v>1122</v>
      </c>
      <c r="G943" s="3" t="s">
        <v>1123</v>
      </c>
      <c r="H943">
        <f>VLOOKUP(A943,'[2]PROMEDIO SABER 11 MUNICIPIOS'!$A$2:$D$1122,4,0)</f>
        <v>731</v>
      </c>
      <c r="I943">
        <f>VLOOKUP(A943,'[2]PROMEDIO SABER 11 MUNICIPIOS'!$A$2:$E$1122,5,0)</f>
        <v>370</v>
      </c>
      <c r="J943" s="4">
        <f>VLOOKUP(A943,'[2]PROMEDIO SABER 11 MUNICIPIOS'!$A$2:$B$1122,2,0)</f>
        <v>231.80711354309165</v>
      </c>
      <c r="K943" s="6">
        <v>230</v>
      </c>
      <c r="L943" s="5" t="str">
        <f>VLOOKUP(A943,'[2]PROMEDIO SABER 11 MUNICIPIOS'!$A$2:$F$1122,6,FALSE)</f>
        <v>CHAPARRAL-TOLIMA</v>
      </c>
      <c r="M943">
        <f>VLOOKUP(A943,'[2]SISBEN-GRUPOS'!$A$2:$E$1121,2,FALSE)</f>
        <v>236</v>
      </c>
      <c r="N943">
        <f>VLOOKUP(A943,'[2]SISBEN-GRUPOS'!$A$2:$E$1122,3,0)</f>
        <v>475</v>
      </c>
      <c r="O943">
        <f>VLOOKUP(A943,'[2]SISBEN-GRUPOS'!$A$2:$E$1122,4,0)</f>
        <v>16</v>
      </c>
      <c r="P943">
        <f>VLOOKUP(A943,'[2]SISBEN-GRUPOS'!$A$2:$E$1122,5,0)</f>
        <v>4</v>
      </c>
      <c r="Q943" s="15">
        <v>0.37305699479999999</v>
      </c>
      <c r="R943">
        <v>113</v>
      </c>
      <c r="S943" t="str">
        <f t="shared" si="15"/>
        <v>P100</v>
      </c>
    </row>
    <row r="944" spans="1:19" hidden="1" x14ac:dyDescent="0.25">
      <c r="A944" t="s">
        <v>1068</v>
      </c>
      <c r="B944" t="s">
        <v>1208</v>
      </c>
      <c r="C944" t="s">
        <v>2213</v>
      </c>
      <c r="D944">
        <v>54498</v>
      </c>
      <c r="E944" t="str">
        <f>VLOOKUP(A944,[1]Hoja3!$B$2:$E$1125,4,FALSE)</f>
        <v>OCANA</v>
      </c>
      <c r="F944" s="3" t="s">
        <v>1123</v>
      </c>
      <c r="G944" s="3" t="s">
        <v>1123</v>
      </c>
      <c r="H944">
        <f>VLOOKUP(A944,'[2]PROMEDIO SABER 11 MUNICIPIOS'!$A$2:$D$1122,4,0)</f>
        <v>1874</v>
      </c>
      <c r="I944">
        <f>VLOOKUP(A944,'[2]PROMEDIO SABER 11 MUNICIPIOS'!$A$2:$E$1122,5,0)</f>
        <v>520</v>
      </c>
      <c r="J944" s="4">
        <f>VLOOKUP(A944,'[2]PROMEDIO SABER 11 MUNICIPIOS'!$A$2:$B$1122,2,0)</f>
        <v>254.33457844183565</v>
      </c>
      <c r="K944" s="6">
        <v>250</v>
      </c>
      <c r="L944" s="5" t="str">
        <f>VLOOKUP(A944,'[2]PROMEDIO SABER 11 MUNICIPIOS'!$A$2:$F$1122,6,FALSE)</f>
        <v>NO</v>
      </c>
      <c r="M944">
        <f>VLOOKUP(A944,'[2]SISBEN-GRUPOS'!$A$2:$E$1121,2,FALSE)</f>
        <v>574</v>
      </c>
      <c r="N944">
        <f>VLOOKUP(A944,'[2]SISBEN-GRUPOS'!$A$2:$E$1122,3,0)</f>
        <v>1242</v>
      </c>
      <c r="O944">
        <f>VLOOKUP(A944,'[2]SISBEN-GRUPOS'!$A$2:$E$1122,4,0)</f>
        <v>36</v>
      </c>
      <c r="P944">
        <f>VLOOKUP(A944,'[2]SISBEN-GRUPOS'!$A$2:$E$1122,5,0)</f>
        <v>22</v>
      </c>
      <c r="Q944" s="15">
        <v>0.50192678229999999</v>
      </c>
      <c r="R944">
        <v>113</v>
      </c>
      <c r="S944" t="str">
        <f t="shared" si="15"/>
        <v>P100</v>
      </c>
    </row>
    <row r="945" spans="1:19" hidden="1" x14ac:dyDescent="0.25">
      <c r="A945" t="s">
        <v>749</v>
      </c>
      <c r="B945" t="s">
        <v>1197</v>
      </c>
      <c r="C945" t="s">
        <v>1310</v>
      </c>
      <c r="D945">
        <v>23586</v>
      </c>
      <c r="E945" t="str">
        <f>VLOOKUP(A945,[1]Hoja3!$B$2:$E$1125,4,FALSE)</f>
        <v>PURISIMA</v>
      </c>
      <c r="F945" s="3" t="s">
        <v>1122</v>
      </c>
      <c r="G945" s="3" t="s">
        <v>1122</v>
      </c>
      <c r="H945">
        <f>VLOOKUP(A945,'[2]PROMEDIO SABER 11 MUNICIPIOS'!$A$2:$D$1122,4,0)</f>
        <v>256</v>
      </c>
      <c r="I945">
        <f>VLOOKUP(A945,'[2]PROMEDIO SABER 11 MUNICIPIOS'!$A$2:$E$1122,5,0)</f>
        <v>199</v>
      </c>
      <c r="J945" s="4">
        <f>VLOOKUP(A945,'[2]PROMEDIO SABER 11 MUNICIPIOS'!$A$2:$B$1122,2,0)</f>
        <v>214.328125</v>
      </c>
      <c r="K945" s="6">
        <v>210</v>
      </c>
      <c r="L945" s="5" t="str">
        <f>VLOOKUP(A945,'[2]PROMEDIO SABER 11 MUNICIPIOS'!$A$2:$F$1122,6,FALSE)</f>
        <v>NO</v>
      </c>
      <c r="M945">
        <f>VLOOKUP(A945,'[2]SISBEN-GRUPOS'!$A$2:$E$1121,2,FALSE)</f>
        <v>67</v>
      </c>
      <c r="N945">
        <f>VLOOKUP(A945,'[2]SISBEN-GRUPOS'!$A$2:$E$1122,3,0)</f>
        <v>189</v>
      </c>
      <c r="O945">
        <f>VLOOKUP(A945,'[2]SISBEN-GRUPOS'!$A$2:$E$1122,4,0)</f>
        <v>0</v>
      </c>
      <c r="P945">
        <f>VLOOKUP(A945,'[2]SISBEN-GRUPOS'!$A$2:$E$1122,5,0)</f>
        <v>0</v>
      </c>
      <c r="Q945" s="15">
        <v>0.16513761469999999</v>
      </c>
      <c r="R945">
        <v>116</v>
      </c>
      <c r="S945" t="str">
        <f t="shared" si="15"/>
        <v>P100</v>
      </c>
    </row>
    <row r="946" spans="1:19" hidden="1" x14ac:dyDescent="0.25">
      <c r="A946" t="s">
        <v>916</v>
      </c>
      <c r="B946" t="s">
        <v>1197</v>
      </c>
      <c r="C946" t="s">
        <v>1394</v>
      </c>
      <c r="D946">
        <v>23672</v>
      </c>
      <c r="E946" t="str">
        <f>VLOOKUP(A946,[1]Hoja3!$B$2:$E$1125,4,FALSE)</f>
        <v>SAN ANTERO</v>
      </c>
      <c r="F946" s="3" t="s">
        <v>1122</v>
      </c>
      <c r="G946" s="3" t="s">
        <v>1122</v>
      </c>
      <c r="H946">
        <f>VLOOKUP(A946,'[2]PROMEDIO SABER 11 MUNICIPIOS'!$A$2:$D$1122,4,0)</f>
        <v>439</v>
      </c>
      <c r="I946">
        <f>VLOOKUP(A946,'[2]PROMEDIO SABER 11 MUNICIPIOS'!$A$2:$E$1122,5,0)</f>
        <v>191</v>
      </c>
      <c r="J946" s="4">
        <f>VLOOKUP(A946,'[2]PROMEDIO SABER 11 MUNICIPIOS'!$A$2:$B$1122,2,0)</f>
        <v>214.58314350797266</v>
      </c>
      <c r="K946" s="6">
        <v>210</v>
      </c>
      <c r="L946" s="5" t="str">
        <f>VLOOKUP(A946,'[2]PROMEDIO SABER 11 MUNICIPIOS'!$A$2:$F$1122,6,FALSE)</f>
        <v>NO</v>
      </c>
      <c r="M946">
        <f>VLOOKUP(A946,'[2]SISBEN-GRUPOS'!$A$2:$E$1121,2,FALSE)</f>
        <v>94</v>
      </c>
      <c r="N946">
        <f>VLOOKUP(A946,'[2]SISBEN-GRUPOS'!$A$2:$E$1122,3,0)</f>
        <v>339</v>
      </c>
      <c r="O946">
        <f>VLOOKUP(A946,'[2]SISBEN-GRUPOS'!$A$2:$E$1122,4,0)</f>
        <v>4</v>
      </c>
      <c r="P946">
        <f>VLOOKUP(A946,'[2]SISBEN-GRUPOS'!$A$2:$E$1122,5,0)</f>
        <v>2</v>
      </c>
      <c r="Q946" s="15">
        <v>0.1798780488</v>
      </c>
      <c r="R946">
        <v>116</v>
      </c>
      <c r="S946" t="str">
        <f t="shared" si="15"/>
        <v>P100</v>
      </c>
    </row>
    <row r="947" spans="1:19" hidden="1" x14ac:dyDescent="0.25">
      <c r="A947" t="s">
        <v>1079</v>
      </c>
      <c r="B947" t="s">
        <v>1331</v>
      </c>
      <c r="C947" t="s">
        <v>2197</v>
      </c>
      <c r="D947">
        <v>41551</v>
      </c>
      <c r="E947" t="str">
        <f>VLOOKUP(A947,[1]Hoja3!$B$2:$E$1125,4,FALSE)</f>
        <v>PITALITO</v>
      </c>
      <c r="F947" s="3" t="s">
        <v>1122</v>
      </c>
      <c r="G947" s="3" t="s">
        <v>1123</v>
      </c>
      <c r="H947">
        <f>VLOOKUP(A947,'[2]PROMEDIO SABER 11 MUNICIPIOS'!$A$2:$D$1122,4,0)</f>
        <v>2231</v>
      </c>
      <c r="I947">
        <f>VLOOKUP(A947,'[2]PROMEDIO SABER 11 MUNICIPIOS'!$A$2:$E$1122,5,0)</f>
        <v>441</v>
      </c>
      <c r="J947" s="4">
        <f>VLOOKUP(A947,'[2]PROMEDIO SABER 11 MUNICIPIOS'!$A$2:$B$1122,2,0)</f>
        <v>260.86239354549531</v>
      </c>
      <c r="K947" s="6">
        <v>260</v>
      </c>
      <c r="L947" s="5" t="str">
        <f>VLOOKUP(A947,'[2]PROMEDIO SABER 11 MUNICIPIOS'!$A$2:$F$1122,6,FALSE)</f>
        <v>NO</v>
      </c>
      <c r="M947">
        <f>VLOOKUP(A947,'[2]SISBEN-GRUPOS'!$A$2:$E$1121,2,FALSE)</f>
        <v>764</v>
      </c>
      <c r="N947">
        <f>VLOOKUP(A947,'[2]SISBEN-GRUPOS'!$A$2:$E$1122,3,0)</f>
        <v>1355</v>
      </c>
      <c r="O947">
        <f>VLOOKUP(A947,'[2]SISBEN-GRUPOS'!$A$2:$E$1122,4,0)</f>
        <v>81</v>
      </c>
      <c r="P947">
        <f>VLOOKUP(A947,'[2]SISBEN-GRUPOS'!$A$2:$E$1122,5,0)</f>
        <v>31</v>
      </c>
      <c r="Q947" s="15">
        <v>0.4318766067</v>
      </c>
      <c r="R947">
        <v>117</v>
      </c>
      <c r="S947" t="str">
        <f t="shared" si="15"/>
        <v>P100</v>
      </c>
    </row>
    <row r="948" spans="1:19" hidden="1" x14ac:dyDescent="0.25">
      <c r="A948" t="s">
        <v>875</v>
      </c>
      <c r="B948" t="s">
        <v>1197</v>
      </c>
      <c r="C948" t="s">
        <v>1497</v>
      </c>
      <c r="D948">
        <v>23500</v>
      </c>
      <c r="E948" t="str">
        <f>VLOOKUP(A948,[1]Hoja3!$B$2:$E$1125,4,FALSE)</f>
        <v>MONITOS</v>
      </c>
      <c r="F948" s="3" t="s">
        <v>1122</v>
      </c>
      <c r="G948" s="3" t="s">
        <v>1122</v>
      </c>
      <c r="H948">
        <f>VLOOKUP(A948,'[2]PROMEDIO SABER 11 MUNICIPIOS'!$A$2:$D$1122,4,0)</f>
        <v>384</v>
      </c>
      <c r="I948">
        <f>VLOOKUP(A948,'[2]PROMEDIO SABER 11 MUNICIPIOS'!$A$2:$E$1122,5,0)</f>
        <v>218</v>
      </c>
      <c r="J948" s="4">
        <f>VLOOKUP(A948,'[2]PROMEDIO SABER 11 MUNICIPIOS'!$A$2:$B$1122,2,0)</f>
        <v>214.42708333333334</v>
      </c>
      <c r="K948" s="6">
        <v>210</v>
      </c>
      <c r="L948" s="5" t="str">
        <f>VLOOKUP(A948,'[2]PROMEDIO SABER 11 MUNICIPIOS'!$A$2:$F$1122,6,FALSE)</f>
        <v>NO</v>
      </c>
      <c r="M948">
        <f>VLOOKUP(A948,'[2]SISBEN-GRUPOS'!$A$2:$E$1121,2,FALSE)</f>
        <v>82</v>
      </c>
      <c r="N948">
        <f>VLOOKUP(A948,'[2]SISBEN-GRUPOS'!$A$2:$E$1122,3,0)</f>
        <v>301</v>
      </c>
      <c r="O948">
        <f>VLOOKUP(A948,'[2]SISBEN-GRUPOS'!$A$2:$E$1122,4,0)</f>
        <v>1</v>
      </c>
      <c r="P948">
        <f>VLOOKUP(A948,'[2]SISBEN-GRUPOS'!$A$2:$E$1122,5,0)</f>
        <v>0</v>
      </c>
      <c r="Q948" s="15">
        <v>0.20639534879999999</v>
      </c>
      <c r="R948">
        <v>118</v>
      </c>
      <c r="S948" t="str">
        <f t="shared" si="15"/>
        <v>P100</v>
      </c>
    </row>
    <row r="949" spans="1:19" hidden="1" x14ac:dyDescent="0.25">
      <c r="A949" t="s">
        <v>876</v>
      </c>
      <c r="B949" t="s">
        <v>1266</v>
      </c>
      <c r="C949" t="s">
        <v>2164</v>
      </c>
      <c r="D949">
        <v>52683</v>
      </c>
      <c r="E949" t="str">
        <f>VLOOKUP(A949,[1]Hoja3!$B$2:$E$1125,4,FALSE)</f>
        <v>SANDONA</v>
      </c>
      <c r="F949" s="3" t="s">
        <v>1123</v>
      </c>
      <c r="G949" s="3" t="s">
        <v>1123</v>
      </c>
      <c r="H949">
        <f>VLOOKUP(A949,'[2]PROMEDIO SABER 11 MUNICIPIOS'!$A$2:$D$1122,4,0)</f>
        <v>385</v>
      </c>
      <c r="I949">
        <f>VLOOKUP(A949,'[2]PROMEDIO SABER 11 MUNICIPIOS'!$A$2:$E$1122,5,0)</f>
        <v>327</v>
      </c>
      <c r="J949" s="4">
        <f>VLOOKUP(A949,'[2]PROMEDIO SABER 11 MUNICIPIOS'!$A$2:$B$1122,2,0)</f>
        <v>264.10129870129867</v>
      </c>
      <c r="K949" s="6">
        <v>260</v>
      </c>
      <c r="L949" s="5" t="str">
        <f>VLOOKUP(A949,'[2]PROMEDIO SABER 11 MUNICIPIOS'!$A$2:$F$1122,6,FALSE)</f>
        <v>NO</v>
      </c>
      <c r="M949">
        <f>VLOOKUP(A949,'[2]SISBEN-GRUPOS'!$A$2:$E$1121,2,FALSE)</f>
        <v>66</v>
      </c>
      <c r="N949">
        <f>VLOOKUP(A949,'[2]SISBEN-GRUPOS'!$A$2:$E$1122,3,0)</f>
        <v>318</v>
      </c>
      <c r="O949">
        <f>VLOOKUP(A949,'[2]SISBEN-GRUPOS'!$A$2:$E$1122,4,0)</f>
        <v>0</v>
      </c>
      <c r="P949">
        <f>VLOOKUP(A949,'[2]SISBEN-GRUPOS'!$A$2:$E$1122,5,0)</f>
        <v>1</v>
      </c>
      <c r="Q949" s="15">
        <v>0.25110132159999998</v>
      </c>
      <c r="R949">
        <v>118</v>
      </c>
      <c r="S949" t="str">
        <f t="shared" si="15"/>
        <v>P100</v>
      </c>
    </row>
    <row r="950" spans="1:19" hidden="1" x14ac:dyDescent="0.25">
      <c r="A950" t="s">
        <v>699</v>
      </c>
      <c r="B950" t="s">
        <v>1197</v>
      </c>
      <c r="C950" t="s">
        <v>1457</v>
      </c>
      <c r="D950">
        <v>23300</v>
      </c>
      <c r="E950" t="str">
        <f>VLOOKUP(A950,[1]Hoja3!$B$2:$E$1125,4,FALSE)</f>
        <v>COTORRA</v>
      </c>
      <c r="F950" s="3" t="s">
        <v>1122</v>
      </c>
      <c r="G950" s="3" t="s">
        <v>1122</v>
      </c>
      <c r="H950">
        <f>VLOOKUP(A950,'[2]PROMEDIO SABER 11 MUNICIPIOS'!$A$2:$D$1122,4,0)</f>
        <v>225</v>
      </c>
      <c r="I950">
        <f>VLOOKUP(A950,'[2]PROMEDIO SABER 11 MUNICIPIOS'!$A$2:$E$1122,5,0)</f>
        <v>220</v>
      </c>
      <c r="J950" s="4">
        <f>VLOOKUP(A950,'[2]PROMEDIO SABER 11 MUNICIPIOS'!$A$2:$B$1122,2,0)</f>
        <v>223.37333333333333</v>
      </c>
      <c r="K950" s="6">
        <v>220</v>
      </c>
      <c r="L950" s="5" t="str">
        <f>VLOOKUP(A950,'[2]PROMEDIO SABER 11 MUNICIPIOS'!$A$2:$F$1122,6,FALSE)</f>
        <v>NO</v>
      </c>
      <c r="M950">
        <f>VLOOKUP(A950,'[2]SISBEN-GRUPOS'!$A$2:$E$1121,2,FALSE)</f>
        <v>52</v>
      </c>
      <c r="N950">
        <f>VLOOKUP(A950,'[2]SISBEN-GRUPOS'!$A$2:$E$1122,3,0)</f>
        <v>172</v>
      </c>
      <c r="O950">
        <f>VLOOKUP(A950,'[2]SISBEN-GRUPOS'!$A$2:$E$1122,4,0)</f>
        <v>0</v>
      </c>
      <c r="P950">
        <f>VLOOKUP(A950,'[2]SISBEN-GRUPOS'!$A$2:$E$1122,5,0)</f>
        <v>1</v>
      </c>
      <c r="Q950" s="15">
        <v>0.19553072630000001</v>
      </c>
      <c r="R950">
        <v>120</v>
      </c>
      <c r="S950" t="str">
        <f t="shared" si="15"/>
        <v>P100</v>
      </c>
    </row>
    <row r="951" spans="1:19" hidden="1" x14ac:dyDescent="0.25">
      <c r="A951" t="s">
        <v>738</v>
      </c>
      <c r="B951" t="s">
        <v>1216</v>
      </c>
      <c r="C951" t="s">
        <v>2128</v>
      </c>
      <c r="D951">
        <v>25799</v>
      </c>
      <c r="E951" t="str">
        <f>VLOOKUP(A951,[1]Hoja3!$B$2:$E$1125,4,FALSE)</f>
        <v>TENJO</v>
      </c>
      <c r="F951" s="3" t="s">
        <v>1122</v>
      </c>
      <c r="G951" s="3" t="s">
        <v>1123</v>
      </c>
      <c r="H951">
        <f>VLOOKUP(A951,'[2]PROMEDIO SABER 11 MUNICIPIOS'!$A$2:$D$1122,4,0)</f>
        <v>249</v>
      </c>
      <c r="I951">
        <f>VLOOKUP(A951,'[2]PROMEDIO SABER 11 MUNICIPIOS'!$A$2:$E$1122,5,0)</f>
        <v>243</v>
      </c>
      <c r="J951" s="4">
        <f>VLOOKUP(A951,'[2]PROMEDIO SABER 11 MUNICIPIOS'!$A$2:$B$1122,2,0)</f>
        <v>265.22489959839356</v>
      </c>
      <c r="K951" s="6">
        <v>260</v>
      </c>
      <c r="L951" s="5" t="str">
        <f>VLOOKUP(A951,'[2]PROMEDIO SABER 11 MUNICIPIOS'!$A$2:$F$1122,6,FALSE)</f>
        <v>NO</v>
      </c>
      <c r="M951">
        <f>VLOOKUP(A951,'[2]SISBEN-GRUPOS'!$A$2:$E$1121,2,FALSE)</f>
        <v>80</v>
      </c>
      <c r="N951">
        <f>VLOOKUP(A951,'[2]SISBEN-GRUPOS'!$A$2:$E$1122,3,0)</f>
        <v>84</v>
      </c>
      <c r="O951">
        <f>VLOOKUP(A951,'[2]SISBEN-GRUPOS'!$A$2:$E$1122,4,0)</f>
        <v>54</v>
      </c>
      <c r="P951">
        <f>VLOOKUP(A951,'[2]SISBEN-GRUPOS'!$A$2:$E$1122,5,0)</f>
        <v>31</v>
      </c>
      <c r="Q951" s="15">
        <v>0.568292682926829</v>
      </c>
      <c r="R951">
        <v>120</v>
      </c>
      <c r="S951" t="str">
        <f t="shared" si="15"/>
        <v>P100</v>
      </c>
    </row>
    <row r="952" spans="1:19" hidden="1" x14ac:dyDescent="0.25">
      <c r="A952" t="s">
        <v>1154</v>
      </c>
      <c r="B952" t="s">
        <v>1350</v>
      </c>
      <c r="C952" t="s">
        <v>2131</v>
      </c>
      <c r="D952">
        <v>47170</v>
      </c>
      <c r="E952" t="str">
        <f>VLOOKUP(A952,[1]Hoja3!$B$2:$E$1125,4,FALSE)</f>
        <v>CHIBOLO</v>
      </c>
      <c r="F952" s="3" t="s">
        <v>1122</v>
      </c>
      <c r="G952" s="3" t="s">
        <v>1122</v>
      </c>
      <c r="H952" t="e">
        <f>VLOOKUP(A952,'[2]PROMEDIO SABER 11 MUNICIPIOS'!$A$2:$D$1122,4,0)</f>
        <v>#N/A</v>
      </c>
      <c r="I952" t="e">
        <f>VLOOKUP(A952,'[2]PROMEDIO SABER 11 MUNICIPIOS'!$A$2:$E$1122,5,0)</f>
        <v>#N/A</v>
      </c>
      <c r="J952" s="4" t="e">
        <f>VLOOKUP(A952,'[2]PROMEDIO SABER 11 MUNICIPIOS'!$A$2:$B$1122,2,0)</f>
        <v>#N/A</v>
      </c>
      <c r="K952" s="6">
        <v>200</v>
      </c>
      <c r="L952" s="5" t="e">
        <f>VLOOKUP(A952,'[2]PROMEDIO SABER 11 MUNICIPIOS'!$A$2:$F$1122,6,FALSE)</f>
        <v>#N/A</v>
      </c>
      <c r="M952" t="e">
        <f>VLOOKUP(A952,'[2]SISBEN-GRUPOS'!$A$2:$E$1121,2,FALSE)</f>
        <v>#N/A</v>
      </c>
      <c r="N952" t="e">
        <f>VLOOKUP(A952,'[2]SISBEN-GRUPOS'!$A$2:$E$1122,3,0)</f>
        <v>#N/A</v>
      </c>
      <c r="O952" t="e">
        <f>VLOOKUP(A952,'[2]SISBEN-GRUPOS'!$A$2:$E$1122,4,0)</f>
        <v>#N/A</v>
      </c>
      <c r="P952" t="e">
        <f>VLOOKUP(A952,'[2]SISBEN-GRUPOS'!$A$2:$E$1122,5,0)</f>
        <v>#N/A</v>
      </c>
      <c r="Q952" s="15">
        <v>0.36097560979999999</v>
      </c>
      <c r="R952">
        <v>120</v>
      </c>
      <c r="S952" t="str">
        <f t="shared" si="15"/>
        <v>P100</v>
      </c>
    </row>
    <row r="953" spans="1:19" hidden="1" x14ac:dyDescent="0.25">
      <c r="A953" t="s">
        <v>1005</v>
      </c>
      <c r="B953" t="s">
        <v>1266</v>
      </c>
      <c r="C953" t="s">
        <v>2144</v>
      </c>
      <c r="D953">
        <v>52227</v>
      </c>
      <c r="E953" t="str">
        <f>VLOOKUP(A953,[1]Hoja3!$B$2:$E$1125,4,FALSE)</f>
        <v>CUMBAL</v>
      </c>
      <c r="F953" s="3" t="s">
        <v>1123</v>
      </c>
      <c r="G953" s="3" t="s">
        <v>1123</v>
      </c>
      <c r="H953">
        <f>VLOOKUP(A953,'[2]PROMEDIO SABER 11 MUNICIPIOS'!$A$2:$D$1122,4,0)</f>
        <v>751</v>
      </c>
      <c r="I953">
        <f>VLOOKUP(A953,'[2]PROMEDIO SABER 11 MUNICIPIOS'!$A$2:$E$1122,5,0)</f>
        <v>280</v>
      </c>
      <c r="J953" s="4">
        <f>VLOOKUP(A953,'[2]PROMEDIO SABER 11 MUNICIPIOS'!$A$2:$B$1122,2,0)</f>
        <v>256.94407456724366</v>
      </c>
      <c r="K953" s="6">
        <v>250</v>
      </c>
      <c r="L953" s="5" t="str">
        <f>VLOOKUP(A953,'[2]PROMEDIO SABER 11 MUNICIPIOS'!$A$2:$F$1122,6,FALSE)</f>
        <v>NO</v>
      </c>
      <c r="M953">
        <f>VLOOKUP(A953,'[2]SISBEN-GRUPOS'!$A$2:$E$1121,2,FALSE)</f>
        <v>571</v>
      </c>
      <c r="N953">
        <f>VLOOKUP(A953,'[2]SISBEN-GRUPOS'!$A$2:$E$1122,3,0)</f>
        <v>176</v>
      </c>
      <c r="O953">
        <f>VLOOKUP(A953,'[2]SISBEN-GRUPOS'!$A$2:$E$1122,4,0)</f>
        <v>4</v>
      </c>
      <c r="P953">
        <f>VLOOKUP(A953,'[2]SISBEN-GRUPOS'!$A$2:$E$1122,5,0)</f>
        <v>0</v>
      </c>
      <c r="Q953" s="15">
        <v>0.2810457516</v>
      </c>
      <c r="R953">
        <v>122</v>
      </c>
      <c r="S953" t="str">
        <f t="shared" si="15"/>
        <v>P100</v>
      </c>
    </row>
    <row r="954" spans="1:19" ht="28.55" hidden="1" x14ac:dyDescent="0.25">
      <c r="A954" t="s">
        <v>241</v>
      </c>
      <c r="B954" t="s">
        <v>1213</v>
      </c>
      <c r="C954" t="s">
        <v>2095</v>
      </c>
      <c r="D954">
        <v>70204</v>
      </c>
      <c r="E954" t="str">
        <f>VLOOKUP(A954,[1]Hoja3!$B$2:$E$1125,4,FALSE)</f>
        <v>COLOSO</v>
      </c>
      <c r="F954" s="3" t="s">
        <v>1122</v>
      </c>
      <c r="G954" s="3" t="s">
        <v>1123</v>
      </c>
      <c r="H954">
        <f>VLOOKUP(A954,'[2]PROMEDIO SABER 11 MUNICIPIOS'!$A$2:$D$1122,4,0)</f>
        <v>67</v>
      </c>
      <c r="I954">
        <f>VLOOKUP(A954,'[2]PROMEDIO SABER 11 MUNICIPIOS'!$A$2:$E$1122,5,0)</f>
        <v>190</v>
      </c>
      <c r="J954" s="4">
        <f>VLOOKUP(A954,'[2]PROMEDIO SABER 11 MUNICIPIOS'!$A$2:$B$1122,2,0)</f>
        <v>239.34328358208955</v>
      </c>
      <c r="K954" s="6">
        <v>230</v>
      </c>
      <c r="L954" s="5" t="str">
        <f>VLOOKUP(A954,'[2]PROMEDIO SABER 11 MUNICIPIOS'!$A$2:$F$1122,6,FALSE)</f>
        <v>COLOSO-SUCRE</v>
      </c>
      <c r="M954">
        <f>VLOOKUP(A954,'[2]SISBEN-GRUPOS'!$A$2:$E$1121,2,FALSE)</f>
        <v>8</v>
      </c>
      <c r="N954">
        <f>VLOOKUP(A954,'[2]SISBEN-GRUPOS'!$A$2:$E$1122,3,0)</f>
        <v>58</v>
      </c>
      <c r="O954">
        <f>VLOOKUP(A954,'[2]SISBEN-GRUPOS'!$A$2:$E$1122,4,0)</f>
        <v>0</v>
      </c>
      <c r="P954">
        <f>VLOOKUP(A954,'[2]SISBEN-GRUPOS'!$A$2:$E$1122,5,0)</f>
        <v>1</v>
      </c>
      <c r="Q954" s="15">
        <v>0.38541666670000002</v>
      </c>
      <c r="R954">
        <v>123</v>
      </c>
      <c r="S954" t="str">
        <f t="shared" si="15"/>
        <v>P100</v>
      </c>
    </row>
    <row r="955" spans="1:19" hidden="1" x14ac:dyDescent="0.25">
      <c r="A955" t="s">
        <v>1025</v>
      </c>
      <c r="B955" t="s">
        <v>1172</v>
      </c>
      <c r="C955" t="s">
        <v>2152</v>
      </c>
      <c r="D955">
        <v>5212</v>
      </c>
      <c r="E955" t="str">
        <f>VLOOKUP(A955,[1]Hoja3!$B$2:$E$1125,4,FALSE)</f>
        <v>COPACABANA</v>
      </c>
      <c r="F955" s="3" t="s">
        <v>1122</v>
      </c>
      <c r="G955" s="3" t="s">
        <v>1123</v>
      </c>
      <c r="H955">
        <f>VLOOKUP(A955,'[2]PROMEDIO SABER 11 MUNICIPIOS'!$A$2:$D$1122,4,0)</f>
        <v>917</v>
      </c>
      <c r="I955">
        <f>VLOOKUP(A955,'[2]PROMEDIO SABER 11 MUNICIPIOS'!$A$2:$E$1122,5,0)</f>
        <v>301</v>
      </c>
      <c r="J955" s="4">
        <f>VLOOKUP(A955,'[2]PROMEDIO SABER 11 MUNICIPIOS'!$A$2:$B$1122,2,0)</f>
        <v>257.87786259541986</v>
      </c>
      <c r="K955" s="6">
        <v>250</v>
      </c>
      <c r="L955" s="5" t="str">
        <f>VLOOKUP(A955,'[2]PROMEDIO SABER 11 MUNICIPIOS'!$A$2:$F$1122,6,FALSE)</f>
        <v>NO</v>
      </c>
      <c r="M955">
        <f>VLOOKUP(A955,'[2]SISBEN-GRUPOS'!$A$2:$E$1121,2,FALSE)</f>
        <v>478</v>
      </c>
      <c r="N955">
        <f>VLOOKUP(A955,'[2]SISBEN-GRUPOS'!$A$2:$E$1122,3,0)</f>
        <v>320</v>
      </c>
      <c r="O955">
        <f>VLOOKUP(A955,'[2]SISBEN-GRUPOS'!$A$2:$E$1122,4,0)</f>
        <v>77</v>
      </c>
      <c r="P955">
        <f>VLOOKUP(A955,'[2]SISBEN-GRUPOS'!$A$2:$E$1122,5,0)</f>
        <v>42</v>
      </c>
      <c r="Q955" s="15">
        <v>0.53223388309999997</v>
      </c>
      <c r="R955">
        <v>124</v>
      </c>
      <c r="S955" t="str">
        <f t="shared" si="15"/>
        <v>P100</v>
      </c>
    </row>
    <row r="956" spans="1:19" hidden="1" x14ac:dyDescent="0.25">
      <c r="A956" t="s">
        <v>963</v>
      </c>
      <c r="B956" t="s">
        <v>1197</v>
      </c>
      <c r="C956" t="s">
        <v>1260</v>
      </c>
      <c r="D956">
        <v>23068</v>
      </c>
      <c r="E956" t="str">
        <f>VLOOKUP(A956,[1]Hoja3!$B$2:$E$1125,4,FALSE)</f>
        <v>AYAPEL</v>
      </c>
      <c r="F956" s="3" t="s">
        <v>1122</v>
      </c>
      <c r="G956" s="3" t="s">
        <v>1122</v>
      </c>
      <c r="H956">
        <f>VLOOKUP(A956,'[2]PROMEDIO SABER 11 MUNICIPIOS'!$A$2:$D$1122,4,0)</f>
        <v>565</v>
      </c>
      <c r="I956">
        <f>VLOOKUP(A956,'[2]PROMEDIO SABER 11 MUNICIPIOS'!$A$2:$E$1122,5,0)</f>
        <v>270</v>
      </c>
      <c r="J956" s="4">
        <f>VLOOKUP(A956,'[2]PROMEDIO SABER 11 MUNICIPIOS'!$A$2:$B$1122,2,0)</f>
        <v>216.08141592920353</v>
      </c>
      <c r="K956" s="6">
        <v>210</v>
      </c>
      <c r="L956" s="5" t="str">
        <f>VLOOKUP(A956,'[2]PROMEDIO SABER 11 MUNICIPIOS'!$A$2:$F$1122,6,FALSE)</f>
        <v>NO</v>
      </c>
      <c r="M956">
        <f>VLOOKUP(A956,'[2]SISBEN-GRUPOS'!$A$2:$E$1121,2,FALSE)</f>
        <v>115</v>
      </c>
      <c r="N956">
        <f>VLOOKUP(A956,'[2]SISBEN-GRUPOS'!$A$2:$E$1122,3,0)</f>
        <v>438</v>
      </c>
      <c r="O956">
        <f>VLOOKUP(A956,'[2]SISBEN-GRUPOS'!$A$2:$E$1122,4,0)</f>
        <v>7</v>
      </c>
      <c r="P956">
        <f>VLOOKUP(A956,'[2]SISBEN-GRUPOS'!$A$2:$E$1122,5,0)</f>
        <v>5</v>
      </c>
      <c r="Q956" s="15">
        <v>0.1473214286</v>
      </c>
      <c r="R956">
        <v>125</v>
      </c>
      <c r="S956" t="str">
        <f t="shared" si="15"/>
        <v>P100</v>
      </c>
    </row>
    <row r="957" spans="1:19" hidden="1" x14ac:dyDescent="0.25">
      <c r="A957" t="s">
        <v>910</v>
      </c>
      <c r="B957" t="s">
        <v>1197</v>
      </c>
      <c r="C957" t="s">
        <v>1308</v>
      </c>
      <c r="D957">
        <v>23570</v>
      </c>
      <c r="E957" t="str">
        <f>VLOOKUP(A957,[1]Hoja3!$B$2:$E$1125,4,FALSE)</f>
        <v>PUEBLO NUEVO</v>
      </c>
      <c r="F957" s="3" t="s">
        <v>1122</v>
      </c>
      <c r="G957" s="3" t="s">
        <v>1122</v>
      </c>
      <c r="H957">
        <f>VLOOKUP(A957,'[2]PROMEDIO SABER 11 MUNICIPIOS'!$A$2:$D$1122,4,0)</f>
        <v>433</v>
      </c>
      <c r="I957">
        <f>VLOOKUP(A957,'[2]PROMEDIO SABER 11 MUNICIPIOS'!$A$2:$E$1122,5,0)</f>
        <v>276</v>
      </c>
      <c r="J957" s="4">
        <f>VLOOKUP(A957,'[2]PROMEDIO SABER 11 MUNICIPIOS'!$A$2:$B$1122,2,0)</f>
        <v>228.62355658198615</v>
      </c>
      <c r="K957" s="6">
        <v>220</v>
      </c>
      <c r="L957" s="5" t="str">
        <f>VLOOKUP(A957,'[2]PROMEDIO SABER 11 MUNICIPIOS'!$A$2:$F$1122,6,FALSE)</f>
        <v>NO</v>
      </c>
      <c r="M957">
        <f>VLOOKUP(A957,'[2]SISBEN-GRUPOS'!$A$2:$E$1121,2,FALSE)</f>
        <v>80</v>
      </c>
      <c r="N957">
        <f>VLOOKUP(A957,'[2]SISBEN-GRUPOS'!$A$2:$E$1122,3,0)</f>
        <v>348</v>
      </c>
      <c r="O957">
        <f>VLOOKUP(A957,'[2]SISBEN-GRUPOS'!$A$2:$E$1122,4,0)</f>
        <v>1</v>
      </c>
      <c r="P957">
        <f>VLOOKUP(A957,'[2]SISBEN-GRUPOS'!$A$2:$E$1122,5,0)</f>
        <v>4</v>
      </c>
      <c r="Q957" s="15">
        <v>0.163538874</v>
      </c>
      <c r="R957">
        <v>125</v>
      </c>
      <c r="S957" t="str">
        <f t="shared" si="15"/>
        <v>P100</v>
      </c>
    </row>
    <row r="958" spans="1:19" hidden="1" x14ac:dyDescent="0.25">
      <c r="A958" t="s">
        <v>806</v>
      </c>
      <c r="B958" t="s">
        <v>1216</v>
      </c>
      <c r="C958" t="s">
        <v>2090</v>
      </c>
      <c r="D958">
        <v>25513</v>
      </c>
      <c r="E958" t="str">
        <f>VLOOKUP(A958,[1]Hoja3!$B$2:$E$1125,4,FALSE)</f>
        <v>PACHO</v>
      </c>
      <c r="F958" s="3" t="s">
        <v>1122</v>
      </c>
      <c r="G958" s="3" t="s">
        <v>1123</v>
      </c>
      <c r="H958">
        <f>VLOOKUP(A958,'[2]PROMEDIO SABER 11 MUNICIPIOS'!$A$2:$D$1122,4,0)</f>
        <v>304</v>
      </c>
      <c r="I958">
        <f>VLOOKUP(A958,'[2]PROMEDIO SABER 11 MUNICIPIOS'!$A$2:$E$1122,5,0)</f>
        <v>188</v>
      </c>
      <c r="J958" s="4">
        <f>VLOOKUP(A958,'[2]PROMEDIO SABER 11 MUNICIPIOS'!$A$2:$B$1122,2,0)</f>
        <v>248.08881578947367</v>
      </c>
      <c r="K958" s="6">
        <v>240</v>
      </c>
      <c r="L958" s="5" t="str">
        <f>VLOOKUP(A958,'[2]PROMEDIO SABER 11 MUNICIPIOS'!$A$2:$F$1122,6,FALSE)</f>
        <v>NO</v>
      </c>
      <c r="M958">
        <f>VLOOKUP(A958,'[2]SISBEN-GRUPOS'!$A$2:$E$1121,2,FALSE)</f>
        <v>87</v>
      </c>
      <c r="N958">
        <f>VLOOKUP(A958,'[2]SISBEN-GRUPOS'!$A$2:$E$1122,3,0)</f>
        <v>188</v>
      </c>
      <c r="O958">
        <f>VLOOKUP(A958,'[2]SISBEN-GRUPOS'!$A$2:$E$1122,4,0)</f>
        <v>20</v>
      </c>
      <c r="P958">
        <f>VLOOKUP(A958,'[2]SISBEN-GRUPOS'!$A$2:$E$1122,5,0)</f>
        <v>9</v>
      </c>
      <c r="Q958" s="15">
        <v>0.24080267558528401</v>
      </c>
      <c r="R958">
        <v>125</v>
      </c>
      <c r="S958" t="str">
        <f t="shared" si="15"/>
        <v>P100</v>
      </c>
    </row>
    <row r="959" spans="1:19" hidden="1" x14ac:dyDescent="0.25">
      <c r="A959" t="s">
        <v>907</v>
      </c>
      <c r="B959" t="s">
        <v>1339</v>
      </c>
      <c r="C959" t="s">
        <v>2104</v>
      </c>
      <c r="D959">
        <v>20238</v>
      </c>
      <c r="E959" t="str">
        <f>VLOOKUP(A959,[1]Hoja3!$B$2:$E$1125,4,FALSE)</f>
        <v>EL COPEY</v>
      </c>
      <c r="F959" s="3" t="s">
        <v>1123</v>
      </c>
      <c r="G959" s="3" t="s">
        <v>1123</v>
      </c>
      <c r="H959">
        <f>VLOOKUP(A959,'[2]PROMEDIO SABER 11 MUNICIPIOS'!$A$2:$D$1122,4,0)</f>
        <v>426</v>
      </c>
      <c r="I959">
        <f>VLOOKUP(A959,'[2]PROMEDIO SABER 11 MUNICIPIOS'!$A$2:$E$1122,5,0)</f>
        <v>208</v>
      </c>
      <c r="J959" s="4">
        <f>VLOOKUP(A959,'[2]PROMEDIO SABER 11 MUNICIPIOS'!$A$2:$B$1122,2,0)</f>
        <v>225.44131455399062</v>
      </c>
      <c r="K959" s="6">
        <v>220</v>
      </c>
      <c r="L959" s="5" t="str">
        <f>VLOOKUP(A959,'[2]PROMEDIO SABER 11 MUNICIPIOS'!$A$2:$F$1122,6,FALSE)</f>
        <v>NO</v>
      </c>
      <c r="M959">
        <f>VLOOKUP(A959,'[2]SISBEN-GRUPOS'!$A$2:$E$1121,2,FALSE)</f>
        <v>90</v>
      </c>
      <c r="N959">
        <f>VLOOKUP(A959,'[2]SISBEN-GRUPOS'!$A$2:$E$1122,3,0)</f>
        <v>334</v>
      </c>
      <c r="O959">
        <f>VLOOKUP(A959,'[2]SISBEN-GRUPOS'!$A$2:$E$1122,4,0)</f>
        <v>1</v>
      </c>
      <c r="P959">
        <f>VLOOKUP(A959,'[2]SISBEN-GRUPOS'!$A$2:$E$1122,5,0)</f>
        <v>1</v>
      </c>
      <c r="Q959" s="15">
        <v>0.3461538462</v>
      </c>
      <c r="R959">
        <v>125</v>
      </c>
      <c r="S959" t="str">
        <f t="shared" si="15"/>
        <v>P100</v>
      </c>
    </row>
    <row r="960" spans="1:19" hidden="1" x14ac:dyDescent="0.25">
      <c r="A960" t="s">
        <v>982</v>
      </c>
      <c r="B960" t="s">
        <v>1348</v>
      </c>
      <c r="C960" t="s">
        <v>2194</v>
      </c>
      <c r="D960">
        <v>17174</v>
      </c>
      <c r="E960" t="str">
        <f>VLOOKUP(A960,[1]Hoja3!$B$2:$E$1125,4,FALSE)</f>
        <v>CHINCHINA</v>
      </c>
      <c r="F960" s="3" t="s">
        <v>1122</v>
      </c>
      <c r="G960" s="3" t="s">
        <v>1123</v>
      </c>
      <c r="H960">
        <f>VLOOKUP(A960,'[2]PROMEDIO SABER 11 MUNICIPIOS'!$A$2:$D$1122,4,0)</f>
        <v>623</v>
      </c>
      <c r="I960">
        <f>VLOOKUP(A960,'[2]PROMEDIO SABER 11 MUNICIPIOS'!$A$2:$E$1122,5,0)</f>
        <v>438</v>
      </c>
      <c r="J960" s="4">
        <f>VLOOKUP(A960,'[2]PROMEDIO SABER 11 MUNICIPIOS'!$A$2:$B$1122,2,0)</f>
        <v>249.20064205457464</v>
      </c>
      <c r="K960" s="6">
        <v>240</v>
      </c>
      <c r="L960" s="5" t="str">
        <f>VLOOKUP(A960,'[2]PROMEDIO SABER 11 MUNICIPIOS'!$A$2:$F$1122,6,FALSE)</f>
        <v>NO</v>
      </c>
      <c r="M960">
        <f>VLOOKUP(A960,'[2]SISBEN-GRUPOS'!$A$2:$E$1121,2,FALSE)</f>
        <v>241</v>
      </c>
      <c r="N960">
        <f>VLOOKUP(A960,'[2]SISBEN-GRUPOS'!$A$2:$E$1122,3,0)</f>
        <v>352</v>
      </c>
      <c r="O960">
        <f>VLOOKUP(A960,'[2]SISBEN-GRUPOS'!$A$2:$E$1122,4,0)</f>
        <v>21</v>
      </c>
      <c r="P960">
        <f>VLOOKUP(A960,'[2]SISBEN-GRUPOS'!$A$2:$E$1122,5,0)</f>
        <v>9</v>
      </c>
      <c r="Q960" s="15">
        <v>0.37551020410000002</v>
      </c>
      <c r="R960">
        <v>127</v>
      </c>
      <c r="S960" t="str">
        <f t="shared" si="15"/>
        <v>P100</v>
      </c>
    </row>
    <row r="961" spans="1:19" hidden="1" x14ac:dyDescent="0.25">
      <c r="A961" t="s">
        <v>925</v>
      </c>
      <c r="B961" t="s">
        <v>1211</v>
      </c>
      <c r="C961" t="s">
        <v>2124</v>
      </c>
      <c r="D961">
        <v>44874</v>
      </c>
      <c r="E961" t="str">
        <f>VLOOKUP(A961,[1]Hoja3!$B$2:$E$1125,4,FALSE)</f>
        <v>VILLANUEVA</v>
      </c>
      <c r="F961" s="3" t="s">
        <v>1123</v>
      </c>
      <c r="G961" s="3" t="s">
        <v>1123</v>
      </c>
      <c r="H961">
        <f>VLOOKUP(A961,'[2]PROMEDIO SABER 11 MUNICIPIOS'!$A$2:$D$1122,4,0)</f>
        <v>451</v>
      </c>
      <c r="I961">
        <f>VLOOKUP(A961,'[2]PROMEDIO SABER 11 MUNICIPIOS'!$A$2:$E$1122,5,0)</f>
        <v>241</v>
      </c>
      <c r="J961" s="4">
        <f>VLOOKUP(A961,'[2]PROMEDIO SABER 11 MUNICIPIOS'!$A$2:$B$1122,2,0)</f>
        <v>225.4079822616408</v>
      </c>
      <c r="K961" s="6">
        <v>220</v>
      </c>
      <c r="L961" s="5" t="str">
        <f>VLOOKUP(A961,'[2]PROMEDIO SABER 11 MUNICIPIOS'!$A$2:$F$1122,6,FALSE)</f>
        <v>NO</v>
      </c>
      <c r="M961">
        <f>VLOOKUP(A961,'[2]SISBEN-GRUPOS'!$A$2:$E$1121,2,FALSE)</f>
        <v>94</v>
      </c>
      <c r="N961">
        <f>VLOOKUP(A961,'[2]SISBEN-GRUPOS'!$A$2:$E$1122,3,0)</f>
        <v>350</v>
      </c>
      <c r="O961">
        <f>VLOOKUP(A961,'[2]SISBEN-GRUPOS'!$A$2:$E$1122,4,0)</f>
        <v>5</v>
      </c>
      <c r="P961">
        <f>VLOOKUP(A961,'[2]SISBEN-GRUPOS'!$A$2:$E$1122,5,0)</f>
        <v>2</v>
      </c>
      <c r="Q961" s="15">
        <v>0.5491525424</v>
      </c>
      <c r="R961">
        <v>128</v>
      </c>
      <c r="S961" t="str">
        <f t="shared" si="15"/>
        <v>P100</v>
      </c>
    </row>
    <row r="962" spans="1:19" hidden="1" x14ac:dyDescent="0.25">
      <c r="A962" t="s">
        <v>683</v>
      </c>
      <c r="B962" t="s">
        <v>1197</v>
      </c>
      <c r="C962" t="s">
        <v>1498</v>
      </c>
      <c r="D962">
        <v>23168</v>
      </c>
      <c r="E962" t="str">
        <f>VLOOKUP(A962,[1]Hoja3!$B$2:$E$1125,4,FALSE)</f>
        <v>CHIMA</v>
      </c>
      <c r="F962" s="3" t="s">
        <v>1122</v>
      </c>
      <c r="G962" s="3" t="s">
        <v>1122</v>
      </c>
      <c r="H962">
        <f>VLOOKUP(A962,'[2]PROMEDIO SABER 11 MUNICIPIOS'!$A$2:$D$1122,4,0)</f>
        <v>214</v>
      </c>
      <c r="I962">
        <f>VLOOKUP(A962,'[2]PROMEDIO SABER 11 MUNICIPIOS'!$A$2:$E$1122,5,0)</f>
        <v>252</v>
      </c>
      <c r="J962" s="4">
        <f>VLOOKUP(A962,'[2]PROMEDIO SABER 11 MUNICIPIOS'!$A$2:$B$1122,2,0)</f>
        <v>220.37383177570092</v>
      </c>
      <c r="K962" s="6">
        <v>220</v>
      </c>
      <c r="L962" s="5" t="str">
        <f>VLOOKUP(A962,'[2]PROMEDIO SABER 11 MUNICIPIOS'!$A$2:$F$1122,6,FALSE)</f>
        <v>NO</v>
      </c>
      <c r="M962">
        <f>VLOOKUP(A962,'[2]SISBEN-GRUPOS'!$A$2:$E$1121,2,FALSE)</f>
        <v>26</v>
      </c>
      <c r="N962">
        <f>VLOOKUP(A962,'[2]SISBEN-GRUPOS'!$A$2:$E$1122,3,0)</f>
        <v>183</v>
      </c>
      <c r="O962">
        <f>VLOOKUP(A962,'[2]SISBEN-GRUPOS'!$A$2:$E$1122,4,0)</f>
        <v>4</v>
      </c>
      <c r="P962">
        <f>VLOOKUP(A962,'[2]SISBEN-GRUPOS'!$A$2:$E$1122,5,0)</f>
        <v>1</v>
      </c>
      <c r="Q962" s="15">
        <v>0.20652173909999999</v>
      </c>
      <c r="R962">
        <v>130</v>
      </c>
      <c r="S962" t="str">
        <f t="shared" si="15"/>
        <v>P100</v>
      </c>
    </row>
    <row r="963" spans="1:19" ht="28.55" hidden="1" x14ac:dyDescent="0.25">
      <c r="A963" t="s">
        <v>697</v>
      </c>
      <c r="B963" t="s">
        <v>1339</v>
      </c>
      <c r="C963" t="s">
        <v>2127</v>
      </c>
      <c r="D963">
        <v>20045</v>
      </c>
      <c r="E963" t="str">
        <f>VLOOKUP(A963,[1]Hoja3!$B$2:$E$1125,4,FALSE)</f>
        <v>BECERRIL</v>
      </c>
      <c r="F963" s="3" t="s">
        <v>1123</v>
      </c>
      <c r="G963" s="3" t="s">
        <v>1123</v>
      </c>
      <c r="H963">
        <f>VLOOKUP(A963,'[2]PROMEDIO SABER 11 MUNICIPIOS'!$A$2:$D$1122,4,0)</f>
        <v>224</v>
      </c>
      <c r="I963">
        <f>VLOOKUP(A963,'[2]PROMEDIO SABER 11 MUNICIPIOS'!$A$2:$E$1122,5,0)</f>
        <v>243</v>
      </c>
      <c r="J963" s="4">
        <f>VLOOKUP(A963,'[2]PROMEDIO SABER 11 MUNICIPIOS'!$A$2:$B$1122,2,0)</f>
        <v>221.69196428571428</v>
      </c>
      <c r="K963" s="6">
        <v>220</v>
      </c>
      <c r="L963" s="5" t="str">
        <f>VLOOKUP(A963,'[2]PROMEDIO SABER 11 MUNICIPIOS'!$A$2:$F$1122,6,FALSE)</f>
        <v>BECERRIL-CESAR</v>
      </c>
      <c r="M963">
        <f>VLOOKUP(A963,'[2]SISBEN-GRUPOS'!$A$2:$E$1121,2,FALSE)</f>
        <v>38</v>
      </c>
      <c r="N963">
        <f>VLOOKUP(A963,'[2]SISBEN-GRUPOS'!$A$2:$E$1122,3,0)</f>
        <v>184</v>
      </c>
      <c r="O963">
        <f>VLOOKUP(A963,'[2]SISBEN-GRUPOS'!$A$2:$E$1122,4,0)</f>
        <v>1</v>
      </c>
      <c r="P963">
        <f>VLOOKUP(A963,'[2]SISBEN-GRUPOS'!$A$2:$E$1122,5,0)</f>
        <v>1</v>
      </c>
      <c r="Q963" s="15">
        <v>0.23463687150000001</v>
      </c>
      <c r="R963">
        <v>130</v>
      </c>
      <c r="S963" t="str">
        <f t="shared" ref="S963:S1026" si="16">IF(R963&lt;=$V$2,"P25",IF(AND(R963&gt;$V$2,R963&lt;=$V$3),"P50",IF(AND(R963&gt;$V$3,R963&lt;=$V$4),"P75",IF(R963&gt;$V$4,"P100",0))))</f>
        <v>P100</v>
      </c>
    </row>
    <row r="964" spans="1:19" hidden="1" x14ac:dyDescent="0.25">
      <c r="A964" t="s">
        <v>623</v>
      </c>
      <c r="B964" t="s">
        <v>1213</v>
      </c>
      <c r="C964" t="s">
        <v>1459</v>
      </c>
      <c r="D964">
        <v>70400</v>
      </c>
      <c r="E964" t="str">
        <f>VLOOKUP(A964,[1]Hoja3!$B$2:$E$1125,4,FALSE)</f>
        <v>LA UNION</v>
      </c>
      <c r="F964" s="3" t="s">
        <v>1122</v>
      </c>
      <c r="G964" s="3" t="s">
        <v>1122</v>
      </c>
      <c r="H964">
        <f>VLOOKUP(A964,'[2]PROMEDIO SABER 11 MUNICIPIOS'!$A$2:$D$1122,4,0)</f>
        <v>183</v>
      </c>
      <c r="I964">
        <f>VLOOKUP(A964,'[2]PROMEDIO SABER 11 MUNICIPIOS'!$A$2:$E$1122,5,0)</f>
        <v>273</v>
      </c>
      <c r="J964" s="4">
        <f>VLOOKUP(A964,'[2]PROMEDIO SABER 11 MUNICIPIOS'!$A$2:$B$1122,2,0)</f>
        <v>228.55737704918033</v>
      </c>
      <c r="K964" s="6">
        <v>220</v>
      </c>
      <c r="L964" s="5" t="str">
        <f>VLOOKUP(A964,'[2]PROMEDIO SABER 11 MUNICIPIOS'!$A$2:$F$1122,6,FALSE)</f>
        <v>NO</v>
      </c>
      <c r="M964">
        <f>VLOOKUP(A964,'[2]SISBEN-GRUPOS'!$A$2:$E$1121,2,FALSE)</f>
        <v>27</v>
      </c>
      <c r="N964">
        <f>VLOOKUP(A964,'[2]SISBEN-GRUPOS'!$A$2:$E$1122,3,0)</f>
        <v>155</v>
      </c>
      <c r="O964">
        <f>VLOOKUP(A964,'[2]SISBEN-GRUPOS'!$A$2:$E$1122,4,0)</f>
        <v>1</v>
      </c>
      <c r="P964">
        <f>VLOOKUP(A964,'[2]SISBEN-GRUPOS'!$A$2:$E$1122,5,0)</f>
        <v>0</v>
      </c>
      <c r="Q964" s="15">
        <v>0.1972789116</v>
      </c>
      <c r="R964">
        <v>132</v>
      </c>
      <c r="S964" t="str">
        <f t="shared" si="16"/>
        <v>P100</v>
      </c>
    </row>
    <row r="965" spans="1:19" ht="28.55" hidden="1" x14ac:dyDescent="0.25">
      <c r="A965" t="s">
        <v>1067</v>
      </c>
      <c r="B965" t="s">
        <v>1172</v>
      </c>
      <c r="C965" t="s">
        <v>1808</v>
      </c>
      <c r="D965">
        <v>5837</v>
      </c>
      <c r="E965" t="str">
        <f>VLOOKUP(A965,[1]Hoja3!$B$2:$E$1125,4,FALSE)</f>
        <v>TURBO</v>
      </c>
      <c r="F965" s="3" t="s">
        <v>1122</v>
      </c>
      <c r="G965" s="3" t="s">
        <v>1122</v>
      </c>
      <c r="H965">
        <f>VLOOKUP(A965,'[2]PROMEDIO SABER 11 MUNICIPIOS'!$A$2:$D$1122,4,0)</f>
        <v>1789</v>
      </c>
      <c r="I965">
        <f>VLOOKUP(A965,'[2]PROMEDIO SABER 11 MUNICIPIOS'!$A$2:$E$1122,5,0)</f>
        <v>498</v>
      </c>
      <c r="J965" s="4">
        <f>VLOOKUP(A965,'[2]PROMEDIO SABER 11 MUNICIPIOS'!$A$2:$B$1122,2,0)</f>
        <v>208.42929010620458</v>
      </c>
      <c r="K965" s="6">
        <v>200</v>
      </c>
      <c r="L965" s="5" t="str">
        <f>VLOOKUP(A965,'[2]PROMEDIO SABER 11 MUNICIPIOS'!$A$2:$F$1122,6,FALSE)</f>
        <v>TURBO-ANTIOQUIA</v>
      </c>
      <c r="M965">
        <f>VLOOKUP(A965,'[2]SISBEN-GRUPOS'!$A$2:$E$1121,2,FALSE)</f>
        <v>534</v>
      </c>
      <c r="N965">
        <f>VLOOKUP(A965,'[2]SISBEN-GRUPOS'!$A$2:$E$1122,3,0)</f>
        <v>1113</v>
      </c>
      <c r="O965">
        <f>VLOOKUP(A965,'[2]SISBEN-GRUPOS'!$A$2:$E$1122,4,0)</f>
        <v>90</v>
      </c>
      <c r="P965">
        <f>VLOOKUP(A965,'[2]SISBEN-GRUPOS'!$A$2:$E$1122,5,0)</f>
        <v>52</v>
      </c>
      <c r="Q965" s="15">
        <v>0.25969230770000001</v>
      </c>
      <c r="R965">
        <v>133</v>
      </c>
      <c r="S965" t="str">
        <f t="shared" si="16"/>
        <v>P100</v>
      </c>
    </row>
    <row r="966" spans="1:19" hidden="1" x14ac:dyDescent="0.25">
      <c r="A966" t="s">
        <v>1002</v>
      </c>
      <c r="B966" t="s">
        <v>1348</v>
      </c>
      <c r="C966" t="s">
        <v>2196</v>
      </c>
      <c r="D966">
        <v>17873</v>
      </c>
      <c r="E966" t="str">
        <f>VLOOKUP(A966,[1]Hoja3!$B$2:$E$1125,4,FALSE)</f>
        <v>VILLAMARIA</v>
      </c>
      <c r="F966" s="3" t="s">
        <v>1122</v>
      </c>
      <c r="G966" s="3" t="s">
        <v>1123</v>
      </c>
      <c r="H966">
        <f>VLOOKUP(A966,'[2]PROMEDIO SABER 11 MUNICIPIOS'!$A$2:$D$1122,4,0)</f>
        <v>743</v>
      </c>
      <c r="I966">
        <f>VLOOKUP(A966,'[2]PROMEDIO SABER 11 MUNICIPIOS'!$A$2:$E$1122,5,0)</f>
        <v>441</v>
      </c>
      <c r="J966" s="4">
        <f>VLOOKUP(A966,'[2]PROMEDIO SABER 11 MUNICIPIOS'!$A$2:$B$1122,2,0)</f>
        <v>258.05518169582774</v>
      </c>
      <c r="K966" s="6">
        <v>250</v>
      </c>
      <c r="L966" s="5" t="str">
        <f>VLOOKUP(A966,'[2]PROMEDIO SABER 11 MUNICIPIOS'!$A$2:$F$1122,6,FALSE)</f>
        <v>NO</v>
      </c>
      <c r="M966">
        <f>VLOOKUP(A966,'[2]SISBEN-GRUPOS'!$A$2:$E$1121,2,FALSE)</f>
        <v>389</v>
      </c>
      <c r="N966">
        <f>VLOOKUP(A966,'[2]SISBEN-GRUPOS'!$A$2:$E$1122,3,0)</f>
        <v>320</v>
      </c>
      <c r="O966">
        <f>VLOOKUP(A966,'[2]SISBEN-GRUPOS'!$A$2:$E$1122,4,0)</f>
        <v>23</v>
      </c>
      <c r="P966">
        <f>VLOOKUP(A966,'[2]SISBEN-GRUPOS'!$A$2:$E$1122,5,0)</f>
        <v>11</v>
      </c>
      <c r="Q966" s="15">
        <v>0.48604269290000002</v>
      </c>
      <c r="R966">
        <v>133</v>
      </c>
      <c r="S966" t="str">
        <f t="shared" si="16"/>
        <v>P100</v>
      </c>
    </row>
    <row r="967" spans="1:19" hidden="1" x14ac:dyDescent="0.25">
      <c r="A967" t="s">
        <v>973</v>
      </c>
      <c r="B967" t="s">
        <v>1339</v>
      </c>
      <c r="C967" t="s">
        <v>2163</v>
      </c>
      <c r="D967">
        <v>20060</v>
      </c>
      <c r="E967" t="str">
        <f>VLOOKUP(A967,[1]Hoja3!$B$2:$E$1125,4,FALSE)</f>
        <v>BOSCONIA</v>
      </c>
      <c r="F967" s="3" t="s">
        <v>1123</v>
      </c>
      <c r="G967" s="3" t="s">
        <v>1123</v>
      </c>
      <c r="H967">
        <f>VLOOKUP(A967,'[2]PROMEDIO SABER 11 MUNICIPIOS'!$A$2:$D$1122,4,0)</f>
        <v>597</v>
      </c>
      <c r="I967">
        <f>VLOOKUP(A967,'[2]PROMEDIO SABER 11 MUNICIPIOS'!$A$2:$E$1122,5,0)</f>
        <v>272</v>
      </c>
      <c r="J967" s="4">
        <f>VLOOKUP(A967,'[2]PROMEDIO SABER 11 MUNICIPIOS'!$A$2:$B$1122,2,0)</f>
        <v>215.48911222780569</v>
      </c>
      <c r="K967" s="6">
        <v>210</v>
      </c>
      <c r="L967" s="5" t="str">
        <f>VLOOKUP(A967,'[2]PROMEDIO SABER 11 MUNICIPIOS'!$A$2:$F$1122,6,FALSE)</f>
        <v>NO</v>
      </c>
      <c r="M967">
        <f>VLOOKUP(A967,'[2]SISBEN-GRUPOS'!$A$2:$E$1121,2,FALSE)</f>
        <v>151</v>
      </c>
      <c r="N967">
        <f>VLOOKUP(A967,'[2]SISBEN-GRUPOS'!$A$2:$E$1122,3,0)</f>
        <v>434</v>
      </c>
      <c r="O967">
        <f>VLOOKUP(A967,'[2]SISBEN-GRUPOS'!$A$2:$E$1122,4,0)</f>
        <v>10</v>
      </c>
      <c r="P967">
        <f>VLOOKUP(A967,'[2]SISBEN-GRUPOS'!$A$2:$E$1122,5,0)</f>
        <v>2</v>
      </c>
      <c r="Q967" s="15">
        <v>0.34085778779999998</v>
      </c>
      <c r="R967">
        <v>134</v>
      </c>
      <c r="S967" t="str">
        <f t="shared" si="16"/>
        <v>P100</v>
      </c>
    </row>
    <row r="968" spans="1:19" hidden="1" x14ac:dyDescent="0.25">
      <c r="A968" t="s">
        <v>960</v>
      </c>
      <c r="B968" t="s">
        <v>1282</v>
      </c>
      <c r="C968" t="s">
        <v>2160</v>
      </c>
      <c r="D968">
        <v>85250</v>
      </c>
      <c r="E968" t="str">
        <f>VLOOKUP(A968,[1]Hoja3!$B$2:$E$1125,4,FALSE)</f>
        <v>PAZ DE ARIPORO</v>
      </c>
      <c r="F968" s="3" t="s">
        <v>1122</v>
      </c>
      <c r="G968" s="3" t="s">
        <v>1123</v>
      </c>
      <c r="H968">
        <f>VLOOKUP(A968,'[2]PROMEDIO SABER 11 MUNICIPIOS'!$A$2:$D$1122,4,0)</f>
        <v>553</v>
      </c>
      <c r="I968">
        <f>VLOOKUP(A968,'[2]PROMEDIO SABER 11 MUNICIPIOS'!$A$2:$E$1122,5,0)</f>
        <v>318</v>
      </c>
      <c r="J968" s="4">
        <f>VLOOKUP(A968,'[2]PROMEDIO SABER 11 MUNICIPIOS'!$A$2:$B$1122,2,0)</f>
        <v>241.53345388788426</v>
      </c>
      <c r="K968" s="6">
        <v>240</v>
      </c>
      <c r="L968" s="5" t="str">
        <f>VLOOKUP(A968,'[2]PROMEDIO SABER 11 MUNICIPIOS'!$A$2:$F$1122,6,FALSE)</f>
        <v>NO</v>
      </c>
      <c r="M968">
        <f>VLOOKUP(A968,'[2]SISBEN-GRUPOS'!$A$2:$E$1121,2,FALSE)</f>
        <v>150</v>
      </c>
      <c r="N968">
        <f>VLOOKUP(A968,'[2]SISBEN-GRUPOS'!$A$2:$E$1122,3,0)</f>
        <v>386</v>
      </c>
      <c r="O968">
        <f>VLOOKUP(A968,'[2]SISBEN-GRUPOS'!$A$2:$E$1122,4,0)</f>
        <v>9</v>
      </c>
      <c r="P968">
        <f>VLOOKUP(A968,'[2]SISBEN-GRUPOS'!$A$2:$E$1122,5,0)</f>
        <v>8</v>
      </c>
      <c r="Q968" s="15">
        <v>0.32631578950000001</v>
      </c>
      <c r="R968">
        <v>135</v>
      </c>
      <c r="S968" t="str">
        <f t="shared" si="16"/>
        <v>P100</v>
      </c>
    </row>
    <row r="969" spans="1:19" ht="42.8" hidden="1" x14ac:dyDescent="0.25">
      <c r="A969" t="s">
        <v>1006</v>
      </c>
      <c r="B969" t="s">
        <v>1189</v>
      </c>
      <c r="C969" t="s">
        <v>2161</v>
      </c>
      <c r="D969">
        <v>76275</v>
      </c>
      <c r="E969" t="str">
        <f>VLOOKUP(A969,[1]Hoja3!$B$2:$E$1125,4,FALSE)</f>
        <v>FLORIDA</v>
      </c>
      <c r="F969" s="3" t="s">
        <v>1122</v>
      </c>
      <c r="G969" s="3" t="s">
        <v>1123</v>
      </c>
      <c r="H969">
        <f>VLOOKUP(A969,'[2]PROMEDIO SABER 11 MUNICIPIOS'!$A$2:$D$1122,4,0)</f>
        <v>753</v>
      </c>
      <c r="I969">
        <f>VLOOKUP(A969,'[2]PROMEDIO SABER 11 MUNICIPIOS'!$A$2:$E$1122,5,0)</f>
        <v>319</v>
      </c>
      <c r="J969" s="4">
        <f>VLOOKUP(A969,'[2]PROMEDIO SABER 11 MUNICIPIOS'!$A$2:$B$1122,2,0)</f>
        <v>245.13944223107569</v>
      </c>
      <c r="K969" s="6">
        <v>240</v>
      </c>
      <c r="L969" s="5" t="str">
        <f>VLOOKUP(A969,'[2]PROMEDIO SABER 11 MUNICIPIOS'!$A$2:$F$1122,6,FALSE)</f>
        <v>FLORIDA-VALLE DEL CAUCA</v>
      </c>
      <c r="M969">
        <f>VLOOKUP(A969,'[2]SISBEN-GRUPOS'!$A$2:$E$1121,2,FALSE)</f>
        <v>324</v>
      </c>
      <c r="N969">
        <f>VLOOKUP(A969,'[2]SISBEN-GRUPOS'!$A$2:$E$1122,3,0)</f>
        <v>407</v>
      </c>
      <c r="O969">
        <f>VLOOKUP(A969,'[2]SISBEN-GRUPOS'!$A$2:$E$1122,4,0)</f>
        <v>19</v>
      </c>
      <c r="P969">
        <f>VLOOKUP(A969,'[2]SISBEN-GRUPOS'!$A$2:$E$1122,5,0)</f>
        <v>3</v>
      </c>
      <c r="Q969" s="15">
        <v>0.3666092943</v>
      </c>
      <c r="R969">
        <v>138</v>
      </c>
      <c r="S969" t="str">
        <f t="shared" si="16"/>
        <v>P100</v>
      </c>
    </row>
    <row r="970" spans="1:19" hidden="1" x14ac:dyDescent="0.25">
      <c r="A970" t="s">
        <v>985</v>
      </c>
      <c r="B970" t="s">
        <v>1282</v>
      </c>
      <c r="C970" t="s">
        <v>2159</v>
      </c>
      <c r="D970">
        <v>85010</v>
      </c>
      <c r="E970" t="str">
        <f>VLOOKUP(A970,[1]Hoja3!$B$2:$E$1125,4,FALSE)</f>
        <v>AGUAZUL</v>
      </c>
      <c r="F970" s="3" t="s">
        <v>1122</v>
      </c>
      <c r="G970" s="3" t="s">
        <v>1123</v>
      </c>
      <c r="H970">
        <f>VLOOKUP(A970,'[2]PROMEDIO SABER 11 MUNICIPIOS'!$A$2:$D$1122,4,0)</f>
        <v>646</v>
      </c>
      <c r="I970">
        <f>VLOOKUP(A970,'[2]PROMEDIO SABER 11 MUNICIPIOS'!$A$2:$E$1122,5,0)</f>
        <v>316</v>
      </c>
      <c r="J970" s="4">
        <f>VLOOKUP(A970,'[2]PROMEDIO SABER 11 MUNICIPIOS'!$A$2:$B$1122,2,0)</f>
        <v>249.45820433436532</v>
      </c>
      <c r="K970" s="6">
        <v>240</v>
      </c>
      <c r="L970" s="5" t="str">
        <f>VLOOKUP(A970,'[2]PROMEDIO SABER 11 MUNICIPIOS'!$A$2:$F$1122,6,FALSE)</f>
        <v>NO</v>
      </c>
      <c r="M970">
        <f>VLOOKUP(A970,'[2]SISBEN-GRUPOS'!$A$2:$E$1121,2,FALSE)</f>
        <v>169</v>
      </c>
      <c r="N970">
        <f>VLOOKUP(A970,'[2]SISBEN-GRUPOS'!$A$2:$E$1122,3,0)</f>
        <v>418</v>
      </c>
      <c r="O970">
        <f>VLOOKUP(A970,'[2]SISBEN-GRUPOS'!$A$2:$E$1122,4,0)</f>
        <v>39</v>
      </c>
      <c r="P970">
        <f>VLOOKUP(A970,'[2]SISBEN-GRUPOS'!$A$2:$E$1122,5,0)</f>
        <v>20</v>
      </c>
      <c r="Q970" s="15">
        <v>0.42627345840000003</v>
      </c>
      <c r="R970">
        <v>141</v>
      </c>
      <c r="S970" t="str">
        <f t="shared" si="16"/>
        <v>P100</v>
      </c>
    </row>
    <row r="971" spans="1:19" hidden="1" x14ac:dyDescent="0.25">
      <c r="A971" t="s">
        <v>1039</v>
      </c>
      <c r="B971" t="s">
        <v>1270</v>
      </c>
      <c r="C971" t="s">
        <v>2172</v>
      </c>
      <c r="D971">
        <v>73268</v>
      </c>
      <c r="E971" t="str">
        <f>VLOOKUP(A971,[1]Hoja3!$B$2:$E$1125,4,FALSE)</f>
        <v>ESPINAL</v>
      </c>
      <c r="F971" s="3" t="s">
        <v>1122</v>
      </c>
      <c r="G971" s="3" t="s">
        <v>1123</v>
      </c>
      <c r="H971">
        <f>VLOOKUP(A971,'[2]PROMEDIO SABER 11 MUNICIPIOS'!$A$2:$D$1122,4,0)</f>
        <v>1112</v>
      </c>
      <c r="I971">
        <f>VLOOKUP(A971,'[2]PROMEDIO SABER 11 MUNICIPIOS'!$A$2:$E$1122,5,0)</f>
        <v>343</v>
      </c>
      <c r="J971" s="4">
        <f>VLOOKUP(A971,'[2]PROMEDIO SABER 11 MUNICIPIOS'!$A$2:$B$1122,2,0)</f>
        <v>231.11690647482015</v>
      </c>
      <c r="K971" s="6">
        <v>230</v>
      </c>
      <c r="L971" s="5" t="str">
        <f>VLOOKUP(A971,'[2]PROMEDIO SABER 11 MUNICIPIOS'!$A$2:$F$1122,6,FALSE)</f>
        <v>NO</v>
      </c>
      <c r="M971">
        <f>VLOOKUP(A971,'[2]SISBEN-GRUPOS'!$A$2:$E$1121,2,FALSE)</f>
        <v>296</v>
      </c>
      <c r="N971">
        <f>VLOOKUP(A971,'[2]SISBEN-GRUPOS'!$A$2:$E$1122,3,0)</f>
        <v>800</v>
      </c>
      <c r="O971">
        <f>VLOOKUP(A971,'[2]SISBEN-GRUPOS'!$A$2:$E$1122,4,0)</f>
        <v>9</v>
      </c>
      <c r="P971">
        <f>VLOOKUP(A971,'[2]SISBEN-GRUPOS'!$A$2:$E$1122,5,0)</f>
        <v>7</v>
      </c>
      <c r="Q971" s="15">
        <v>0.56781914889999996</v>
      </c>
      <c r="R971">
        <v>145</v>
      </c>
      <c r="S971" t="str">
        <f t="shared" si="16"/>
        <v>P100</v>
      </c>
    </row>
    <row r="972" spans="1:19" ht="28.55" hidden="1" x14ac:dyDescent="0.25">
      <c r="A972" t="s">
        <v>972</v>
      </c>
      <c r="B972" t="s">
        <v>1339</v>
      </c>
      <c r="C972" t="s">
        <v>2182</v>
      </c>
      <c r="D972">
        <v>20400</v>
      </c>
      <c r="E972" t="str">
        <f>VLOOKUP(A972,[1]Hoja3!$B$2:$E$1125,4,FALSE)</f>
        <v>LA JAGUA DE IBIRICO</v>
      </c>
      <c r="F972" s="3" t="s">
        <v>1123</v>
      </c>
      <c r="G972" s="3" t="s">
        <v>1123</v>
      </c>
      <c r="H972">
        <f>VLOOKUP(A972,'[2]PROMEDIO SABER 11 MUNICIPIOS'!$A$2:$D$1122,4,0)</f>
        <v>594</v>
      </c>
      <c r="I972">
        <f>VLOOKUP(A972,'[2]PROMEDIO SABER 11 MUNICIPIOS'!$A$2:$E$1122,5,0)</f>
        <v>371</v>
      </c>
      <c r="J972" s="4">
        <f>VLOOKUP(A972,'[2]PROMEDIO SABER 11 MUNICIPIOS'!$A$2:$B$1122,2,0)</f>
        <v>223.72390572390572</v>
      </c>
      <c r="K972" s="6">
        <v>220</v>
      </c>
      <c r="L972" s="5" t="str">
        <f>VLOOKUP(A972,'[2]PROMEDIO SABER 11 MUNICIPIOS'!$A$2:$F$1122,6,FALSE)</f>
        <v>LA JAGUA DE IBIRICO-CESAR</v>
      </c>
      <c r="M972">
        <f>VLOOKUP(A972,'[2]SISBEN-GRUPOS'!$A$2:$E$1121,2,FALSE)</f>
        <v>116</v>
      </c>
      <c r="N972">
        <f>VLOOKUP(A972,'[2]SISBEN-GRUPOS'!$A$2:$E$1122,3,0)</f>
        <v>473</v>
      </c>
      <c r="O972">
        <f>VLOOKUP(A972,'[2]SISBEN-GRUPOS'!$A$2:$E$1122,4,0)</f>
        <v>4</v>
      </c>
      <c r="P972">
        <f>VLOOKUP(A972,'[2]SISBEN-GRUPOS'!$A$2:$E$1122,5,0)</f>
        <v>1</v>
      </c>
      <c r="Q972" s="15">
        <v>0.43216080400000001</v>
      </c>
      <c r="R972">
        <v>145</v>
      </c>
      <c r="S972" t="str">
        <f t="shared" si="16"/>
        <v>P100</v>
      </c>
    </row>
    <row r="973" spans="1:19" hidden="1" x14ac:dyDescent="0.25">
      <c r="A973" t="s">
        <v>801</v>
      </c>
      <c r="B973" t="s">
        <v>1197</v>
      </c>
      <c r="C973" t="s">
        <v>1352</v>
      </c>
      <c r="D973">
        <v>23574</v>
      </c>
      <c r="E973" t="str">
        <f>VLOOKUP(A973,[1]Hoja3!$B$2:$E$1125,4,FALSE)</f>
        <v>PUERTO ESCONDIDO</v>
      </c>
      <c r="F973" s="3" t="s">
        <v>1122</v>
      </c>
      <c r="G973" s="3" t="s">
        <v>1122</v>
      </c>
      <c r="H973">
        <f>VLOOKUP(A973,'[2]PROMEDIO SABER 11 MUNICIPIOS'!$A$2:$D$1122,4,0)</f>
        <v>295</v>
      </c>
      <c r="I973">
        <f>VLOOKUP(A973,'[2]PROMEDIO SABER 11 MUNICIPIOS'!$A$2:$E$1122,5,0)</f>
        <v>227</v>
      </c>
      <c r="J973" s="4">
        <f>VLOOKUP(A973,'[2]PROMEDIO SABER 11 MUNICIPIOS'!$A$2:$B$1122,2,0)</f>
        <v>214.62711864406779</v>
      </c>
      <c r="K973" s="6">
        <v>210</v>
      </c>
      <c r="L973" s="5" t="str">
        <f>VLOOKUP(A973,'[2]PROMEDIO SABER 11 MUNICIPIOS'!$A$2:$F$1122,6,FALSE)</f>
        <v>NO</v>
      </c>
      <c r="M973">
        <f>VLOOKUP(A973,'[2]SISBEN-GRUPOS'!$A$2:$E$1121,2,FALSE)</f>
        <v>57</v>
      </c>
      <c r="N973">
        <f>VLOOKUP(A973,'[2]SISBEN-GRUPOS'!$A$2:$E$1122,3,0)</f>
        <v>238</v>
      </c>
      <c r="O973">
        <f>VLOOKUP(A973,'[2]SISBEN-GRUPOS'!$A$2:$E$1122,4,0)</f>
        <v>0</v>
      </c>
      <c r="P973">
        <f>VLOOKUP(A973,'[2]SISBEN-GRUPOS'!$A$2:$E$1122,5,0)</f>
        <v>0</v>
      </c>
      <c r="Q973" s="15">
        <v>0.17254901959999999</v>
      </c>
      <c r="R973">
        <v>146</v>
      </c>
      <c r="S973" t="str">
        <f t="shared" si="16"/>
        <v>P100</v>
      </c>
    </row>
    <row r="974" spans="1:19" hidden="1" x14ac:dyDescent="0.25">
      <c r="A974" t="s">
        <v>612</v>
      </c>
      <c r="B974" t="s">
        <v>1211</v>
      </c>
      <c r="C974" t="s">
        <v>2154</v>
      </c>
      <c r="D974">
        <v>44855</v>
      </c>
      <c r="E974" t="str">
        <f>VLOOKUP(A974,[1]Hoja3!$B$2:$E$1125,4,FALSE)</f>
        <v>URUMITA</v>
      </c>
      <c r="F974" s="3" t="s">
        <v>1123</v>
      </c>
      <c r="G974" s="3" t="s">
        <v>1123</v>
      </c>
      <c r="H974">
        <f>VLOOKUP(A974,'[2]PROMEDIO SABER 11 MUNICIPIOS'!$A$2:$D$1122,4,0)</f>
        <v>174</v>
      </c>
      <c r="I974">
        <f>VLOOKUP(A974,'[2]PROMEDIO SABER 11 MUNICIPIOS'!$A$2:$E$1122,5,0)</f>
        <v>307</v>
      </c>
      <c r="J974" s="4">
        <f>VLOOKUP(A974,'[2]PROMEDIO SABER 11 MUNICIPIOS'!$A$2:$B$1122,2,0)</f>
        <v>237.2528735632184</v>
      </c>
      <c r="K974" s="6">
        <v>230</v>
      </c>
      <c r="L974" s="5" t="str">
        <f>VLOOKUP(A974,'[2]PROMEDIO SABER 11 MUNICIPIOS'!$A$2:$F$1122,6,FALSE)</f>
        <v>NO</v>
      </c>
      <c r="M974">
        <f>VLOOKUP(A974,'[2]SISBEN-GRUPOS'!$A$2:$E$1121,2,FALSE)</f>
        <v>43</v>
      </c>
      <c r="N974">
        <f>VLOOKUP(A974,'[2]SISBEN-GRUPOS'!$A$2:$E$1122,3,0)</f>
        <v>129</v>
      </c>
      <c r="O974">
        <f>VLOOKUP(A974,'[2]SISBEN-GRUPOS'!$A$2:$E$1122,4,0)</f>
        <v>2</v>
      </c>
      <c r="P974">
        <f>VLOOKUP(A974,'[2]SISBEN-GRUPOS'!$A$2:$E$1122,5,0)</f>
        <v>0</v>
      </c>
      <c r="Q974" s="15">
        <v>0.50847457630000004</v>
      </c>
      <c r="R974">
        <v>146</v>
      </c>
      <c r="S974" t="str">
        <f t="shared" si="16"/>
        <v>P100</v>
      </c>
    </row>
    <row r="975" spans="1:19" hidden="1" x14ac:dyDescent="0.25">
      <c r="A975" t="s">
        <v>997</v>
      </c>
      <c r="B975" t="s">
        <v>1189</v>
      </c>
      <c r="C975" t="s">
        <v>2178</v>
      </c>
      <c r="D975">
        <v>76248</v>
      </c>
      <c r="E975" t="str">
        <f>VLOOKUP(A975,[1]Hoja3!$B$2:$E$1125,4,FALSE)</f>
        <v>EL CERRITO</v>
      </c>
      <c r="F975" s="3" t="s">
        <v>1122</v>
      </c>
      <c r="G975" s="3" t="s">
        <v>1123</v>
      </c>
      <c r="H975">
        <f>VLOOKUP(A975,'[2]PROMEDIO SABER 11 MUNICIPIOS'!$A$2:$D$1122,4,0)</f>
        <v>726</v>
      </c>
      <c r="I975">
        <f>VLOOKUP(A975,'[2]PROMEDIO SABER 11 MUNICIPIOS'!$A$2:$E$1122,5,0)</f>
        <v>360</v>
      </c>
      <c r="J975" s="4">
        <f>VLOOKUP(A975,'[2]PROMEDIO SABER 11 MUNICIPIOS'!$A$2:$B$1122,2,0)</f>
        <v>241.31818181818181</v>
      </c>
      <c r="K975" s="6">
        <v>240</v>
      </c>
      <c r="L975" s="5" t="str">
        <f>VLOOKUP(A975,'[2]PROMEDIO SABER 11 MUNICIPIOS'!$A$2:$F$1122,6,FALSE)</f>
        <v>NO</v>
      </c>
      <c r="M975">
        <f>VLOOKUP(A975,'[2]SISBEN-GRUPOS'!$A$2:$E$1121,2,FALSE)</f>
        <v>224</v>
      </c>
      <c r="N975">
        <f>VLOOKUP(A975,'[2]SISBEN-GRUPOS'!$A$2:$E$1122,3,0)</f>
        <v>418</v>
      </c>
      <c r="O975">
        <f>VLOOKUP(A975,'[2]SISBEN-GRUPOS'!$A$2:$E$1122,4,0)</f>
        <v>55</v>
      </c>
      <c r="P975">
        <f>VLOOKUP(A975,'[2]SISBEN-GRUPOS'!$A$2:$E$1122,5,0)</f>
        <v>29</v>
      </c>
      <c r="Q975" s="15">
        <v>0.33388157889999998</v>
      </c>
      <c r="R975">
        <v>146</v>
      </c>
      <c r="S975" t="str">
        <f t="shared" si="16"/>
        <v>P100</v>
      </c>
    </row>
    <row r="976" spans="1:19" hidden="1" x14ac:dyDescent="0.25">
      <c r="A976" t="s">
        <v>897</v>
      </c>
      <c r="B976" t="s">
        <v>1350</v>
      </c>
      <c r="C976" t="s">
        <v>1892</v>
      </c>
      <c r="D976">
        <v>47058</v>
      </c>
      <c r="E976" t="str">
        <f>VLOOKUP(A976,[1]Hoja3!$B$2:$E$1125,4,FALSE)</f>
        <v>ARIGUANI</v>
      </c>
      <c r="F976" s="3" t="s">
        <v>1122</v>
      </c>
      <c r="G976" s="3" t="s">
        <v>1122</v>
      </c>
      <c r="H976">
        <f>VLOOKUP(A976,'[2]PROMEDIO SABER 11 MUNICIPIOS'!$A$2:$D$1122,4,0)</f>
        <v>415</v>
      </c>
      <c r="I976">
        <f>VLOOKUP(A976,'[2]PROMEDIO SABER 11 MUNICIPIOS'!$A$2:$E$1122,5,0)</f>
        <v>250</v>
      </c>
      <c r="J976" s="4">
        <f>VLOOKUP(A976,'[2]PROMEDIO SABER 11 MUNICIPIOS'!$A$2:$B$1122,2,0)</f>
        <v>217.07710843373494</v>
      </c>
      <c r="K976" s="6">
        <v>210</v>
      </c>
      <c r="L976" s="5" t="str">
        <f>VLOOKUP(A976,'[2]PROMEDIO SABER 11 MUNICIPIOS'!$A$2:$F$1122,6,FALSE)</f>
        <v>NO</v>
      </c>
      <c r="M976">
        <f>VLOOKUP(A976,'[2]SISBEN-GRUPOS'!$A$2:$E$1121,2,FALSE)</f>
        <v>102</v>
      </c>
      <c r="N976">
        <f>VLOOKUP(A976,'[2]SISBEN-GRUPOS'!$A$2:$E$1122,3,0)</f>
        <v>307</v>
      </c>
      <c r="O976">
        <f>VLOOKUP(A976,'[2]SISBEN-GRUPOS'!$A$2:$E$1122,4,0)</f>
        <v>6</v>
      </c>
      <c r="P976">
        <f>VLOOKUP(A976,'[2]SISBEN-GRUPOS'!$A$2:$E$1122,5,0)</f>
        <v>0</v>
      </c>
      <c r="Q976" s="15">
        <v>0.28150134049999997</v>
      </c>
      <c r="R976">
        <v>149</v>
      </c>
      <c r="S976" t="str">
        <f t="shared" si="16"/>
        <v>P100</v>
      </c>
    </row>
    <row r="977" spans="1:19" hidden="1" x14ac:dyDescent="0.25">
      <c r="A977" t="s">
        <v>954</v>
      </c>
      <c r="B977" t="s">
        <v>1211</v>
      </c>
      <c r="C977" t="s">
        <v>2198</v>
      </c>
      <c r="D977">
        <v>44078</v>
      </c>
      <c r="E977" t="str">
        <f>VLOOKUP(A977,[1]Hoja3!$B$2:$E$1125,4,FALSE)</f>
        <v>BARRANCAS</v>
      </c>
      <c r="F977" s="3" t="s">
        <v>1123</v>
      </c>
      <c r="G977" s="3" t="s">
        <v>1123</v>
      </c>
      <c r="H977">
        <f>VLOOKUP(A977,'[2]PROMEDIO SABER 11 MUNICIPIOS'!$A$2:$D$1122,4,0)</f>
        <v>533</v>
      </c>
      <c r="I977">
        <f>VLOOKUP(A977,'[2]PROMEDIO SABER 11 MUNICIPIOS'!$A$2:$E$1122,5,0)</f>
        <v>321</v>
      </c>
      <c r="J977" s="4">
        <f>VLOOKUP(A977,'[2]PROMEDIO SABER 11 MUNICIPIOS'!$A$2:$B$1122,2,0)</f>
        <v>212.30206378986867</v>
      </c>
      <c r="K977" s="6">
        <v>210</v>
      </c>
      <c r="L977" s="5" t="str">
        <f>VLOOKUP(A977,'[2]PROMEDIO SABER 11 MUNICIPIOS'!$A$2:$F$1122,6,FALSE)</f>
        <v>NO</v>
      </c>
      <c r="M977">
        <f>VLOOKUP(A977,'[2]SISBEN-GRUPOS'!$A$2:$E$1121,2,FALSE)</f>
        <v>174</v>
      </c>
      <c r="N977">
        <f>VLOOKUP(A977,'[2]SISBEN-GRUPOS'!$A$2:$E$1122,3,0)</f>
        <v>348</v>
      </c>
      <c r="O977">
        <f>VLOOKUP(A977,'[2]SISBEN-GRUPOS'!$A$2:$E$1122,4,0)</f>
        <v>7</v>
      </c>
      <c r="P977">
        <f>VLOOKUP(A977,'[2]SISBEN-GRUPOS'!$A$2:$E$1122,5,0)</f>
        <v>4</v>
      </c>
      <c r="Q977" s="15">
        <v>0.3969230769</v>
      </c>
      <c r="R977">
        <v>149</v>
      </c>
      <c r="S977" t="str">
        <f t="shared" si="16"/>
        <v>P100</v>
      </c>
    </row>
    <row r="978" spans="1:19" hidden="1" x14ac:dyDescent="0.25">
      <c r="A978" t="s">
        <v>842</v>
      </c>
      <c r="B978" t="s">
        <v>1216</v>
      </c>
      <c r="C978" t="s">
        <v>2135</v>
      </c>
      <c r="D978">
        <v>25758</v>
      </c>
      <c r="E978" t="str">
        <f>VLOOKUP(A978,[1]Hoja3!$B$2:$E$1125,4,FALSE)</f>
        <v>SOPO</v>
      </c>
      <c r="F978" s="3" t="s">
        <v>1122</v>
      </c>
      <c r="G978" s="3" t="s">
        <v>1123</v>
      </c>
      <c r="H978">
        <f>VLOOKUP(A978,'[2]PROMEDIO SABER 11 MUNICIPIOS'!$A$2:$D$1122,4,0)</f>
        <v>344</v>
      </c>
      <c r="I978">
        <f>VLOOKUP(A978,'[2]PROMEDIO SABER 11 MUNICIPIOS'!$A$2:$E$1122,5,0)</f>
        <v>269</v>
      </c>
      <c r="J978" s="4">
        <f>VLOOKUP(A978,'[2]PROMEDIO SABER 11 MUNICIPIOS'!$A$2:$B$1122,2,0)</f>
        <v>272.79941860465118</v>
      </c>
      <c r="K978" s="6">
        <v>270</v>
      </c>
      <c r="L978" s="5" t="str">
        <f>VLOOKUP(A978,'[2]PROMEDIO SABER 11 MUNICIPIOS'!$A$2:$F$1122,6,FALSE)</f>
        <v>NO</v>
      </c>
      <c r="M978">
        <f>VLOOKUP(A978,'[2]SISBEN-GRUPOS'!$A$2:$E$1121,2,FALSE)</f>
        <v>120</v>
      </c>
      <c r="N978">
        <f>VLOOKUP(A978,'[2]SISBEN-GRUPOS'!$A$2:$E$1122,3,0)</f>
        <v>97</v>
      </c>
      <c r="O978">
        <f>VLOOKUP(A978,'[2]SISBEN-GRUPOS'!$A$2:$E$1122,4,0)</f>
        <v>72</v>
      </c>
      <c r="P978">
        <f>VLOOKUP(A978,'[2]SISBEN-GRUPOS'!$A$2:$E$1122,5,0)</f>
        <v>55</v>
      </c>
      <c r="Q978" s="15">
        <v>0.44405594405594401</v>
      </c>
      <c r="R978">
        <v>154</v>
      </c>
      <c r="S978" t="str">
        <f t="shared" si="16"/>
        <v>P100</v>
      </c>
    </row>
    <row r="979" spans="1:19" hidden="1" x14ac:dyDescent="0.25">
      <c r="A979" t="s">
        <v>519</v>
      </c>
      <c r="B979" t="s">
        <v>1213</v>
      </c>
      <c r="C979" t="s">
        <v>2167</v>
      </c>
      <c r="D979">
        <v>70110</v>
      </c>
      <c r="E979" t="str">
        <f>VLOOKUP(A979,[1]Hoja3!$B$2:$E$1125,4,FALSE)</f>
        <v>BUENAVISTA</v>
      </c>
      <c r="F979" s="3" t="s">
        <v>1122</v>
      </c>
      <c r="G979" s="3" t="s">
        <v>1122</v>
      </c>
      <c r="H979">
        <f>VLOOKUP(A979,'[2]PROMEDIO SABER 11 MUNICIPIOS'!$A$2:$D$1122,4,0)</f>
        <v>140</v>
      </c>
      <c r="I979">
        <f>VLOOKUP(A979,'[2]PROMEDIO SABER 11 MUNICIPIOS'!$A$2:$E$1122,5,0)</f>
        <v>251</v>
      </c>
      <c r="J979" s="4">
        <f>VLOOKUP(A979,'[2]PROMEDIO SABER 11 MUNICIPIOS'!$A$2:$B$1122,2,0)</f>
        <v>224.02857142857144</v>
      </c>
      <c r="K979" s="6">
        <v>220</v>
      </c>
      <c r="L979" s="5" t="str">
        <f>VLOOKUP(A979,'[2]PROMEDIO SABER 11 MUNICIPIOS'!$A$2:$F$1122,6,FALSE)</f>
        <v>NO</v>
      </c>
      <c r="M979">
        <f>VLOOKUP(A979,'[2]SISBEN-GRUPOS'!$A$2:$E$1121,2,FALSE)</f>
        <v>27</v>
      </c>
      <c r="N979">
        <f>VLOOKUP(A979,'[2]SISBEN-GRUPOS'!$A$2:$E$1122,3,0)</f>
        <v>113</v>
      </c>
      <c r="O979">
        <f>VLOOKUP(A979,'[2]SISBEN-GRUPOS'!$A$2:$E$1122,4,0)</f>
        <v>0</v>
      </c>
      <c r="P979">
        <f>VLOOKUP(A979,'[2]SISBEN-GRUPOS'!$A$2:$E$1122,5,0)</f>
        <v>0</v>
      </c>
      <c r="Q979" s="15">
        <v>0.375</v>
      </c>
      <c r="R979">
        <v>154</v>
      </c>
      <c r="S979" t="str">
        <f t="shared" si="16"/>
        <v>P100</v>
      </c>
    </row>
    <row r="980" spans="1:19" ht="28.55" hidden="1" x14ac:dyDescent="0.25">
      <c r="A980" t="s">
        <v>815</v>
      </c>
      <c r="B980" t="s">
        <v>1182</v>
      </c>
      <c r="C980" t="s">
        <v>2011</v>
      </c>
      <c r="D980">
        <v>13654</v>
      </c>
      <c r="E980" t="str">
        <f>VLOOKUP(A980,[1]Hoja3!$B$2:$E$1125,4,FALSE)</f>
        <v>SAN JACINTO</v>
      </c>
      <c r="F980" s="3" t="s">
        <v>1122</v>
      </c>
      <c r="G980" s="3" t="s">
        <v>1122</v>
      </c>
      <c r="H980">
        <f>VLOOKUP(A980,'[2]PROMEDIO SABER 11 MUNICIPIOS'!$A$2:$D$1122,4,0)</f>
        <v>313</v>
      </c>
      <c r="I980">
        <f>VLOOKUP(A980,'[2]PROMEDIO SABER 11 MUNICIPIOS'!$A$2:$E$1122,5,0)</f>
        <v>241</v>
      </c>
      <c r="J980" s="4">
        <f>VLOOKUP(A980,'[2]PROMEDIO SABER 11 MUNICIPIOS'!$A$2:$B$1122,2,0)</f>
        <v>227.15654952076676</v>
      </c>
      <c r="K980" s="6">
        <v>220</v>
      </c>
      <c r="L980" s="5" t="str">
        <f>VLOOKUP(A980,'[2]PROMEDIO SABER 11 MUNICIPIOS'!$A$2:$F$1122,6,FALSE)</f>
        <v>SAN JACINTO-BOLIVAR</v>
      </c>
      <c r="M980">
        <f>VLOOKUP(A980,'[2]SISBEN-GRUPOS'!$A$2:$E$1121,2,FALSE)</f>
        <v>45</v>
      </c>
      <c r="N980">
        <f>VLOOKUP(A980,'[2]SISBEN-GRUPOS'!$A$2:$E$1122,3,0)</f>
        <v>267</v>
      </c>
      <c r="O980">
        <f>VLOOKUP(A980,'[2]SISBEN-GRUPOS'!$A$2:$E$1122,4,0)</f>
        <v>0</v>
      </c>
      <c r="P980">
        <f>VLOOKUP(A980,'[2]SISBEN-GRUPOS'!$A$2:$E$1122,5,0)</f>
        <v>1</v>
      </c>
      <c r="Q980" s="15">
        <v>0.31797235019999998</v>
      </c>
      <c r="R980">
        <v>156</v>
      </c>
      <c r="S980" t="str">
        <f t="shared" si="16"/>
        <v>P100</v>
      </c>
    </row>
    <row r="981" spans="1:19" hidden="1" x14ac:dyDescent="0.25">
      <c r="A981" t="s">
        <v>923</v>
      </c>
      <c r="B981" t="s">
        <v>1197</v>
      </c>
      <c r="C981" t="s">
        <v>1379</v>
      </c>
      <c r="D981">
        <v>23675</v>
      </c>
      <c r="E981" t="str">
        <f>VLOOKUP(A981,[1]Hoja3!$B$2:$E$1125,4,FALSE)</f>
        <v>SAN BERNARDO DEL VIENTO</v>
      </c>
      <c r="F981" s="3" t="s">
        <v>1122</v>
      </c>
      <c r="G981" s="3" t="s">
        <v>1122</v>
      </c>
      <c r="H981">
        <f>VLOOKUP(A981,'[2]PROMEDIO SABER 11 MUNICIPIOS'!$A$2:$D$1122,4,0)</f>
        <v>447</v>
      </c>
      <c r="I981">
        <f>VLOOKUP(A981,'[2]PROMEDIO SABER 11 MUNICIPIOS'!$A$2:$E$1122,5,0)</f>
        <v>272</v>
      </c>
      <c r="J981" s="4">
        <f>VLOOKUP(A981,'[2]PROMEDIO SABER 11 MUNICIPIOS'!$A$2:$B$1122,2,0)</f>
        <v>220.61968680089487</v>
      </c>
      <c r="K981" s="6">
        <v>220</v>
      </c>
      <c r="L981" s="5" t="str">
        <f>VLOOKUP(A981,'[2]PROMEDIO SABER 11 MUNICIPIOS'!$A$2:$F$1122,6,FALSE)</f>
        <v>NO</v>
      </c>
      <c r="M981">
        <f>VLOOKUP(A981,'[2]SISBEN-GRUPOS'!$A$2:$E$1121,2,FALSE)</f>
        <v>109</v>
      </c>
      <c r="N981">
        <f>VLOOKUP(A981,'[2]SISBEN-GRUPOS'!$A$2:$E$1122,3,0)</f>
        <v>334</v>
      </c>
      <c r="O981">
        <f>VLOOKUP(A981,'[2]SISBEN-GRUPOS'!$A$2:$E$1122,4,0)</f>
        <v>3</v>
      </c>
      <c r="P981">
        <f>VLOOKUP(A981,'[2]SISBEN-GRUPOS'!$A$2:$E$1122,5,0)</f>
        <v>1</v>
      </c>
      <c r="Q981" s="15">
        <v>0.178343949</v>
      </c>
      <c r="R981">
        <v>157</v>
      </c>
      <c r="S981" t="str">
        <f t="shared" si="16"/>
        <v>P100</v>
      </c>
    </row>
    <row r="982" spans="1:19" hidden="1" x14ac:dyDescent="0.25">
      <c r="A982" t="s">
        <v>958</v>
      </c>
      <c r="B982" t="s">
        <v>1216</v>
      </c>
      <c r="C982" t="s">
        <v>2174</v>
      </c>
      <c r="D982">
        <v>25214</v>
      </c>
      <c r="E982" t="str">
        <f>VLOOKUP(A982,[1]Hoja3!$B$2:$E$1125,4,FALSE)</f>
        <v>COTA</v>
      </c>
      <c r="F982" s="3" t="s">
        <v>1122</v>
      </c>
      <c r="G982" s="3" t="s">
        <v>1123</v>
      </c>
      <c r="H982">
        <f>VLOOKUP(A982,'[2]PROMEDIO SABER 11 MUNICIPIOS'!$A$2:$D$1122,4,0)</f>
        <v>543</v>
      </c>
      <c r="I982">
        <f>VLOOKUP(A982,'[2]PROMEDIO SABER 11 MUNICIPIOS'!$A$2:$E$1122,5,0)</f>
        <v>349</v>
      </c>
      <c r="J982" s="4">
        <f>VLOOKUP(A982,'[2]PROMEDIO SABER 11 MUNICIPIOS'!$A$2:$B$1122,2,0)</f>
        <v>276.87476979742172</v>
      </c>
      <c r="K982" s="6">
        <v>270</v>
      </c>
      <c r="L982" s="5" t="str">
        <f>VLOOKUP(A982,'[2]PROMEDIO SABER 11 MUNICIPIOS'!$A$2:$F$1122,6,FALSE)</f>
        <v>NO</v>
      </c>
      <c r="M982">
        <f>VLOOKUP(A982,'[2]SISBEN-GRUPOS'!$A$2:$E$1121,2,FALSE)</f>
        <v>268</v>
      </c>
      <c r="N982">
        <f>VLOOKUP(A982,'[2]SISBEN-GRUPOS'!$A$2:$E$1122,3,0)</f>
        <v>182</v>
      </c>
      <c r="O982">
        <f>VLOOKUP(A982,'[2]SISBEN-GRUPOS'!$A$2:$E$1122,4,0)</f>
        <v>53</v>
      </c>
      <c r="P982">
        <f>VLOOKUP(A982,'[2]SISBEN-GRUPOS'!$A$2:$E$1122,5,0)</f>
        <v>40</v>
      </c>
      <c r="Q982" s="15">
        <v>0.66219512195121899</v>
      </c>
      <c r="R982">
        <v>157</v>
      </c>
      <c r="S982" t="str">
        <f t="shared" si="16"/>
        <v>P100</v>
      </c>
    </row>
    <row r="983" spans="1:19" ht="28.55" hidden="1" x14ac:dyDescent="0.25">
      <c r="A983" t="s">
        <v>938</v>
      </c>
      <c r="B983" t="s">
        <v>1350</v>
      </c>
      <c r="C983" t="s">
        <v>1871</v>
      </c>
      <c r="D983">
        <v>47053</v>
      </c>
      <c r="E983" t="str">
        <f>VLOOKUP(A983,[1]Hoja3!$B$2:$E$1125,4,FALSE)</f>
        <v>ARACATACA</v>
      </c>
      <c r="F983" s="3" t="s">
        <v>1122</v>
      </c>
      <c r="G983" s="3" t="s">
        <v>1122</v>
      </c>
      <c r="H983">
        <f>VLOOKUP(A983,'[2]PROMEDIO SABER 11 MUNICIPIOS'!$A$2:$D$1122,4,0)</f>
        <v>483</v>
      </c>
      <c r="I983">
        <f>VLOOKUP(A983,'[2]PROMEDIO SABER 11 MUNICIPIOS'!$A$2:$E$1122,5,0)</f>
        <v>265</v>
      </c>
      <c r="J983" s="4">
        <f>VLOOKUP(A983,'[2]PROMEDIO SABER 11 MUNICIPIOS'!$A$2:$B$1122,2,0)</f>
        <v>214.3022774327122</v>
      </c>
      <c r="K983" s="6">
        <v>210</v>
      </c>
      <c r="L983" s="5" t="str">
        <f>VLOOKUP(A983,'[2]PROMEDIO SABER 11 MUNICIPIOS'!$A$2:$F$1122,6,FALSE)</f>
        <v>ARACATACA-MAGDALENA</v>
      </c>
      <c r="M983">
        <f>VLOOKUP(A983,'[2]SISBEN-GRUPOS'!$A$2:$E$1121,2,FALSE)</f>
        <v>124</v>
      </c>
      <c r="N983">
        <f>VLOOKUP(A983,'[2]SISBEN-GRUPOS'!$A$2:$E$1122,3,0)</f>
        <v>350</v>
      </c>
      <c r="O983">
        <f>VLOOKUP(A983,'[2]SISBEN-GRUPOS'!$A$2:$E$1122,4,0)</f>
        <v>7</v>
      </c>
      <c r="P983">
        <f>VLOOKUP(A983,'[2]SISBEN-GRUPOS'!$A$2:$E$1122,5,0)</f>
        <v>2</v>
      </c>
      <c r="Q983" s="15">
        <v>0.27595628420000001</v>
      </c>
      <c r="R983">
        <v>158</v>
      </c>
      <c r="S983" t="str">
        <f t="shared" si="16"/>
        <v>P100</v>
      </c>
    </row>
    <row r="984" spans="1:19" hidden="1" x14ac:dyDescent="0.25">
      <c r="A984" t="s">
        <v>885</v>
      </c>
      <c r="B984" t="s">
        <v>1203</v>
      </c>
      <c r="C984" t="s">
        <v>2153</v>
      </c>
      <c r="D984">
        <v>8520</v>
      </c>
      <c r="E984" t="str">
        <f>VLOOKUP(A984,[1]Hoja3!$B$2:$E$1125,4,FALSE)</f>
        <v>PALMAR DE VARELA</v>
      </c>
      <c r="F984" s="3" t="s">
        <v>1122</v>
      </c>
      <c r="G984" s="3" t="s">
        <v>1123</v>
      </c>
      <c r="H984">
        <f>VLOOKUP(A984,'[2]PROMEDIO SABER 11 MUNICIPIOS'!$A$2:$D$1122,4,0)</f>
        <v>395</v>
      </c>
      <c r="I984">
        <f>VLOOKUP(A984,'[2]PROMEDIO SABER 11 MUNICIPIOS'!$A$2:$E$1122,5,0)</f>
        <v>302</v>
      </c>
      <c r="J984" s="4">
        <f>VLOOKUP(A984,'[2]PROMEDIO SABER 11 MUNICIPIOS'!$A$2:$B$1122,2,0)</f>
        <v>230.87594936708859</v>
      </c>
      <c r="K984" s="6">
        <v>230</v>
      </c>
      <c r="L984" s="5" t="str">
        <f>VLOOKUP(A984,'[2]PROMEDIO SABER 11 MUNICIPIOS'!$A$2:$F$1122,6,FALSE)</f>
        <v>NO</v>
      </c>
      <c r="M984">
        <f>VLOOKUP(A984,'[2]SISBEN-GRUPOS'!$A$2:$E$1121,2,FALSE)</f>
        <v>84</v>
      </c>
      <c r="N984">
        <f>VLOOKUP(A984,'[2]SISBEN-GRUPOS'!$A$2:$E$1122,3,0)</f>
        <v>295</v>
      </c>
      <c r="O984">
        <f>VLOOKUP(A984,'[2]SISBEN-GRUPOS'!$A$2:$E$1122,4,0)</f>
        <v>12</v>
      </c>
      <c r="P984">
        <f>VLOOKUP(A984,'[2]SISBEN-GRUPOS'!$A$2:$E$1122,5,0)</f>
        <v>4</v>
      </c>
      <c r="Q984" s="15">
        <v>0.37037037039999998</v>
      </c>
      <c r="R984">
        <v>158</v>
      </c>
      <c r="S984" t="str">
        <f t="shared" si="16"/>
        <v>P100</v>
      </c>
    </row>
    <row r="985" spans="1:19" hidden="1" x14ac:dyDescent="0.25">
      <c r="A985" t="s">
        <v>1018</v>
      </c>
      <c r="B985" t="s">
        <v>1535</v>
      </c>
      <c r="C985" t="s">
        <v>2203</v>
      </c>
      <c r="D985">
        <v>63130</v>
      </c>
      <c r="E985" t="str">
        <f>VLOOKUP(A985,[1]Hoja3!$B$2:$E$1125,4,FALSE)</f>
        <v>CALARCA</v>
      </c>
      <c r="F985" s="3" t="s">
        <v>1122</v>
      </c>
      <c r="G985" s="3" t="s">
        <v>1123</v>
      </c>
      <c r="H985">
        <f>VLOOKUP(A985,'[2]PROMEDIO SABER 11 MUNICIPIOS'!$A$2:$D$1122,4,0)</f>
        <v>852</v>
      </c>
      <c r="I985">
        <f>VLOOKUP(A985,'[2]PROMEDIO SABER 11 MUNICIPIOS'!$A$2:$E$1122,5,0)</f>
        <v>477</v>
      </c>
      <c r="J985" s="4">
        <f>VLOOKUP(A985,'[2]PROMEDIO SABER 11 MUNICIPIOS'!$A$2:$B$1122,2,0)</f>
        <v>254.92723004694835</v>
      </c>
      <c r="K985" s="6">
        <v>250</v>
      </c>
      <c r="L985" s="5" t="str">
        <f>VLOOKUP(A985,'[2]PROMEDIO SABER 11 MUNICIPIOS'!$A$2:$F$1122,6,FALSE)</f>
        <v>NO</v>
      </c>
      <c r="M985">
        <f>VLOOKUP(A985,'[2]SISBEN-GRUPOS'!$A$2:$E$1121,2,FALSE)</f>
        <v>393</v>
      </c>
      <c r="N985">
        <f>VLOOKUP(A985,'[2]SISBEN-GRUPOS'!$A$2:$E$1122,3,0)</f>
        <v>413</v>
      </c>
      <c r="O985">
        <f>VLOOKUP(A985,'[2]SISBEN-GRUPOS'!$A$2:$E$1122,4,0)</f>
        <v>33</v>
      </c>
      <c r="P985">
        <f>VLOOKUP(A985,'[2]SISBEN-GRUPOS'!$A$2:$E$1122,5,0)</f>
        <v>13</v>
      </c>
      <c r="Q985" s="15">
        <v>0.47619047619999999</v>
      </c>
      <c r="R985">
        <v>158</v>
      </c>
      <c r="S985" t="str">
        <f t="shared" si="16"/>
        <v>P100</v>
      </c>
    </row>
    <row r="986" spans="1:19" hidden="1" x14ac:dyDescent="0.25">
      <c r="A986" t="s">
        <v>1016</v>
      </c>
      <c r="B986" t="s">
        <v>1350</v>
      </c>
      <c r="C986" t="s">
        <v>1898</v>
      </c>
      <c r="D986">
        <v>47245</v>
      </c>
      <c r="E986" t="str">
        <f>VLOOKUP(A986,[1]Hoja3!$B$2:$E$1125,4,FALSE)</f>
        <v>EL BANCO</v>
      </c>
      <c r="F986" s="3" t="s">
        <v>1122</v>
      </c>
      <c r="G986" s="3" t="s">
        <v>1122</v>
      </c>
      <c r="H986">
        <f>VLOOKUP(A986,'[2]PROMEDIO SABER 11 MUNICIPIOS'!$A$2:$D$1122,4,0)</f>
        <v>838</v>
      </c>
      <c r="I986">
        <f>VLOOKUP(A986,'[2]PROMEDIO SABER 11 MUNICIPIOS'!$A$2:$E$1122,5,0)</f>
        <v>361</v>
      </c>
      <c r="J986" s="4">
        <f>VLOOKUP(A986,'[2]PROMEDIO SABER 11 MUNICIPIOS'!$A$2:$B$1122,2,0)</f>
        <v>222.27326968973748</v>
      </c>
      <c r="K986" s="6">
        <v>220</v>
      </c>
      <c r="L986" s="5" t="str">
        <f>VLOOKUP(A986,'[2]PROMEDIO SABER 11 MUNICIPIOS'!$A$2:$F$1122,6,FALSE)</f>
        <v>NO</v>
      </c>
      <c r="M986">
        <f>VLOOKUP(A986,'[2]SISBEN-GRUPOS'!$A$2:$E$1121,2,FALSE)</f>
        <v>170</v>
      </c>
      <c r="N986">
        <f>VLOOKUP(A986,'[2]SISBEN-GRUPOS'!$A$2:$E$1122,3,0)</f>
        <v>655</v>
      </c>
      <c r="O986">
        <f>VLOOKUP(A986,'[2]SISBEN-GRUPOS'!$A$2:$E$1122,4,0)</f>
        <v>9</v>
      </c>
      <c r="P986">
        <f>VLOOKUP(A986,'[2]SISBEN-GRUPOS'!$A$2:$E$1122,5,0)</f>
        <v>4</v>
      </c>
      <c r="Q986" s="15">
        <v>0.28352941180000002</v>
      </c>
      <c r="R986">
        <v>161</v>
      </c>
      <c r="S986" t="str">
        <f t="shared" si="16"/>
        <v>P100</v>
      </c>
    </row>
    <row r="987" spans="1:19" ht="28.55" hidden="1" x14ac:dyDescent="0.25">
      <c r="A987" t="s">
        <v>1052</v>
      </c>
      <c r="B987" t="s">
        <v>1172</v>
      </c>
      <c r="C987" t="s">
        <v>2151</v>
      </c>
      <c r="D987">
        <v>5154</v>
      </c>
      <c r="E987" t="str">
        <f>VLOOKUP(A987,[1]Hoja3!$B$2:$E$1125,4,FALSE)</f>
        <v>CAUCASIA</v>
      </c>
      <c r="F987" s="3" t="s">
        <v>1123</v>
      </c>
      <c r="G987" s="3" t="s">
        <v>1123</v>
      </c>
      <c r="H987">
        <f>VLOOKUP(A987,'[2]PROMEDIO SABER 11 MUNICIPIOS'!$A$2:$D$1122,4,0)</f>
        <v>1370</v>
      </c>
      <c r="I987">
        <f>VLOOKUP(A987,'[2]PROMEDIO SABER 11 MUNICIPIOS'!$A$2:$E$1122,5,0)</f>
        <v>297</v>
      </c>
      <c r="J987" s="4">
        <f>VLOOKUP(A987,'[2]PROMEDIO SABER 11 MUNICIPIOS'!$A$2:$B$1122,2,0)</f>
        <v>236.01751824817518</v>
      </c>
      <c r="K987" s="6">
        <v>230</v>
      </c>
      <c r="L987" s="5" t="str">
        <f>VLOOKUP(A987,'[2]PROMEDIO SABER 11 MUNICIPIOS'!$A$2:$F$1122,6,FALSE)</f>
        <v>CAUCASIA-ANTIOQUIA</v>
      </c>
      <c r="M987">
        <f>VLOOKUP(A987,'[2]SISBEN-GRUPOS'!$A$2:$E$1121,2,FALSE)</f>
        <v>337</v>
      </c>
      <c r="N987">
        <f>VLOOKUP(A987,'[2]SISBEN-GRUPOS'!$A$2:$E$1122,3,0)</f>
        <v>988</v>
      </c>
      <c r="O987">
        <f>VLOOKUP(A987,'[2]SISBEN-GRUPOS'!$A$2:$E$1122,4,0)</f>
        <v>27</v>
      </c>
      <c r="P987">
        <f>VLOOKUP(A987,'[2]SISBEN-GRUPOS'!$A$2:$E$1122,5,0)</f>
        <v>18</v>
      </c>
      <c r="Q987" s="15">
        <v>0.42730299669999999</v>
      </c>
      <c r="R987">
        <v>161</v>
      </c>
      <c r="S987" t="str">
        <f t="shared" si="16"/>
        <v>P100</v>
      </c>
    </row>
    <row r="988" spans="1:19" ht="28.55" hidden="1" x14ac:dyDescent="0.25">
      <c r="A988" t="s">
        <v>1059</v>
      </c>
      <c r="B988" t="s">
        <v>1350</v>
      </c>
      <c r="C988" t="s">
        <v>2239</v>
      </c>
      <c r="D988">
        <v>47189</v>
      </c>
      <c r="E988" t="str">
        <f>VLOOKUP(A988,[1]Hoja3!$B$2:$E$1125,4,FALSE)</f>
        <v>CIENAGA</v>
      </c>
      <c r="F988" s="3" t="s">
        <v>1122</v>
      </c>
      <c r="G988" s="3" t="s">
        <v>1122</v>
      </c>
      <c r="H988">
        <f>VLOOKUP(A988,'[2]PROMEDIO SABER 11 MUNICIPIOS'!$A$2:$D$1122,4,0)</f>
        <v>1551</v>
      </c>
      <c r="I988">
        <f>VLOOKUP(A988,'[2]PROMEDIO SABER 11 MUNICIPIOS'!$A$2:$E$1122,5,0)</f>
        <v>349</v>
      </c>
      <c r="J988" s="4">
        <f>VLOOKUP(A988,'[2]PROMEDIO SABER 11 MUNICIPIOS'!$A$2:$B$1122,2,0)</f>
        <v>217.29851708575112</v>
      </c>
      <c r="K988" s="6">
        <v>210</v>
      </c>
      <c r="L988" s="5" t="str">
        <f>VLOOKUP(A988,'[2]PROMEDIO SABER 11 MUNICIPIOS'!$A$2:$F$1122,6,FALSE)</f>
        <v>CIENAGA-MAGDALENA</v>
      </c>
      <c r="M988">
        <f>VLOOKUP(A988,'[2]SISBEN-GRUPOS'!$A$2:$E$1121,2,FALSE)</f>
        <v>500</v>
      </c>
      <c r="N988">
        <f>VLOOKUP(A988,'[2]SISBEN-GRUPOS'!$A$2:$E$1122,3,0)</f>
        <v>1016</v>
      </c>
      <c r="O988">
        <f>VLOOKUP(A988,'[2]SISBEN-GRUPOS'!$A$2:$E$1122,4,0)</f>
        <v>19</v>
      </c>
      <c r="P988">
        <f>VLOOKUP(A988,'[2]SISBEN-GRUPOS'!$A$2:$E$1122,5,0)</f>
        <v>16</v>
      </c>
      <c r="Q988" s="15">
        <v>0.52660841940000003</v>
      </c>
      <c r="R988">
        <v>161</v>
      </c>
      <c r="S988" t="str">
        <f t="shared" si="16"/>
        <v>P100</v>
      </c>
    </row>
    <row r="989" spans="1:19" hidden="1" x14ac:dyDescent="0.25">
      <c r="A989" t="s">
        <v>1080</v>
      </c>
      <c r="B989" t="s">
        <v>1266</v>
      </c>
      <c r="C989" t="s">
        <v>1955</v>
      </c>
      <c r="D989">
        <v>52835</v>
      </c>
      <c r="E989" t="str">
        <f>VLOOKUP(A989,[1]Hoja3!$B$2:$E$1125,4,FALSE)</f>
        <v>TUMACO</v>
      </c>
      <c r="F989" s="3" t="s">
        <v>1123</v>
      </c>
      <c r="G989" s="3" t="s">
        <v>1122</v>
      </c>
      <c r="H989">
        <f>VLOOKUP(A989,'[2]PROMEDIO SABER 11 MUNICIPIOS'!$A$2:$D$1122,4,0)</f>
        <v>2245</v>
      </c>
      <c r="I989">
        <f>VLOOKUP(A989,'[2]PROMEDIO SABER 11 MUNICIPIOS'!$A$2:$E$1122,5,0)</f>
        <v>454</v>
      </c>
      <c r="J989" s="4">
        <f>VLOOKUP(A989,'[2]PROMEDIO SABER 11 MUNICIPIOS'!$A$2:$B$1122,2,0)</f>
        <v>206.3750556792873</v>
      </c>
      <c r="K989" s="6">
        <v>200</v>
      </c>
      <c r="L989" s="5" t="str">
        <f>VLOOKUP(A989,'[2]PROMEDIO SABER 11 MUNICIPIOS'!$A$2:$F$1122,6,FALSE)</f>
        <v>NO</v>
      </c>
      <c r="M989">
        <f>VLOOKUP(A989,'[2]SISBEN-GRUPOS'!$A$2:$E$1121,2,FALSE)</f>
        <v>723</v>
      </c>
      <c r="N989">
        <f>VLOOKUP(A989,'[2]SISBEN-GRUPOS'!$A$2:$E$1122,3,0)</f>
        <v>1492</v>
      </c>
      <c r="O989">
        <f>VLOOKUP(A989,'[2]SISBEN-GRUPOS'!$A$2:$E$1122,4,0)</f>
        <v>21</v>
      </c>
      <c r="P989">
        <f>VLOOKUP(A989,'[2]SISBEN-GRUPOS'!$A$2:$E$1122,5,0)</f>
        <v>9</v>
      </c>
      <c r="Q989" s="15">
        <v>0.30103995620000001</v>
      </c>
      <c r="R989">
        <v>164</v>
      </c>
      <c r="S989" t="str">
        <f t="shared" si="16"/>
        <v>P100</v>
      </c>
    </row>
    <row r="990" spans="1:19" hidden="1" x14ac:dyDescent="0.25">
      <c r="A990" t="s">
        <v>793</v>
      </c>
      <c r="B990" t="s">
        <v>1350</v>
      </c>
      <c r="C990" t="s">
        <v>1849</v>
      </c>
      <c r="D990">
        <v>47268</v>
      </c>
      <c r="E990" t="str">
        <f>VLOOKUP(A990,[1]Hoja3!$B$2:$E$1125,4,FALSE)</f>
        <v>EL RETEN</v>
      </c>
      <c r="F990" s="3" t="s">
        <v>1122</v>
      </c>
      <c r="G990" s="3" t="s">
        <v>1122</v>
      </c>
      <c r="H990">
        <f>VLOOKUP(A990,'[2]PROMEDIO SABER 11 MUNICIPIOS'!$A$2:$D$1122,4,0)</f>
        <v>290</v>
      </c>
      <c r="I990">
        <f>VLOOKUP(A990,'[2]PROMEDIO SABER 11 MUNICIPIOS'!$A$2:$E$1122,5,0)</f>
        <v>224</v>
      </c>
      <c r="J990" s="4">
        <f>VLOOKUP(A990,'[2]PROMEDIO SABER 11 MUNICIPIOS'!$A$2:$B$1122,2,0)</f>
        <v>208.95517241379309</v>
      </c>
      <c r="K990" s="6">
        <v>200</v>
      </c>
      <c r="L990" s="5" t="str">
        <f>VLOOKUP(A990,'[2]PROMEDIO SABER 11 MUNICIPIOS'!$A$2:$F$1122,6,FALSE)</f>
        <v>NO</v>
      </c>
      <c r="M990">
        <f>VLOOKUP(A990,'[2]SISBEN-GRUPOS'!$A$2:$E$1121,2,FALSE)</f>
        <v>81</v>
      </c>
      <c r="N990">
        <f>VLOOKUP(A990,'[2]SISBEN-GRUPOS'!$A$2:$E$1122,3,0)</f>
        <v>205</v>
      </c>
      <c r="O990">
        <f>VLOOKUP(A990,'[2]SISBEN-GRUPOS'!$A$2:$E$1122,4,0)</f>
        <v>3</v>
      </c>
      <c r="P990">
        <f>VLOOKUP(A990,'[2]SISBEN-GRUPOS'!$A$2:$E$1122,5,0)</f>
        <v>1</v>
      </c>
      <c r="Q990" s="15">
        <v>0.27016129030000002</v>
      </c>
      <c r="R990">
        <v>165</v>
      </c>
      <c r="S990" t="str">
        <f t="shared" si="16"/>
        <v>P100</v>
      </c>
    </row>
    <row r="991" spans="1:19" hidden="1" x14ac:dyDescent="0.25">
      <c r="A991" t="s">
        <v>1049</v>
      </c>
      <c r="B991" t="s">
        <v>1226</v>
      </c>
      <c r="C991" t="s">
        <v>2188</v>
      </c>
      <c r="D991">
        <v>50006</v>
      </c>
      <c r="E991" t="str">
        <f>VLOOKUP(A991,[1]Hoja3!$B$2:$E$1125,4,FALSE)</f>
        <v>ACACIAS</v>
      </c>
      <c r="F991" s="3" t="s">
        <v>1122</v>
      </c>
      <c r="G991" s="3" t="s">
        <v>1123</v>
      </c>
      <c r="H991">
        <f>VLOOKUP(A991,'[2]PROMEDIO SABER 11 MUNICIPIOS'!$A$2:$D$1122,4,0)</f>
        <v>1327</v>
      </c>
      <c r="I991">
        <f>VLOOKUP(A991,'[2]PROMEDIO SABER 11 MUNICIPIOS'!$A$2:$E$1122,5,0)</f>
        <v>415</v>
      </c>
      <c r="J991" s="4">
        <f>VLOOKUP(A991,'[2]PROMEDIO SABER 11 MUNICIPIOS'!$A$2:$B$1122,2,0)</f>
        <v>247.69932177844763</v>
      </c>
      <c r="K991" s="6">
        <v>240</v>
      </c>
      <c r="L991" s="5" t="str">
        <f>VLOOKUP(A991,'[2]PROMEDIO SABER 11 MUNICIPIOS'!$A$2:$F$1122,6,FALSE)</f>
        <v>NO</v>
      </c>
      <c r="M991">
        <f>VLOOKUP(A991,'[2]SISBEN-GRUPOS'!$A$2:$E$1121,2,FALSE)</f>
        <v>521</v>
      </c>
      <c r="N991">
        <f>VLOOKUP(A991,'[2]SISBEN-GRUPOS'!$A$2:$E$1122,3,0)</f>
        <v>709</v>
      </c>
      <c r="O991">
        <f>VLOOKUP(A991,'[2]SISBEN-GRUPOS'!$A$2:$E$1122,4,0)</f>
        <v>56</v>
      </c>
      <c r="P991">
        <f>VLOOKUP(A991,'[2]SISBEN-GRUPOS'!$A$2:$E$1122,5,0)</f>
        <v>41</v>
      </c>
      <c r="Q991" s="15">
        <v>0.34720700989999997</v>
      </c>
      <c r="R991">
        <v>169</v>
      </c>
      <c r="S991" t="str">
        <f t="shared" si="16"/>
        <v>P100</v>
      </c>
    </row>
    <row r="992" spans="1:19" hidden="1" x14ac:dyDescent="0.25">
      <c r="A992" t="s">
        <v>718</v>
      </c>
      <c r="B992" t="s">
        <v>1216</v>
      </c>
      <c r="C992" t="s">
        <v>2120</v>
      </c>
      <c r="D992">
        <v>25745</v>
      </c>
      <c r="E992" t="str">
        <f>VLOOKUP(A992,[1]Hoja3!$B$2:$E$1125,4,FALSE)</f>
        <v>SIMIJACA</v>
      </c>
      <c r="F992" s="3" t="s">
        <v>1122</v>
      </c>
      <c r="G992" s="3" t="s">
        <v>1123</v>
      </c>
      <c r="H992">
        <f>VLOOKUP(A992,'[2]PROMEDIO SABER 11 MUNICIPIOS'!$A$2:$D$1122,4,0)</f>
        <v>235</v>
      </c>
      <c r="I992">
        <f>VLOOKUP(A992,'[2]PROMEDIO SABER 11 MUNICIPIOS'!$A$2:$E$1122,5,0)</f>
        <v>227</v>
      </c>
      <c r="J992" s="4">
        <f>VLOOKUP(A992,'[2]PROMEDIO SABER 11 MUNICIPIOS'!$A$2:$B$1122,2,0)</f>
        <v>260.40851063829786</v>
      </c>
      <c r="K992" s="6">
        <v>260</v>
      </c>
      <c r="L992" s="5" t="str">
        <f>VLOOKUP(A992,'[2]PROMEDIO SABER 11 MUNICIPIOS'!$A$2:$F$1122,6,FALSE)</f>
        <v>NO</v>
      </c>
      <c r="M992">
        <f>VLOOKUP(A992,'[2]SISBEN-GRUPOS'!$A$2:$E$1121,2,FALSE)</f>
        <v>58</v>
      </c>
      <c r="N992">
        <f>VLOOKUP(A992,'[2]SISBEN-GRUPOS'!$A$2:$E$1122,3,0)</f>
        <v>135</v>
      </c>
      <c r="O992">
        <f>VLOOKUP(A992,'[2]SISBEN-GRUPOS'!$A$2:$E$1122,4,0)</f>
        <v>29</v>
      </c>
      <c r="P992">
        <f>VLOOKUP(A992,'[2]SISBEN-GRUPOS'!$A$2:$E$1122,5,0)</f>
        <v>13</v>
      </c>
      <c r="Q992" s="15">
        <v>0.286549707602339</v>
      </c>
      <c r="R992">
        <v>173</v>
      </c>
      <c r="S992" t="str">
        <f t="shared" si="16"/>
        <v>P100</v>
      </c>
    </row>
    <row r="993" spans="1:19" hidden="1" x14ac:dyDescent="0.25">
      <c r="A993" t="s">
        <v>1064</v>
      </c>
      <c r="B993" t="s">
        <v>1339</v>
      </c>
      <c r="C993" t="s">
        <v>2177</v>
      </c>
      <c r="D993">
        <v>20011</v>
      </c>
      <c r="E993" t="str">
        <f>VLOOKUP(A993,[1]Hoja3!$B$2:$E$1125,4,FALSE)</f>
        <v>AGUACHICA</v>
      </c>
      <c r="F993" s="3" t="s">
        <v>1123</v>
      </c>
      <c r="G993" s="3" t="s">
        <v>1123</v>
      </c>
      <c r="H993">
        <f>VLOOKUP(A993,'[2]PROMEDIO SABER 11 MUNICIPIOS'!$A$2:$D$1122,4,0)</f>
        <v>1665</v>
      </c>
      <c r="I993">
        <f>VLOOKUP(A993,'[2]PROMEDIO SABER 11 MUNICIPIOS'!$A$2:$E$1122,5,0)</f>
        <v>357</v>
      </c>
      <c r="J993" s="4">
        <f>VLOOKUP(A993,'[2]PROMEDIO SABER 11 MUNICIPIOS'!$A$2:$B$1122,2,0)</f>
        <v>231.24144144144145</v>
      </c>
      <c r="K993" s="6">
        <v>230</v>
      </c>
      <c r="L993" s="5" t="str">
        <f>VLOOKUP(A993,'[2]PROMEDIO SABER 11 MUNICIPIOS'!$A$2:$F$1122,6,FALSE)</f>
        <v>NO</v>
      </c>
      <c r="M993">
        <f>VLOOKUP(A993,'[2]SISBEN-GRUPOS'!$A$2:$E$1121,2,FALSE)</f>
        <v>452</v>
      </c>
      <c r="N993">
        <f>VLOOKUP(A993,'[2]SISBEN-GRUPOS'!$A$2:$E$1122,3,0)</f>
        <v>1169</v>
      </c>
      <c r="O993">
        <f>VLOOKUP(A993,'[2]SISBEN-GRUPOS'!$A$2:$E$1122,4,0)</f>
        <v>30</v>
      </c>
      <c r="P993">
        <f>VLOOKUP(A993,'[2]SISBEN-GRUPOS'!$A$2:$E$1122,5,0)</f>
        <v>14</v>
      </c>
      <c r="Q993" s="15">
        <v>0.53024193549999998</v>
      </c>
      <c r="R993">
        <v>175</v>
      </c>
      <c r="S993" t="str">
        <f t="shared" si="16"/>
        <v>P100</v>
      </c>
    </row>
    <row r="994" spans="1:19" ht="28.55" hidden="1" x14ac:dyDescent="0.25">
      <c r="A994" t="s">
        <v>634</v>
      </c>
      <c r="B994" t="s">
        <v>1213</v>
      </c>
      <c r="C994" t="s">
        <v>1514</v>
      </c>
      <c r="D994">
        <v>70523</v>
      </c>
      <c r="E994" t="str">
        <f>VLOOKUP(A994,[1]Hoja3!$B$2:$E$1125,4,FALSE)</f>
        <v>PALMITO</v>
      </c>
      <c r="F994" s="3" t="s">
        <v>1122</v>
      </c>
      <c r="G994" s="3" t="s">
        <v>1122</v>
      </c>
      <c r="H994">
        <f>VLOOKUP(A994,'[2]PROMEDIO SABER 11 MUNICIPIOS'!$A$2:$D$1122,4,0)</f>
        <v>187</v>
      </c>
      <c r="I994">
        <f>VLOOKUP(A994,'[2]PROMEDIO SABER 11 MUNICIPIOS'!$A$2:$E$1122,5,0)</f>
        <v>292</v>
      </c>
      <c r="J994" s="4">
        <f>VLOOKUP(A994,'[2]PROMEDIO SABER 11 MUNICIPIOS'!$A$2:$B$1122,2,0)</f>
        <v>206.49197860962568</v>
      </c>
      <c r="K994" s="6">
        <v>200</v>
      </c>
      <c r="L994" s="5" t="str">
        <f>VLOOKUP(A994,'[2]PROMEDIO SABER 11 MUNICIPIOS'!$A$2:$F$1122,6,FALSE)</f>
        <v>PALMITO-SUCRE</v>
      </c>
      <c r="M994">
        <f>VLOOKUP(A994,'[2]SISBEN-GRUPOS'!$A$2:$E$1121,2,FALSE)</f>
        <v>41</v>
      </c>
      <c r="N994">
        <f>VLOOKUP(A994,'[2]SISBEN-GRUPOS'!$A$2:$E$1122,3,0)</f>
        <v>143</v>
      </c>
      <c r="O994">
        <f>VLOOKUP(A994,'[2]SISBEN-GRUPOS'!$A$2:$E$1122,4,0)</f>
        <v>3</v>
      </c>
      <c r="P994">
        <f>VLOOKUP(A994,'[2]SISBEN-GRUPOS'!$A$2:$E$1122,5,0)</f>
        <v>0</v>
      </c>
      <c r="Q994" s="15">
        <v>0.2131147541</v>
      </c>
      <c r="R994">
        <v>176</v>
      </c>
      <c r="S994" t="str">
        <f t="shared" si="16"/>
        <v>P100</v>
      </c>
    </row>
    <row r="995" spans="1:19" hidden="1" x14ac:dyDescent="0.25">
      <c r="A995" t="s">
        <v>787</v>
      </c>
      <c r="B995" t="s">
        <v>1213</v>
      </c>
      <c r="C995" t="s">
        <v>1589</v>
      </c>
      <c r="D995">
        <v>70771</v>
      </c>
      <c r="E995" t="str">
        <f>VLOOKUP(A995,[1]Hoja3!$B$2:$E$1125,4,FALSE)</f>
        <v>SUCRE</v>
      </c>
      <c r="F995" s="3" t="s">
        <v>1122</v>
      </c>
      <c r="G995" s="3" t="s">
        <v>1122</v>
      </c>
      <c r="H995">
        <f>VLOOKUP(A995,'[2]PROMEDIO SABER 11 MUNICIPIOS'!$A$2:$D$1122,4,0)</f>
        <v>288</v>
      </c>
      <c r="I995">
        <f>VLOOKUP(A995,'[2]PROMEDIO SABER 11 MUNICIPIOS'!$A$2:$E$1122,5,0)</f>
        <v>330</v>
      </c>
      <c r="J995" s="4">
        <f>VLOOKUP(A995,'[2]PROMEDIO SABER 11 MUNICIPIOS'!$A$2:$B$1122,2,0)</f>
        <v>219.70486111111111</v>
      </c>
      <c r="K995" s="6">
        <v>220</v>
      </c>
      <c r="L995" s="5" t="str">
        <f>VLOOKUP(A995,'[2]PROMEDIO SABER 11 MUNICIPIOS'!$A$2:$F$1122,6,FALSE)</f>
        <v>NO</v>
      </c>
      <c r="M995">
        <f>VLOOKUP(A995,'[2]SISBEN-GRUPOS'!$A$2:$E$1121,2,FALSE)</f>
        <v>66</v>
      </c>
      <c r="N995">
        <f>VLOOKUP(A995,'[2]SISBEN-GRUPOS'!$A$2:$E$1122,3,0)</f>
        <v>217</v>
      </c>
      <c r="O995">
        <f>VLOOKUP(A995,'[2]SISBEN-GRUPOS'!$A$2:$E$1122,4,0)</f>
        <v>1</v>
      </c>
      <c r="P995">
        <f>VLOOKUP(A995,'[2]SISBEN-GRUPOS'!$A$2:$E$1122,5,0)</f>
        <v>4</v>
      </c>
      <c r="Q995" s="15">
        <v>0.2286995516</v>
      </c>
      <c r="R995">
        <v>179</v>
      </c>
      <c r="S995" t="str">
        <f t="shared" si="16"/>
        <v>P100</v>
      </c>
    </row>
    <row r="996" spans="1:19" hidden="1" x14ac:dyDescent="0.25">
      <c r="A996" t="s">
        <v>1033</v>
      </c>
      <c r="B996" t="s">
        <v>1182</v>
      </c>
      <c r="C996" t="s">
        <v>1837</v>
      </c>
      <c r="D996">
        <v>13052</v>
      </c>
      <c r="E996" t="str">
        <f>VLOOKUP(A996,[1]Hoja3!$B$2:$E$1125,4,FALSE)</f>
        <v>ARJONA</v>
      </c>
      <c r="F996" s="3" t="s">
        <v>1122</v>
      </c>
      <c r="G996" s="3" t="s">
        <v>1122</v>
      </c>
      <c r="H996">
        <f>VLOOKUP(A996,'[2]PROMEDIO SABER 11 MUNICIPIOS'!$A$2:$D$1122,4,0)</f>
        <v>1001</v>
      </c>
      <c r="I996">
        <f>VLOOKUP(A996,'[2]PROMEDIO SABER 11 MUNICIPIOS'!$A$2:$E$1122,5,0)</f>
        <v>351</v>
      </c>
      <c r="J996" s="4">
        <f>VLOOKUP(A996,'[2]PROMEDIO SABER 11 MUNICIPIOS'!$A$2:$B$1122,2,0)</f>
        <v>217.70629370629371</v>
      </c>
      <c r="K996" s="6">
        <v>210</v>
      </c>
      <c r="L996" s="5" t="str">
        <f>VLOOKUP(A996,'[2]PROMEDIO SABER 11 MUNICIPIOS'!$A$2:$F$1122,6,FALSE)</f>
        <v>NO</v>
      </c>
      <c r="M996">
        <f>VLOOKUP(A996,'[2]SISBEN-GRUPOS'!$A$2:$E$1121,2,FALSE)</f>
        <v>265</v>
      </c>
      <c r="N996">
        <f>VLOOKUP(A996,'[2]SISBEN-GRUPOS'!$A$2:$E$1122,3,0)</f>
        <v>731</v>
      </c>
      <c r="O996">
        <f>VLOOKUP(A996,'[2]SISBEN-GRUPOS'!$A$2:$E$1122,4,0)</f>
        <v>4</v>
      </c>
      <c r="P996">
        <f>VLOOKUP(A996,'[2]SISBEN-GRUPOS'!$A$2:$E$1122,5,0)</f>
        <v>1</v>
      </c>
      <c r="Q996" s="15">
        <v>0.26783754119999997</v>
      </c>
      <c r="R996">
        <v>182</v>
      </c>
      <c r="S996" t="str">
        <f t="shared" si="16"/>
        <v>P100</v>
      </c>
    </row>
    <row r="997" spans="1:19" ht="28.55" hidden="1" x14ac:dyDescent="0.25">
      <c r="A997" t="s">
        <v>988</v>
      </c>
      <c r="B997" t="s">
        <v>1213</v>
      </c>
      <c r="C997" t="s">
        <v>1288</v>
      </c>
      <c r="D997">
        <v>70713</v>
      </c>
      <c r="E997" t="str">
        <f>VLOOKUP(A997,[1]Hoja3!$B$2:$E$1125,4,FALSE)</f>
        <v>SAN ONOFRE</v>
      </c>
      <c r="F997" s="3" t="s">
        <v>1122</v>
      </c>
      <c r="G997" s="3" t="s">
        <v>1122</v>
      </c>
      <c r="H997">
        <f>VLOOKUP(A997,'[2]PROMEDIO SABER 11 MUNICIPIOS'!$A$2:$D$1122,4,0)</f>
        <v>649</v>
      </c>
      <c r="I997">
        <f>VLOOKUP(A997,'[2]PROMEDIO SABER 11 MUNICIPIOS'!$A$2:$E$1122,5,0)</f>
        <v>338</v>
      </c>
      <c r="J997" s="4">
        <f>VLOOKUP(A997,'[2]PROMEDIO SABER 11 MUNICIPIOS'!$A$2:$B$1122,2,0)</f>
        <v>202.86748844375964</v>
      </c>
      <c r="K997" s="6">
        <v>200</v>
      </c>
      <c r="L997" s="5" t="str">
        <f>VLOOKUP(A997,'[2]PROMEDIO SABER 11 MUNICIPIOS'!$A$2:$F$1122,6,FALSE)</f>
        <v>SAN ONOFRE-SUCRE</v>
      </c>
      <c r="M997">
        <f>VLOOKUP(A997,'[2]SISBEN-GRUPOS'!$A$2:$E$1121,2,FALSE)</f>
        <v>167</v>
      </c>
      <c r="N997">
        <f>VLOOKUP(A997,'[2]SISBEN-GRUPOS'!$A$2:$E$1122,3,0)</f>
        <v>469</v>
      </c>
      <c r="O997">
        <f>VLOOKUP(A997,'[2]SISBEN-GRUPOS'!$A$2:$E$1122,4,0)</f>
        <v>9</v>
      </c>
      <c r="P997">
        <f>VLOOKUP(A997,'[2]SISBEN-GRUPOS'!$A$2:$E$1122,5,0)</f>
        <v>4</v>
      </c>
      <c r="Q997" s="15">
        <v>0.1597845601</v>
      </c>
      <c r="R997">
        <v>183</v>
      </c>
      <c r="S997" t="str">
        <f t="shared" si="16"/>
        <v>P100</v>
      </c>
    </row>
    <row r="998" spans="1:19" hidden="1" x14ac:dyDescent="0.25">
      <c r="A998" t="s">
        <v>498</v>
      </c>
      <c r="B998" t="s">
        <v>1213</v>
      </c>
      <c r="C998" t="s">
        <v>1807</v>
      </c>
      <c r="D998">
        <v>70265</v>
      </c>
      <c r="E998" t="str">
        <f>VLOOKUP(A998,[1]Hoja3!$B$2:$E$1125,4,FALSE)</f>
        <v>GUARANDA</v>
      </c>
      <c r="F998" s="3" t="s">
        <v>1122</v>
      </c>
      <c r="G998" s="3" t="s">
        <v>1122</v>
      </c>
      <c r="H998">
        <f>VLOOKUP(A998,'[2]PROMEDIO SABER 11 MUNICIPIOS'!$A$2:$D$1122,4,0)</f>
        <v>135</v>
      </c>
      <c r="I998">
        <f>VLOOKUP(A998,'[2]PROMEDIO SABER 11 MUNICIPIOS'!$A$2:$E$1122,5,0)</f>
        <v>270</v>
      </c>
      <c r="J998" s="4">
        <f>VLOOKUP(A998,'[2]PROMEDIO SABER 11 MUNICIPIOS'!$A$2:$B$1122,2,0)</f>
        <v>205.95555555555555</v>
      </c>
      <c r="K998" s="6">
        <v>200</v>
      </c>
      <c r="L998" s="5" t="str">
        <f>VLOOKUP(A998,'[2]PROMEDIO SABER 11 MUNICIPIOS'!$A$2:$F$1122,6,FALSE)</f>
        <v>NO</v>
      </c>
      <c r="M998">
        <f>VLOOKUP(A998,'[2]SISBEN-GRUPOS'!$A$2:$E$1121,2,FALSE)</f>
        <v>25</v>
      </c>
      <c r="N998">
        <f>VLOOKUP(A998,'[2]SISBEN-GRUPOS'!$A$2:$E$1122,3,0)</f>
        <v>110</v>
      </c>
      <c r="O998">
        <f>VLOOKUP(A998,'[2]SISBEN-GRUPOS'!$A$2:$E$1122,4,0)</f>
        <v>0</v>
      </c>
      <c r="P998">
        <f>VLOOKUP(A998,'[2]SISBEN-GRUPOS'!$A$2:$E$1122,5,0)</f>
        <v>0</v>
      </c>
      <c r="Q998" s="15">
        <v>0.26016260159999999</v>
      </c>
      <c r="R998">
        <v>184</v>
      </c>
      <c r="S998" t="str">
        <f t="shared" si="16"/>
        <v>P100</v>
      </c>
    </row>
    <row r="999" spans="1:19" hidden="1" x14ac:dyDescent="0.25">
      <c r="A999" t="s">
        <v>1069</v>
      </c>
      <c r="B999" t="s">
        <v>1172</v>
      </c>
      <c r="C999" t="s">
        <v>2220</v>
      </c>
      <c r="D999">
        <v>5615</v>
      </c>
      <c r="E999" t="str">
        <f>VLOOKUP(A999,[1]Hoja3!$B$2:$E$1125,4,FALSE)</f>
        <v>RIONEGRO</v>
      </c>
      <c r="F999" s="3" t="s">
        <v>1122</v>
      </c>
      <c r="G999" s="3" t="s">
        <v>1123</v>
      </c>
      <c r="H999">
        <f>VLOOKUP(A999,'[2]PROMEDIO SABER 11 MUNICIPIOS'!$A$2:$D$1122,4,0)</f>
        <v>1912</v>
      </c>
      <c r="I999">
        <f>VLOOKUP(A999,'[2]PROMEDIO SABER 11 MUNICIPIOS'!$A$2:$E$1122,5,0)</f>
        <v>554</v>
      </c>
      <c r="J999" s="4">
        <f>VLOOKUP(A999,'[2]PROMEDIO SABER 11 MUNICIPIOS'!$A$2:$B$1122,2,0)</f>
        <v>256.3430962343096</v>
      </c>
      <c r="K999" s="6">
        <v>250</v>
      </c>
      <c r="L999" s="5" t="str">
        <f>VLOOKUP(A999,'[2]PROMEDIO SABER 11 MUNICIPIOS'!$A$2:$F$1122,6,FALSE)</f>
        <v>NO</v>
      </c>
      <c r="M999">
        <f>VLOOKUP(A999,'[2]SISBEN-GRUPOS'!$A$2:$E$1121,2,FALSE)</f>
        <v>952</v>
      </c>
      <c r="N999">
        <f>VLOOKUP(A999,'[2]SISBEN-GRUPOS'!$A$2:$E$1122,3,0)</f>
        <v>603</v>
      </c>
      <c r="O999">
        <f>VLOOKUP(A999,'[2]SISBEN-GRUPOS'!$A$2:$E$1122,4,0)</f>
        <v>208</v>
      </c>
      <c r="P999">
        <f>VLOOKUP(A999,'[2]SISBEN-GRUPOS'!$A$2:$E$1122,5,0)</f>
        <v>149</v>
      </c>
      <c r="Q999" s="15">
        <v>0.385677308</v>
      </c>
      <c r="R999">
        <v>184</v>
      </c>
      <c r="S999" t="str">
        <f t="shared" si="16"/>
        <v>P100</v>
      </c>
    </row>
    <row r="1000" spans="1:19" hidden="1" x14ac:dyDescent="0.25">
      <c r="A1000" t="s">
        <v>1085</v>
      </c>
      <c r="B1000" t="s">
        <v>1266</v>
      </c>
      <c r="C1000" t="s">
        <v>2217</v>
      </c>
      <c r="D1000">
        <v>52356</v>
      </c>
      <c r="E1000" t="str">
        <f>VLOOKUP(A1000,[1]Hoja3!$B$2:$E$1125,4,FALSE)</f>
        <v>IPIALES</v>
      </c>
      <c r="F1000" s="3" t="s">
        <v>1123</v>
      </c>
      <c r="G1000" s="3" t="s">
        <v>1123</v>
      </c>
      <c r="H1000">
        <f>VLOOKUP(A1000,'[2]PROMEDIO SABER 11 MUNICIPIOS'!$A$2:$D$1122,4,0)</f>
        <v>2589</v>
      </c>
      <c r="I1000">
        <f>VLOOKUP(A1000,'[2]PROMEDIO SABER 11 MUNICIPIOS'!$A$2:$E$1122,5,0)</f>
        <v>539</v>
      </c>
      <c r="J1000" s="4">
        <f>VLOOKUP(A1000,'[2]PROMEDIO SABER 11 MUNICIPIOS'!$A$2:$B$1122,2,0)</f>
        <v>268.21050598686753</v>
      </c>
      <c r="K1000" s="6">
        <v>260</v>
      </c>
      <c r="L1000" s="5" t="str">
        <f>VLOOKUP(A1000,'[2]PROMEDIO SABER 11 MUNICIPIOS'!$A$2:$F$1122,6,FALSE)</f>
        <v>NO</v>
      </c>
      <c r="M1000">
        <f>VLOOKUP(A1000,'[2]SISBEN-GRUPOS'!$A$2:$E$1121,2,FALSE)</f>
        <v>1362</v>
      </c>
      <c r="N1000">
        <f>VLOOKUP(A1000,'[2]SISBEN-GRUPOS'!$A$2:$E$1122,3,0)</f>
        <v>1184</v>
      </c>
      <c r="O1000">
        <f>VLOOKUP(A1000,'[2]SISBEN-GRUPOS'!$A$2:$E$1122,4,0)</f>
        <v>33</v>
      </c>
      <c r="P1000">
        <f>VLOOKUP(A1000,'[2]SISBEN-GRUPOS'!$A$2:$E$1122,5,0)</f>
        <v>10</v>
      </c>
      <c r="Q1000" s="15">
        <v>0.30893617020000003</v>
      </c>
      <c r="R1000">
        <v>187</v>
      </c>
      <c r="S1000" t="str">
        <f t="shared" si="16"/>
        <v>P100</v>
      </c>
    </row>
    <row r="1001" spans="1:19" ht="42.8" hidden="1" x14ac:dyDescent="0.25">
      <c r="A1001" t="s">
        <v>1023</v>
      </c>
      <c r="B1001" t="s">
        <v>1488</v>
      </c>
      <c r="C1001" t="s">
        <v>2222</v>
      </c>
      <c r="D1001">
        <v>95001</v>
      </c>
      <c r="E1001" t="str">
        <f>VLOOKUP(A1001,[1]Hoja3!$B$2:$E$1125,4,FALSE)</f>
        <v>SAN JOSE DEL GUAVIARE</v>
      </c>
      <c r="F1001" s="3" t="s">
        <v>1123</v>
      </c>
      <c r="G1001" s="3" t="s">
        <v>1123</v>
      </c>
      <c r="H1001">
        <f>VLOOKUP(A1001,'[2]PROMEDIO SABER 11 MUNICIPIOS'!$A$2:$D$1122,4,0)</f>
        <v>910</v>
      </c>
      <c r="I1001">
        <f>VLOOKUP(A1001,'[2]PROMEDIO SABER 11 MUNICIPIOS'!$A$2:$E$1122,5,0)</f>
        <v>565</v>
      </c>
      <c r="J1001" s="4">
        <f>VLOOKUP(A1001,'[2]PROMEDIO SABER 11 MUNICIPIOS'!$A$2:$B$1122,2,0)</f>
        <v>236.26373626373626</v>
      </c>
      <c r="K1001" s="6">
        <v>230</v>
      </c>
      <c r="L1001" s="5" t="str">
        <f>VLOOKUP(A1001,'[2]PROMEDIO SABER 11 MUNICIPIOS'!$A$2:$F$1122,6,FALSE)</f>
        <v>SAN JOSE DEL GUAVIARE-GUAVIARE</v>
      </c>
      <c r="M1001">
        <f>VLOOKUP(A1001,'[2]SISBEN-GRUPOS'!$A$2:$E$1121,2,FALSE)</f>
        <v>284</v>
      </c>
      <c r="N1001">
        <f>VLOOKUP(A1001,'[2]SISBEN-GRUPOS'!$A$2:$E$1122,3,0)</f>
        <v>555</v>
      </c>
      <c r="O1001">
        <f>VLOOKUP(A1001,'[2]SISBEN-GRUPOS'!$A$2:$E$1122,4,0)</f>
        <v>37</v>
      </c>
      <c r="P1001">
        <f>VLOOKUP(A1001,'[2]SISBEN-GRUPOS'!$A$2:$E$1122,5,0)</f>
        <v>34</v>
      </c>
      <c r="Q1001" s="15">
        <v>0.49304174950000001</v>
      </c>
      <c r="R1001">
        <v>187</v>
      </c>
      <c r="S1001" t="str">
        <f t="shared" si="16"/>
        <v>P100</v>
      </c>
    </row>
    <row r="1002" spans="1:19" ht="28.55" hidden="1" x14ac:dyDescent="0.25">
      <c r="A1002" t="s">
        <v>428</v>
      </c>
      <c r="B1002" t="s">
        <v>1213</v>
      </c>
      <c r="C1002" t="s">
        <v>2162</v>
      </c>
      <c r="D1002">
        <v>70473</v>
      </c>
      <c r="E1002" t="str">
        <f>VLOOKUP(A1002,[1]Hoja3!$B$2:$E$1125,4,FALSE)</f>
        <v>MORROA</v>
      </c>
      <c r="F1002" s="3" t="s">
        <v>1122</v>
      </c>
      <c r="G1002" s="3" t="s">
        <v>1123</v>
      </c>
      <c r="H1002">
        <f>VLOOKUP(A1002,'[2]PROMEDIO SABER 11 MUNICIPIOS'!$A$2:$D$1122,4,0)</f>
        <v>114</v>
      </c>
      <c r="I1002">
        <f>VLOOKUP(A1002,'[2]PROMEDIO SABER 11 MUNICIPIOS'!$A$2:$E$1122,5,0)</f>
        <v>320</v>
      </c>
      <c r="J1002" s="4">
        <f>VLOOKUP(A1002,'[2]PROMEDIO SABER 11 MUNICIPIOS'!$A$2:$B$1122,2,0)</f>
        <v>230.40350877192984</v>
      </c>
      <c r="K1002" s="6">
        <v>230</v>
      </c>
      <c r="L1002" s="5" t="str">
        <f>VLOOKUP(A1002,'[2]PROMEDIO SABER 11 MUNICIPIOS'!$A$2:$F$1122,6,FALSE)</f>
        <v>MORROA-SUCRE</v>
      </c>
      <c r="M1002">
        <f>VLOOKUP(A1002,'[2]SISBEN-GRUPOS'!$A$2:$E$1121,2,FALSE)</f>
        <v>19</v>
      </c>
      <c r="N1002">
        <f>VLOOKUP(A1002,'[2]SISBEN-GRUPOS'!$A$2:$E$1122,3,0)</f>
        <v>93</v>
      </c>
      <c r="O1002">
        <f>VLOOKUP(A1002,'[2]SISBEN-GRUPOS'!$A$2:$E$1122,4,0)</f>
        <v>2</v>
      </c>
      <c r="P1002">
        <f>VLOOKUP(A1002,'[2]SISBEN-GRUPOS'!$A$2:$E$1122,5,0)</f>
        <v>0</v>
      </c>
      <c r="Q1002" s="15">
        <v>0.24074074070000001</v>
      </c>
      <c r="R1002">
        <v>190</v>
      </c>
      <c r="S1002" t="str">
        <f t="shared" si="16"/>
        <v>P100</v>
      </c>
    </row>
    <row r="1003" spans="1:19" hidden="1" x14ac:dyDescent="0.25">
      <c r="A1003" t="s">
        <v>1055</v>
      </c>
      <c r="B1003" t="s">
        <v>1208</v>
      </c>
      <c r="C1003" t="s">
        <v>2211</v>
      </c>
      <c r="D1003">
        <v>54874</v>
      </c>
      <c r="E1003" t="str">
        <f>VLOOKUP(A1003,[1]Hoja3!$B$2:$E$1125,4,FALSE)</f>
        <v>VILLA DEL ROSARIO</v>
      </c>
      <c r="F1003" s="3" t="s">
        <v>1123</v>
      </c>
      <c r="G1003" s="3" t="s">
        <v>1123</v>
      </c>
      <c r="H1003">
        <f>VLOOKUP(A1003,'[2]PROMEDIO SABER 11 MUNICIPIOS'!$A$2:$D$1122,4,0)</f>
        <v>1443</v>
      </c>
      <c r="I1003">
        <f>VLOOKUP(A1003,'[2]PROMEDIO SABER 11 MUNICIPIOS'!$A$2:$E$1122,5,0)</f>
        <v>512</v>
      </c>
      <c r="J1003" s="4">
        <f>VLOOKUP(A1003,'[2]PROMEDIO SABER 11 MUNICIPIOS'!$A$2:$B$1122,2,0)</f>
        <v>248.76368676368676</v>
      </c>
      <c r="K1003" s="6">
        <v>240</v>
      </c>
      <c r="L1003" s="5" t="str">
        <f>VLOOKUP(A1003,'[2]PROMEDIO SABER 11 MUNICIPIOS'!$A$2:$F$1122,6,FALSE)</f>
        <v>NO</v>
      </c>
      <c r="M1003">
        <f>VLOOKUP(A1003,'[2]SISBEN-GRUPOS'!$A$2:$E$1121,2,FALSE)</f>
        <v>466</v>
      </c>
      <c r="N1003">
        <f>VLOOKUP(A1003,'[2]SISBEN-GRUPOS'!$A$2:$E$1122,3,0)</f>
        <v>967</v>
      </c>
      <c r="O1003">
        <f>VLOOKUP(A1003,'[2]SISBEN-GRUPOS'!$A$2:$E$1122,4,0)</f>
        <v>7</v>
      </c>
      <c r="P1003">
        <f>VLOOKUP(A1003,'[2]SISBEN-GRUPOS'!$A$2:$E$1122,5,0)</f>
        <v>3</v>
      </c>
      <c r="Q1003" s="15">
        <v>0.44117647059999998</v>
      </c>
      <c r="R1003">
        <v>191</v>
      </c>
      <c r="S1003" t="str">
        <f t="shared" si="16"/>
        <v>P100</v>
      </c>
    </row>
    <row r="1004" spans="1:19" hidden="1" x14ac:dyDescent="0.25">
      <c r="A1004" t="s">
        <v>1048</v>
      </c>
      <c r="B1004" t="s">
        <v>1208</v>
      </c>
      <c r="C1004" t="s">
        <v>2221</v>
      </c>
      <c r="D1004">
        <v>54405</v>
      </c>
      <c r="E1004" t="str">
        <f>VLOOKUP(A1004,[1]Hoja3!$B$2:$E$1125,4,FALSE)</f>
        <v>LOS PATIOS</v>
      </c>
      <c r="F1004" s="3" t="s">
        <v>1123</v>
      </c>
      <c r="G1004" s="3" t="s">
        <v>1123</v>
      </c>
      <c r="H1004">
        <f>VLOOKUP(A1004,'[2]PROMEDIO SABER 11 MUNICIPIOS'!$A$2:$D$1122,4,0)</f>
        <v>1237</v>
      </c>
      <c r="I1004">
        <f>VLOOKUP(A1004,'[2]PROMEDIO SABER 11 MUNICIPIOS'!$A$2:$E$1122,5,0)</f>
        <v>555</v>
      </c>
      <c r="J1004" s="4">
        <f>VLOOKUP(A1004,'[2]PROMEDIO SABER 11 MUNICIPIOS'!$A$2:$B$1122,2,0)</f>
        <v>254.87227162489896</v>
      </c>
      <c r="K1004" s="6">
        <v>250</v>
      </c>
      <c r="L1004" s="5" t="str">
        <f>VLOOKUP(A1004,'[2]PROMEDIO SABER 11 MUNICIPIOS'!$A$2:$F$1122,6,FALSE)</f>
        <v>NO</v>
      </c>
      <c r="M1004">
        <f>VLOOKUP(A1004,'[2]SISBEN-GRUPOS'!$A$2:$E$1121,2,FALSE)</f>
        <v>362</v>
      </c>
      <c r="N1004">
        <f>VLOOKUP(A1004,'[2]SISBEN-GRUPOS'!$A$2:$E$1122,3,0)</f>
        <v>837</v>
      </c>
      <c r="O1004">
        <f>VLOOKUP(A1004,'[2]SISBEN-GRUPOS'!$A$2:$E$1122,4,0)</f>
        <v>21</v>
      </c>
      <c r="P1004">
        <f>VLOOKUP(A1004,'[2]SISBEN-GRUPOS'!$A$2:$E$1122,5,0)</f>
        <v>17</v>
      </c>
      <c r="Q1004" s="15">
        <v>0.47698209720000001</v>
      </c>
      <c r="R1004">
        <v>192</v>
      </c>
      <c r="S1004" t="str">
        <f t="shared" si="16"/>
        <v>P100</v>
      </c>
    </row>
    <row r="1005" spans="1:19" hidden="1" x14ac:dyDescent="0.25">
      <c r="A1005" t="s">
        <v>990</v>
      </c>
      <c r="B1005" t="s">
        <v>1928</v>
      </c>
      <c r="C1005" t="s">
        <v>2171</v>
      </c>
      <c r="D1005">
        <v>88001</v>
      </c>
      <c r="E1005" t="e">
        <f>VLOOKUP(A1005,[1]Hoja3!$B$2:$E$1125,4,FALSE)</f>
        <v>#N/A</v>
      </c>
      <c r="F1005" s="3" t="s">
        <v>1123</v>
      </c>
      <c r="G1005" s="3" t="s">
        <v>1123</v>
      </c>
      <c r="H1005">
        <f>VLOOKUP(A1005,'[2]PROMEDIO SABER 11 MUNICIPIOS'!$A$2:$D$1122,4,0)</f>
        <v>665</v>
      </c>
      <c r="I1005">
        <f>VLOOKUP(A1005,'[2]PROMEDIO SABER 11 MUNICIPIOS'!$A$2:$E$1122,5,0)</f>
        <v>343</v>
      </c>
      <c r="J1005" s="4">
        <f>VLOOKUP(A1005,'[2]PROMEDIO SABER 11 MUNICIPIOS'!$A$2:$B$1122,2,0)</f>
        <v>230.51428571428571</v>
      </c>
      <c r="K1005" s="6">
        <v>230</v>
      </c>
      <c r="L1005" s="5" t="str">
        <f>VLOOKUP(A1005,'[2]PROMEDIO SABER 11 MUNICIPIOS'!$A$2:$F$1122,6,FALSE)</f>
        <v>NO</v>
      </c>
      <c r="M1005">
        <f>VLOOKUP(A1005,'[2]SISBEN-GRUPOS'!$A$2:$E$1121,2,FALSE)</f>
        <v>294</v>
      </c>
      <c r="N1005">
        <f>VLOOKUP(A1005,'[2]SISBEN-GRUPOS'!$A$2:$E$1122,3,0)</f>
        <v>256</v>
      </c>
      <c r="O1005">
        <f>VLOOKUP(A1005,'[2]SISBEN-GRUPOS'!$A$2:$E$1122,4,0)</f>
        <v>84</v>
      </c>
      <c r="P1005">
        <f>VLOOKUP(A1005,'[2]SISBEN-GRUPOS'!$A$2:$E$1122,5,0)</f>
        <v>31</v>
      </c>
      <c r="Q1005" s="15">
        <v>0.60491493380000005</v>
      </c>
      <c r="R1005">
        <v>196</v>
      </c>
      <c r="S1005" t="str">
        <f t="shared" si="16"/>
        <v>P100</v>
      </c>
    </row>
    <row r="1006" spans="1:19" ht="28.55" hidden="1" x14ac:dyDescent="0.25">
      <c r="A1006" t="s">
        <v>1026</v>
      </c>
      <c r="B1006" t="s">
        <v>1172</v>
      </c>
      <c r="C1006" t="s">
        <v>2038</v>
      </c>
      <c r="D1006">
        <v>5172</v>
      </c>
      <c r="E1006" t="str">
        <f>VLOOKUP(A1006,[1]Hoja3!$B$2:$E$1125,4,FALSE)</f>
        <v>CHIGORODO</v>
      </c>
      <c r="F1006" s="3" t="s">
        <v>1122</v>
      </c>
      <c r="G1006" s="3" t="s">
        <v>1122</v>
      </c>
      <c r="H1006">
        <f>VLOOKUP(A1006,'[2]PROMEDIO SABER 11 MUNICIPIOS'!$A$2:$D$1122,4,0)</f>
        <v>918</v>
      </c>
      <c r="I1006">
        <f>VLOOKUP(A1006,'[2]PROMEDIO SABER 11 MUNICIPIOS'!$A$2:$E$1122,5,0)</f>
        <v>342</v>
      </c>
      <c r="J1006" s="4">
        <f>VLOOKUP(A1006,'[2]PROMEDIO SABER 11 MUNICIPIOS'!$A$2:$B$1122,2,0)</f>
        <v>223.08823529411765</v>
      </c>
      <c r="K1006" s="6">
        <v>220</v>
      </c>
      <c r="L1006" s="5" t="str">
        <f>VLOOKUP(A1006,'[2]PROMEDIO SABER 11 MUNICIPIOS'!$A$2:$F$1122,6,FALSE)</f>
        <v>CHIGORODO-ANTIOQUIA</v>
      </c>
      <c r="M1006">
        <f>VLOOKUP(A1006,'[2]SISBEN-GRUPOS'!$A$2:$E$1121,2,FALSE)</f>
        <v>281</v>
      </c>
      <c r="N1006">
        <f>VLOOKUP(A1006,'[2]SISBEN-GRUPOS'!$A$2:$E$1122,3,0)</f>
        <v>575</v>
      </c>
      <c r="O1006">
        <f>VLOOKUP(A1006,'[2]SISBEN-GRUPOS'!$A$2:$E$1122,4,0)</f>
        <v>39</v>
      </c>
      <c r="P1006">
        <f>VLOOKUP(A1006,'[2]SISBEN-GRUPOS'!$A$2:$E$1122,5,0)</f>
        <v>23</v>
      </c>
      <c r="Q1006" s="15">
        <v>0.32704402519999998</v>
      </c>
      <c r="R1006">
        <v>199</v>
      </c>
      <c r="S1006" t="str">
        <f t="shared" si="16"/>
        <v>P100</v>
      </c>
    </row>
    <row r="1007" spans="1:19" hidden="1" x14ac:dyDescent="0.25">
      <c r="A1007" t="s">
        <v>1092</v>
      </c>
      <c r="B1007" t="s">
        <v>1238</v>
      </c>
      <c r="C1007" t="s">
        <v>2219</v>
      </c>
      <c r="D1007">
        <v>68081</v>
      </c>
      <c r="E1007" t="str">
        <f>VLOOKUP(A1007,[1]Hoja3!$B$2:$E$1125,4,FALSE)</f>
        <v>BARRANCABERMEJA</v>
      </c>
      <c r="F1007" s="3" t="s">
        <v>1122</v>
      </c>
      <c r="G1007" s="3" t="s">
        <v>1123</v>
      </c>
      <c r="H1007">
        <f>VLOOKUP(A1007,'[2]PROMEDIO SABER 11 MUNICIPIOS'!$A$2:$D$1122,4,0)</f>
        <v>3317</v>
      </c>
      <c r="I1007">
        <f>VLOOKUP(A1007,'[2]PROMEDIO SABER 11 MUNICIPIOS'!$A$2:$E$1122,5,0)</f>
        <v>542</v>
      </c>
      <c r="J1007" s="4">
        <f>VLOOKUP(A1007,'[2]PROMEDIO SABER 11 MUNICIPIOS'!$A$2:$B$1122,2,0)</f>
        <v>251.97527886644559</v>
      </c>
      <c r="K1007" s="6">
        <v>250</v>
      </c>
      <c r="L1007" s="5" t="str">
        <f>VLOOKUP(A1007,'[2]PROMEDIO SABER 11 MUNICIPIOS'!$A$2:$F$1122,6,FALSE)</f>
        <v>NO</v>
      </c>
      <c r="M1007">
        <f>VLOOKUP(A1007,'[2]SISBEN-GRUPOS'!$A$2:$E$1121,2,FALSE)</f>
        <v>1507</v>
      </c>
      <c r="N1007">
        <f>VLOOKUP(A1007,'[2]SISBEN-GRUPOS'!$A$2:$E$1122,3,0)</f>
        <v>1764</v>
      </c>
      <c r="O1007">
        <f>VLOOKUP(A1007,'[2]SISBEN-GRUPOS'!$A$2:$E$1122,4,0)</f>
        <v>33</v>
      </c>
      <c r="P1007">
        <f>VLOOKUP(A1007,'[2]SISBEN-GRUPOS'!$A$2:$E$1122,5,0)</f>
        <v>13</v>
      </c>
      <c r="Q1007" s="15">
        <v>0.51407129460000001</v>
      </c>
      <c r="R1007">
        <v>204</v>
      </c>
      <c r="S1007" t="str">
        <f t="shared" si="16"/>
        <v>P100</v>
      </c>
    </row>
    <row r="1008" spans="1:19" hidden="1" x14ac:dyDescent="0.25">
      <c r="A1008" t="s">
        <v>843</v>
      </c>
      <c r="B1008" t="s">
        <v>1350</v>
      </c>
      <c r="C1008" t="s">
        <v>1926</v>
      </c>
      <c r="D1008">
        <v>47707</v>
      </c>
      <c r="E1008" t="str">
        <f>VLOOKUP(A1008,[1]Hoja3!$B$2:$E$1125,4,FALSE)</f>
        <v>SANTA ANA</v>
      </c>
      <c r="F1008" s="3" t="s">
        <v>1122</v>
      </c>
      <c r="G1008" s="3" t="s">
        <v>1122</v>
      </c>
      <c r="H1008">
        <f>VLOOKUP(A1008,'[2]PROMEDIO SABER 11 MUNICIPIOS'!$A$2:$D$1122,4,0)</f>
        <v>345</v>
      </c>
      <c r="I1008">
        <f>VLOOKUP(A1008,'[2]PROMEDIO SABER 11 MUNICIPIOS'!$A$2:$E$1122,5,0)</f>
        <v>293</v>
      </c>
      <c r="J1008" s="4">
        <f>VLOOKUP(A1008,'[2]PROMEDIO SABER 11 MUNICIPIOS'!$A$2:$B$1122,2,0)</f>
        <v>212.32463768115943</v>
      </c>
      <c r="K1008" s="6">
        <v>210</v>
      </c>
      <c r="L1008" s="5" t="str">
        <f>VLOOKUP(A1008,'[2]PROMEDIO SABER 11 MUNICIPIOS'!$A$2:$F$1122,6,FALSE)</f>
        <v>NO</v>
      </c>
      <c r="M1008">
        <f>VLOOKUP(A1008,'[2]SISBEN-GRUPOS'!$A$2:$E$1121,2,FALSE)</f>
        <v>64</v>
      </c>
      <c r="N1008">
        <f>VLOOKUP(A1008,'[2]SISBEN-GRUPOS'!$A$2:$E$1122,3,0)</f>
        <v>274</v>
      </c>
      <c r="O1008">
        <f>VLOOKUP(A1008,'[2]SISBEN-GRUPOS'!$A$2:$E$1122,4,0)</f>
        <v>3</v>
      </c>
      <c r="P1008">
        <f>VLOOKUP(A1008,'[2]SISBEN-GRUPOS'!$A$2:$E$1122,5,0)</f>
        <v>4</v>
      </c>
      <c r="Q1008" s="15">
        <v>0.28698224849999998</v>
      </c>
      <c r="R1008">
        <v>205</v>
      </c>
      <c r="S1008" t="str">
        <f t="shared" si="16"/>
        <v>P100</v>
      </c>
    </row>
    <row r="1009" spans="1:19" ht="42.8" hidden="1" x14ac:dyDescent="0.25">
      <c r="A1009" t="s">
        <v>950</v>
      </c>
      <c r="B1009" t="s">
        <v>1182</v>
      </c>
      <c r="C1009" t="s">
        <v>2111</v>
      </c>
      <c r="D1009">
        <v>13657</v>
      </c>
      <c r="E1009" t="str">
        <f>VLOOKUP(A1009,[1]Hoja3!$B$2:$E$1125,4,FALSE)</f>
        <v>SAN JUAN NEPOMUCENO</v>
      </c>
      <c r="F1009" s="3" t="s">
        <v>1122</v>
      </c>
      <c r="G1009" s="3" t="s">
        <v>1122</v>
      </c>
      <c r="H1009">
        <f>VLOOKUP(A1009,'[2]PROMEDIO SABER 11 MUNICIPIOS'!$A$2:$D$1122,4,0)</f>
        <v>519</v>
      </c>
      <c r="I1009">
        <f>VLOOKUP(A1009,'[2]PROMEDIO SABER 11 MUNICIPIOS'!$A$2:$E$1122,5,0)</f>
        <v>378</v>
      </c>
      <c r="J1009" s="4">
        <f>VLOOKUP(A1009,'[2]PROMEDIO SABER 11 MUNICIPIOS'!$A$2:$B$1122,2,0)</f>
        <v>215.85549132947978</v>
      </c>
      <c r="K1009" s="6">
        <v>210</v>
      </c>
      <c r="L1009" s="5" t="str">
        <f>VLOOKUP(A1009,'[2]PROMEDIO SABER 11 MUNICIPIOS'!$A$2:$F$1122,6,FALSE)</f>
        <v>SAN JUAN NEPOMUCENO-BOLIVAR</v>
      </c>
      <c r="M1009">
        <f>VLOOKUP(A1009,'[2]SISBEN-GRUPOS'!$A$2:$E$1121,2,FALSE)</f>
        <v>107</v>
      </c>
      <c r="N1009">
        <f>VLOOKUP(A1009,'[2]SISBEN-GRUPOS'!$A$2:$E$1122,3,0)</f>
        <v>408</v>
      </c>
      <c r="O1009">
        <f>VLOOKUP(A1009,'[2]SISBEN-GRUPOS'!$A$2:$E$1122,4,0)</f>
        <v>1</v>
      </c>
      <c r="P1009">
        <f>VLOOKUP(A1009,'[2]SISBEN-GRUPOS'!$A$2:$E$1122,5,0)</f>
        <v>3</v>
      </c>
      <c r="Q1009" s="15">
        <v>0.34792626729999998</v>
      </c>
      <c r="R1009">
        <v>205</v>
      </c>
      <c r="S1009" t="str">
        <f t="shared" si="16"/>
        <v>P100</v>
      </c>
    </row>
    <row r="1010" spans="1:19" hidden="1" x14ac:dyDescent="0.25">
      <c r="A1010" t="s">
        <v>1065</v>
      </c>
      <c r="B1010" t="s">
        <v>1189</v>
      </c>
      <c r="C1010" t="s">
        <v>2210</v>
      </c>
      <c r="D1010">
        <v>76111</v>
      </c>
      <c r="E1010" t="str">
        <f>VLOOKUP(A1010,[1]Hoja3!$B$2:$E$1125,4,FALSE)</f>
        <v>BUGA</v>
      </c>
      <c r="F1010" s="3" t="s">
        <v>1122</v>
      </c>
      <c r="G1010" s="3" t="s">
        <v>1123</v>
      </c>
      <c r="H1010">
        <f>VLOOKUP(A1010,'[2]PROMEDIO SABER 11 MUNICIPIOS'!$A$2:$D$1122,4,0)</f>
        <v>1704</v>
      </c>
      <c r="I1010">
        <f>VLOOKUP(A1010,'[2]PROMEDIO SABER 11 MUNICIPIOS'!$A$2:$E$1122,5,0)</f>
        <v>508</v>
      </c>
      <c r="J1010" s="4">
        <f>VLOOKUP(A1010,'[2]PROMEDIO SABER 11 MUNICIPIOS'!$A$2:$B$1122,2,0)</f>
        <v>260.47887323943661</v>
      </c>
      <c r="K1010" s="6">
        <v>260</v>
      </c>
      <c r="L1010" s="5" t="str">
        <f>VLOOKUP(A1010,'[2]PROMEDIO SABER 11 MUNICIPIOS'!$A$2:$F$1122,6,FALSE)</f>
        <v>NO</v>
      </c>
      <c r="M1010">
        <f>VLOOKUP(A1010,'[2]SISBEN-GRUPOS'!$A$2:$E$1121,2,FALSE)</f>
        <v>783</v>
      </c>
      <c r="N1010">
        <f>VLOOKUP(A1010,'[2]SISBEN-GRUPOS'!$A$2:$E$1122,3,0)</f>
        <v>767</v>
      </c>
      <c r="O1010">
        <f>VLOOKUP(A1010,'[2]SISBEN-GRUPOS'!$A$2:$E$1122,4,0)</f>
        <v>118</v>
      </c>
      <c r="P1010">
        <f>VLOOKUP(A1010,'[2]SISBEN-GRUPOS'!$A$2:$E$1122,5,0)</f>
        <v>36</v>
      </c>
      <c r="Q1010" s="15">
        <v>0.54822335030000002</v>
      </c>
      <c r="R1010">
        <v>205</v>
      </c>
      <c r="S1010" t="str">
        <f t="shared" si="16"/>
        <v>P100</v>
      </c>
    </row>
    <row r="1011" spans="1:19" hidden="1" x14ac:dyDescent="0.25">
      <c r="A1011" t="s">
        <v>1036</v>
      </c>
      <c r="B1011" t="s">
        <v>1440</v>
      </c>
      <c r="C1011" t="s">
        <v>2263</v>
      </c>
      <c r="D1011">
        <v>86001</v>
      </c>
      <c r="E1011" t="str">
        <f>VLOOKUP(A1011,[1]Hoja3!$B$2:$E$1125,4,FALSE)</f>
        <v>MOCOA</v>
      </c>
      <c r="F1011" s="3" t="s">
        <v>1123</v>
      </c>
      <c r="G1011" s="3" t="s">
        <v>1123</v>
      </c>
      <c r="H1011">
        <f>VLOOKUP(A1011,'[2]PROMEDIO SABER 11 MUNICIPIOS'!$A$2:$D$1122,4,0)</f>
        <v>1062</v>
      </c>
      <c r="I1011">
        <f>VLOOKUP(A1011,'[2]PROMEDIO SABER 11 MUNICIPIOS'!$A$2:$E$1122,5,0)</f>
        <v>1272</v>
      </c>
      <c r="J1011" s="4">
        <f>VLOOKUP(A1011,'[2]PROMEDIO SABER 11 MUNICIPIOS'!$A$2:$B$1122,2,0)</f>
        <v>256.86629001883239</v>
      </c>
      <c r="K1011" s="6">
        <v>250</v>
      </c>
      <c r="L1011" s="5" t="str">
        <f>VLOOKUP(A1011,'[2]PROMEDIO SABER 11 MUNICIPIOS'!$A$2:$F$1122,6,FALSE)</f>
        <v>NO</v>
      </c>
      <c r="M1011">
        <f>VLOOKUP(A1011,'[2]SISBEN-GRUPOS'!$A$2:$E$1121,2,FALSE)</f>
        <v>434</v>
      </c>
      <c r="N1011">
        <f>VLOOKUP(A1011,'[2]SISBEN-GRUPOS'!$A$2:$E$1122,3,0)</f>
        <v>583</v>
      </c>
      <c r="O1011">
        <f>VLOOKUP(A1011,'[2]SISBEN-GRUPOS'!$A$2:$E$1122,4,0)</f>
        <v>27</v>
      </c>
      <c r="P1011">
        <f>VLOOKUP(A1011,'[2]SISBEN-GRUPOS'!$A$2:$E$1122,5,0)</f>
        <v>18</v>
      </c>
      <c r="Q1011" s="15">
        <v>0.40826446280000001</v>
      </c>
      <c r="R1011">
        <v>205</v>
      </c>
      <c r="S1011" t="str">
        <f t="shared" si="16"/>
        <v>P100</v>
      </c>
    </row>
    <row r="1012" spans="1:19" hidden="1" x14ac:dyDescent="0.25">
      <c r="A1012" t="s">
        <v>752</v>
      </c>
      <c r="B1012" t="s">
        <v>1197</v>
      </c>
      <c r="C1012" t="s">
        <v>1481</v>
      </c>
      <c r="D1012">
        <v>23464</v>
      </c>
      <c r="E1012" t="str">
        <f>VLOOKUP(A1012,[1]Hoja3!$B$2:$E$1125,4,FALSE)</f>
        <v>MOMIL</v>
      </c>
      <c r="F1012" s="3" t="s">
        <v>1122</v>
      </c>
      <c r="G1012" s="3" t="s">
        <v>1122</v>
      </c>
      <c r="H1012">
        <f>VLOOKUP(A1012,'[2]PROMEDIO SABER 11 MUNICIPIOS'!$A$2:$D$1122,4,0)</f>
        <v>257</v>
      </c>
      <c r="I1012">
        <f>VLOOKUP(A1012,'[2]PROMEDIO SABER 11 MUNICIPIOS'!$A$2:$E$1122,5,0)</f>
        <v>340</v>
      </c>
      <c r="J1012" s="4">
        <f>VLOOKUP(A1012,'[2]PROMEDIO SABER 11 MUNICIPIOS'!$A$2:$B$1122,2,0)</f>
        <v>225.59922178988327</v>
      </c>
      <c r="K1012" s="6">
        <v>220</v>
      </c>
      <c r="L1012" s="5" t="str">
        <f>VLOOKUP(A1012,'[2]PROMEDIO SABER 11 MUNICIPIOS'!$A$2:$F$1122,6,FALSE)</f>
        <v>NO</v>
      </c>
      <c r="M1012">
        <f>VLOOKUP(A1012,'[2]SISBEN-GRUPOS'!$A$2:$E$1121,2,FALSE)</f>
        <v>56</v>
      </c>
      <c r="N1012">
        <f>VLOOKUP(A1012,'[2]SISBEN-GRUPOS'!$A$2:$E$1122,3,0)</f>
        <v>197</v>
      </c>
      <c r="O1012">
        <f>VLOOKUP(A1012,'[2]SISBEN-GRUPOS'!$A$2:$E$1122,4,0)</f>
        <v>0</v>
      </c>
      <c r="P1012">
        <f>VLOOKUP(A1012,'[2]SISBEN-GRUPOS'!$A$2:$E$1122,5,0)</f>
        <v>4</v>
      </c>
      <c r="Q1012" s="15">
        <v>0.20348837210000001</v>
      </c>
      <c r="R1012">
        <v>208</v>
      </c>
      <c r="S1012" t="str">
        <f t="shared" si="16"/>
        <v>P100</v>
      </c>
    </row>
    <row r="1013" spans="1:19" hidden="1" x14ac:dyDescent="0.25">
      <c r="A1013" t="s">
        <v>1045</v>
      </c>
      <c r="B1013" t="s">
        <v>1189</v>
      </c>
      <c r="C1013" t="s">
        <v>2205</v>
      </c>
      <c r="D1013">
        <v>76130</v>
      </c>
      <c r="E1013" t="str">
        <f>VLOOKUP(A1013,[1]Hoja3!$B$2:$E$1125,4,FALSE)</f>
        <v>CANDELARIA</v>
      </c>
      <c r="F1013" s="3" t="s">
        <v>1122</v>
      </c>
      <c r="G1013" s="3" t="s">
        <v>1123</v>
      </c>
      <c r="H1013">
        <f>VLOOKUP(A1013,'[2]PROMEDIO SABER 11 MUNICIPIOS'!$A$2:$D$1122,4,0)</f>
        <v>1214</v>
      </c>
      <c r="I1013">
        <f>VLOOKUP(A1013,'[2]PROMEDIO SABER 11 MUNICIPIOS'!$A$2:$E$1122,5,0)</f>
        <v>487</v>
      </c>
      <c r="J1013" s="4">
        <f>VLOOKUP(A1013,'[2]PROMEDIO SABER 11 MUNICIPIOS'!$A$2:$B$1122,2,0)</f>
        <v>241.68451400329488</v>
      </c>
      <c r="K1013" s="6">
        <v>240</v>
      </c>
      <c r="L1013" s="5" t="str">
        <f>VLOOKUP(A1013,'[2]PROMEDIO SABER 11 MUNICIPIOS'!$A$2:$F$1122,6,FALSE)</f>
        <v>NO</v>
      </c>
      <c r="M1013">
        <f>VLOOKUP(A1013,'[2]SISBEN-GRUPOS'!$A$2:$E$1121,2,FALSE)</f>
        <v>462</v>
      </c>
      <c r="N1013">
        <f>VLOOKUP(A1013,'[2]SISBEN-GRUPOS'!$A$2:$E$1122,3,0)</f>
        <v>657</v>
      </c>
      <c r="O1013">
        <f>VLOOKUP(A1013,'[2]SISBEN-GRUPOS'!$A$2:$E$1122,4,0)</f>
        <v>66</v>
      </c>
      <c r="P1013">
        <f>VLOOKUP(A1013,'[2]SISBEN-GRUPOS'!$A$2:$E$1122,5,0)</f>
        <v>29</v>
      </c>
      <c r="Q1013" s="15">
        <v>0.339953271</v>
      </c>
      <c r="R1013">
        <v>211</v>
      </c>
      <c r="S1013" t="str">
        <f t="shared" si="16"/>
        <v>P100</v>
      </c>
    </row>
    <row r="1014" spans="1:19" hidden="1" x14ac:dyDescent="0.25">
      <c r="A1014" t="s">
        <v>989</v>
      </c>
      <c r="B1014" t="s">
        <v>1350</v>
      </c>
      <c r="C1014" t="s">
        <v>1856</v>
      </c>
      <c r="D1014">
        <v>47555</v>
      </c>
      <c r="E1014" t="str">
        <f>VLOOKUP(A1014,[1]Hoja3!$B$2:$E$1125,4,FALSE)</f>
        <v>PLATO</v>
      </c>
      <c r="F1014" s="3" t="s">
        <v>1122</v>
      </c>
      <c r="G1014" s="3" t="s">
        <v>1122</v>
      </c>
      <c r="H1014">
        <f>VLOOKUP(A1014,'[2]PROMEDIO SABER 11 MUNICIPIOS'!$A$2:$D$1122,4,0)</f>
        <v>650</v>
      </c>
      <c r="I1014">
        <f>VLOOKUP(A1014,'[2]PROMEDIO SABER 11 MUNICIPIOS'!$A$2:$E$1122,5,0)</f>
        <v>476</v>
      </c>
      <c r="J1014" s="4">
        <f>VLOOKUP(A1014,'[2]PROMEDIO SABER 11 MUNICIPIOS'!$A$2:$B$1122,2,0)</f>
        <v>222.40769230769232</v>
      </c>
      <c r="K1014" s="6">
        <v>220</v>
      </c>
      <c r="L1014" s="5" t="str">
        <f>VLOOKUP(A1014,'[2]PROMEDIO SABER 11 MUNICIPIOS'!$A$2:$F$1122,6,FALSE)</f>
        <v>NO</v>
      </c>
      <c r="M1014">
        <f>VLOOKUP(A1014,'[2]SISBEN-GRUPOS'!$A$2:$E$1121,2,FALSE)</f>
        <v>167</v>
      </c>
      <c r="N1014">
        <f>VLOOKUP(A1014,'[2]SISBEN-GRUPOS'!$A$2:$E$1122,3,0)</f>
        <v>462</v>
      </c>
      <c r="O1014">
        <f>VLOOKUP(A1014,'[2]SISBEN-GRUPOS'!$A$2:$E$1122,4,0)</f>
        <v>13</v>
      </c>
      <c r="P1014">
        <f>VLOOKUP(A1014,'[2]SISBEN-GRUPOS'!$A$2:$E$1122,5,0)</f>
        <v>8</v>
      </c>
      <c r="Q1014" s="15">
        <v>0.26971608829999999</v>
      </c>
      <c r="R1014">
        <v>217</v>
      </c>
      <c r="S1014" t="str">
        <f t="shared" si="16"/>
        <v>P100</v>
      </c>
    </row>
    <row r="1015" spans="1:19" hidden="1" x14ac:dyDescent="0.25">
      <c r="A1015" t="s">
        <v>894</v>
      </c>
      <c r="B1015" t="s">
        <v>1216</v>
      </c>
      <c r="C1015" t="s">
        <v>2206</v>
      </c>
      <c r="D1015">
        <v>25377</v>
      </c>
      <c r="E1015" t="str">
        <f>VLOOKUP(A1015,[1]Hoja3!$B$2:$E$1125,4,FALSE)</f>
        <v>LA CALERA</v>
      </c>
      <c r="F1015" s="3" t="s">
        <v>1122</v>
      </c>
      <c r="G1015" s="3" t="s">
        <v>1123</v>
      </c>
      <c r="H1015">
        <f>VLOOKUP(A1015,'[2]PROMEDIO SABER 11 MUNICIPIOS'!$A$2:$D$1122,4,0)</f>
        <v>412</v>
      </c>
      <c r="I1015">
        <f>VLOOKUP(A1015,'[2]PROMEDIO SABER 11 MUNICIPIOS'!$A$2:$E$1122,5,0)</f>
        <v>491</v>
      </c>
      <c r="J1015" s="4">
        <f>VLOOKUP(A1015,'[2]PROMEDIO SABER 11 MUNICIPIOS'!$A$2:$B$1122,2,0)</f>
        <v>272.78155339805824</v>
      </c>
      <c r="K1015" s="6">
        <v>270</v>
      </c>
      <c r="L1015" s="5" t="str">
        <f>VLOOKUP(A1015,'[2]PROMEDIO SABER 11 MUNICIPIOS'!$A$2:$F$1122,6,FALSE)</f>
        <v>NO</v>
      </c>
      <c r="M1015">
        <f>VLOOKUP(A1015,'[2]SISBEN-GRUPOS'!$A$2:$E$1121,2,FALSE)</f>
        <v>186</v>
      </c>
      <c r="N1015">
        <f>VLOOKUP(A1015,'[2]SISBEN-GRUPOS'!$A$2:$E$1122,3,0)</f>
        <v>142</v>
      </c>
      <c r="O1015">
        <f>VLOOKUP(A1015,'[2]SISBEN-GRUPOS'!$A$2:$E$1122,4,0)</f>
        <v>49</v>
      </c>
      <c r="P1015">
        <f>VLOOKUP(A1015,'[2]SISBEN-GRUPOS'!$A$2:$E$1122,5,0)</f>
        <v>35</v>
      </c>
      <c r="Q1015" s="15">
        <v>0.52205882352941102</v>
      </c>
      <c r="R1015">
        <v>217</v>
      </c>
      <c r="S1015" t="str">
        <f t="shared" si="16"/>
        <v>P100</v>
      </c>
    </row>
    <row r="1016" spans="1:19" ht="42.8" hidden="1" x14ac:dyDescent="0.25">
      <c r="A1016" t="s">
        <v>932</v>
      </c>
      <c r="B1016" t="s">
        <v>1172</v>
      </c>
      <c r="C1016" t="s">
        <v>1458</v>
      </c>
      <c r="D1016">
        <v>5665</v>
      </c>
      <c r="E1016" t="str">
        <f>VLOOKUP(A1016,[1]Hoja3!$B$2:$E$1125,4,FALSE)</f>
        <v>SAN PEDRO DE URABA</v>
      </c>
      <c r="F1016" s="3" t="s">
        <v>1122</v>
      </c>
      <c r="G1016" s="3" t="s">
        <v>1122</v>
      </c>
      <c r="H1016">
        <f>VLOOKUP(A1016,'[2]PROMEDIO SABER 11 MUNICIPIOS'!$A$2:$D$1122,4,0)</f>
        <v>464</v>
      </c>
      <c r="I1016">
        <f>VLOOKUP(A1016,'[2]PROMEDIO SABER 11 MUNICIPIOS'!$A$2:$E$1122,5,0)</f>
        <v>288</v>
      </c>
      <c r="J1016" s="4">
        <f>VLOOKUP(A1016,'[2]PROMEDIO SABER 11 MUNICIPIOS'!$A$2:$B$1122,2,0)</f>
        <v>213.35344827586206</v>
      </c>
      <c r="K1016" s="6">
        <v>210</v>
      </c>
      <c r="L1016" s="5" t="str">
        <f>VLOOKUP(A1016,'[2]PROMEDIO SABER 11 MUNICIPIOS'!$A$2:$F$1122,6,FALSE)</f>
        <v>SAN PEDRO DE URABA-ANTIOQUIA</v>
      </c>
      <c r="M1016">
        <f>VLOOKUP(A1016,'[2]SISBEN-GRUPOS'!$A$2:$E$1121,2,FALSE)</f>
        <v>129</v>
      </c>
      <c r="N1016">
        <f>VLOOKUP(A1016,'[2]SISBEN-GRUPOS'!$A$2:$E$1122,3,0)</f>
        <v>325</v>
      </c>
      <c r="O1016">
        <f>VLOOKUP(A1016,'[2]SISBEN-GRUPOS'!$A$2:$E$1122,4,0)</f>
        <v>9</v>
      </c>
      <c r="P1016">
        <f>VLOOKUP(A1016,'[2]SISBEN-GRUPOS'!$A$2:$E$1122,5,0)</f>
        <v>1</v>
      </c>
      <c r="Q1016" s="15">
        <v>0.1960784314</v>
      </c>
      <c r="R1016">
        <v>218</v>
      </c>
      <c r="S1016" t="str">
        <f t="shared" si="16"/>
        <v>P100</v>
      </c>
    </row>
    <row r="1017" spans="1:19" ht="28.55" hidden="1" x14ac:dyDescent="0.25">
      <c r="A1017" t="s">
        <v>1088</v>
      </c>
      <c r="B1017" t="s">
        <v>1256</v>
      </c>
      <c r="C1017" t="s">
        <v>2259</v>
      </c>
      <c r="D1017">
        <v>18001</v>
      </c>
      <c r="E1017" t="str">
        <f>VLOOKUP(A1017,[1]Hoja3!$B$2:$E$1125,4,FALSE)</f>
        <v>FLORENCIA</v>
      </c>
      <c r="F1017" s="3" t="s">
        <v>1123</v>
      </c>
      <c r="G1017" s="3" t="s">
        <v>1123</v>
      </c>
      <c r="H1017">
        <f>VLOOKUP(A1017,'[2]PROMEDIO SABER 11 MUNICIPIOS'!$A$2:$D$1122,4,0)</f>
        <v>2646</v>
      </c>
      <c r="I1017">
        <f>VLOOKUP(A1017,'[2]PROMEDIO SABER 11 MUNICIPIOS'!$A$2:$E$1122,5,0)</f>
        <v>1149</v>
      </c>
      <c r="J1017" s="4">
        <f>VLOOKUP(A1017,'[2]PROMEDIO SABER 11 MUNICIPIOS'!$A$2:$B$1122,2,0)</f>
        <v>243.0854119425548</v>
      </c>
      <c r="K1017" s="6">
        <v>240</v>
      </c>
      <c r="L1017" s="5" t="str">
        <f>VLOOKUP(A1017,'[2]PROMEDIO SABER 11 MUNICIPIOS'!$A$2:$F$1122,6,FALSE)</f>
        <v>FLORENCIA-CAQUETA</v>
      </c>
      <c r="M1017">
        <f>VLOOKUP(A1017,'[2]SISBEN-GRUPOS'!$A$2:$E$1121,2,FALSE)</f>
        <v>1104</v>
      </c>
      <c r="N1017">
        <f>VLOOKUP(A1017,'[2]SISBEN-GRUPOS'!$A$2:$E$1122,3,0)</f>
        <v>1436</v>
      </c>
      <c r="O1017">
        <f>VLOOKUP(A1017,'[2]SISBEN-GRUPOS'!$A$2:$E$1122,4,0)</f>
        <v>57</v>
      </c>
      <c r="P1017">
        <f>VLOOKUP(A1017,'[2]SISBEN-GRUPOS'!$A$2:$E$1122,5,0)</f>
        <v>49</v>
      </c>
      <c r="Q1017" s="15">
        <v>0.4925469864</v>
      </c>
      <c r="R1017">
        <v>218</v>
      </c>
      <c r="S1017" t="str">
        <f t="shared" si="16"/>
        <v>P100</v>
      </c>
    </row>
    <row r="1018" spans="1:19" ht="42.8" hidden="1" x14ac:dyDescent="0.25">
      <c r="A1018" t="s">
        <v>935</v>
      </c>
      <c r="B1018" t="s">
        <v>1197</v>
      </c>
      <c r="C1018" t="s">
        <v>1683</v>
      </c>
      <c r="D1018">
        <v>23580</v>
      </c>
      <c r="E1018" t="str">
        <f>VLOOKUP(A1018,[1]Hoja3!$B$2:$E$1125,4,FALSE)</f>
        <v>PUERTO LIBERTADOR</v>
      </c>
      <c r="F1018" s="3" t="s">
        <v>1122</v>
      </c>
      <c r="G1018" s="3" t="s">
        <v>1122</v>
      </c>
      <c r="H1018">
        <f>VLOOKUP(A1018,'[2]PROMEDIO SABER 11 MUNICIPIOS'!$A$2:$D$1122,4,0)</f>
        <v>476</v>
      </c>
      <c r="I1018">
        <f>VLOOKUP(A1018,'[2]PROMEDIO SABER 11 MUNICIPIOS'!$A$2:$E$1122,5,0)</f>
        <v>397</v>
      </c>
      <c r="J1018" s="4">
        <f>VLOOKUP(A1018,'[2]PROMEDIO SABER 11 MUNICIPIOS'!$A$2:$B$1122,2,0)</f>
        <v>220.51470588235293</v>
      </c>
      <c r="K1018" s="6">
        <v>220</v>
      </c>
      <c r="L1018" s="5" t="str">
        <f>VLOOKUP(A1018,'[2]PROMEDIO SABER 11 MUNICIPIOS'!$A$2:$F$1122,6,FALSE)</f>
        <v>PUERTO LIBERTADOR-CORDOBA</v>
      </c>
      <c r="M1018">
        <f>VLOOKUP(A1018,'[2]SISBEN-GRUPOS'!$A$2:$E$1121,2,FALSE)</f>
        <v>79</v>
      </c>
      <c r="N1018">
        <f>VLOOKUP(A1018,'[2]SISBEN-GRUPOS'!$A$2:$E$1122,3,0)</f>
        <v>389</v>
      </c>
      <c r="O1018">
        <f>VLOOKUP(A1018,'[2]SISBEN-GRUPOS'!$A$2:$E$1122,4,0)</f>
        <v>4</v>
      </c>
      <c r="P1018">
        <f>VLOOKUP(A1018,'[2]SISBEN-GRUPOS'!$A$2:$E$1122,5,0)</f>
        <v>4</v>
      </c>
      <c r="Q1018" s="15">
        <v>0.24324324319999999</v>
      </c>
      <c r="R1018">
        <v>225</v>
      </c>
      <c r="S1018" t="str">
        <f t="shared" si="16"/>
        <v>P100</v>
      </c>
    </row>
    <row r="1019" spans="1:19" hidden="1" x14ac:dyDescent="0.25">
      <c r="A1019" t="s">
        <v>1057</v>
      </c>
      <c r="B1019" t="s">
        <v>1189</v>
      </c>
      <c r="C1019" t="s">
        <v>2214</v>
      </c>
      <c r="D1019">
        <v>76892</v>
      </c>
      <c r="E1019" t="str">
        <f>VLOOKUP(A1019,[1]Hoja3!$B$2:$E$1125,4,FALSE)</f>
        <v>YUMBO</v>
      </c>
      <c r="F1019" s="3" t="s">
        <v>1122</v>
      </c>
      <c r="G1019" s="3" t="s">
        <v>1123</v>
      </c>
      <c r="H1019">
        <f>VLOOKUP(A1019,'[2]PROMEDIO SABER 11 MUNICIPIOS'!$A$2:$D$1122,4,0)</f>
        <v>1462</v>
      </c>
      <c r="I1019">
        <f>VLOOKUP(A1019,'[2]PROMEDIO SABER 11 MUNICIPIOS'!$A$2:$E$1122,5,0)</f>
        <v>526</v>
      </c>
      <c r="J1019" s="4">
        <f>VLOOKUP(A1019,'[2]PROMEDIO SABER 11 MUNICIPIOS'!$A$2:$B$1122,2,0)</f>
        <v>240.95759233926128</v>
      </c>
      <c r="K1019" s="6">
        <v>240</v>
      </c>
      <c r="L1019" s="5" t="str">
        <f>VLOOKUP(A1019,'[2]PROMEDIO SABER 11 MUNICIPIOS'!$A$2:$F$1122,6,FALSE)</f>
        <v>NO</v>
      </c>
      <c r="M1019">
        <f>VLOOKUP(A1019,'[2]SISBEN-GRUPOS'!$A$2:$E$1121,2,FALSE)</f>
        <v>688</v>
      </c>
      <c r="N1019">
        <f>VLOOKUP(A1019,'[2]SISBEN-GRUPOS'!$A$2:$E$1122,3,0)</f>
        <v>682</v>
      </c>
      <c r="O1019">
        <f>VLOOKUP(A1019,'[2]SISBEN-GRUPOS'!$A$2:$E$1122,4,0)</f>
        <v>71</v>
      </c>
      <c r="P1019">
        <f>VLOOKUP(A1019,'[2]SISBEN-GRUPOS'!$A$2:$E$1122,5,0)</f>
        <v>21</v>
      </c>
      <c r="Q1019" s="15">
        <v>0.37286689420000002</v>
      </c>
      <c r="R1019">
        <v>227</v>
      </c>
      <c r="S1019" t="str">
        <f t="shared" si="16"/>
        <v>P100</v>
      </c>
    </row>
    <row r="1020" spans="1:19" hidden="1" x14ac:dyDescent="0.25">
      <c r="A1020" t="s">
        <v>904</v>
      </c>
      <c r="B1020" t="s">
        <v>1350</v>
      </c>
      <c r="C1020" t="s">
        <v>2030</v>
      </c>
      <c r="D1020">
        <v>47551</v>
      </c>
      <c r="E1020" t="str">
        <f>VLOOKUP(A1020,[1]Hoja3!$B$2:$E$1125,4,FALSE)</f>
        <v>PIVIJAY</v>
      </c>
      <c r="F1020" s="3" t="s">
        <v>1122</v>
      </c>
      <c r="G1020" s="3" t="s">
        <v>1122</v>
      </c>
      <c r="H1020">
        <f>VLOOKUP(A1020,'[2]PROMEDIO SABER 11 MUNICIPIOS'!$A$2:$D$1122,4,0)</f>
        <v>423</v>
      </c>
      <c r="I1020">
        <f>VLOOKUP(A1020,'[2]PROMEDIO SABER 11 MUNICIPIOS'!$A$2:$E$1122,5,0)</f>
        <v>440</v>
      </c>
      <c r="J1020" s="4">
        <f>VLOOKUP(A1020,'[2]PROMEDIO SABER 11 MUNICIPIOS'!$A$2:$B$1122,2,0)</f>
        <v>219.9338061465721</v>
      </c>
      <c r="K1020" s="6">
        <v>220</v>
      </c>
      <c r="L1020" s="5" t="str">
        <f>VLOOKUP(A1020,'[2]PROMEDIO SABER 11 MUNICIPIOS'!$A$2:$F$1122,6,FALSE)</f>
        <v>NO</v>
      </c>
      <c r="M1020">
        <f>VLOOKUP(A1020,'[2]SISBEN-GRUPOS'!$A$2:$E$1121,2,FALSE)</f>
        <v>85</v>
      </c>
      <c r="N1020">
        <f>VLOOKUP(A1020,'[2]SISBEN-GRUPOS'!$A$2:$E$1122,3,0)</f>
        <v>334</v>
      </c>
      <c r="O1020">
        <f>VLOOKUP(A1020,'[2]SISBEN-GRUPOS'!$A$2:$E$1122,4,0)</f>
        <v>3</v>
      </c>
      <c r="P1020">
        <f>VLOOKUP(A1020,'[2]SISBEN-GRUPOS'!$A$2:$E$1122,5,0)</f>
        <v>1</v>
      </c>
      <c r="Q1020" s="15">
        <v>0.32446808510000003</v>
      </c>
      <c r="R1020">
        <v>228</v>
      </c>
      <c r="S1020" t="str">
        <f t="shared" si="16"/>
        <v>P100</v>
      </c>
    </row>
    <row r="1021" spans="1:19" hidden="1" x14ac:dyDescent="0.25">
      <c r="A1021" t="s">
        <v>903</v>
      </c>
      <c r="B1021" t="s">
        <v>1213</v>
      </c>
      <c r="C1021" t="s">
        <v>1230</v>
      </c>
      <c r="D1021">
        <v>70429</v>
      </c>
      <c r="E1021" t="str">
        <f>VLOOKUP(A1021,[1]Hoja3!$B$2:$E$1125,4,FALSE)</f>
        <v>MAJAGUAL</v>
      </c>
      <c r="F1021" s="3" t="s">
        <v>1122</v>
      </c>
      <c r="G1021" s="3" t="s">
        <v>1122</v>
      </c>
      <c r="H1021">
        <f>VLOOKUP(A1021,'[2]PROMEDIO SABER 11 MUNICIPIOS'!$A$2:$D$1122,4,0)</f>
        <v>422</v>
      </c>
      <c r="I1021">
        <f>VLOOKUP(A1021,'[2]PROMEDIO SABER 11 MUNICIPIOS'!$A$2:$E$1122,5,0)</f>
        <v>342</v>
      </c>
      <c r="J1021" s="4">
        <f>VLOOKUP(A1021,'[2]PROMEDIO SABER 11 MUNICIPIOS'!$A$2:$B$1122,2,0)</f>
        <v>211.478672985782</v>
      </c>
      <c r="K1021" s="6">
        <v>210</v>
      </c>
      <c r="L1021" s="5" t="str">
        <f>VLOOKUP(A1021,'[2]PROMEDIO SABER 11 MUNICIPIOS'!$A$2:$F$1122,6,FALSE)</f>
        <v>NO</v>
      </c>
      <c r="M1021">
        <f>VLOOKUP(A1021,'[2]SISBEN-GRUPOS'!$A$2:$E$1121,2,FALSE)</f>
        <v>92</v>
      </c>
      <c r="N1021">
        <f>VLOOKUP(A1021,'[2]SISBEN-GRUPOS'!$A$2:$E$1122,3,0)</f>
        <v>329</v>
      </c>
      <c r="O1021">
        <f>VLOOKUP(A1021,'[2]SISBEN-GRUPOS'!$A$2:$E$1122,4,0)</f>
        <v>1</v>
      </c>
      <c r="P1021">
        <f>VLOOKUP(A1021,'[2]SISBEN-GRUPOS'!$A$2:$E$1122,5,0)</f>
        <v>0</v>
      </c>
      <c r="Q1021" s="15">
        <v>0.13384321220000001</v>
      </c>
      <c r="R1021">
        <v>230</v>
      </c>
      <c r="S1021" t="str">
        <f t="shared" si="16"/>
        <v>P100</v>
      </c>
    </row>
    <row r="1022" spans="1:19" hidden="1" x14ac:dyDescent="0.25">
      <c r="A1022" t="s">
        <v>671</v>
      </c>
      <c r="B1022" t="s">
        <v>1213</v>
      </c>
      <c r="C1022" t="s">
        <v>2186</v>
      </c>
      <c r="D1022">
        <v>70717</v>
      </c>
      <c r="E1022" t="str">
        <f>VLOOKUP(A1022,[1]Hoja3!$B$2:$E$1125,4,FALSE)</f>
        <v>SAN PEDRO</v>
      </c>
      <c r="F1022" s="3" t="s">
        <v>1122</v>
      </c>
      <c r="G1022" s="3" t="s">
        <v>1123</v>
      </c>
      <c r="H1022">
        <f>VLOOKUP(A1022,'[2]PROMEDIO SABER 11 MUNICIPIOS'!$A$2:$D$1122,4,0)</f>
        <v>205</v>
      </c>
      <c r="I1022">
        <f>VLOOKUP(A1022,'[2]PROMEDIO SABER 11 MUNICIPIOS'!$A$2:$E$1122,5,0)</f>
        <v>409</v>
      </c>
      <c r="J1022" s="4">
        <f>VLOOKUP(A1022,'[2]PROMEDIO SABER 11 MUNICIPIOS'!$A$2:$B$1122,2,0)</f>
        <v>241.16097560975609</v>
      </c>
      <c r="K1022" s="6">
        <v>240</v>
      </c>
      <c r="L1022" s="5" t="str">
        <f>VLOOKUP(A1022,'[2]PROMEDIO SABER 11 MUNICIPIOS'!$A$2:$F$1122,6,FALSE)</f>
        <v>NO</v>
      </c>
      <c r="M1022">
        <f>VLOOKUP(A1022,'[2]SISBEN-GRUPOS'!$A$2:$E$1121,2,FALSE)</f>
        <v>34</v>
      </c>
      <c r="N1022">
        <f>VLOOKUP(A1022,'[2]SISBEN-GRUPOS'!$A$2:$E$1122,3,0)</f>
        <v>166</v>
      </c>
      <c r="O1022">
        <f>VLOOKUP(A1022,'[2]SISBEN-GRUPOS'!$A$2:$E$1122,4,0)</f>
        <v>4</v>
      </c>
      <c r="P1022">
        <f>VLOOKUP(A1022,'[2]SISBEN-GRUPOS'!$A$2:$E$1122,5,0)</f>
        <v>1</v>
      </c>
      <c r="Q1022" s="15">
        <v>0.2686567164</v>
      </c>
      <c r="R1022">
        <v>234</v>
      </c>
      <c r="S1022" t="str">
        <f t="shared" si="16"/>
        <v>P100</v>
      </c>
    </row>
    <row r="1023" spans="1:19" ht="28.55" hidden="1" x14ac:dyDescent="0.25">
      <c r="A1023" t="s">
        <v>959</v>
      </c>
      <c r="B1023" t="s">
        <v>1211</v>
      </c>
      <c r="C1023" t="s">
        <v>2200</v>
      </c>
      <c r="D1023">
        <v>44279</v>
      </c>
      <c r="E1023" t="str">
        <f>VLOOKUP(A1023,[1]Hoja3!$B$2:$E$1125,4,FALSE)</f>
        <v>FONSECA</v>
      </c>
      <c r="F1023" s="3" t="s">
        <v>1123</v>
      </c>
      <c r="G1023" s="3" t="s">
        <v>1123</v>
      </c>
      <c r="H1023">
        <f>VLOOKUP(A1023,'[2]PROMEDIO SABER 11 MUNICIPIOS'!$A$2:$D$1122,4,0)</f>
        <v>550</v>
      </c>
      <c r="I1023">
        <f>VLOOKUP(A1023,'[2]PROMEDIO SABER 11 MUNICIPIOS'!$A$2:$E$1122,5,0)</f>
        <v>467</v>
      </c>
      <c r="J1023" s="4">
        <f>VLOOKUP(A1023,'[2]PROMEDIO SABER 11 MUNICIPIOS'!$A$2:$B$1122,2,0)</f>
        <v>226.64909090909092</v>
      </c>
      <c r="K1023" s="6">
        <v>220</v>
      </c>
      <c r="L1023" s="5" t="str">
        <f>VLOOKUP(A1023,'[2]PROMEDIO SABER 11 MUNICIPIOS'!$A$2:$F$1122,6,FALSE)</f>
        <v>FONSECA-LA GUAJIRA</v>
      </c>
      <c r="M1023">
        <f>VLOOKUP(A1023,'[2]SISBEN-GRUPOS'!$A$2:$E$1121,2,FALSE)</f>
        <v>210</v>
      </c>
      <c r="N1023">
        <f>VLOOKUP(A1023,'[2]SISBEN-GRUPOS'!$A$2:$E$1122,3,0)</f>
        <v>329</v>
      </c>
      <c r="O1023">
        <f>VLOOKUP(A1023,'[2]SISBEN-GRUPOS'!$A$2:$E$1122,4,0)</f>
        <v>8</v>
      </c>
      <c r="P1023">
        <f>VLOOKUP(A1023,'[2]SISBEN-GRUPOS'!$A$2:$E$1122,5,0)</f>
        <v>3</v>
      </c>
      <c r="Q1023" s="15">
        <v>0.53092783509999997</v>
      </c>
      <c r="R1023">
        <v>238</v>
      </c>
      <c r="S1023" t="str">
        <f t="shared" si="16"/>
        <v>P100</v>
      </c>
    </row>
    <row r="1024" spans="1:19" hidden="1" x14ac:dyDescent="0.25">
      <c r="A1024" t="s">
        <v>968</v>
      </c>
      <c r="B1024" t="s">
        <v>1203</v>
      </c>
      <c r="C1024" t="s">
        <v>2212</v>
      </c>
      <c r="D1024">
        <v>8573</v>
      </c>
      <c r="E1024" t="str">
        <f>VLOOKUP(A1024,[1]Hoja3!$B$2:$E$1125,4,FALSE)</f>
        <v>PUERTO COLOMBIA</v>
      </c>
      <c r="F1024" s="3" t="s">
        <v>1122</v>
      </c>
      <c r="G1024" s="3" t="s">
        <v>1123</v>
      </c>
      <c r="H1024">
        <f>VLOOKUP(A1024,'[2]PROMEDIO SABER 11 MUNICIPIOS'!$A$2:$D$1122,4,0)</f>
        <v>579</v>
      </c>
      <c r="I1024">
        <f>VLOOKUP(A1024,'[2]PROMEDIO SABER 11 MUNICIPIOS'!$A$2:$E$1122,5,0)</f>
        <v>517</v>
      </c>
      <c r="J1024" s="4">
        <f>VLOOKUP(A1024,'[2]PROMEDIO SABER 11 MUNICIPIOS'!$A$2:$B$1122,2,0)</f>
        <v>251.54058721934371</v>
      </c>
      <c r="K1024" s="6">
        <v>250</v>
      </c>
      <c r="L1024" s="5" t="str">
        <f>VLOOKUP(A1024,'[2]PROMEDIO SABER 11 MUNICIPIOS'!$A$2:$F$1122,6,FALSE)</f>
        <v>NO</v>
      </c>
      <c r="M1024">
        <f>VLOOKUP(A1024,'[2]SISBEN-GRUPOS'!$A$2:$E$1121,2,FALSE)</f>
        <v>228</v>
      </c>
      <c r="N1024">
        <f>VLOOKUP(A1024,'[2]SISBEN-GRUPOS'!$A$2:$E$1122,3,0)</f>
        <v>317</v>
      </c>
      <c r="O1024">
        <f>VLOOKUP(A1024,'[2]SISBEN-GRUPOS'!$A$2:$E$1122,4,0)</f>
        <v>27</v>
      </c>
      <c r="P1024">
        <f>VLOOKUP(A1024,'[2]SISBEN-GRUPOS'!$A$2:$E$1122,5,0)</f>
        <v>7</v>
      </c>
      <c r="Q1024" s="15">
        <v>0.65514018689999998</v>
      </c>
      <c r="R1024">
        <v>243</v>
      </c>
      <c r="S1024" t="str">
        <f t="shared" si="16"/>
        <v>P100</v>
      </c>
    </row>
    <row r="1025" spans="1:19" hidden="1" x14ac:dyDescent="0.25">
      <c r="A1025" t="s">
        <v>1075</v>
      </c>
      <c r="B1025" t="s">
        <v>1216</v>
      </c>
      <c r="C1025" t="s">
        <v>2227</v>
      </c>
      <c r="D1025">
        <v>25290</v>
      </c>
      <c r="E1025" t="str">
        <f>VLOOKUP(A1025,[1]Hoja3!$B$2:$E$1125,4,FALSE)</f>
        <v>FUSAGASUGA</v>
      </c>
      <c r="F1025" s="3" t="s">
        <v>1122</v>
      </c>
      <c r="G1025" s="3" t="s">
        <v>1123</v>
      </c>
      <c r="H1025">
        <f>VLOOKUP(A1025,'[2]PROMEDIO SABER 11 MUNICIPIOS'!$A$2:$D$1122,4,0)</f>
        <v>2131</v>
      </c>
      <c r="I1025">
        <f>VLOOKUP(A1025,'[2]PROMEDIO SABER 11 MUNICIPIOS'!$A$2:$E$1122,5,0)</f>
        <v>591</v>
      </c>
      <c r="J1025" s="4">
        <f>VLOOKUP(A1025,'[2]PROMEDIO SABER 11 MUNICIPIOS'!$A$2:$B$1122,2,0)</f>
        <v>256.74190520882217</v>
      </c>
      <c r="K1025" s="6">
        <v>250</v>
      </c>
      <c r="L1025" s="5" t="str">
        <f>VLOOKUP(A1025,'[2]PROMEDIO SABER 11 MUNICIPIOS'!$A$2:$F$1122,6,FALSE)</f>
        <v>NO</v>
      </c>
      <c r="M1025">
        <f>VLOOKUP(A1025,'[2]SISBEN-GRUPOS'!$A$2:$E$1121,2,FALSE)</f>
        <v>997</v>
      </c>
      <c r="N1025">
        <f>VLOOKUP(A1025,'[2]SISBEN-GRUPOS'!$A$2:$E$1122,3,0)</f>
        <v>938</v>
      </c>
      <c r="O1025">
        <f>VLOOKUP(A1025,'[2]SISBEN-GRUPOS'!$A$2:$E$1122,4,0)</f>
        <v>129</v>
      </c>
      <c r="P1025">
        <f>VLOOKUP(A1025,'[2]SISBEN-GRUPOS'!$A$2:$E$1122,5,0)</f>
        <v>67</v>
      </c>
      <c r="Q1025" s="15">
        <v>0.42</v>
      </c>
      <c r="R1025">
        <v>246</v>
      </c>
      <c r="S1025" t="str">
        <f t="shared" si="16"/>
        <v>P100</v>
      </c>
    </row>
    <row r="1026" spans="1:19" hidden="1" x14ac:dyDescent="0.25">
      <c r="A1026" t="s">
        <v>1022</v>
      </c>
      <c r="B1026" t="s">
        <v>1172</v>
      </c>
      <c r="C1026" t="s">
        <v>2234</v>
      </c>
      <c r="D1026">
        <v>5631</v>
      </c>
      <c r="E1026" t="str">
        <f>VLOOKUP(A1026,[1]Hoja3!$B$2:$E$1125,4,FALSE)</f>
        <v>SABANETA</v>
      </c>
      <c r="F1026" s="3" t="s">
        <v>1122</v>
      </c>
      <c r="G1026" s="3" t="s">
        <v>1123</v>
      </c>
      <c r="H1026">
        <f>VLOOKUP(A1026,'[2]PROMEDIO SABER 11 MUNICIPIOS'!$A$2:$D$1122,4,0)</f>
        <v>903</v>
      </c>
      <c r="I1026">
        <f>VLOOKUP(A1026,'[2]PROMEDIO SABER 11 MUNICIPIOS'!$A$2:$E$1122,5,0)</f>
        <v>689</v>
      </c>
      <c r="J1026" s="4">
        <f>VLOOKUP(A1026,'[2]PROMEDIO SABER 11 MUNICIPIOS'!$A$2:$B$1122,2,0)</f>
        <v>274.26467331118494</v>
      </c>
      <c r="K1026" s="6">
        <v>270</v>
      </c>
      <c r="L1026" s="5" t="str">
        <f>VLOOKUP(A1026,'[2]PROMEDIO SABER 11 MUNICIPIOS'!$A$2:$F$1122,6,FALSE)</f>
        <v>NO</v>
      </c>
      <c r="M1026">
        <f>VLOOKUP(A1026,'[2]SISBEN-GRUPOS'!$A$2:$E$1121,2,FALSE)</f>
        <v>418</v>
      </c>
      <c r="N1026">
        <f>VLOOKUP(A1026,'[2]SISBEN-GRUPOS'!$A$2:$E$1122,3,0)</f>
        <v>207</v>
      </c>
      <c r="O1026">
        <f>VLOOKUP(A1026,'[2]SISBEN-GRUPOS'!$A$2:$E$1122,4,0)</f>
        <v>138</v>
      </c>
      <c r="P1026">
        <f>VLOOKUP(A1026,'[2]SISBEN-GRUPOS'!$A$2:$E$1122,5,0)</f>
        <v>140</v>
      </c>
      <c r="Q1026" s="15">
        <v>0.53361945639999997</v>
      </c>
      <c r="R1026">
        <v>246</v>
      </c>
      <c r="S1026" t="str">
        <f t="shared" si="16"/>
        <v>P100</v>
      </c>
    </row>
    <row r="1027" spans="1:19" hidden="1" x14ac:dyDescent="0.25">
      <c r="A1027" t="s">
        <v>717</v>
      </c>
      <c r="B1027" t="s">
        <v>1350</v>
      </c>
      <c r="C1027" t="s">
        <v>1915</v>
      </c>
      <c r="D1027">
        <v>47745</v>
      </c>
      <c r="E1027" t="str">
        <f>VLOOKUP(A1027,[1]Hoja3!$B$2:$E$1125,4,FALSE)</f>
        <v>SITIONUEVO</v>
      </c>
      <c r="F1027" s="3" t="s">
        <v>1122</v>
      </c>
      <c r="G1027" s="3" t="s">
        <v>1122</v>
      </c>
      <c r="H1027">
        <f>VLOOKUP(A1027,'[2]PROMEDIO SABER 11 MUNICIPIOS'!$A$2:$D$1122,4,0)</f>
        <v>233</v>
      </c>
      <c r="I1027">
        <f>VLOOKUP(A1027,'[2]PROMEDIO SABER 11 MUNICIPIOS'!$A$2:$E$1122,5,0)</f>
        <v>372</v>
      </c>
      <c r="J1027" s="4">
        <f>VLOOKUP(A1027,'[2]PROMEDIO SABER 11 MUNICIPIOS'!$A$2:$B$1122,2,0)</f>
        <v>207.33905579399141</v>
      </c>
      <c r="K1027" s="6">
        <v>200</v>
      </c>
      <c r="L1027" s="5" t="str">
        <f>VLOOKUP(A1027,'[2]PROMEDIO SABER 11 MUNICIPIOS'!$A$2:$F$1122,6,FALSE)</f>
        <v>NO</v>
      </c>
      <c r="M1027">
        <f>VLOOKUP(A1027,'[2]SISBEN-GRUPOS'!$A$2:$E$1121,2,FALSE)</f>
        <v>53</v>
      </c>
      <c r="N1027">
        <f>VLOOKUP(A1027,'[2]SISBEN-GRUPOS'!$A$2:$E$1122,3,0)</f>
        <v>180</v>
      </c>
      <c r="O1027">
        <f>VLOOKUP(A1027,'[2]SISBEN-GRUPOS'!$A$2:$E$1122,4,0)</f>
        <v>0</v>
      </c>
      <c r="P1027">
        <f>VLOOKUP(A1027,'[2]SISBEN-GRUPOS'!$A$2:$E$1122,5,0)</f>
        <v>0</v>
      </c>
      <c r="Q1027" s="15">
        <v>0.28571428570000001</v>
      </c>
      <c r="R1027">
        <v>249</v>
      </c>
      <c r="S1027" t="str">
        <f t="shared" ref="S1027:S1090" si="17">IF(R1027&lt;=$V$2,"P25",IF(AND(R1027&gt;$V$2,R1027&lt;=$V$3),"P50",IF(AND(R1027&gt;$V$3,R1027&lt;=$V$4),"P75",IF(R1027&gt;$V$4,"P100",0))))</f>
        <v>P100</v>
      </c>
    </row>
    <row r="1028" spans="1:19" hidden="1" x14ac:dyDescent="0.25">
      <c r="A1028" t="s">
        <v>1010</v>
      </c>
      <c r="B1028" t="s">
        <v>1216</v>
      </c>
      <c r="C1028" t="s">
        <v>2191</v>
      </c>
      <c r="D1028">
        <v>25817</v>
      </c>
      <c r="E1028" t="str">
        <f>VLOOKUP(A1028,[1]Hoja3!$B$2:$E$1125,4,FALSE)</f>
        <v>TOCANCIPA</v>
      </c>
      <c r="F1028" s="3" t="s">
        <v>1122</v>
      </c>
      <c r="G1028" s="3" t="s">
        <v>1123</v>
      </c>
      <c r="H1028">
        <f>VLOOKUP(A1028,'[2]PROMEDIO SABER 11 MUNICIPIOS'!$A$2:$D$1122,4,0)</f>
        <v>760</v>
      </c>
      <c r="I1028">
        <f>VLOOKUP(A1028,'[2]PROMEDIO SABER 11 MUNICIPIOS'!$A$2:$E$1122,5,0)</f>
        <v>434</v>
      </c>
      <c r="J1028" s="4">
        <f>VLOOKUP(A1028,'[2]PROMEDIO SABER 11 MUNICIPIOS'!$A$2:$B$1122,2,0)</f>
        <v>254.2592105263158</v>
      </c>
      <c r="K1028" s="6">
        <v>250</v>
      </c>
      <c r="L1028" s="5" t="str">
        <f>VLOOKUP(A1028,'[2]PROMEDIO SABER 11 MUNICIPIOS'!$A$2:$F$1122,6,FALSE)</f>
        <v>NO</v>
      </c>
      <c r="M1028">
        <f>VLOOKUP(A1028,'[2]SISBEN-GRUPOS'!$A$2:$E$1121,2,FALSE)</f>
        <v>231</v>
      </c>
      <c r="N1028">
        <f>VLOOKUP(A1028,'[2]SISBEN-GRUPOS'!$A$2:$E$1122,3,0)</f>
        <v>260</v>
      </c>
      <c r="O1028">
        <f>VLOOKUP(A1028,'[2]SISBEN-GRUPOS'!$A$2:$E$1122,4,0)</f>
        <v>155</v>
      </c>
      <c r="P1028">
        <f>VLOOKUP(A1028,'[2]SISBEN-GRUPOS'!$A$2:$E$1122,5,0)</f>
        <v>114</v>
      </c>
      <c r="Q1028" s="15">
        <v>0.41796875</v>
      </c>
      <c r="R1028">
        <v>250</v>
      </c>
      <c r="S1028" t="str">
        <f t="shared" si="17"/>
        <v>P100</v>
      </c>
    </row>
    <row r="1029" spans="1:19" hidden="1" x14ac:dyDescent="0.25">
      <c r="A1029" t="s">
        <v>1020</v>
      </c>
      <c r="B1029" t="s">
        <v>1438</v>
      </c>
      <c r="C1029" t="s">
        <v>2233</v>
      </c>
      <c r="D1029">
        <v>66682</v>
      </c>
      <c r="E1029" t="str">
        <f>VLOOKUP(A1029,[1]Hoja3!$B$2:$E$1125,4,FALSE)</f>
        <v>SANTA ROSA DE CABAL</v>
      </c>
      <c r="F1029" s="3" t="s">
        <v>1122</v>
      </c>
      <c r="G1029" s="3" t="s">
        <v>1123</v>
      </c>
      <c r="H1029">
        <f>VLOOKUP(A1029,'[2]PROMEDIO SABER 11 MUNICIPIOS'!$A$2:$D$1122,4,0)</f>
        <v>874</v>
      </c>
      <c r="I1029">
        <f>VLOOKUP(A1029,'[2]PROMEDIO SABER 11 MUNICIPIOS'!$A$2:$E$1122,5,0)</f>
        <v>689</v>
      </c>
      <c r="J1029" s="4">
        <f>VLOOKUP(A1029,'[2]PROMEDIO SABER 11 MUNICIPIOS'!$A$2:$B$1122,2,0)</f>
        <v>258.12356979405035</v>
      </c>
      <c r="K1029" s="6">
        <v>250</v>
      </c>
      <c r="L1029" s="5" t="str">
        <f>VLOOKUP(A1029,'[2]PROMEDIO SABER 11 MUNICIPIOS'!$A$2:$F$1122,6,FALSE)</f>
        <v>NO</v>
      </c>
      <c r="M1029">
        <f>VLOOKUP(A1029,'[2]SISBEN-GRUPOS'!$A$2:$E$1121,2,FALSE)</f>
        <v>305</v>
      </c>
      <c r="N1029">
        <f>VLOOKUP(A1029,'[2]SISBEN-GRUPOS'!$A$2:$E$1122,3,0)</f>
        <v>514</v>
      </c>
      <c r="O1029">
        <f>VLOOKUP(A1029,'[2]SISBEN-GRUPOS'!$A$2:$E$1122,4,0)</f>
        <v>38</v>
      </c>
      <c r="P1029">
        <f>VLOOKUP(A1029,'[2]SISBEN-GRUPOS'!$A$2:$E$1122,5,0)</f>
        <v>17</v>
      </c>
      <c r="Q1029" s="15">
        <v>0.4142857143</v>
      </c>
      <c r="R1029">
        <v>250</v>
      </c>
      <c r="S1029" t="str">
        <f t="shared" si="17"/>
        <v>P100</v>
      </c>
    </row>
    <row r="1030" spans="1:19" hidden="1" x14ac:dyDescent="0.25">
      <c r="A1030" t="s">
        <v>949</v>
      </c>
      <c r="B1030" t="s">
        <v>1197</v>
      </c>
      <c r="C1030" t="s">
        <v>2218</v>
      </c>
      <c r="D1030">
        <v>23686</v>
      </c>
      <c r="E1030" t="str">
        <f>VLOOKUP(A1030,[1]Hoja3!$B$2:$E$1125,4,FALSE)</f>
        <v>SAN PELAYO</v>
      </c>
      <c r="F1030" s="3" t="s">
        <v>1122</v>
      </c>
      <c r="G1030" s="3" t="s">
        <v>1123</v>
      </c>
      <c r="H1030">
        <f>VLOOKUP(A1030,'[2]PROMEDIO SABER 11 MUNICIPIOS'!$A$2:$D$1122,4,0)</f>
        <v>516</v>
      </c>
      <c r="I1030">
        <f>VLOOKUP(A1030,'[2]PROMEDIO SABER 11 MUNICIPIOS'!$A$2:$E$1122,5,0)</f>
        <v>540</v>
      </c>
      <c r="J1030" s="4">
        <f>VLOOKUP(A1030,'[2]PROMEDIO SABER 11 MUNICIPIOS'!$A$2:$B$1122,2,0)</f>
        <v>231.25968992248062</v>
      </c>
      <c r="K1030" s="6">
        <v>230</v>
      </c>
      <c r="L1030" s="5" t="str">
        <f>VLOOKUP(A1030,'[2]PROMEDIO SABER 11 MUNICIPIOS'!$A$2:$F$1122,6,FALSE)</f>
        <v>NO</v>
      </c>
      <c r="M1030">
        <f>VLOOKUP(A1030,'[2]SISBEN-GRUPOS'!$A$2:$E$1121,2,FALSE)</f>
        <v>105</v>
      </c>
      <c r="N1030">
        <f>VLOOKUP(A1030,'[2]SISBEN-GRUPOS'!$A$2:$E$1122,3,0)</f>
        <v>409</v>
      </c>
      <c r="O1030">
        <f>VLOOKUP(A1030,'[2]SISBEN-GRUPOS'!$A$2:$E$1122,4,0)</f>
        <v>1</v>
      </c>
      <c r="P1030">
        <f>VLOOKUP(A1030,'[2]SISBEN-GRUPOS'!$A$2:$E$1122,5,0)</f>
        <v>1</v>
      </c>
      <c r="Q1030" s="15">
        <v>0.27743271219999999</v>
      </c>
      <c r="R1030">
        <v>257</v>
      </c>
      <c r="S1030" t="str">
        <f t="shared" si="17"/>
        <v>P100</v>
      </c>
    </row>
    <row r="1031" spans="1:19" hidden="1" x14ac:dyDescent="0.25">
      <c r="A1031" t="s">
        <v>1074</v>
      </c>
      <c r="B1031" t="s">
        <v>1172</v>
      </c>
      <c r="C1031" t="s">
        <v>2175</v>
      </c>
      <c r="D1031">
        <v>5045</v>
      </c>
      <c r="E1031" t="str">
        <f>VLOOKUP(A1031,[1]Hoja3!$B$2:$E$1125,4,FALSE)</f>
        <v>APARTADO</v>
      </c>
      <c r="F1031" s="3" t="s">
        <v>1122</v>
      </c>
      <c r="G1031" s="3" t="s">
        <v>1122</v>
      </c>
      <c r="H1031">
        <f>VLOOKUP(A1031,'[2]PROMEDIO SABER 11 MUNICIPIOS'!$A$2:$D$1122,4,0)</f>
        <v>2126</v>
      </c>
      <c r="I1031">
        <f>VLOOKUP(A1031,'[2]PROMEDIO SABER 11 MUNICIPIOS'!$A$2:$E$1122,5,0)</f>
        <v>689</v>
      </c>
      <c r="J1031" s="4">
        <f>VLOOKUP(A1031,'[2]PROMEDIO SABER 11 MUNICIPIOS'!$A$2:$B$1122,2,0)</f>
        <v>225.50564440263406</v>
      </c>
      <c r="K1031" s="6">
        <v>220</v>
      </c>
      <c r="L1031" s="5" t="str">
        <f>VLOOKUP(A1031,'[2]PROMEDIO SABER 11 MUNICIPIOS'!$A$2:$F$1122,6,FALSE)</f>
        <v>NO</v>
      </c>
      <c r="M1031">
        <f>VLOOKUP(A1031,'[2]SISBEN-GRUPOS'!$A$2:$E$1121,2,FALSE)</f>
        <v>652</v>
      </c>
      <c r="N1031">
        <f>VLOOKUP(A1031,'[2]SISBEN-GRUPOS'!$A$2:$E$1122,3,0)</f>
        <v>1255</v>
      </c>
      <c r="O1031">
        <f>VLOOKUP(A1031,'[2]SISBEN-GRUPOS'!$A$2:$E$1122,4,0)</f>
        <v>151</v>
      </c>
      <c r="P1031">
        <f>VLOOKUP(A1031,'[2]SISBEN-GRUPOS'!$A$2:$E$1122,5,0)</f>
        <v>68</v>
      </c>
      <c r="Q1031" s="15">
        <v>0.38998589560000002</v>
      </c>
      <c r="R1031">
        <v>258</v>
      </c>
      <c r="S1031" t="str">
        <f t="shared" si="17"/>
        <v>P100</v>
      </c>
    </row>
    <row r="1032" spans="1:19" hidden="1" x14ac:dyDescent="0.25">
      <c r="A1032" t="s">
        <v>994</v>
      </c>
      <c r="B1032" t="s">
        <v>1216</v>
      </c>
      <c r="C1032" t="s">
        <v>2190</v>
      </c>
      <c r="D1032">
        <v>25843</v>
      </c>
      <c r="E1032" t="str">
        <f>VLOOKUP(A1032,[1]Hoja3!$B$2:$E$1125,4,FALSE)</f>
        <v>UBATE</v>
      </c>
      <c r="F1032" s="3" t="s">
        <v>1122</v>
      </c>
      <c r="G1032" s="3" t="s">
        <v>1123</v>
      </c>
      <c r="H1032">
        <f>VLOOKUP(A1032,'[2]PROMEDIO SABER 11 MUNICIPIOS'!$A$2:$D$1122,4,0)</f>
        <v>692</v>
      </c>
      <c r="I1032">
        <f>VLOOKUP(A1032,'[2]PROMEDIO SABER 11 MUNICIPIOS'!$A$2:$E$1122,5,0)</f>
        <v>431</v>
      </c>
      <c r="J1032" s="4">
        <f>VLOOKUP(A1032,'[2]PROMEDIO SABER 11 MUNICIPIOS'!$A$2:$B$1122,2,0)</f>
        <v>261.77456647398844</v>
      </c>
      <c r="K1032" s="6">
        <v>260</v>
      </c>
      <c r="L1032" s="5" t="str">
        <f>VLOOKUP(A1032,'[2]PROMEDIO SABER 11 MUNICIPIOS'!$A$2:$F$1122,6,FALSE)</f>
        <v>NO</v>
      </c>
      <c r="M1032">
        <f>VLOOKUP(A1032,'[2]SISBEN-GRUPOS'!$A$2:$E$1121,2,FALSE)</f>
        <v>233</v>
      </c>
      <c r="N1032">
        <f>VLOOKUP(A1032,'[2]SISBEN-GRUPOS'!$A$2:$E$1122,3,0)</f>
        <v>363</v>
      </c>
      <c r="O1032">
        <f>VLOOKUP(A1032,'[2]SISBEN-GRUPOS'!$A$2:$E$1122,4,0)</f>
        <v>62</v>
      </c>
      <c r="P1032">
        <f>VLOOKUP(A1032,'[2]SISBEN-GRUPOS'!$A$2:$E$1122,5,0)</f>
        <v>34</v>
      </c>
      <c r="Q1032" s="15">
        <v>0.40787119856887299</v>
      </c>
      <c r="R1032">
        <v>259</v>
      </c>
      <c r="S1032" t="str">
        <f t="shared" si="17"/>
        <v>P100</v>
      </c>
    </row>
    <row r="1033" spans="1:19" hidden="1" x14ac:dyDescent="0.25">
      <c r="A1033" t="s">
        <v>822</v>
      </c>
      <c r="B1033" t="s">
        <v>1203</v>
      </c>
      <c r="C1033" t="s">
        <v>2201</v>
      </c>
      <c r="D1033">
        <v>8685</v>
      </c>
      <c r="E1033" t="str">
        <f>VLOOKUP(A1033,[1]Hoja3!$B$2:$E$1125,4,FALSE)</f>
        <v>SANTO TOMAS</v>
      </c>
      <c r="F1033" s="3" t="s">
        <v>1122</v>
      </c>
      <c r="G1033" s="3" t="s">
        <v>1123</v>
      </c>
      <c r="H1033">
        <f>VLOOKUP(A1033,'[2]PROMEDIO SABER 11 MUNICIPIOS'!$A$2:$D$1122,4,0)</f>
        <v>319</v>
      </c>
      <c r="I1033">
        <f>VLOOKUP(A1033,'[2]PROMEDIO SABER 11 MUNICIPIOS'!$A$2:$E$1122,5,0)</f>
        <v>469</v>
      </c>
      <c r="J1033" s="4">
        <f>VLOOKUP(A1033,'[2]PROMEDIO SABER 11 MUNICIPIOS'!$A$2:$B$1122,2,0)</f>
        <v>234.35109717868337</v>
      </c>
      <c r="K1033" s="6">
        <v>230</v>
      </c>
      <c r="L1033" s="5" t="str">
        <f>VLOOKUP(A1033,'[2]PROMEDIO SABER 11 MUNICIPIOS'!$A$2:$F$1122,6,FALSE)</f>
        <v>NO</v>
      </c>
      <c r="M1033">
        <f>VLOOKUP(A1033,'[2]SISBEN-GRUPOS'!$A$2:$E$1121,2,FALSE)</f>
        <v>90</v>
      </c>
      <c r="N1033">
        <f>VLOOKUP(A1033,'[2]SISBEN-GRUPOS'!$A$2:$E$1122,3,0)</f>
        <v>221</v>
      </c>
      <c r="O1033">
        <f>VLOOKUP(A1033,'[2]SISBEN-GRUPOS'!$A$2:$E$1122,4,0)</f>
        <v>7</v>
      </c>
      <c r="P1033">
        <f>VLOOKUP(A1033,'[2]SISBEN-GRUPOS'!$A$2:$E$1122,5,0)</f>
        <v>1</v>
      </c>
      <c r="Q1033" s="15">
        <v>0.34020618559999999</v>
      </c>
      <c r="R1033">
        <v>260</v>
      </c>
      <c r="S1033" t="str">
        <f t="shared" si="17"/>
        <v>P100</v>
      </c>
    </row>
    <row r="1034" spans="1:19" hidden="1" x14ac:dyDescent="0.25">
      <c r="A1034" t="s">
        <v>942</v>
      </c>
      <c r="B1034" t="s">
        <v>1203</v>
      </c>
      <c r="C1034" t="s">
        <v>1976</v>
      </c>
      <c r="D1034">
        <v>8634</v>
      </c>
      <c r="E1034" t="str">
        <f>VLOOKUP(A1034,[1]Hoja3!$B$2:$E$1125,4,FALSE)</f>
        <v>SABANAGRANDE</v>
      </c>
      <c r="F1034" s="3" t="s">
        <v>1122</v>
      </c>
      <c r="G1034" s="3" t="s">
        <v>1122</v>
      </c>
      <c r="H1034">
        <f>VLOOKUP(A1034,'[2]PROMEDIO SABER 11 MUNICIPIOS'!$A$2:$D$1122,4,0)</f>
        <v>489</v>
      </c>
      <c r="I1034">
        <f>VLOOKUP(A1034,'[2]PROMEDIO SABER 11 MUNICIPIOS'!$A$2:$E$1122,5,0)</f>
        <v>482</v>
      </c>
      <c r="J1034" s="4">
        <f>VLOOKUP(A1034,'[2]PROMEDIO SABER 11 MUNICIPIOS'!$A$2:$B$1122,2,0)</f>
        <v>228.22699386503066</v>
      </c>
      <c r="K1034" s="6">
        <v>220</v>
      </c>
      <c r="L1034" s="5" t="str">
        <f>VLOOKUP(A1034,'[2]PROMEDIO SABER 11 MUNICIPIOS'!$A$2:$F$1122,6,FALSE)</f>
        <v>NO</v>
      </c>
      <c r="M1034">
        <f>VLOOKUP(A1034,'[2]SISBEN-GRUPOS'!$A$2:$E$1121,2,FALSE)</f>
        <v>113</v>
      </c>
      <c r="N1034">
        <f>VLOOKUP(A1034,'[2]SISBEN-GRUPOS'!$A$2:$E$1122,3,0)</f>
        <v>356</v>
      </c>
      <c r="O1034">
        <f>VLOOKUP(A1034,'[2]SISBEN-GRUPOS'!$A$2:$E$1122,4,0)</f>
        <v>11</v>
      </c>
      <c r="P1034">
        <f>VLOOKUP(A1034,'[2]SISBEN-GRUPOS'!$A$2:$E$1122,5,0)</f>
        <v>9</v>
      </c>
      <c r="Q1034" s="15">
        <v>0.30731707320000001</v>
      </c>
      <c r="R1034">
        <v>262</v>
      </c>
      <c r="S1034" t="str">
        <f t="shared" si="17"/>
        <v>P100</v>
      </c>
    </row>
    <row r="1035" spans="1:19" hidden="1" x14ac:dyDescent="0.25">
      <c r="A1035" t="s">
        <v>640</v>
      </c>
      <c r="B1035" t="s">
        <v>1213</v>
      </c>
      <c r="C1035" t="s">
        <v>1289</v>
      </c>
      <c r="D1035">
        <v>70702</v>
      </c>
      <c r="E1035" t="str">
        <f>VLOOKUP(A1035,[1]Hoja3!$B$2:$E$1125,4,FALSE)</f>
        <v>SAN JUAN BETULIA</v>
      </c>
      <c r="F1035" s="3" t="s">
        <v>1122</v>
      </c>
      <c r="G1035" s="3" t="s">
        <v>1122</v>
      </c>
      <c r="H1035">
        <f>VLOOKUP(A1035,'[2]PROMEDIO SABER 11 MUNICIPIOS'!$A$2:$D$1122,4,0)</f>
        <v>190</v>
      </c>
      <c r="I1035">
        <f>VLOOKUP(A1035,'[2]PROMEDIO SABER 11 MUNICIPIOS'!$A$2:$E$1122,5,0)</f>
        <v>437</v>
      </c>
      <c r="J1035" s="4">
        <f>VLOOKUP(A1035,'[2]PROMEDIO SABER 11 MUNICIPIOS'!$A$2:$B$1122,2,0)</f>
        <v>224.49473684210525</v>
      </c>
      <c r="K1035" s="6">
        <v>220</v>
      </c>
      <c r="L1035" s="5" t="str">
        <f>VLOOKUP(A1035,'[2]PROMEDIO SABER 11 MUNICIPIOS'!$A$2:$F$1122,6,FALSE)</f>
        <v>NO</v>
      </c>
      <c r="M1035">
        <f>VLOOKUP(A1035,'[2]SISBEN-GRUPOS'!$A$2:$E$1121,2,FALSE)</f>
        <v>32</v>
      </c>
      <c r="N1035">
        <f>VLOOKUP(A1035,'[2]SISBEN-GRUPOS'!$A$2:$E$1122,3,0)</f>
        <v>156</v>
      </c>
      <c r="O1035">
        <f>VLOOKUP(A1035,'[2]SISBEN-GRUPOS'!$A$2:$E$1122,4,0)</f>
        <v>2</v>
      </c>
      <c r="P1035">
        <f>VLOOKUP(A1035,'[2]SISBEN-GRUPOS'!$A$2:$E$1122,5,0)</f>
        <v>0</v>
      </c>
      <c r="Q1035" s="15">
        <v>0.16129032260000001</v>
      </c>
      <c r="R1035">
        <v>267</v>
      </c>
      <c r="S1035" t="str">
        <f t="shared" si="17"/>
        <v>P100</v>
      </c>
    </row>
    <row r="1036" spans="1:19" hidden="1" x14ac:dyDescent="0.25">
      <c r="A1036" t="s">
        <v>1008</v>
      </c>
      <c r="B1036" t="s">
        <v>1203</v>
      </c>
      <c r="C1036" t="s">
        <v>2225</v>
      </c>
      <c r="D1036">
        <v>8296</v>
      </c>
      <c r="E1036" t="str">
        <f>VLOOKUP(A1036,[1]Hoja3!$B$2:$E$1125,4,FALSE)</f>
        <v>GALAPA</v>
      </c>
      <c r="F1036" s="3" t="s">
        <v>1122</v>
      </c>
      <c r="G1036" s="3" t="s">
        <v>1123</v>
      </c>
      <c r="H1036">
        <f>VLOOKUP(A1036,'[2]PROMEDIO SABER 11 MUNICIPIOS'!$A$2:$D$1122,4,0)</f>
        <v>759</v>
      </c>
      <c r="I1036">
        <f>VLOOKUP(A1036,'[2]PROMEDIO SABER 11 MUNICIPIOS'!$A$2:$E$1122,5,0)</f>
        <v>583</v>
      </c>
      <c r="J1036" s="4">
        <f>VLOOKUP(A1036,'[2]PROMEDIO SABER 11 MUNICIPIOS'!$A$2:$B$1122,2,0)</f>
        <v>235.25559947299078</v>
      </c>
      <c r="K1036" s="6">
        <v>230</v>
      </c>
      <c r="L1036" s="5" t="str">
        <f>VLOOKUP(A1036,'[2]PROMEDIO SABER 11 MUNICIPIOS'!$A$2:$F$1122,6,FALSE)</f>
        <v>NO</v>
      </c>
      <c r="M1036">
        <f>VLOOKUP(A1036,'[2]SISBEN-GRUPOS'!$A$2:$E$1121,2,FALSE)</f>
        <v>189</v>
      </c>
      <c r="N1036">
        <f>VLOOKUP(A1036,'[2]SISBEN-GRUPOS'!$A$2:$E$1122,3,0)</f>
        <v>541</v>
      </c>
      <c r="O1036">
        <f>VLOOKUP(A1036,'[2]SISBEN-GRUPOS'!$A$2:$E$1122,4,0)</f>
        <v>25</v>
      </c>
      <c r="P1036">
        <f>VLOOKUP(A1036,'[2]SISBEN-GRUPOS'!$A$2:$E$1122,5,0)</f>
        <v>4</v>
      </c>
      <c r="Q1036" s="15">
        <v>0.37867647059999998</v>
      </c>
      <c r="R1036">
        <v>267</v>
      </c>
      <c r="S1036" t="str">
        <f t="shared" si="17"/>
        <v>P100</v>
      </c>
    </row>
    <row r="1037" spans="1:19" hidden="1" x14ac:dyDescent="0.25">
      <c r="A1037" t="s">
        <v>1148</v>
      </c>
      <c r="B1037" t="s">
        <v>1213</v>
      </c>
      <c r="C1037" t="s">
        <v>1828</v>
      </c>
      <c r="D1037">
        <v>70820</v>
      </c>
      <c r="E1037" t="str">
        <f>VLOOKUP(A1037,[1]Hoja3!$B$2:$E$1125,4,FALSE)</f>
        <v>SANTIAGO DE TOLU</v>
      </c>
      <c r="F1037" s="3" t="s">
        <v>1122</v>
      </c>
      <c r="G1037" s="3" t="s">
        <v>1122</v>
      </c>
      <c r="H1037" t="e">
        <f>VLOOKUP(A1037,'[2]PROMEDIO SABER 11 MUNICIPIOS'!$A$2:$D$1122,4,0)</f>
        <v>#N/A</v>
      </c>
      <c r="I1037" t="e">
        <f>VLOOKUP(A1037,'[2]PROMEDIO SABER 11 MUNICIPIOS'!$A$2:$E$1122,5,0)</f>
        <v>#N/A</v>
      </c>
      <c r="J1037" s="4" t="e">
        <f>VLOOKUP(A1037,'[2]PROMEDIO SABER 11 MUNICIPIOS'!$A$2:$B$1122,2,0)</f>
        <v>#N/A</v>
      </c>
      <c r="K1037" s="6">
        <v>220</v>
      </c>
      <c r="L1037" s="5" t="e">
        <f>VLOOKUP(A1037,'[2]PROMEDIO SABER 11 MUNICIPIOS'!$A$2:$F$1122,6,FALSE)</f>
        <v>#N/A</v>
      </c>
      <c r="M1037" t="e">
        <f>VLOOKUP(A1037,'[2]SISBEN-GRUPOS'!$A$2:$E$1121,2,FALSE)</f>
        <v>#N/A</v>
      </c>
      <c r="N1037" t="e">
        <f>VLOOKUP(A1037,'[2]SISBEN-GRUPOS'!$A$2:$E$1122,3,0)</f>
        <v>#N/A</v>
      </c>
      <c r="O1037" t="e">
        <f>VLOOKUP(A1037,'[2]SISBEN-GRUPOS'!$A$2:$E$1122,4,0)</f>
        <v>#N/A</v>
      </c>
      <c r="P1037" t="e">
        <f>VLOOKUP(A1037,'[2]SISBEN-GRUPOS'!$A$2:$E$1122,5,0)</f>
        <v>#N/A</v>
      </c>
      <c r="Q1037" s="15">
        <v>0.26557377049999997</v>
      </c>
      <c r="R1037">
        <v>277</v>
      </c>
      <c r="S1037" t="str">
        <f t="shared" si="17"/>
        <v>P100</v>
      </c>
    </row>
    <row r="1038" spans="1:19" hidden="1" x14ac:dyDescent="0.25">
      <c r="A1038" t="s">
        <v>1142</v>
      </c>
      <c r="B1038" t="s">
        <v>1213</v>
      </c>
      <c r="C1038" t="s">
        <v>1262</v>
      </c>
      <c r="D1038">
        <v>70678</v>
      </c>
      <c r="E1038" t="str">
        <f>VLOOKUP(A1038,[1]Hoja3!$B$2:$E$1125,4,FALSE)</f>
        <v>SAN BENITO ABAD</v>
      </c>
      <c r="F1038" s="3" t="s">
        <v>1122</v>
      </c>
      <c r="G1038" s="3" t="s">
        <v>1122</v>
      </c>
      <c r="H1038" t="e">
        <f>VLOOKUP(A1038,'[2]PROMEDIO SABER 11 MUNICIPIOS'!$A$2:$D$1122,4,0)</f>
        <v>#N/A</v>
      </c>
      <c r="I1038" t="e">
        <f>VLOOKUP(A1038,'[2]PROMEDIO SABER 11 MUNICIPIOS'!$A$2:$E$1122,5,0)</f>
        <v>#N/A</v>
      </c>
      <c r="J1038" s="4" t="e">
        <f>VLOOKUP(A1038,'[2]PROMEDIO SABER 11 MUNICIPIOS'!$A$2:$B$1122,2,0)</f>
        <v>#N/A</v>
      </c>
      <c r="K1038" s="6">
        <v>200</v>
      </c>
      <c r="L1038" s="5" t="e">
        <f>VLOOKUP(A1038,'[2]PROMEDIO SABER 11 MUNICIPIOS'!$A$2:$F$1122,6,FALSE)</f>
        <v>#N/A</v>
      </c>
      <c r="M1038" t="e">
        <f>VLOOKUP(A1038,'[2]SISBEN-GRUPOS'!$A$2:$E$1121,2,FALSE)</f>
        <v>#N/A</v>
      </c>
      <c r="N1038" t="e">
        <f>VLOOKUP(A1038,'[2]SISBEN-GRUPOS'!$A$2:$E$1122,3,0)</f>
        <v>#N/A</v>
      </c>
      <c r="O1038" t="e">
        <f>VLOOKUP(A1038,'[2]SISBEN-GRUPOS'!$A$2:$E$1122,4,0)</f>
        <v>#N/A</v>
      </c>
      <c r="P1038" t="e">
        <f>VLOOKUP(A1038,'[2]SISBEN-GRUPOS'!$A$2:$E$1122,5,0)</f>
        <v>#N/A</v>
      </c>
      <c r="Q1038" s="15">
        <v>0.1484375</v>
      </c>
      <c r="R1038">
        <v>278</v>
      </c>
      <c r="S1038" t="str">
        <f t="shared" si="17"/>
        <v>P100</v>
      </c>
    </row>
    <row r="1039" spans="1:19" hidden="1" x14ac:dyDescent="0.25">
      <c r="A1039" t="s">
        <v>1028</v>
      </c>
      <c r="B1039" t="s">
        <v>1203</v>
      </c>
      <c r="C1039" t="s">
        <v>2014</v>
      </c>
      <c r="D1039">
        <v>8078</v>
      </c>
      <c r="E1039" t="str">
        <f>VLOOKUP(A1039,[1]Hoja3!$B$2:$E$1125,4,FALSE)</f>
        <v>BARANOA</v>
      </c>
      <c r="F1039" s="3" t="s">
        <v>1122</v>
      </c>
      <c r="G1039" s="3" t="s">
        <v>1122</v>
      </c>
      <c r="H1039">
        <f>VLOOKUP(A1039,'[2]PROMEDIO SABER 11 MUNICIPIOS'!$A$2:$D$1122,4,0)</f>
        <v>923</v>
      </c>
      <c r="I1039">
        <f>VLOOKUP(A1039,'[2]PROMEDIO SABER 11 MUNICIPIOS'!$A$2:$E$1122,5,0)</f>
        <v>537</v>
      </c>
      <c r="J1039" s="4">
        <f>VLOOKUP(A1039,'[2]PROMEDIO SABER 11 MUNICIPIOS'!$A$2:$B$1122,2,0)</f>
        <v>227.48645720476708</v>
      </c>
      <c r="K1039" s="6">
        <v>220</v>
      </c>
      <c r="L1039" s="5" t="str">
        <f>VLOOKUP(A1039,'[2]PROMEDIO SABER 11 MUNICIPIOS'!$A$2:$F$1122,6,FALSE)</f>
        <v>NO</v>
      </c>
      <c r="M1039">
        <f>VLOOKUP(A1039,'[2]SISBEN-GRUPOS'!$A$2:$E$1121,2,FALSE)</f>
        <v>192</v>
      </c>
      <c r="N1039">
        <f>VLOOKUP(A1039,'[2]SISBEN-GRUPOS'!$A$2:$E$1122,3,0)</f>
        <v>699</v>
      </c>
      <c r="O1039">
        <f>VLOOKUP(A1039,'[2]SISBEN-GRUPOS'!$A$2:$E$1122,4,0)</f>
        <v>15</v>
      </c>
      <c r="P1039">
        <f>VLOOKUP(A1039,'[2]SISBEN-GRUPOS'!$A$2:$E$1122,5,0)</f>
        <v>17</v>
      </c>
      <c r="Q1039" s="15">
        <v>0.31770833329999998</v>
      </c>
      <c r="R1039">
        <v>286</v>
      </c>
      <c r="S1039" t="str">
        <f t="shared" si="17"/>
        <v>P100</v>
      </c>
    </row>
    <row r="1040" spans="1:19" hidden="1" x14ac:dyDescent="0.25">
      <c r="A1040" t="s">
        <v>987</v>
      </c>
      <c r="B1040" t="s">
        <v>1182</v>
      </c>
      <c r="C1040" t="s">
        <v>1529</v>
      </c>
      <c r="D1040">
        <v>13468</v>
      </c>
      <c r="E1040" t="str">
        <f>VLOOKUP(A1040,[1]Hoja3!$B$2:$E$1125,4,FALSE)</f>
        <v>MOMPOS</v>
      </c>
      <c r="F1040" s="3" t="s">
        <v>1122</v>
      </c>
      <c r="G1040" s="3" t="s">
        <v>1122</v>
      </c>
      <c r="H1040">
        <f>VLOOKUP(A1040,'[2]PROMEDIO SABER 11 MUNICIPIOS'!$A$2:$D$1122,4,0)</f>
        <v>647</v>
      </c>
      <c r="I1040">
        <f>VLOOKUP(A1040,'[2]PROMEDIO SABER 11 MUNICIPIOS'!$A$2:$E$1122,5,0)</f>
        <v>437</v>
      </c>
      <c r="J1040" s="4">
        <f>VLOOKUP(A1040,'[2]PROMEDIO SABER 11 MUNICIPIOS'!$A$2:$B$1122,2,0)</f>
        <v>218.47449768160743</v>
      </c>
      <c r="K1040" s="6">
        <v>210</v>
      </c>
      <c r="L1040" s="5" t="str">
        <f>VLOOKUP(A1040,'[2]PROMEDIO SABER 11 MUNICIPIOS'!$A$2:$F$1122,6,FALSE)</f>
        <v>NO</v>
      </c>
      <c r="M1040">
        <f>VLOOKUP(A1040,'[2]SISBEN-GRUPOS'!$A$2:$E$1121,2,FALSE)</f>
        <v>176</v>
      </c>
      <c r="N1040">
        <f>VLOOKUP(A1040,'[2]SISBEN-GRUPOS'!$A$2:$E$1122,3,0)</f>
        <v>468</v>
      </c>
      <c r="O1040">
        <f>VLOOKUP(A1040,'[2]SISBEN-GRUPOS'!$A$2:$E$1122,4,0)</f>
        <v>2</v>
      </c>
      <c r="P1040">
        <f>VLOOKUP(A1040,'[2]SISBEN-GRUPOS'!$A$2:$E$1122,5,0)</f>
        <v>1</v>
      </c>
      <c r="Q1040" s="15">
        <v>0.21453900710000001</v>
      </c>
      <c r="R1040">
        <v>289</v>
      </c>
      <c r="S1040" t="str">
        <f t="shared" si="17"/>
        <v>P100</v>
      </c>
    </row>
    <row r="1041" spans="1:19" ht="28.55" hidden="1" x14ac:dyDescent="0.25">
      <c r="A1041" t="s">
        <v>645</v>
      </c>
      <c r="B1041" t="s">
        <v>1182</v>
      </c>
      <c r="C1041" t="s">
        <v>1567</v>
      </c>
      <c r="D1041">
        <v>13212</v>
      </c>
      <c r="E1041" t="str">
        <f>VLOOKUP(A1041,[1]Hoja3!$B$2:$E$1125,4,FALSE)</f>
        <v>CORDOBA</v>
      </c>
      <c r="F1041" s="3" t="s">
        <v>1122</v>
      </c>
      <c r="G1041" s="3" t="s">
        <v>1122</v>
      </c>
      <c r="H1041">
        <f>VLOOKUP(A1041,'[2]PROMEDIO SABER 11 MUNICIPIOS'!$A$2:$D$1122,4,0)</f>
        <v>193</v>
      </c>
      <c r="I1041">
        <f>VLOOKUP(A1041,'[2]PROMEDIO SABER 11 MUNICIPIOS'!$A$2:$E$1122,5,0)</f>
        <v>413</v>
      </c>
      <c r="J1041" s="4">
        <f>VLOOKUP(A1041,'[2]PROMEDIO SABER 11 MUNICIPIOS'!$A$2:$B$1122,2,0)</f>
        <v>212.51295336787564</v>
      </c>
      <c r="K1041" s="6">
        <v>210</v>
      </c>
      <c r="L1041" s="5" t="str">
        <f>VLOOKUP(A1041,'[2]PROMEDIO SABER 11 MUNICIPIOS'!$A$2:$F$1122,6,FALSE)</f>
        <v>CORDOBA-BOLIVAR</v>
      </c>
      <c r="M1041">
        <f>VLOOKUP(A1041,'[2]SISBEN-GRUPOS'!$A$2:$E$1121,2,FALSE)</f>
        <v>45</v>
      </c>
      <c r="N1041">
        <f>VLOOKUP(A1041,'[2]SISBEN-GRUPOS'!$A$2:$E$1122,3,0)</f>
        <v>147</v>
      </c>
      <c r="O1041">
        <f>VLOOKUP(A1041,'[2]SISBEN-GRUPOS'!$A$2:$E$1122,4,0)</f>
        <v>1</v>
      </c>
      <c r="P1041">
        <f>VLOOKUP(A1041,'[2]SISBEN-GRUPOS'!$A$2:$E$1122,5,0)</f>
        <v>0</v>
      </c>
      <c r="Q1041" s="15">
        <v>0.22222222220000001</v>
      </c>
      <c r="R1041">
        <v>294</v>
      </c>
      <c r="S1041" t="str">
        <f t="shared" si="17"/>
        <v>P100</v>
      </c>
    </row>
    <row r="1042" spans="1:19" hidden="1" x14ac:dyDescent="0.25">
      <c r="A1042" t="s">
        <v>800</v>
      </c>
      <c r="B1042" t="s">
        <v>1213</v>
      </c>
      <c r="C1042" t="s">
        <v>2224</v>
      </c>
      <c r="D1042">
        <v>70235</v>
      </c>
      <c r="E1042" t="str">
        <f>VLOOKUP(A1042,[1]Hoja3!$B$2:$E$1125,4,FALSE)</f>
        <v>GALERAS</v>
      </c>
      <c r="F1042" s="3" t="s">
        <v>1122</v>
      </c>
      <c r="G1042" s="3" t="s">
        <v>1123</v>
      </c>
      <c r="H1042">
        <f>VLOOKUP(A1042,'[2]PROMEDIO SABER 11 MUNICIPIOS'!$A$2:$D$1122,4,0)</f>
        <v>294</v>
      </c>
      <c r="I1042">
        <f>VLOOKUP(A1042,'[2]PROMEDIO SABER 11 MUNICIPIOS'!$A$2:$E$1122,5,0)</f>
        <v>583</v>
      </c>
      <c r="J1042" s="4">
        <f>VLOOKUP(A1042,'[2]PROMEDIO SABER 11 MUNICIPIOS'!$A$2:$B$1122,2,0)</f>
        <v>231.08163265306123</v>
      </c>
      <c r="K1042" s="6">
        <v>230</v>
      </c>
      <c r="L1042" s="5" t="str">
        <f>VLOOKUP(A1042,'[2]PROMEDIO SABER 11 MUNICIPIOS'!$A$2:$F$1122,6,FALSE)</f>
        <v>NO</v>
      </c>
      <c r="M1042">
        <f>VLOOKUP(A1042,'[2]SISBEN-GRUPOS'!$A$2:$E$1121,2,FALSE)</f>
        <v>54</v>
      </c>
      <c r="N1042">
        <f>VLOOKUP(A1042,'[2]SISBEN-GRUPOS'!$A$2:$E$1122,3,0)</f>
        <v>237</v>
      </c>
      <c r="O1042">
        <f>VLOOKUP(A1042,'[2]SISBEN-GRUPOS'!$A$2:$E$1122,4,0)</f>
        <v>2</v>
      </c>
      <c r="P1042">
        <f>VLOOKUP(A1042,'[2]SISBEN-GRUPOS'!$A$2:$E$1122,5,0)</f>
        <v>1</v>
      </c>
      <c r="Q1042" s="15">
        <v>0.1843137255</v>
      </c>
      <c r="R1042">
        <v>294</v>
      </c>
      <c r="S1042" t="str">
        <f t="shared" si="17"/>
        <v>P100</v>
      </c>
    </row>
    <row r="1043" spans="1:19" ht="42.8" hidden="1" x14ac:dyDescent="0.25">
      <c r="A1043" t="s">
        <v>1056</v>
      </c>
      <c r="B1043" t="s">
        <v>1176</v>
      </c>
      <c r="C1043" t="s">
        <v>2249</v>
      </c>
      <c r="D1043">
        <v>19698</v>
      </c>
      <c r="E1043" t="str">
        <f>VLOOKUP(A1043,[1]Hoja3!$B$2:$E$1125,4,FALSE)</f>
        <v>SANTANDER DE QUILICHAO</v>
      </c>
      <c r="F1043" s="3" t="s">
        <v>1123</v>
      </c>
      <c r="G1043" s="3" t="s">
        <v>1123</v>
      </c>
      <c r="H1043">
        <f>VLOOKUP(A1043,'[2]PROMEDIO SABER 11 MUNICIPIOS'!$A$2:$D$1122,4,0)</f>
        <v>1460</v>
      </c>
      <c r="I1043">
        <f>VLOOKUP(A1043,'[2]PROMEDIO SABER 11 MUNICIPIOS'!$A$2:$E$1122,5,0)</f>
        <v>970</v>
      </c>
      <c r="J1043" s="4">
        <f>VLOOKUP(A1043,'[2]PROMEDIO SABER 11 MUNICIPIOS'!$A$2:$B$1122,2,0)</f>
        <v>240.55616438356165</v>
      </c>
      <c r="K1043" s="6">
        <v>240</v>
      </c>
      <c r="L1043" s="5" t="str">
        <f>VLOOKUP(A1043,'[2]PROMEDIO SABER 11 MUNICIPIOS'!$A$2:$F$1122,6,FALSE)</f>
        <v>SANTANDER DE QUILICHAO-CAUCA</v>
      </c>
      <c r="M1043">
        <f>VLOOKUP(A1043,'[2]SISBEN-GRUPOS'!$A$2:$E$1121,2,FALSE)</f>
        <v>657</v>
      </c>
      <c r="N1043">
        <f>VLOOKUP(A1043,'[2]SISBEN-GRUPOS'!$A$2:$E$1122,3,0)</f>
        <v>780</v>
      </c>
      <c r="O1043">
        <f>VLOOKUP(A1043,'[2]SISBEN-GRUPOS'!$A$2:$E$1122,4,0)</f>
        <v>16</v>
      </c>
      <c r="P1043">
        <f>VLOOKUP(A1043,'[2]SISBEN-GRUPOS'!$A$2:$E$1122,5,0)</f>
        <v>7</v>
      </c>
      <c r="Q1043" s="15">
        <v>0.32224532220000002</v>
      </c>
      <c r="R1043">
        <v>301</v>
      </c>
      <c r="S1043" t="str">
        <f t="shared" si="17"/>
        <v>P100</v>
      </c>
    </row>
    <row r="1044" spans="1:19" ht="42.8" hidden="1" x14ac:dyDescent="0.25">
      <c r="A1044" t="s">
        <v>1097</v>
      </c>
      <c r="B1044" t="s">
        <v>1189</v>
      </c>
      <c r="C1044" t="s">
        <v>2076</v>
      </c>
      <c r="D1044">
        <v>76109</v>
      </c>
      <c r="E1044" t="str">
        <f>VLOOKUP(A1044,[1]Hoja3!$B$2:$E$1125,4,FALSE)</f>
        <v>BUENAVENTURA</v>
      </c>
      <c r="F1044" s="3" t="s">
        <v>1122</v>
      </c>
      <c r="G1044" s="3" t="s">
        <v>1122</v>
      </c>
      <c r="H1044">
        <f>VLOOKUP(A1044,'[2]PROMEDIO SABER 11 MUNICIPIOS'!$A$2:$D$1122,4,0)</f>
        <v>4068</v>
      </c>
      <c r="I1044">
        <f>VLOOKUP(A1044,'[2]PROMEDIO SABER 11 MUNICIPIOS'!$A$2:$E$1122,5,0)</f>
        <v>568</v>
      </c>
      <c r="J1044" s="4">
        <f>VLOOKUP(A1044,'[2]PROMEDIO SABER 11 MUNICIPIOS'!$A$2:$B$1122,2,0)</f>
        <v>217.14700098328416</v>
      </c>
      <c r="K1044" s="6">
        <v>210</v>
      </c>
      <c r="L1044" s="5" t="str">
        <f>VLOOKUP(A1044,'[2]PROMEDIO SABER 11 MUNICIPIOS'!$A$2:$F$1122,6,FALSE)</f>
        <v>BUENAVENTURA-VALLE DEL CAUCA</v>
      </c>
      <c r="M1044">
        <f>VLOOKUP(A1044,'[2]SISBEN-GRUPOS'!$A$2:$E$1121,2,FALSE)</f>
        <v>1835</v>
      </c>
      <c r="N1044">
        <f>VLOOKUP(A1044,'[2]SISBEN-GRUPOS'!$A$2:$E$1122,3,0)</f>
        <v>2132</v>
      </c>
      <c r="O1044">
        <f>VLOOKUP(A1044,'[2]SISBEN-GRUPOS'!$A$2:$E$1122,4,0)</f>
        <v>73</v>
      </c>
      <c r="P1044">
        <f>VLOOKUP(A1044,'[2]SISBEN-GRUPOS'!$A$2:$E$1122,5,0)</f>
        <v>28</v>
      </c>
      <c r="Q1044" s="15">
        <v>0.34327449789999998</v>
      </c>
      <c r="R1044">
        <v>302</v>
      </c>
      <c r="S1044" t="str">
        <f t="shared" si="17"/>
        <v>P100</v>
      </c>
    </row>
    <row r="1045" spans="1:19" hidden="1" x14ac:dyDescent="0.25">
      <c r="A1045" t="s">
        <v>1037</v>
      </c>
      <c r="B1045" t="s">
        <v>1197</v>
      </c>
      <c r="C1045" t="s">
        <v>2237</v>
      </c>
      <c r="D1045">
        <v>23555</v>
      </c>
      <c r="E1045" t="str">
        <f>VLOOKUP(A1045,[1]Hoja3!$B$2:$E$1125,4,FALSE)</f>
        <v>PLANETA RICA</v>
      </c>
      <c r="F1045" s="3" t="s">
        <v>1122</v>
      </c>
      <c r="G1045" s="3" t="s">
        <v>1123</v>
      </c>
      <c r="H1045">
        <f>VLOOKUP(A1045,'[2]PROMEDIO SABER 11 MUNICIPIOS'!$A$2:$D$1122,4,0)</f>
        <v>1078</v>
      </c>
      <c r="I1045">
        <f>VLOOKUP(A1045,'[2]PROMEDIO SABER 11 MUNICIPIOS'!$A$2:$E$1122,5,0)</f>
        <v>748</v>
      </c>
      <c r="J1045" s="4">
        <f>VLOOKUP(A1045,'[2]PROMEDIO SABER 11 MUNICIPIOS'!$A$2:$B$1122,2,0)</f>
        <v>229.97866419294991</v>
      </c>
      <c r="K1045" s="6">
        <v>230</v>
      </c>
      <c r="L1045" s="5" t="str">
        <f>VLOOKUP(A1045,'[2]PROMEDIO SABER 11 MUNICIPIOS'!$A$2:$F$1122,6,FALSE)</f>
        <v>NO</v>
      </c>
      <c r="M1045">
        <f>VLOOKUP(A1045,'[2]SISBEN-GRUPOS'!$A$2:$E$1121,2,FALSE)</f>
        <v>248</v>
      </c>
      <c r="N1045">
        <f>VLOOKUP(A1045,'[2]SISBEN-GRUPOS'!$A$2:$E$1122,3,0)</f>
        <v>792</v>
      </c>
      <c r="O1045">
        <f>VLOOKUP(A1045,'[2]SISBEN-GRUPOS'!$A$2:$E$1122,4,0)</f>
        <v>31</v>
      </c>
      <c r="P1045">
        <f>VLOOKUP(A1045,'[2]SISBEN-GRUPOS'!$A$2:$E$1122,5,0)</f>
        <v>7</v>
      </c>
      <c r="Q1045" s="15">
        <v>0.1952054795</v>
      </c>
      <c r="R1045">
        <v>304</v>
      </c>
      <c r="S1045" t="str">
        <f t="shared" si="17"/>
        <v>P100</v>
      </c>
    </row>
    <row r="1046" spans="1:19" hidden="1" x14ac:dyDescent="0.25">
      <c r="A1046" t="s">
        <v>1061</v>
      </c>
      <c r="B1046" t="s">
        <v>1189</v>
      </c>
      <c r="C1046" t="s">
        <v>2242</v>
      </c>
      <c r="D1046">
        <v>76147</v>
      </c>
      <c r="E1046" t="str">
        <f>VLOOKUP(A1046,[1]Hoja3!$B$2:$E$1125,4,FALSE)</f>
        <v>CARTAGO</v>
      </c>
      <c r="F1046" s="3" t="s">
        <v>1122</v>
      </c>
      <c r="G1046" s="3" t="s">
        <v>1123</v>
      </c>
      <c r="H1046">
        <f>VLOOKUP(A1046,'[2]PROMEDIO SABER 11 MUNICIPIOS'!$A$2:$D$1122,4,0)</f>
        <v>1603</v>
      </c>
      <c r="I1046">
        <f>VLOOKUP(A1046,'[2]PROMEDIO SABER 11 MUNICIPIOS'!$A$2:$E$1122,5,0)</f>
        <v>852</v>
      </c>
      <c r="J1046" s="4">
        <f>VLOOKUP(A1046,'[2]PROMEDIO SABER 11 MUNICIPIOS'!$A$2:$B$1122,2,0)</f>
        <v>252.38427947598254</v>
      </c>
      <c r="K1046" s="6">
        <v>250</v>
      </c>
      <c r="L1046" s="5" t="str">
        <f>VLOOKUP(A1046,'[2]PROMEDIO SABER 11 MUNICIPIOS'!$A$2:$F$1122,6,FALSE)</f>
        <v>NO</v>
      </c>
      <c r="M1046">
        <f>VLOOKUP(A1046,'[2]SISBEN-GRUPOS'!$A$2:$E$1121,2,FALSE)</f>
        <v>704</v>
      </c>
      <c r="N1046">
        <f>VLOOKUP(A1046,'[2]SISBEN-GRUPOS'!$A$2:$E$1122,3,0)</f>
        <v>761</v>
      </c>
      <c r="O1046">
        <f>VLOOKUP(A1046,'[2]SISBEN-GRUPOS'!$A$2:$E$1122,4,0)</f>
        <v>93</v>
      </c>
      <c r="P1046">
        <f>VLOOKUP(A1046,'[2]SISBEN-GRUPOS'!$A$2:$E$1122,5,0)</f>
        <v>45</v>
      </c>
      <c r="Q1046" s="15">
        <v>0.41426146009999998</v>
      </c>
      <c r="R1046">
        <v>309</v>
      </c>
      <c r="S1046" t="str">
        <f t="shared" si="17"/>
        <v>P100</v>
      </c>
    </row>
    <row r="1047" spans="1:19" hidden="1" x14ac:dyDescent="0.25">
      <c r="A1047" t="s">
        <v>1146</v>
      </c>
      <c r="B1047" t="s">
        <v>1213</v>
      </c>
      <c r="C1047" t="s">
        <v>1484</v>
      </c>
      <c r="D1047">
        <v>70823</v>
      </c>
      <c r="E1047" t="str">
        <f>VLOOKUP(A1047,[1]Hoja3!$B$2:$E$1125,4,FALSE)</f>
        <v>TOLU VIEJO</v>
      </c>
      <c r="F1047" s="3" t="s">
        <v>1122</v>
      </c>
      <c r="G1047" s="3" t="s">
        <v>1122</v>
      </c>
      <c r="H1047" t="e">
        <f>VLOOKUP(A1047,'[2]PROMEDIO SABER 11 MUNICIPIOS'!$A$2:$D$1122,4,0)</f>
        <v>#N/A</v>
      </c>
      <c r="I1047" t="e">
        <f>VLOOKUP(A1047,'[2]PROMEDIO SABER 11 MUNICIPIOS'!$A$2:$E$1122,5,0)</f>
        <v>#N/A</v>
      </c>
      <c r="J1047" s="4" t="e">
        <f>VLOOKUP(A1047,'[2]PROMEDIO SABER 11 MUNICIPIOS'!$A$2:$B$1122,2,0)</f>
        <v>#N/A</v>
      </c>
      <c r="K1047" s="6">
        <v>210</v>
      </c>
      <c r="L1047" s="5" t="e">
        <f>VLOOKUP(A1047,'[2]PROMEDIO SABER 11 MUNICIPIOS'!$A$2:$F$1122,6,FALSE)</f>
        <v>#N/A</v>
      </c>
      <c r="M1047" t="e">
        <f>VLOOKUP(A1047,'[2]SISBEN-GRUPOS'!$A$2:$E$1121,2,FALSE)</f>
        <v>#N/A</v>
      </c>
      <c r="N1047" t="e">
        <f>VLOOKUP(A1047,'[2]SISBEN-GRUPOS'!$A$2:$E$1122,3,0)</f>
        <v>#N/A</v>
      </c>
      <c r="O1047" t="e">
        <f>VLOOKUP(A1047,'[2]SISBEN-GRUPOS'!$A$2:$E$1122,4,0)</f>
        <v>#N/A</v>
      </c>
      <c r="P1047" t="e">
        <f>VLOOKUP(A1047,'[2]SISBEN-GRUPOS'!$A$2:$E$1122,5,0)</f>
        <v>#N/A</v>
      </c>
      <c r="Q1047" s="15">
        <v>0.2047244094</v>
      </c>
      <c r="R1047">
        <v>321</v>
      </c>
      <c r="S1047" t="str">
        <f t="shared" si="17"/>
        <v>P100</v>
      </c>
    </row>
    <row r="1048" spans="1:19" hidden="1" x14ac:dyDescent="0.25">
      <c r="A1048" t="s">
        <v>1050</v>
      </c>
      <c r="B1048" t="s">
        <v>1216</v>
      </c>
      <c r="C1048" t="s">
        <v>2229</v>
      </c>
      <c r="D1048">
        <v>25307</v>
      </c>
      <c r="E1048" t="str">
        <f>VLOOKUP(A1048,[1]Hoja3!$B$2:$E$1125,4,FALSE)</f>
        <v>GIRARDOT</v>
      </c>
      <c r="F1048" s="3" t="s">
        <v>1122</v>
      </c>
      <c r="G1048" s="3" t="s">
        <v>1123</v>
      </c>
      <c r="H1048">
        <f>VLOOKUP(A1048,'[2]PROMEDIO SABER 11 MUNICIPIOS'!$A$2:$D$1122,4,0)</f>
        <v>1350</v>
      </c>
      <c r="I1048">
        <f>VLOOKUP(A1048,'[2]PROMEDIO SABER 11 MUNICIPIOS'!$A$2:$E$1122,5,0)</f>
        <v>604</v>
      </c>
      <c r="J1048" s="4">
        <f>VLOOKUP(A1048,'[2]PROMEDIO SABER 11 MUNICIPIOS'!$A$2:$B$1122,2,0)</f>
        <v>242.16296296296295</v>
      </c>
      <c r="K1048" s="6">
        <v>240</v>
      </c>
      <c r="L1048" s="5" t="str">
        <f>VLOOKUP(A1048,'[2]PROMEDIO SABER 11 MUNICIPIOS'!$A$2:$F$1122,6,FALSE)</f>
        <v>NO</v>
      </c>
      <c r="M1048">
        <f>VLOOKUP(A1048,'[2]SISBEN-GRUPOS'!$A$2:$E$1121,2,FALSE)</f>
        <v>516</v>
      </c>
      <c r="N1048">
        <f>VLOOKUP(A1048,'[2]SISBEN-GRUPOS'!$A$2:$E$1122,3,0)</f>
        <v>791</v>
      </c>
      <c r="O1048">
        <f>VLOOKUP(A1048,'[2]SISBEN-GRUPOS'!$A$2:$E$1122,4,0)</f>
        <v>30</v>
      </c>
      <c r="P1048">
        <f>VLOOKUP(A1048,'[2]SISBEN-GRUPOS'!$A$2:$E$1122,5,0)</f>
        <v>13</v>
      </c>
      <c r="Q1048" s="15">
        <v>0.41798418972332002</v>
      </c>
      <c r="R1048">
        <v>330</v>
      </c>
      <c r="S1048" t="str">
        <f t="shared" si="17"/>
        <v>P100</v>
      </c>
    </row>
    <row r="1049" spans="1:19" ht="42.8" hidden="1" x14ac:dyDescent="0.25">
      <c r="A1049" t="s">
        <v>998</v>
      </c>
      <c r="B1049" t="s">
        <v>1211</v>
      </c>
      <c r="C1049" t="s">
        <v>2228</v>
      </c>
      <c r="D1049">
        <v>44650</v>
      </c>
      <c r="E1049" t="str">
        <f>VLOOKUP(A1049,[1]Hoja3!$B$2:$E$1125,4,FALSE)</f>
        <v>SAN JUAN DEL CESAR</v>
      </c>
      <c r="F1049" s="3" t="s">
        <v>1123</v>
      </c>
      <c r="G1049" s="3" t="s">
        <v>1123</v>
      </c>
      <c r="H1049">
        <f>VLOOKUP(A1049,'[2]PROMEDIO SABER 11 MUNICIPIOS'!$A$2:$D$1122,4,0)</f>
        <v>729</v>
      </c>
      <c r="I1049">
        <f>VLOOKUP(A1049,'[2]PROMEDIO SABER 11 MUNICIPIOS'!$A$2:$E$1122,5,0)</f>
        <v>603</v>
      </c>
      <c r="J1049" s="4">
        <f>VLOOKUP(A1049,'[2]PROMEDIO SABER 11 MUNICIPIOS'!$A$2:$B$1122,2,0)</f>
        <v>225.97805212620028</v>
      </c>
      <c r="K1049" s="6">
        <v>220</v>
      </c>
      <c r="L1049" s="5" t="str">
        <f>VLOOKUP(A1049,'[2]PROMEDIO SABER 11 MUNICIPIOS'!$A$2:$F$1122,6,FALSE)</f>
        <v>SAN JUAN DEL CESAR-LA GUAJIRA</v>
      </c>
      <c r="M1049">
        <f>VLOOKUP(A1049,'[2]SISBEN-GRUPOS'!$A$2:$E$1121,2,FALSE)</f>
        <v>223</v>
      </c>
      <c r="N1049">
        <f>VLOOKUP(A1049,'[2]SISBEN-GRUPOS'!$A$2:$E$1122,3,0)</f>
        <v>494</v>
      </c>
      <c r="O1049">
        <f>VLOOKUP(A1049,'[2]SISBEN-GRUPOS'!$A$2:$E$1122,4,0)</f>
        <v>10</v>
      </c>
      <c r="P1049">
        <f>VLOOKUP(A1049,'[2]SISBEN-GRUPOS'!$A$2:$E$1122,5,0)</f>
        <v>2</v>
      </c>
      <c r="Q1049" s="15">
        <v>0.60401459850000006</v>
      </c>
      <c r="R1049">
        <v>336</v>
      </c>
      <c r="S1049" t="str">
        <f t="shared" si="17"/>
        <v>P100</v>
      </c>
    </row>
    <row r="1050" spans="1:19" hidden="1" x14ac:dyDescent="0.25">
      <c r="A1050" t="s">
        <v>1089</v>
      </c>
      <c r="B1050" t="s">
        <v>1189</v>
      </c>
      <c r="C1050" t="s">
        <v>2250</v>
      </c>
      <c r="D1050">
        <v>76834</v>
      </c>
      <c r="E1050" t="str">
        <f>VLOOKUP(A1050,[1]Hoja3!$B$2:$E$1125,4,FALSE)</f>
        <v>TULUA</v>
      </c>
      <c r="F1050" s="3" t="s">
        <v>1122</v>
      </c>
      <c r="G1050" s="3" t="s">
        <v>1123</v>
      </c>
      <c r="H1050">
        <f>VLOOKUP(A1050,'[2]PROMEDIO SABER 11 MUNICIPIOS'!$A$2:$D$1122,4,0)</f>
        <v>2702</v>
      </c>
      <c r="I1050">
        <f>VLOOKUP(A1050,'[2]PROMEDIO SABER 11 MUNICIPIOS'!$A$2:$E$1122,5,0)</f>
        <v>970</v>
      </c>
      <c r="J1050" s="4">
        <f>VLOOKUP(A1050,'[2]PROMEDIO SABER 11 MUNICIPIOS'!$A$2:$B$1122,2,0)</f>
        <v>252.60214655810512</v>
      </c>
      <c r="K1050" s="6">
        <v>250</v>
      </c>
      <c r="L1050" s="5" t="str">
        <f>VLOOKUP(A1050,'[2]PROMEDIO SABER 11 MUNICIPIOS'!$A$2:$F$1122,6,FALSE)</f>
        <v>NO</v>
      </c>
      <c r="M1050">
        <f>VLOOKUP(A1050,'[2]SISBEN-GRUPOS'!$A$2:$E$1121,2,FALSE)</f>
        <v>980</v>
      </c>
      <c r="N1050">
        <f>VLOOKUP(A1050,'[2]SISBEN-GRUPOS'!$A$2:$E$1122,3,0)</f>
        <v>1530</v>
      </c>
      <c r="O1050">
        <f>VLOOKUP(A1050,'[2]SISBEN-GRUPOS'!$A$2:$E$1122,4,0)</f>
        <v>127</v>
      </c>
      <c r="P1050">
        <f>VLOOKUP(A1050,'[2]SISBEN-GRUPOS'!$A$2:$E$1122,5,0)</f>
        <v>65</v>
      </c>
      <c r="Q1050" s="15">
        <v>0.4503340757</v>
      </c>
      <c r="R1050">
        <v>337</v>
      </c>
      <c r="S1050" t="str">
        <f t="shared" si="17"/>
        <v>P100</v>
      </c>
    </row>
    <row r="1051" spans="1:19" ht="28.55" hidden="1" x14ac:dyDescent="0.25">
      <c r="A1051" t="s">
        <v>764</v>
      </c>
      <c r="B1051" t="s">
        <v>1213</v>
      </c>
      <c r="C1051" t="s">
        <v>1473</v>
      </c>
      <c r="D1051">
        <v>70418</v>
      </c>
      <c r="E1051" t="str">
        <f>VLOOKUP(A1051,[1]Hoja3!$B$2:$E$1125,4,FALSE)</f>
        <v>LOS PALMITOS</v>
      </c>
      <c r="F1051" s="3" t="s">
        <v>1122</v>
      </c>
      <c r="G1051" s="3" t="s">
        <v>1122</v>
      </c>
      <c r="H1051">
        <f>VLOOKUP(A1051,'[2]PROMEDIO SABER 11 MUNICIPIOS'!$A$2:$D$1122,4,0)</f>
        <v>271</v>
      </c>
      <c r="I1051">
        <f>VLOOKUP(A1051,'[2]PROMEDIO SABER 11 MUNICIPIOS'!$A$2:$E$1122,5,0)</f>
        <v>537</v>
      </c>
      <c r="J1051" s="4">
        <f>VLOOKUP(A1051,'[2]PROMEDIO SABER 11 MUNICIPIOS'!$A$2:$B$1122,2,0)</f>
        <v>218.46863468634686</v>
      </c>
      <c r="K1051" s="6">
        <v>210</v>
      </c>
      <c r="L1051" s="5" t="str">
        <f>VLOOKUP(A1051,'[2]PROMEDIO SABER 11 MUNICIPIOS'!$A$2:$F$1122,6,FALSE)</f>
        <v>LOS PALMITOS-SUCRE</v>
      </c>
      <c r="M1051">
        <f>VLOOKUP(A1051,'[2]SISBEN-GRUPOS'!$A$2:$E$1121,2,FALSE)</f>
        <v>49</v>
      </c>
      <c r="N1051">
        <f>VLOOKUP(A1051,'[2]SISBEN-GRUPOS'!$A$2:$E$1122,3,0)</f>
        <v>220</v>
      </c>
      <c r="O1051">
        <f>VLOOKUP(A1051,'[2]SISBEN-GRUPOS'!$A$2:$E$1122,4,0)</f>
        <v>2</v>
      </c>
      <c r="P1051">
        <f>VLOOKUP(A1051,'[2]SISBEN-GRUPOS'!$A$2:$E$1122,5,0)</f>
        <v>0</v>
      </c>
      <c r="Q1051" s="15">
        <v>0.20066889630000001</v>
      </c>
      <c r="R1051">
        <v>341</v>
      </c>
      <c r="S1051" t="str">
        <f t="shared" si="17"/>
        <v>P100</v>
      </c>
    </row>
    <row r="1052" spans="1:19" hidden="1" x14ac:dyDescent="0.25">
      <c r="A1052" t="s">
        <v>849</v>
      </c>
      <c r="B1052" t="s">
        <v>1213</v>
      </c>
      <c r="C1052" t="s">
        <v>2226</v>
      </c>
      <c r="D1052">
        <v>70742</v>
      </c>
      <c r="E1052" t="str">
        <f>VLOOKUP(A1052,[1]Hoja3!$B$2:$E$1125,4,FALSE)</f>
        <v>SINCE</v>
      </c>
      <c r="F1052" s="3" t="s">
        <v>1122</v>
      </c>
      <c r="G1052" s="3" t="s">
        <v>1123</v>
      </c>
      <c r="H1052">
        <f>VLOOKUP(A1052,'[2]PROMEDIO SABER 11 MUNICIPIOS'!$A$2:$D$1122,4,0)</f>
        <v>354</v>
      </c>
      <c r="I1052">
        <f>VLOOKUP(A1052,'[2]PROMEDIO SABER 11 MUNICIPIOS'!$A$2:$E$1122,5,0)</f>
        <v>588</v>
      </c>
      <c r="J1052" s="4">
        <f>VLOOKUP(A1052,'[2]PROMEDIO SABER 11 MUNICIPIOS'!$A$2:$B$1122,2,0)</f>
        <v>234.25988700564972</v>
      </c>
      <c r="K1052" s="6">
        <v>230</v>
      </c>
      <c r="L1052" s="5" t="str">
        <f>VLOOKUP(A1052,'[2]PROMEDIO SABER 11 MUNICIPIOS'!$A$2:$F$1122,6,FALSE)</f>
        <v>NO</v>
      </c>
      <c r="M1052">
        <f>VLOOKUP(A1052,'[2]SISBEN-GRUPOS'!$A$2:$E$1121,2,FALSE)</f>
        <v>61</v>
      </c>
      <c r="N1052">
        <f>VLOOKUP(A1052,'[2]SISBEN-GRUPOS'!$A$2:$E$1122,3,0)</f>
        <v>290</v>
      </c>
      <c r="O1052">
        <f>VLOOKUP(A1052,'[2]SISBEN-GRUPOS'!$A$2:$E$1122,4,0)</f>
        <v>3</v>
      </c>
      <c r="P1052">
        <f>VLOOKUP(A1052,'[2]SISBEN-GRUPOS'!$A$2:$E$1122,5,0)</f>
        <v>0</v>
      </c>
      <c r="Q1052" s="15">
        <v>0.29368029740000001</v>
      </c>
      <c r="R1052">
        <v>359</v>
      </c>
      <c r="S1052" t="str">
        <f t="shared" si="17"/>
        <v>P100</v>
      </c>
    </row>
    <row r="1053" spans="1:19" ht="28.55" hidden="1" x14ac:dyDescent="0.25">
      <c r="A1053" t="s">
        <v>1038</v>
      </c>
      <c r="B1053" t="s">
        <v>1197</v>
      </c>
      <c r="C1053" t="s">
        <v>2238</v>
      </c>
      <c r="D1053">
        <v>23466</v>
      </c>
      <c r="E1053" t="str">
        <f>VLOOKUP(A1053,[1]Hoja3!$B$2:$E$1125,4,FALSE)</f>
        <v>MONTELIBANO</v>
      </c>
      <c r="F1053" s="3" t="s">
        <v>1122</v>
      </c>
      <c r="G1053" s="3" t="s">
        <v>1123</v>
      </c>
      <c r="H1053">
        <f>VLOOKUP(A1053,'[2]PROMEDIO SABER 11 MUNICIPIOS'!$A$2:$D$1122,4,0)</f>
        <v>1096</v>
      </c>
      <c r="I1053">
        <f>VLOOKUP(A1053,'[2]PROMEDIO SABER 11 MUNICIPIOS'!$A$2:$E$1122,5,0)</f>
        <v>789</v>
      </c>
      <c r="J1053" s="4">
        <f>VLOOKUP(A1053,'[2]PROMEDIO SABER 11 MUNICIPIOS'!$A$2:$B$1122,2,0)</f>
        <v>238.73266423357666</v>
      </c>
      <c r="K1053" s="6">
        <v>230</v>
      </c>
      <c r="L1053" s="5" t="str">
        <f>VLOOKUP(A1053,'[2]PROMEDIO SABER 11 MUNICIPIOS'!$A$2:$F$1122,6,FALSE)</f>
        <v>MONTELIBANO-CORDOBA</v>
      </c>
      <c r="M1053">
        <f>VLOOKUP(A1053,'[2]SISBEN-GRUPOS'!$A$2:$E$1121,2,FALSE)</f>
        <v>291</v>
      </c>
      <c r="N1053">
        <f>VLOOKUP(A1053,'[2]SISBEN-GRUPOS'!$A$2:$E$1122,3,0)</f>
        <v>788</v>
      </c>
      <c r="O1053">
        <f>VLOOKUP(A1053,'[2]SISBEN-GRUPOS'!$A$2:$E$1122,4,0)</f>
        <v>14</v>
      </c>
      <c r="P1053">
        <f>VLOOKUP(A1053,'[2]SISBEN-GRUPOS'!$A$2:$E$1122,5,0)</f>
        <v>3</v>
      </c>
      <c r="Q1053" s="15">
        <v>0.34406438630000002</v>
      </c>
      <c r="R1053">
        <v>362</v>
      </c>
      <c r="S1053" t="str">
        <f t="shared" si="17"/>
        <v>P100</v>
      </c>
    </row>
    <row r="1054" spans="1:19" hidden="1" x14ac:dyDescent="0.25">
      <c r="A1054" t="s">
        <v>1058</v>
      </c>
      <c r="B1054" t="s">
        <v>1216</v>
      </c>
      <c r="C1054" t="s">
        <v>2243</v>
      </c>
      <c r="D1054">
        <v>25286</v>
      </c>
      <c r="E1054" t="str">
        <f>VLOOKUP(A1054,[1]Hoja3!$B$2:$E$1125,4,FALSE)</f>
        <v>FUNZA</v>
      </c>
      <c r="F1054" s="3" t="s">
        <v>1122</v>
      </c>
      <c r="G1054" s="3" t="s">
        <v>1123</v>
      </c>
      <c r="H1054">
        <f>VLOOKUP(A1054,'[2]PROMEDIO SABER 11 MUNICIPIOS'!$A$2:$D$1122,4,0)</f>
        <v>1539</v>
      </c>
      <c r="I1054">
        <f>VLOOKUP(A1054,'[2]PROMEDIO SABER 11 MUNICIPIOS'!$A$2:$E$1122,5,0)</f>
        <v>872</v>
      </c>
      <c r="J1054" s="4">
        <f>VLOOKUP(A1054,'[2]PROMEDIO SABER 11 MUNICIPIOS'!$A$2:$B$1122,2,0)</f>
        <v>264.68161143599741</v>
      </c>
      <c r="K1054" s="6">
        <v>260</v>
      </c>
      <c r="L1054" s="5" t="str">
        <f>VLOOKUP(A1054,'[2]PROMEDIO SABER 11 MUNICIPIOS'!$A$2:$F$1122,6,FALSE)</f>
        <v>NO</v>
      </c>
      <c r="M1054">
        <f>VLOOKUP(A1054,'[2]SISBEN-GRUPOS'!$A$2:$E$1121,2,FALSE)</f>
        <v>621</v>
      </c>
      <c r="N1054">
        <f>VLOOKUP(A1054,'[2]SISBEN-GRUPOS'!$A$2:$E$1122,3,0)</f>
        <v>462</v>
      </c>
      <c r="O1054">
        <f>VLOOKUP(A1054,'[2]SISBEN-GRUPOS'!$A$2:$E$1122,4,0)</f>
        <v>262</v>
      </c>
      <c r="P1054">
        <f>VLOOKUP(A1054,'[2]SISBEN-GRUPOS'!$A$2:$E$1122,5,0)</f>
        <v>194</v>
      </c>
      <c r="Q1054" s="15">
        <v>0.58552631578947301</v>
      </c>
      <c r="R1054">
        <v>368</v>
      </c>
      <c r="S1054" t="str">
        <f t="shared" si="17"/>
        <v>P100</v>
      </c>
    </row>
    <row r="1055" spans="1:19" hidden="1" x14ac:dyDescent="0.25">
      <c r="A1055" t="s">
        <v>1094</v>
      </c>
      <c r="B1055" t="s">
        <v>1172</v>
      </c>
      <c r="C1055" t="s">
        <v>2254</v>
      </c>
      <c r="D1055">
        <v>5360</v>
      </c>
      <c r="E1055" t="str">
        <f>VLOOKUP(A1055,[1]Hoja3!$B$2:$E$1125,4,FALSE)</f>
        <v>ITAGUI</v>
      </c>
      <c r="F1055" s="3" t="s">
        <v>1122</v>
      </c>
      <c r="G1055" s="3" t="s">
        <v>1123</v>
      </c>
      <c r="H1055">
        <f>VLOOKUP(A1055,'[2]PROMEDIO SABER 11 MUNICIPIOS'!$A$2:$D$1122,4,0)</f>
        <v>3723</v>
      </c>
      <c r="I1055">
        <f>VLOOKUP(A1055,'[2]PROMEDIO SABER 11 MUNICIPIOS'!$A$2:$E$1122,5,0)</f>
        <v>1075</v>
      </c>
      <c r="J1055" s="4">
        <f>VLOOKUP(A1055,'[2]PROMEDIO SABER 11 MUNICIPIOS'!$A$2:$B$1122,2,0)</f>
        <v>254.61804995970991</v>
      </c>
      <c r="K1055" s="6">
        <v>250</v>
      </c>
      <c r="L1055" s="5" t="str">
        <f>VLOOKUP(A1055,'[2]PROMEDIO SABER 11 MUNICIPIOS'!$A$2:$F$1122,6,FALSE)</f>
        <v>NO</v>
      </c>
      <c r="M1055">
        <f>VLOOKUP(A1055,'[2]SISBEN-GRUPOS'!$A$2:$E$1121,2,FALSE)</f>
        <v>2146</v>
      </c>
      <c r="N1055">
        <f>VLOOKUP(A1055,'[2]SISBEN-GRUPOS'!$A$2:$E$1122,3,0)</f>
        <v>1043</v>
      </c>
      <c r="O1055">
        <f>VLOOKUP(A1055,'[2]SISBEN-GRUPOS'!$A$2:$E$1122,4,0)</f>
        <v>355</v>
      </c>
      <c r="P1055">
        <f>VLOOKUP(A1055,'[2]SISBEN-GRUPOS'!$A$2:$E$1122,5,0)</f>
        <v>179</v>
      </c>
      <c r="Q1055" s="15">
        <v>0.49397590359999999</v>
      </c>
      <c r="R1055">
        <v>376</v>
      </c>
      <c r="S1055" t="str">
        <f t="shared" si="17"/>
        <v>P100</v>
      </c>
    </row>
    <row r="1056" spans="1:19" hidden="1" x14ac:dyDescent="0.25">
      <c r="A1056" t="s">
        <v>1087</v>
      </c>
      <c r="B1056" t="s">
        <v>1185</v>
      </c>
      <c r="C1056" t="s">
        <v>2248</v>
      </c>
      <c r="D1056">
        <v>15238</v>
      </c>
      <c r="E1056" t="str">
        <f>VLOOKUP(A1056,[1]Hoja3!$B$2:$E$1125,4,FALSE)</f>
        <v>DUITAMA</v>
      </c>
      <c r="F1056" s="3" t="s">
        <v>1122</v>
      </c>
      <c r="G1056" s="3" t="s">
        <v>1123</v>
      </c>
      <c r="H1056">
        <f>VLOOKUP(A1056,'[2]PROMEDIO SABER 11 MUNICIPIOS'!$A$2:$D$1122,4,0)</f>
        <v>2627</v>
      </c>
      <c r="I1056">
        <f>VLOOKUP(A1056,'[2]PROMEDIO SABER 11 MUNICIPIOS'!$A$2:$E$1122,5,0)</f>
        <v>959</v>
      </c>
      <c r="J1056" s="4">
        <f>VLOOKUP(A1056,'[2]PROMEDIO SABER 11 MUNICIPIOS'!$A$2:$B$1122,2,0)</f>
        <v>280.48191853825659</v>
      </c>
      <c r="K1056" s="6">
        <v>280</v>
      </c>
      <c r="L1056" s="5" t="str">
        <f>VLOOKUP(A1056,'[2]PROMEDIO SABER 11 MUNICIPIOS'!$A$2:$F$1122,6,FALSE)</f>
        <v>NO</v>
      </c>
      <c r="M1056">
        <f>VLOOKUP(A1056,'[2]SISBEN-GRUPOS'!$A$2:$E$1121,2,FALSE)</f>
        <v>1314</v>
      </c>
      <c r="N1056">
        <f>VLOOKUP(A1056,'[2]SISBEN-GRUPOS'!$A$2:$E$1122,3,0)</f>
        <v>1106</v>
      </c>
      <c r="O1056">
        <f>VLOOKUP(A1056,'[2]SISBEN-GRUPOS'!$A$2:$E$1122,4,0)</f>
        <v>130</v>
      </c>
      <c r="P1056">
        <f>VLOOKUP(A1056,'[2]SISBEN-GRUPOS'!$A$2:$E$1122,5,0)</f>
        <v>77</v>
      </c>
      <c r="Q1056" s="15">
        <v>0.51783439490000005</v>
      </c>
      <c r="R1056">
        <v>377</v>
      </c>
      <c r="S1056" t="str">
        <f t="shared" si="17"/>
        <v>P100</v>
      </c>
    </row>
    <row r="1057" spans="1:19" hidden="1" x14ac:dyDescent="0.25">
      <c r="A1057" t="s">
        <v>828</v>
      </c>
      <c r="B1057" t="s">
        <v>1213</v>
      </c>
      <c r="C1057" t="s">
        <v>1936</v>
      </c>
      <c r="D1057">
        <v>70508</v>
      </c>
      <c r="E1057" t="str">
        <f>VLOOKUP(A1057,[1]Hoja3!$B$2:$E$1125,4,FALSE)</f>
        <v>OVEJAS</v>
      </c>
      <c r="F1057" s="3" t="s">
        <v>1122</v>
      </c>
      <c r="G1057" s="3" t="s">
        <v>1122</v>
      </c>
      <c r="H1057">
        <f>VLOOKUP(A1057,'[2]PROMEDIO SABER 11 MUNICIPIOS'!$A$2:$D$1122,4,0)</f>
        <v>328</v>
      </c>
      <c r="I1057">
        <f>VLOOKUP(A1057,'[2]PROMEDIO SABER 11 MUNICIPIOS'!$A$2:$E$1122,5,0)</f>
        <v>627</v>
      </c>
      <c r="J1057" s="4">
        <f>VLOOKUP(A1057,'[2]PROMEDIO SABER 11 MUNICIPIOS'!$A$2:$B$1122,2,0)</f>
        <v>214.32621951219511</v>
      </c>
      <c r="K1057" s="6">
        <v>210</v>
      </c>
      <c r="L1057" s="5" t="str">
        <f>VLOOKUP(A1057,'[2]PROMEDIO SABER 11 MUNICIPIOS'!$A$2:$F$1122,6,FALSE)</f>
        <v>OVEJAS-SUCRE</v>
      </c>
      <c r="M1057">
        <f>VLOOKUP(A1057,'[2]SISBEN-GRUPOS'!$A$2:$E$1121,2,FALSE)</f>
        <v>62</v>
      </c>
      <c r="N1057">
        <f>VLOOKUP(A1057,'[2]SISBEN-GRUPOS'!$A$2:$E$1122,3,0)</f>
        <v>265</v>
      </c>
      <c r="O1057">
        <f>VLOOKUP(A1057,'[2]SISBEN-GRUPOS'!$A$2:$E$1122,4,0)</f>
        <v>0</v>
      </c>
      <c r="P1057">
        <f>VLOOKUP(A1057,'[2]SISBEN-GRUPOS'!$A$2:$E$1122,5,0)</f>
        <v>1</v>
      </c>
      <c r="Q1057" s="15">
        <v>0.29213483150000003</v>
      </c>
      <c r="R1057">
        <v>385</v>
      </c>
      <c r="S1057" t="str">
        <f t="shared" si="17"/>
        <v>P100</v>
      </c>
    </row>
    <row r="1058" spans="1:19" hidden="1" x14ac:dyDescent="0.25">
      <c r="A1058" t="s">
        <v>1042</v>
      </c>
      <c r="B1058" t="s">
        <v>1185</v>
      </c>
      <c r="C1058" t="s">
        <v>2236</v>
      </c>
      <c r="D1058">
        <v>15176</v>
      </c>
      <c r="E1058" t="str">
        <f>VLOOKUP(A1058,[1]Hoja3!$B$2:$E$1125,4,FALSE)</f>
        <v>CHIQUINQUIRA</v>
      </c>
      <c r="F1058" s="3" t="s">
        <v>1122</v>
      </c>
      <c r="G1058" s="3" t="s">
        <v>1123</v>
      </c>
      <c r="H1058">
        <f>VLOOKUP(A1058,'[2]PROMEDIO SABER 11 MUNICIPIOS'!$A$2:$D$1122,4,0)</f>
        <v>1196</v>
      </c>
      <c r="I1058">
        <f>VLOOKUP(A1058,'[2]PROMEDIO SABER 11 MUNICIPIOS'!$A$2:$E$1122,5,0)</f>
        <v>711</v>
      </c>
      <c r="J1058" s="4">
        <f>VLOOKUP(A1058,'[2]PROMEDIO SABER 11 MUNICIPIOS'!$A$2:$B$1122,2,0)</f>
        <v>262.06605351170566</v>
      </c>
      <c r="K1058" s="6">
        <v>260</v>
      </c>
      <c r="L1058" s="5" t="str">
        <f>VLOOKUP(A1058,'[2]PROMEDIO SABER 11 MUNICIPIOS'!$A$2:$F$1122,6,FALSE)</f>
        <v>NO</v>
      </c>
      <c r="M1058">
        <f>VLOOKUP(A1058,'[2]SISBEN-GRUPOS'!$A$2:$E$1121,2,FALSE)</f>
        <v>368</v>
      </c>
      <c r="N1058">
        <f>VLOOKUP(A1058,'[2]SISBEN-GRUPOS'!$A$2:$E$1122,3,0)</f>
        <v>735</v>
      </c>
      <c r="O1058">
        <f>VLOOKUP(A1058,'[2]SISBEN-GRUPOS'!$A$2:$E$1122,4,0)</f>
        <v>63</v>
      </c>
      <c r="P1058">
        <f>VLOOKUP(A1058,'[2]SISBEN-GRUPOS'!$A$2:$E$1122,5,0)</f>
        <v>30</v>
      </c>
      <c r="Q1058" s="15">
        <v>0.38709677419999999</v>
      </c>
      <c r="R1058">
        <v>387</v>
      </c>
      <c r="S1058" t="str">
        <f t="shared" si="17"/>
        <v>P100</v>
      </c>
    </row>
    <row r="1059" spans="1:19" hidden="1" x14ac:dyDescent="0.25">
      <c r="A1059" t="s">
        <v>1090</v>
      </c>
      <c r="B1059" t="s">
        <v>1185</v>
      </c>
      <c r="C1059" t="s">
        <v>2253</v>
      </c>
      <c r="D1059">
        <v>15759</v>
      </c>
      <c r="E1059" t="str">
        <f>VLOOKUP(A1059,[1]Hoja3!$B$2:$E$1125,4,FALSE)</f>
        <v>SOGAMOSO</v>
      </c>
      <c r="F1059" s="3" t="s">
        <v>1122</v>
      </c>
      <c r="G1059" s="3" t="s">
        <v>1123</v>
      </c>
      <c r="H1059">
        <f>VLOOKUP(A1059,'[2]PROMEDIO SABER 11 MUNICIPIOS'!$A$2:$D$1122,4,0)</f>
        <v>2966</v>
      </c>
      <c r="I1059">
        <f>VLOOKUP(A1059,'[2]PROMEDIO SABER 11 MUNICIPIOS'!$A$2:$E$1122,5,0)</f>
        <v>1048</v>
      </c>
      <c r="J1059" s="4">
        <f>VLOOKUP(A1059,'[2]PROMEDIO SABER 11 MUNICIPIOS'!$A$2:$B$1122,2,0)</f>
        <v>275.39177343223196</v>
      </c>
      <c r="K1059" s="6">
        <v>270</v>
      </c>
      <c r="L1059" s="5" t="str">
        <f>VLOOKUP(A1059,'[2]PROMEDIO SABER 11 MUNICIPIOS'!$A$2:$F$1122,6,FALSE)</f>
        <v>NO</v>
      </c>
      <c r="M1059">
        <f>VLOOKUP(A1059,'[2]SISBEN-GRUPOS'!$A$2:$E$1121,2,FALSE)</f>
        <v>1195</v>
      </c>
      <c r="N1059">
        <f>VLOOKUP(A1059,'[2]SISBEN-GRUPOS'!$A$2:$E$1122,3,0)</f>
        <v>1427</v>
      </c>
      <c r="O1059">
        <f>VLOOKUP(A1059,'[2]SISBEN-GRUPOS'!$A$2:$E$1122,4,0)</f>
        <v>214</v>
      </c>
      <c r="P1059">
        <f>VLOOKUP(A1059,'[2]SISBEN-GRUPOS'!$A$2:$E$1122,5,0)</f>
        <v>130</v>
      </c>
      <c r="Q1059" s="15">
        <v>0.58601240830000001</v>
      </c>
      <c r="R1059">
        <v>414</v>
      </c>
      <c r="S1059" t="str">
        <f t="shared" si="17"/>
        <v>P100</v>
      </c>
    </row>
    <row r="1060" spans="1:19" hidden="1" x14ac:dyDescent="0.25">
      <c r="A1060" t="s">
        <v>1063</v>
      </c>
      <c r="B1060" t="s">
        <v>1216</v>
      </c>
      <c r="C1060" t="s">
        <v>2247</v>
      </c>
      <c r="D1060">
        <v>25430</v>
      </c>
      <c r="E1060" t="str">
        <f>VLOOKUP(A1060,[1]Hoja3!$B$2:$E$1125,4,FALSE)</f>
        <v>MADRID</v>
      </c>
      <c r="F1060" s="3" t="s">
        <v>1122</v>
      </c>
      <c r="G1060" s="3" t="s">
        <v>1123</v>
      </c>
      <c r="H1060">
        <f>VLOOKUP(A1060,'[2]PROMEDIO SABER 11 MUNICIPIOS'!$A$2:$D$1122,4,0)</f>
        <v>1648</v>
      </c>
      <c r="I1060">
        <f>VLOOKUP(A1060,'[2]PROMEDIO SABER 11 MUNICIPIOS'!$A$2:$E$1122,5,0)</f>
        <v>954</v>
      </c>
      <c r="J1060" s="4">
        <f>VLOOKUP(A1060,'[2]PROMEDIO SABER 11 MUNICIPIOS'!$A$2:$B$1122,2,0)</f>
        <v>260.09466019417476</v>
      </c>
      <c r="K1060" s="6">
        <v>260</v>
      </c>
      <c r="L1060" s="5" t="str">
        <f>VLOOKUP(A1060,'[2]PROMEDIO SABER 11 MUNICIPIOS'!$A$2:$F$1122,6,FALSE)</f>
        <v>NO</v>
      </c>
      <c r="M1060">
        <f>VLOOKUP(A1060,'[2]SISBEN-GRUPOS'!$A$2:$E$1121,2,FALSE)</f>
        <v>744</v>
      </c>
      <c r="N1060">
        <f>VLOOKUP(A1060,'[2]SISBEN-GRUPOS'!$A$2:$E$1122,3,0)</f>
        <v>599</v>
      </c>
      <c r="O1060">
        <f>VLOOKUP(A1060,'[2]SISBEN-GRUPOS'!$A$2:$E$1122,4,0)</f>
        <v>187</v>
      </c>
      <c r="P1060">
        <f>VLOOKUP(A1060,'[2]SISBEN-GRUPOS'!$A$2:$E$1122,5,0)</f>
        <v>118</v>
      </c>
      <c r="Q1060" s="15">
        <v>0.476377952755905</v>
      </c>
      <c r="R1060">
        <v>417</v>
      </c>
      <c r="S1060" t="str">
        <f t="shared" si="17"/>
        <v>P100</v>
      </c>
    </row>
    <row r="1061" spans="1:19" hidden="1" x14ac:dyDescent="0.25">
      <c r="A1061" t="s">
        <v>980</v>
      </c>
      <c r="B1061" t="s">
        <v>1197</v>
      </c>
      <c r="C1061" t="s">
        <v>2240</v>
      </c>
      <c r="D1061">
        <v>23182</v>
      </c>
      <c r="E1061" t="str">
        <f>VLOOKUP(A1061,[1]Hoja3!$B$2:$E$1125,4,FALSE)</f>
        <v>CHINU</v>
      </c>
      <c r="F1061" s="3" t="s">
        <v>1122</v>
      </c>
      <c r="G1061" s="3" t="s">
        <v>1123</v>
      </c>
      <c r="H1061">
        <f>VLOOKUP(A1061,'[2]PROMEDIO SABER 11 MUNICIPIOS'!$A$2:$D$1122,4,0)</f>
        <v>612</v>
      </c>
      <c r="I1061">
        <f>VLOOKUP(A1061,'[2]PROMEDIO SABER 11 MUNICIPIOS'!$A$2:$E$1122,5,0)</f>
        <v>814</v>
      </c>
      <c r="J1061" s="4">
        <f>VLOOKUP(A1061,'[2]PROMEDIO SABER 11 MUNICIPIOS'!$A$2:$B$1122,2,0)</f>
        <v>234.43137254901961</v>
      </c>
      <c r="K1061" s="6">
        <v>230</v>
      </c>
      <c r="L1061" s="5" t="str">
        <f>VLOOKUP(A1061,'[2]PROMEDIO SABER 11 MUNICIPIOS'!$A$2:$F$1122,6,FALSE)</f>
        <v>NO</v>
      </c>
      <c r="M1061">
        <f>VLOOKUP(A1061,'[2]SISBEN-GRUPOS'!$A$2:$E$1121,2,FALSE)</f>
        <v>123</v>
      </c>
      <c r="N1061">
        <f>VLOOKUP(A1061,'[2]SISBEN-GRUPOS'!$A$2:$E$1122,3,0)</f>
        <v>480</v>
      </c>
      <c r="O1061">
        <f>VLOOKUP(A1061,'[2]SISBEN-GRUPOS'!$A$2:$E$1122,4,0)</f>
        <v>6</v>
      </c>
      <c r="P1061">
        <f>VLOOKUP(A1061,'[2]SISBEN-GRUPOS'!$A$2:$E$1122,5,0)</f>
        <v>3</v>
      </c>
      <c r="Q1061" s="15">
        <v>0.30501089320000002</v>
      </c>
      <c r="R1061">
        <v>421</v>
      </c>
      <c r="S1061" t="str">
        <f t="shared" si="17"/>
        <v>P100</v>
      </c>
    </row>
    <row r="1062" spans="1:19" hidden="1" x14ac:dyDescent="0.25">
      <c r="A1062" t="s">
        <v>1083</v>
      </c>
      <c r="B1062" t="s">
        <v>1211</v>
      </c>
      <c r="C1062" t="s">
        <v>2241</v>
      </c>
      <c r="D1062">
        <v>44430</v>
      </c>
      <c r="E1062" t="str">
        <f>VLOOKUP(A1062,[1]Hoja3!$B$2:$E$1125,4,FALSE)</f>
        <v>MAICAO</v>
      </c>
      <c r="F1062" s="3" t="s">
        <v>1123</v>
      </c>
      <c r="G1062" s="3" t="s">
        <v>1123</v>
      </c>
      <c r="H1062">
        <f>VLOOKUP(A1062,'[2]PROMEDIO SABER 11 MUNICIPIOS'!$A$2:$D$1122,4,0)</f>
        <v>2479</v>
      </c>
      <c r="I1062">
        <f>VLOOKUP(A1062,'[2]PROMEDIO SABER 11 MUNICIPIOS'!$A$2:$E$1122,5,0)</f>
        <v>837</v>
      </c>
      <c r="J1062" s="4">
        <f>VLOOKUP(A1062,'[2]PROMEDIO SABER 11 MUNICIPIOS'!$A$2:$B$1122,2,0)</f>
        <v>227.38483259378782</v>
      </c>
      <c r="K1062" s="6">
        <v>220</v>
      </c>
      <c r="L1062" s="5" t="str">
        <f>VLOOKUP(A1062,'[2]PROMEDIO SABER 11 MUNICIPIOS'!$A$2:$F$1122,6,FALSE)</f>
        <v>NO</v>
      </c>
      <c r="M1062">
        <f>VLOOKUP(A1062,'[2]SISBEN-GRUPOS'!$A$2:$E$1121,2,FALSE)</f>
        <v>1177</v>
      </c>
      <c r="N1062">
        <f>VLOOKUP(A1062,'[2]SISBEN-GRUPOS'!$A$2:$E$1122,3,0)</f>
        <v>1259</v>
      </c>
      <c r="O1062">
        <f>VLOOKUP(A1062,'[2]SISBEN-GRUPOS'!$A$2:$E$1122,4,0)</f>
        <v>31</v>
      </c>
      <c r="P1062">
        <f>VLOOKUP(A1062,'[2]SISBEN-GRUPOS'!$A$2:$E$1122,5,0)</f>
        <v>12</v>
      </c>
      <c r="Q1062" s="15">
        <v>0.37807070100000001</v>
      </c>
      <c r="R1062">
        <v>432</v>
      </c>
      <c r="S1062" t="str">
        <f t="shared" si="17"/>
        <v>P100</v>
      </c>
    </row>
    <row r="1063" spans="1:19" hidden="1" x14ac:dyDescent="0.25">
      <c r="A1063" t="s">
        <v>1051</v>
      </c>
      <c r="B1063" t="s">
        <v>1842</v>
      </c>
      <c r="C1063" t="s">
        <v>2269</v>
      </c>
      <c r="D1063">
        <v>81001</v>
      </c>
      <c r="E1063" t="str">
        <f>VLOOKUP(A1063,[1]Hoja3!$B$2:$E$1125,4,FALSE)</f>
        <v>ARAUCA</v>
      </c>
      <c r="F1063" s="3" t="s">
        <v>1123</v>
      </c>
      <c r="G1063" s="3" t="s">
        <v>1123</v>
      </c>
      <c r="H1063">
        <f>VLOOKUP(A1063,'[2]PROMEDIO SABER 11 MUNICIPIOS'!$A$2:$D$1122,4,0)</f>
        <v>1370</v>
      </c>
      <c r="I1063">
        <f>VLOOKUP(A1063,'[2]PROMEDIO SABER 11 MUNICIPIOS'!$A$2:$E$1122,5,0)</f>
        <v>1411</v>
      </c>
      <c r="J1063" s="4">
        <f>VLOOKUP(A1063,'[2]PROMEDIO SABER 11 MUNICIPIOS'!$A$2:$B$1122,2,0)</f>
        <v>236.75182481751824</v>
      </c>
      <c r="K1063" s="6">
        <v>230</v>
      </c>
      <c r="L1063" s="5" t="str">
        <f>VLOOKUP(A1063,'[2]PROMEDIO SABER 11 MUNICIPIOS'!$A$2:$F$1122,6,FALSE)</f>
        <v>NO</v>
      </c>
      <c r="M1063">
        <f>VLOOKUP(A1063,'[2]SISBEN-GRUPOS'!$A$2:$E$1121,2,FALSE)</f>
        <v>487</v>
      </c>
      <c r="N1063">
        <f>VLOOKUP(A1063,'[2]SISBEN-GRUPOS'!$A$2:$E$1122,3,0)</f>
        <v>822</v>
      </c>
      <c r="O1063">
        <f>VLOOKUP(A1063,'[2]SISBEN-GRUPOS'!$A$2:$E$1122,4,0)</f>
        <v>43</v>
      </c>
      <c r="P1063">
        <f>VLOOKUP(A1063,'[2]SISBEN-GRUPOS'!$A$2:$E$1122,5,0)</f>
        <v>18</v>
      </c>
      <c r="Q1063" s="15">
        <f>VLOOKUP(A1063,'[2]TASA TRANSITO'!$A$6:$B$1117,2,0)</f>
        <v>0.372</v>
      </c>
      <c r="R1063">
        <v>439</v>
      </c>
      <c r="S1063" t="str">
        <f t="shared" si="17"/>
        <v>P100</v>
      </c>
    </row>
    <row r="1064" spans="1:19" ht="28.55" hidden="1" x14ac:dyDescent="0.25">
      <c r="A1064" t="s">
        <v>1040</v>
      </c>
      <c r="B1064" t="s">
        <v>1350</v>
      </c>
      <c r="C1064" t="s">
        <v>2141</v>
      </c>
      <c r="D1064">
        <v>47288</v>
      </c>
      <c r="E1064" t="str">
        <f>VLOOKUP(A1064,[1]Hoja3!$B$2:$E$1125,4,FALSE)</f>
        <v>FUNDACION</v>
      </c>
      <c r="F1064" s="3" t="s">
        <v>1122</v>
      </c>
      <c r="G1064" s="3" t="s">
        <v>1122</v>
      </c>
      <c r="H1064">
        <f>VLOOKUP(A1064,'[2]PROMEDIO SABER 11 MUNICIPIOS'!$A$2:$D$1122,4,0)</f>
        <v>1133</v>
      </c>
      <c r="I1064">
        <f>VLOOKUP(A1064,'[2]PROMEDIO SABER 11 MUNICIPIOS'!$A$2:$E$1122,5,0)</f>
        <v>810</v>
      </c>
      <c r="J1064" s="4">
        <f>VLOOKUP(A1064,'[2]PROMEDIO SABER 11 MUNICIPIOS'!$A$2:$B$1122,2,0)</f>
        <v>223.48631950573699</v>
      </c>
      <c r="K1064" s="6">
        <v>220</v>
      </c>
      <c r="L1064" s="5" t="str">
        <f>VLOOKUP(A1064,'[2]PROMEDIO SABER 11 MUNICIPIOS'!$A$2:$F$1122,6,FALSE)</f>
        <v>FUNDACION-MAGDALENA</v>
      </c>
      <c r="M1064">
        <f>VLOOKUP(A1064,'[2]SISBEN-GRUPOS'!$A$2:$E$1121,2,FALSE)</f>
        <v>279</v>
      </c>
      <c r="N1064">
        <f>VLOOKUP(A1064,'[2]SISBEN-GRUPOS'!$A$2:$E$1122,3,0)</f>
        <v>847</v>
      </c>
      <c r="O1064">
        <f>VLOOKUP(A1064,'[2]SISBEN-GRUPOS'!$A$2:$E$1122,4,0)</f>
        <v>7</v>
      </c>
      <c r="P1064">
        <f>VLOOKUP(A1064,'[2]SISBEN-GRUPOS'!$A$2:$E$1122,5,0)</f>
        <v>0</v>
      </c>
      <c r="Q1064" s="15">
        <v>0.36921529180000001</v>
      </c>
      <c r="R1064">
        <v>462</v>
      </c>
      <c r="S1064" t="str">
        <f t="shared" si="17"/>
        <v>P100</v>
      </c>
    </row>
    <row r="1065" spans="1:19" ht="28.55" hidden="1" x14ac:dyDescent="0.25">
      <c r="A1065" t="s">
        <v>952</v>
      </c>
      <c r="B1065" t="s">
        <v>1197</v>
      </c>
      <c r="C1065" t="s">
        <v>1825</v>
      </c>
      <c r="D1065">
        <v>23855</v>
      </c>
      <c r="E1065" t="str">
        <f>VLOOKUP(A1065,[1]Hoja3!$B$2:$E$1125,4,FALSE)</f>
        <v>VALENCIA</v>
      </c>
      <c r="F1065" s="3" t="s">
        <v>1122</v>
      </c>
      <c r="G1065" s="3" t="s">
        <v>1122</v>
      </c>
      <c r="H1065">
        <f>VLOOKUP(A1065,'[2]PROMEDIO SABER 11 MUNICIPIOS'!$A$2:$D$1122,4,0)</f>
        <v>521</v>
      </c>
      <c r="I1065">
        <f>VLOOKUP(A1065,'[2]PROMEDIO SABER 11 MUNICIPIOS'!$A$2:$E$1122,5,0)</f>
        <v>696</v>
      </c>
      <c r="J1065" s="4">
        <f>VLOOKUP(A1065,'[2]PROMEDIO SABER 11 MUNICIPIOS'!$A$2:$B$1122,2,0)</f>
        <v>208.56238003838772</v>
      </c>
      <c r="K1065" s="6">
        <v>200</v>
      </c>
      <c r="L1065" s="5" t="str">
        <f>VLOOKUP(A1065,'[2]PROMEDIO SABER 11 MUNICIPIOS'!$A$2:$F$1122,6,FALSE)</f>
        <v>VALENCIA-CORDOBA</v>
      </c>
      <c r="M1065">
        <f>VLOOKUP(A1065,'[2]SISBEN-GRUPOS'!$A$2:$E$1121,2,FALSE)</f>
        <v>111</v>
      </c>
      <c r="N1065">
        <f>VLOOKUP(A1065,'[2]SISBEN-GRUPOS'!$A$2:$E$1122,3,0)</f>
        <v>405</v>
      </c>
      <c r="O1065">
        <f>VLOOKUP(A1065,'[2]SISBEN-GRUPOS'!$A$2:$E$1122,4,0)</f>
        <v>4</v>
      </c>
      <c r="P1065">
        <f>VLOOKUP(A1065,'[2]SISBEN-GRUPOS'!$A$2:$E$1122,5,0)</f>
        <v>1</v>
      </c>
      <c r="Q1065" s="15">
        <v>0.2636916836</v>
      </c>
      <c r="R1065">
        <v>463</v>
      </c>
      <c r="S1065" t="str">
        <f t="shared" si="17"/>
        <v>P100</v>
      </c>
    </row>
    <row r="1066" spans="1:19" hidden="1" x14ac:dyDescent="0.25">
      <c r="A1066" t="s">
        <v>1047</v>
      </c>
      <c r="B1066" t="s">
        <v>1216</v>
      </c>
      <c r="C1066" t="s">
        <v>2260</v>
      </c>
      <c r="D1066">
        <v>25126</v>
      </c>
      <c r="E1066" t="str">
        <f>VLOOKUP(A1066,[1]Hoja3!$B$2:$E$1125,4,FALSE)</f>
        <v>CAJICA</v>
      </c>
      <c r="F1066" s="3" t="s">
        <v>1122</v>
      </c>
      <c r="G1066" s="3" t="s">
        <v>1123</v>
      </c>
      <c r="H1066">
        <f>VLOOKUP(A1066,'[2]PROMEDIO SABER 11 MUNICIPIOS'!$A$2:$D$1122,4,0)</f>
        <v>1234</v>
      </c>
      <c r="I1066">
        <f>VLOOKUP(A1066,'[2]PROMEDIO SABER 11 MUNICIPIOS'!$A$2:$E$1122,5,0)</f>
        <v>1171</v>
      </c>
      <c r="J1066" s="4">
        <f>VLOOKUP(A1066,'[2]PROMEDIO SABER 11 MUNICIPIOS'!$A$2:$B$1122,2,0)</f>
        <v>280.88573743922205</v>
      </c>
      <c r="K1066" s="6">
        <v>280</v>
      </c>
      <c r="L1066" s="5" t="str">
        <f>VLOOKUP(A1066,'[2]PROMEDIO SABER 11 MUNICIPIOS'!$A$2:$F$1122,6,FALSE)</f>
        <v>NO</v>
      </c>
      <c r="M1066">
        <f>VLOOKUP(A1066,'[2]SISBEN-GRUPOS'!$A$2:$E$1121,2,FALSE)</f>
        <v>558</v>
      </c>
      <c r="N1066">
        <f>VLOOKUP(A1066,'[2]SISBEN-GRUPOS'!$A$2:$E$1122,3,0)</f>
        <v>407</v>
      </c>
      <c r="O1066">
        <f>VLOOKUP(A1066,'[2]SISBEN-GRUPOS'!$A$2:$E$1122,4,0)</f>
        <v>136</v>
      </c>
      <c r="P1066">
        <f>VLOOKUP(A1066,'[2]SISBEN-GRUPOS'!$A$2:$E$1122,5,0)</f>
        <v>133</v>
      </c>
      <c r="Q1066" s="15">
        <v>0.50934579439252303</v>
      </c>
      <c r="R1066">
        <v>497</v>
      </c>
      <c r="S1066" t="str">
        <f t="shared" si="17"/>
        <v>P100</v>
      </c>
    </row>
    <row r="1067" spans="1:19" hidden="1" x14ac:dyDescent="0.25">
      <c r="A1067" t="s">
        <v>941</v>
      </c>
      <c r="B1067" t="s">
        <v>1238</v>
      </c>
      <c r="C1067" t="s">
        <v>2252</v>
      </c>
      <c r="D1067">
        <v>68755</v>
      </c>
      <c r="E1067" t="str">
        <f>VLOOKUP(A1067,[1]Hoja3!$B$2:$E$1125,4,FALSE)</f>
        <v>SOCORRO</v>
      </c>
      <c r="F1067" s="3" t="s">
        <v>1122</v>
      </c>
      <c r="G1067" s="3" t="s">
        <v>1123</v>
      </c>
      <c r="H1067">
        <f>VLOOKUP(A1067,'[2]PROMEDIO SABER 11 MUNICIPIOS'!$A$2:$D$1122,4,0)</f>
        <v>486</v>
      </c>
      <c r="I1067">
        <f>VLOOKUP(A1067,'[2]PROMEDIO SABER 11 MUNICIPIOS'!$A$2:$E$1122,5,0)</f>
        <v>1019</v>
      </c>
      <c r="J1067" s="4">
        <f>VLOOKUP(A1067,'[2]PROMEDIO SABER 11 MUNICIPIOS'!$A$2:$B$1122,2,0)</f>
        <v>261.39917695473252</v>
      </c>
      <c r="K1067" s="6">
        <v>260</v>
      </c>
      <c r="L1067" s="5" t="str">
        <f>VLOOKUP(A1067,'[2]PROMEDIO SABER 11 MUNICIPIOS'!$A$2:$F$1122,6,FALSE)</f>
        <v>NO</v>
      </c>
      <c r="M1067">
        <f>VLOOKUP(A1067,'[2]SISBEN-GRUPOS'!$A$2:$E$1121,2,FALSE)</f>
        <v>132</v>
      </c>
      <c r="N1067">
        <f>VLOOKUP(A1067,'[2]SISBEN-GRUPOS'!$A$2:$E$1122,3,0)</f>
        <v>282</v>
      </c>
      <c r="O1067">
        <f>VLOOKUP(A1067,'[2]SISBEN-GRUPOS'!$A$2:$E$1122,4,0)</f>
        <v>42</v>
      </c>
      <c r="P1067">
        <f>VLOOKUP(A1067,'[2]SISBEN-GRUPOS'!$A$2:$E$1122,5,0)</f>
        <v>30</v>
      </c>
      <c r="Q1067" s="15">
        <v>0.48710601720000002</v>
      </c>
      <c r="R1067">
        <v>500</v>
      </c>
      <c r="S1067" t="str">
        <f t="shared" si="17"/>
        <v>P100</v>
      </c>
    </row>
    <row r="1068" spans="1:19" hidden="1" x14ac:dyDescent="0.25">
      <c r="A1068" t="s">
        <v>1072</v>
      </c>
      <c r="B1068" t="s">
        <v>1189</v>
      </c>
      <c r="C1068" t="s">
        <v>2258</v>
      </c>
      <c r="D1068">
        <v>76364</v>
      </c>
      <c r="E1068" t="str">
        <f>VLOOKUP(A1068,[1]Hoja3!$B$2:$E$1125,4,FALSE)</f>
        <v>JAMUNDI</v>
      </c>
      <c r="F1068" s="3" t="s">
        <v>1122</v>
      </c>
      <c r="G1068" s="3" t="s">
        <v>1123</v>
      </c>
      <c r="H1068">
        <f>VLOOKUP(A1068,'[2]PROMEDIO SABER 11 MUNICIPIOS'!$A$2:$D$1122,4,0)</f>
        <v>1989</v>
      </c>
      <c r="I1068">
        <f>VLOOKUP(A1068,'[2]PROMEDIO SABER 11 MUNICIPIOS'!$A$2:$E$1122,5,0)</f>
        <v>1146</v>
      </c>
      <c r="J1068" s="4">
        <f>VLOOKUP(A1068,'[2]PROMEDIO SABER 11 MUNICIPIOS'!$A$2:$B$1122,2,0)</f>
        <v>255.6892911010558</v>
      </c>
      <c r="K1068" s="6">
        <v>250</v>
      </c>
      <c r="L1068" s="5" t="str">
        <f>VLOOKUP(A1068,'[2]PROMEDIO SABER 11 MUNICIPIOS'!$A$2:$F$1122,6,FALSE)</f>
        <v>NO</v>
      </c>
      <c r="M1068">
        <f>VLOOKUP(A1068,'[2]SISBEN-GRUPOS'!$A$2:$E$1121,2,FALSE)</f>
        <v>1074</v>
      </c>
      <c r="N1068">
        <f>VLOOKUP(A1068,'[2]SISBEN-GRUPOS'!$A$2:$E$1122,3,0)</f>
        <v>796</v>
      </c>
      <c r="O1068">
        <f>VLOOKUP(A1068,'[2]SISBEN-GRUPOS'!$A$2:$E$1122,4,0)</f>
        <v>92</v>
      </c>
      <c r="P1068">
        <f>VLOOKUP(A1068,'[2]SISBEN-GRUPOS'!$A$2:$E$1122,5,0)</f>
        <v>27</v>
      </c>
      <c r="Q1068" s="15">
        <v>0.32403609519999999</v>
      </c>
      <c r="R1068">
        <v>508</v>
      </c>
      <c r="S1068" t="str">
        <f t="shared" si="17"/>
        <v>P100</v>
      </c>
    </row>
    <row r="1069" spans="1:19" hidden="1" x14ac:dyDescent="0.25">
      <c r="A1069" t="s">
        <v>962</v>
      </c>
      <c r="B1069" t="s">
        <v>1197</v>
      </c>
      <c r="C1069">
        <v>23815</v>
      </c>
      <c r="D1069" s="14">
        <v>23815</v>
      </c>
      <c r="E1069" t="str">
        <f>VLOOKUP(A1069,[1]Hoja3!$B$2:$E$1125,4,FALSE)</f>
        <v>TUCHIN</v>
      </c>
      <c r="F1069" s="3" t="s">
        <v>1122</v>
      </c>
      <c r="G1069" s="3" t="s">
        <v>1122</v>
      </c>
      <c r="H1069">
        <f>VLOOKUP(A1069,'[2]PROMEDIO SABER 11 MUNICIPIOS'!$A$2:$D$1122,4,0)</f>
        <v>564</v>
      </c>
      <c r="I1069">
        <f>VLOOKUP(A1069,'[2]PROMEDIO SABER 11 MUNICIPIOS'!$A$2:$E$1122,5,0)</f>
        <v>882</v>
      </c>
      <c r="J1069" s="4">
        <f>VLOOKUP(A1069,'[2]PROMEDIO SABER 11 MUNICIPIOS'!$A$2:$B$1122,2,0)</f>
        <v>207.17553191489361</v>
      </c>
      <c r="K1069" s="6">
        <v>200</v>
      </c>
      <c r="L1069" s="5" t="str">
        <f>VLOOKUP(A1069,'[2]PROMEDIO SABER 11 MUNICIPIOS'!$A$2:$F$1122,6,FALSE)</f>
        <v>NO</v>
      </c>
      <c r="M1069">
        <f>VLOOKUP(A1069,'[2]SISBEN-GRUPOS'!$A$2:$E$1121,2,FALSE)</f>
        <v>109</v>
      </c>
      <c r="N1069">
        <f>VLOOKUP(A1069,'[2]SISBEN-GRUPOS'!$A$2:$E$1122,3,0)</f>
        <v>443</v>
      </c>
      <c r="O1069">
        <f>VLOOKUP(A1069,'[2]SISBEN-GRUPOS'!$A$2:$E$1122,4,0)</f>
        <v>10</v>
      </c>
      <c r="P1069">
        <f>VLOOKUP(A1069,'[2]SISBEN-GRUPOS'!$A$2:$E$1122,5,0)</f>
        <v>2</v>
      </c>
      <c r="Q1069" s="15">
        <v>0.24466019419999999</v>
      </c>
      <c r="R1069">
        <v>514</v>
      </c>
      <c r="S1069" t="str">
        <f t="shared" si="17"/>
        <v>P100</v>
      </c>
    </row>
    <row r="1070" spans="1:19" hidden="1" x14ac:dyDescent="0.25">
      <c r="A1070" t="s">
        <v>1017</v>
      </c>
      <c r="B1070" t="s">
        <v>1197</v>
      </c>
      <c r="C1070" t="s">
        <v>1627</v>
      </c>
      <c r="D1070">
        <v>23189</v>
      </c>
      <c r="E1070" t="str">
        <f>VLOOKUP(A1070,[1]Hoja3!$B$2:$E$1125,4,FALSE)</f>
        <v>CIENAGA DE ORO</v>
      </c>
      <c r="F1070" s="3" t="s">
        <v>1122</v>
      </c>
      <c r="G1070" s="3" t="s">
        <v>1122</v>
      </c>
      <c r="H1070">
        <f>VLOOKUP(A1070,'[2]PROMEDIO SABER 11 MUNICIPIOS'!$A$2:$D$1122,4,0)</f>
        <v>847</v>
      </c>
      <c r="I1070">
        <f>VLOOKUP(A1070,'[2]PROMEDIO SABER 11 MUNICIPIOS'!$A$2:$E$1122,5,0)</f>
        <v>901</v>
      </c>
      <c r="J1070" s="4">
        <f>VLOOKUP(A1070,'[2]PROMEDIO SABER 11 MUNICIPIOS'!$A$2:$B$1122,2,0)</f>
        <v>226.69421487603304</v>
      </c>
      <c r="K1070" s="6">
        <v>220</v>
      </c>
      <c r="L1070" s="5" t="str">
        <f>VLOOKUP(A1070,'[2]PROMEDIO SABER 11 MUNICIPIOS'!$A$2:$F$1122,6,FALSE)</f>
        <v>NO</v>
      </c>
      <c r="M1070">
        <f>VLOOKUP(A1070,'[2]SISBEN-GRUPOS'!$A$2:$E$1121,2,FALSE)</f>
        <v>203</v>
      </c>
      <c r="N1070">
        <f>VLOOKUP(A1070,'[2]SISBEN-GRUPOS'!$A$2:$E$1122,3,0)</f>
        <v>644</v>
      </c>
      <c r="O1070">
        <f>VLOOKUP(A1070,'[2]SISBEN-GRUPOS'!$A$2:$E$1122,4,0)</f>
        <v>0</v>
      </c>
      <c r="P1070">
        <f>VLOOKUP(A1070,'[2]SISBEN-GRUPOS'!$A$2:$E$1122,5,0)</f>
        <v>0</v>
      </c>
      <c r="Q1070" s="15">
        <v>0.2352048558</v>
      </c>
      <c r="R1070">
        <v>515</v>
      </c>
      <c r="S1070" t="str">
        <f t="shared" si="17"/>
        <v>P100</v>
      </c>
    </row>
    <row r="1071" spans="1:19" hidden="1" x14ac:dyDescent="0.25">
      <c r="A1071" t="s">
        <v>1044</v>
      </c>
      <c r="B1071" t="s">
        <v>1182</v>
      </c>
      <c r="C1071" t="s">
        <v>2256</v>
      </c>
      <c r="D1071">
        <v>13836</v>
      </c>
      <c r="E1071" t="str">
        <f>VLOOKUP(A1071,[1]Hoja3!$B$2:$E$1125,4,FALSE)</f>
        <v>TURBACO</v>
      </c>
      <c r="F1071" s="3" t="s">
        <v>1122</v>
      </c>
      <c r="G1071" s="3" t="s">
        <v>1123</v>
      </c>
      <c r="H1071">
        <f>VLOOKUP(A1071,'[2]PROMEDIO SABER 11 MUNICIPIOS'!$A$2:$D$1122,4,0)</f>
        <v>1208</v>
      </c>
      <c r="I1071">
        <f>VLOOKUP(A1071,'[2]PROMEDIO SABER 11 MUNICIPIOS'!$A$2:$E$1122,5,0)</f>
        <v>1109</v>
      </c>
      <c r="J1071" s="4">
        <f>VLOOKUP(A1071,'[2]PROMEDIO SABER 11 MUNICIPIOS'!$A$2:$B$1122,2,0)</f>
        <v>239.96357615894038</v>
      </c>
      <c r="K1071" s="6">
        <v>240</v>
      </c>
      <c r="L1071" s="5" t="str">
        <f>VLOOKUP(A1071,'[2]PROMEDIO SABER 11 MUNICIPIOS'!$A$2:$F$1122,6,FALSE)</f>
        <v>NO</v>
      </c>
      <c r="M1071">
        <f>VLOOKUP(A1071,'[2]SISBEN-GRUPOS'!$A$2:$E$1121,2,FALSE)</f>
        <v>323</v>
      </c>
      <c r="N1071">
        <f>VLOOKUP(A1071,'[2]SISBEN-GRUPOS'!$A$2:$E$1122,3,0)</f>
        <v>840</v>
      </c>
      <c r="O1071">
        <f>VLOOKUP(A1071,'[2]SISBEN-GRUPOS'!$A$2:$E$1122,4,0)</f>
        <v>30</v>
      </c>
      <c r="P1071">
        <f>VLOOKUP(A1071,'[2]SISBEN-GRUPOS'!$A$2:$E$1122,5,0)</f>
        <v>15</v>
      </c>
      <c r="Q1071" s="15">
        <v>0.43206256110000002</v>
      </c>
      <c r="R1071">
        <v>527</v>
      </c>
      <c r="S1071" t="str">
        <f t="shared" si="17"/>
        <v>P100</v>
      </c>
    </row>
    <row r="1072" spans="1:19" hidden="1" x14ac:dyDescent="0.25">
      <c r="A1072" t="s">
        <v>1073</v>
      </c>
      <c r="B1072" t="s">
        <v>1216</v>
      </c>
      <c r="C1072" t="s">
        <v>2261</v>
      </c>
      <c r="D1072">
        <v>25269</v>
      </c>
      <c r="E1072" t="str">
        <f>VLOOKUP(A1072,[1]Hoja3!$B$2:$E$1125,4,FALSE)</f>
        <v>FACATATIVA</v>
      </c>
      <c r="F1072" s="3" t="s">
        <v>1122</v>
      </c>
      <c r="G1072" s="3" t="s">
        <v>1123</v>
      </c>
      <c r="H1072">
        <f>VLOOKUP(A1072,'[2]PROMEDIO SABER 11 MUNICIPIOS'!$A$2:$D$1122,4,0)</f>
        <v>2064</v>
      </c>
      <c r="I1072">
        <f>VLOOKUP(A1072,'[2]PROMEDIO SABER 11 MUNICIPIOS'!$A$2:$E$1122,5,0)</f>
        <v>1177</v>
      </c>
      <c r="J1072" s="4">
        <f>VLOOKUP(A1072,'[2]PROMEDIO SABER 11 MUNICIPIOS'!$A$2:$B$1122,2,0)</f>
        <v>264.82509689922483</v>
      </c>
      <c r="K1072" s="6">
        <v>260</v>
      </c>
      <c r="L1072" s="5" t="str">
        <f>VLOOKUP(A1072,'[2]PROMEDIO SABER 11 MUNICIPIOS'!$A$2:$F$1122,6,FALSE)</f>
        <v>NO</v>
      </c>
      <c r="M1072">
        <f>VLOOKUP(A1072,'[2]SISBEN-GRUPOS'!$A$2:$E$1121,2,FALSE)</f>
        <v>938</v>
      </c>
      <c r="N1072">
        <f>VLOOKUP(A1072,'[2]SISBEN-GRUPOS'!$A$2:$E$1122,3,0)</f>
        <v>663</v>
      </c>
      <c r="O1072">
        <f>VLOOKUP(A1072,'[2]SISBEN-GRUPOS'!$A$2:$E$1122,4,0)</f>
        <v>313</v>
      </c>
      <c r="P1072">
        <f>VLOOKUP(A1072,'[2]SISBEN-GRUPOS'!$A$2:$E$1122,5,0)</f>
        <v>150</v>
      </c>
      <c r="Q1072" s="15">
        <v>0.44787922358015803</v>
      </c>
      <c r="R1072">
        <v>555</v>
      </c>
      <c r="S1072" t="str">
        <f t="shared" si="17"/>
        <v>P100</v>
      </c>
    </row>
    <row r="1073" spans="1:19" hidden="1" x14ac:dyDescent="0.25">
      <c r="A1073" t="s">
        <v>1076</v>
      </c>
      <c r="B1073" t="s">
        <v>1216</v>
      </c>
      <c r="C1073" t="s">
        <v>2264</v>
      </c>
      <c r="D1073">
        <v>25473</v>
      </c>
      <c r="E1073" t="str">
        <f>VLOOKUP(A1073,[1]Hoja3!$B$2:$E$1125,4,FALSE)</f>
        <v>MOSQUERA</v>
      </c>
      <c r="F1073" s="3" t="s">
        <v>1122</v>
      </c>
      <c r="G1073" s="3" t="s">
        <v>1123</v>
      </c>
      <c r="H1073">
        <f>VLOOKUP(A1073,'[2]PROMEDIO SABER 11 MUNICIPIOS'!$A$2:$D$1122,4,0)</f>
        <v>2183</v>
      </c>
      <c r="I1073">
        <f>VLOOKUP(A1073,'[2]PROMEDIO SABER 11 MUNICIPIOS'!$A$2:$E$1122,5,0)</f>
        <v>1289</v>
      </c>
      <c r="J1073" s="4">
        <f>VLOOKUP(A1073,'[2]PROMEDIO SABER 11 MUNICIPIOS'!$A$2:$B$1122,2,0)</f>
        <v>269.40540540540542</v>
      </c>
      <c r="K1073" s="6">
        <v>260</v>
      </c>
      <c r="L1073" s="5" t="str">
        <f>VLOOKUP(A1073,'[2]PROMEDIO SABER 11 MUNICIPIOS'!$A$2:$F$1122,6,FALSE)</f>
        <v>NO</v>
      </c>
      <c r="M1073">
        <f>VLOOKUP(A1073,'[2]SISBEN-GRUPOS'!$A$2:$E$1121,2,FALSE)</f>
        <v>1255</v>
      </c>
      <c r="N1073">
        <f>VLOOKUP(A1073,'[2]SISBEN-GRUPOS'!$A$2:$E$1122,3,0)</f>
        <v>591</v>
      </c>
      <c r="O1073">
        <f>VLOOKUP(A1073,'[2]SISBEN-GRUPOS'!$A$2:$E$1122,4,0)</f>
        <v>211</v>
      </c>
      <c r="P1073">
        <f>VLOOKUP(A1073,'[2]SISBEN-GRUPOS'!$A$2:$E$1122,5,0)</f>
        <v>126</v>
      </c>
      <c r="Q1073" s="15">
        <v>0.531227038941954</v>
      </c>
      <c r="R1073">
        <v>560</v>
      </c>
      <c r="S1073" t="str">
        <f t="shared" si="17"/>
        <v>P100</v>
      </c>
    </row>
    <row r="1074" spans="1:19" hidden="1" x14ac:dyDescent="0.25">
      <c r="A1074" t="s">
        <v>996</v>
      </c>
      <c r="B1074" t="s">
        <v>1213</v>
      </c>
      <c r="C1074" t="s">
        <v>1482</v>
      </c>
      <c r="D1074">
        <v>70670</v>
      </c>
      <c r="E1074" t="str">
        <f>VLOOKUP(A1074,[1]Hoja3!$B$2:$E$1125,4,FALSE)</f>
        <v>SAMPUES</v>
      </c>
      <c r="F1074" s="3" t="s">
        <v>1122</v>
      </c>
      <c r="G1074" s="3" t="s">
        <v>1122</v>
      </c>
      <c r="H1074">
        <f>VLOOKUP(A1074,'[2]PROMEDIO SABER 11 MUNICIPIOS'!$A$2:$D$1122,4,0)</f>
        <v>697</v>
      </c>
      <c r="I1074">
        <f>VLOOKUP(A1074,'[2]PROMEDIO SABER 11 MUNICIPIOS'!$A$2:$E$1122,5,0)</f>
        <v>945</v>
      </c>
      <c r="J1074" s="4">
        <f>VLOOKUP(A1074,'[2]PROMEDIO SABER 11 MUNICIPIOS'!$A$2:$B$1122,2,0)</f>
        <v>223.56527977044476</v>
      </c>
      <c r="K1074" s="6">
        <v>220</v>
      </c>
      <c r="L1074" s="5" t="str">
        <f>VLOOKUP(A1074,'[2]PROMEDIO SABER 11 MUNICIPIOS'!$A$2:$F$1122,6,FALSE)</f>
        <v>NO</v>
      </c>
      <c r="M1074">
        <f>VLOOKUP(A1074,'[2]SISBEN-GRUPOS'!$A$2:$E$1121,2,FALSE)</f>
        <v>243</v>
      </c>
      <c r="N1074">
        <f>VLOOKUP(A1074,'[2]SISBEN-GRUPOS'!$A$2:$E$1122,3,0)</f>
        <v>453</v>
      </c>
      <c r="O1074">
        <f>VLOOKUP(A1074,'[2]SISBEN-GRUPOS'!$A$2:$E$1122,4,0)</f>
        <v>1</v>
      </c>
      <c r="P1074">
        <f>VLOOKUP(A1074,'[2]SISBEN-GRUPOS'!$A$2:$E$1122,5,0)</f>
        <v>0</v>
      </c>
      <c r="Q1074" s="15">
        <v>0.20335429769999999</v>
      </c>
      <c r="R1074">
        <v>565</v>
      </c>
      <c r="S1074" t="str">
        <f t="shared" si="17"/>
        <v>P100</v>
      </c>
    </row>
    <row r="1075" spans="1:19" hidden="1" x14ac:dyDescent="0.25">
      <c r="A1075" t="s">
        <v>1071</v>
      </c>
      <c r="B1075" t="s">
        <v>1216</v>
      </c>
      <c r="C1075" t="s">
        <v>2267</v>
      </c>
      <c r="D1075">
        <v>25899</v>
      </c>
      <c r="E1075" t="str">
        <f>VLOOKUP(A1075,[1]Hoja3!$B$2:$E$1125,4,FALSE)</f>
        <v>ZIPAQUIRA</v>
      </c>
      <c r="F1075" s="3" t="s">
        <v>1122</v>
      </c>
      <c r="G1075" s="3" t="s">
        <v>1123</v>
      </c>
      <c r="H1075">
        <f>VLOOKUP(A1075,'[2]PROMEDIO SABER 11 MUNICIPIOS'!$A$2:$D$1122,4,0)</f>
        <v>1957</v>
      </c>
      <c r="I1075">
        <f>VLOOKUP(A1075,'[2]PROMEDIO SABER 11 MUNICIPIOS'!$A$2:$E$1122,5,0)</f>
        <v>1361</v>
      </c>
      <c r="J1075" s="4">
        <f>VLOOKUP(A1075,'[2]PROMEDIO SABER 11 MUNICIPIOS'!$A$2:$B$1122,2,0)</f>
        <v>269.27644353602454</v>
      </c>
      <c r="K1075" s="6">
        <v>260</v>
      </c>
      <c r="L1075" s="5" t="str">
        <f>VLOOKUP(A1075,'[2]PROMEDIO SABER 11 MUNICIPIOS'!$A$2:$F$1122,6,FALSE)</f>
        <v>NO</v>
      </c>
      <c r="M1075">
        <f>VLOOKUP(A1075,'[2]SISBEN-GRUPOS'!$A$2:$E$1121,2,FALSE)</f>
        <v>814</v>
      </c>
      <c r="N1075">
        <f>VLOOKUP(A1075,'[2]SISBEN-GRUPOS'!$A$2:$E$1122,3,0)</f>
        <v>752</v>
      </c>
      <c r="O1075">
        <f>VLOOKUP(A1075,'[2]SISBEN-GRUPOS'!$A$2:$E$1122,4,0)</f>
        <v>237</v>
      </c>
      <c r="P1075">
        <f>VLOOKUP(A1075,'[2]SISBEN-GRUPOS'!$A$2:$E$1122,5,0)</f>
        <v>154</v>
      </c>
      <c r="Q1075" s="15">
        <f>VLOOKUP(A1075,'[2]TASA TRANSITO'!$A$6:$B$1117,2,0)</f>
        <v>0.49199999999999999</v>
      </c>
      <c r="R1075">
        <v>565</v>
      </c>
      <c r="S1075" t="str">
        <f t="shared" si="17"/>
        <v>P100</v>
      </c>
    </row>
    <row r="1076" spans="1:19" hidden="1" x14ac:dyDescent="0.25">
      <c r="A1076" t="s">
        <v>1157</v>
      </c>
      <c r="B1076" t="s">
        <v>1438</v>
      </c>
      <c r="C1076" t="s">
        <v>2273</v>
      </c>
      <c r="D1076">
        <v>66170</v>
      </c>
      <c r="E1076" t="str">
        <f>VLOOKUP(A1076,[1]Hoja3!$B$2:$E$1125,4,FALSE)</f>
        <v>DOSQUEBRADAS</v>
      </c>
      <c r="F1076" s="3" t="s">
        <v>1122</v>
      </c>
      <c r="G1076" s="3" t="s">
        <v>1123</v>
      </c>
      <c r="H1076" t="e">
        <f>VLOOKUP(A1076,'[2]PROMEDIO SABER 11 MUNICIPIOS'!$A$2:$D$1122,4,0)</f>
        <v>#N/A</v>
      </c>
      <c r="I1076" t="e">
        <f>VLOOKUP(A1076,'[2]PROMEDIO SABER 11 MUNICIPIOS'!$A$2:$E$1122,5,0)</f>
        <v>#N/A</v>
      </c>
      <c r="J1076" s="4" t="e">
        <f>VLOOKUP(A1076,'[2]PROMEDIO SABER 11 MUNICIPIOS'!$A$2:$B$1122,2,0)</f>
        <v>#N/A</v>
      </c>
      <c r="K1076" s="6">
        <v>260</v>
      </c>
      <c r="L1076" s="5" t="e">
        <f>VLOOKUP(A1076,'[2]PROMEDIO SABER 11 MUNICIPIOS'!$A$2:$F$1122,6,FALSE)</f>
        <v>#N/A</v>
      </c>
      <c r="M1076" t="e">
        <f>VLOOKUP(A1076,'[2]SISBEN-GRUPOS'!$A$2:$E$1121,2,FALSE)</f>
        <v>#N/A</v>
      </c>
      <c r="N1076" t="e">
        <f>VLOOKUP(A1076,'[2]SISBEN-GRUPOS'!$A$2:$E$1122,3,0)</f>
        <v>#N/A</v>
      </c>
      <c r="O1076" t="e">
        <f>VLOOKUP(A1076,'[2]SISBEN-GRUPOS'!$A$2:$E$1122,4,0)</f>
        <v>#N/A</v>
      </c>
      <c r="P1076" t="e">
        <f>VLOOKUP(A1076,'[2]SISBEN-GRUPOS'!$A$2:$E$1122,5,0)</f>
        <v>#N/A</v>
      </c>
      <c r="Q1076" s="15">
        <f>VLOOKUP(A1076,'[2]TASA TRANSITO'!$A$6:$B$1117,2,0)</f>
        <v>0.46500000000000002</v>
      </c>
      <c r="R1076">
        <v>568</v>
      </c>
      <c r="S1076" t="str">
        <f t="shared" si="17"/>
        <v>P100</v>
      </c>
    </row>
    <row r="1077" spans="1:19" hidden="1" x14ac:dyDescent="0.25">
      <c r="A1077" t="s">
        <v>1081</v>
      </c>
      <c r="B1077" t="s">
        <v>1238</v>
      </c>
      <c r="C1077" t="s">
        <v>2270</v>
      </c>
      <c r="D1077">
        <v>68307</v>
      </c>
      <c r="E1077" t="str">
        <f>VLOOKUP(A1077,[1]Hoja3!$B$2:$E$1125,4,FALSE)</f>
        <v>GIRON</v>
      </c>
      <c r="F1077" s="3" t="s">
        <v>1122</v>
      </c>
      <c r="G1077" s="3" t="s">
        <v>1123</v>
      </c>
      <c r="H1077">
        <f>VLOOKUP(A1077,'[2]PROMEDIO SABER 11 MUNICIPIOS'!$A$2:$D$1122,4,0)</f>
        <v>2334</v>
      </c>
      <c r="I1077">
        <f>VLOOKUP(A1077,'[2]PROMEDIO SABER 11 MUNICIPIOS'!$A$2:$E$1122,5,0)</f>
        <v>1426</v>
      </c>
      <c r="J1077" s="4">
        <f>VLOOKUP(A1077,'[2]PROMEDIO SABER 11 MUNICIPIOS'!$A$2:$B$1122,2,0)</f>
        <v>260.7176520994002</v>
      </c>
      <c r="K1077" s="6">
        <v>260</v>
      </c>
      <c r="L1077" s="5" t="str">
        <f>VLOOKUP(A1077,'[2]PROMEDIO SABER 11 MUNICIPIOS'!$A$2:$F$1122,6,FALSE)</f>
        <v>NO</v>
      </c>
      <c r="M1077">
        <f>VLOOKUP(A1077,'[2]SISBEN-GRUPOS'!$A$2:$E$1121,2,FALSE)</f>
        <v>808</v>
      </c>
      <c r="N1077">
        <f>VLOOKUP(A1077,'[2]SISBEN-GRUPOS'!$A$2:$E$1122,3,0)</f>
        <v>1476</v>
      </c>
      <c r="O1077">
        <f>VLOOKUP(A1077,'[2]SISBEN-GRUPOS'!$A$2:$E$1122,4,0)</f>
        <v>44</v>
      </c>
      <c r="P1077">
        <f>VLOOKUP(A1077,'[2]SISBEN-GRUPOS'!$A$2:$E$1122,5,0)</f>
        <v>6</v>
      </c>
      <c r="Q1077" s="15">
        <f>VLOOKUP(A1077,'[2]TASA TRANSITO'!$A$6:$B$1117,2,0)</f>
        <v>0.46500000000000002</v>
      </c>
      <c r="R1077">
        <v>579</v>
      </c>
      <c r="S1077" t="str">
        <f t="shared" si="17"/>
        <v>P100</v>
      </c>
    </row>
    <row r="1078" spans="1:19" hidden="1" x14ac:dyDescent="0.25">
      <c r="A1078" t="s">
        <v>1084</v>
      </c>
      <c r="B1078" t="s">
        <v>1172</v>
      </c>
      <c r="C1078" t="s">
        <v>2272</v>
      </c>
      <c r="D1078">
        <v>5266</v>
      </c>
      <c r="E1078" t="str">
        <f>VLOOKUP(A1078,[1]Hoja3!$B$2:$E$1125,4,FALSE)</f>
        <v>ENVIGADO</v>
      </c>
      <c r="F1078" s="3" t="s">
        <v>1122</v>
      </c>
      <c r="G1078" s="3" t="s">
        <v>1123</v>
      </c>
      <c r="H1078">
        <f>VLOOKUP(A1078,'[2]PROMEDIO SABER 11 MUNICIPIOS'!$A$2:$D$1122,4,0)</f>
        <v>2525</v>
      </c>
      <c r="I1078">
        <f>VLOOKUP(A1078,'[2]PROMEDIO SABER 11 MUNICIPIOS'!$A$2:$E$1122,5,0)</f>
        <v>1563</v>
      </c>
      <c r="J1078" s="4">
        <f>VLOOKUP(A1078,'[2]PROMEDIO SABER 11 MUNICIPIOS'!$A$2:$B$1122,2,0)</f>
        <v>283.36198019801981</v>
      </c>
      <c r="K1078" s="6">
        <v>280</v>
      </c>
      <c r="L1078" s="5" t="str">
        <f>VLOOKUP(A1078,'[2]PROMEDIO SABER 11 MUNICIPIOS'!$A$2:$F$1122,6,FALSE)</f>
        <v>NO</v>
      </c>
      <c r="M1078">
        <f>VLOOKUP(A1078,'[2]SISBEN-GRUPOS'!$A$2:$E$1121,2,FALSE)</f>
        <v>1491</v>
      </c>
      <c r="N1078">
        <f>VLOOKUP(A1078,'[2]SISBEN-GRUPOS'!$A$2:$E$1122,3,0)</f>
        <v>409</v>
      </c>
      <c r="O1078">
        <f>VLOOKUP(A1078,'[2]SISBEN-GRUPOS'!$A$2:$E$1122,4,0)</f>
        <v>296</v>
      </c>
      <c r="P1078">
        <f>VLOOKUP(A1078,'[2]SISBEN-GRUPOS'!$A$2:$E$1122,5,0)</f>
        <v>329</v>
      </c>
      <c r="Q1078" s="15">
        <f>VLOOKUP(A1078,'[2]TASA TRANSITO'!$A$6:$B$1117,2,0)</f>
        <v>0.55500000000000005</v>
      </c>
      <c r="R1078">
        <v>604</v>
      </c>
      <c r="S1078" t="str">
        <f t="shared" si="17"/>
        <v>P100</v>
      </c>
    </row>
    <row r="1079" spans="1:19" hidden="1" x14ac:dyDescent="0.25">
      <c r="A1079" t="s">
        <v>1086</v>
      </c>
      <c r="B1079" t="s">
        <v>1238</v>
      </c>
      <c r="C1079" t="s">
        <v>2271</v>
      </c>
      <c r="D1079">
        <v>68547</v>
      </c>
      <c r="E1079" t="str">
        <f>VLOOKUP(A1079,[1]Hoja3!$B$2:$E$1125,4,FALSE)</f>
        <v>PIEDECUESTA</v>
      </c>
      <c r="F1079" s="3" t="s">
        <v>1122</v>
      </c>
      <c r="G1079" s="3" t="s">
        <v>1123</v>
      </c>
      <c r="H1079">
        <f>VLOOKUP(A1079,'[2]PROMEDIO SABER 11 MUNICIPIOS'!$A$2:$D$1122,4,0)</f>
        <v>2613</v>
      </c>
      <c r="I1079">
        <f>VLOOKUP(A1079,'[2]PROMEDIO SABER 11 MUNICIPIOS'!$A$2:$E$1122,5,0)</f>
        <v>1434</v>
      </c>
      <c r="J1079" s="4">
        <f>VLOOKUP(A1079,'[2]PROMEDIO SABER 11 MUNICIPIOS'!$A$2:$B$1122,2,0)</f>
        <v>266.36433218522768</v>
      </c>
      <c r="K1079" s="6">
        <v>260</v>
      </c>
      <c r="L1079" s="5" t="str">
        <f>VLOOKUP(A1079,'[2]PROMEDIO SABER 11 MUNICIPIOS'!$A$2:$F$1122,6,FALSE)</f>
        <v>NO</v>
      </c>
      <c r="M1079">
        <f>VLOOKUP(A1079,'[2]SISBEN-GRUPOS'!$A$2:$E$1121,2,FALSE)</f>
        <v>746</v>
      </c>
      <c r="N1079">
        <f>VLOOKUP(A1079,'[2]SISBEN-GRUPOS'!$A$2:$E$1122,3,0)</f>
        <v>1768</v>
      </c>
      <c r="O1079">
        <f>VLOOKUP(A1079,'[2]SISBEN-GRUPOS'!$A$2:$E$1122,4,0)</f>
        <v>74</v>
      </c>
      <c r="P1079">
        <f>VLOOKUP(A1079,'[2]SISBEN-GRUPOS'!$A$2:$E$1122,5,0)</f>
        <v>25</v>
      </c>
      <c r="Q1079" s="15">
        <f>VLOOKUP(A1079,'[2]TASA TRANSITO'!$A$6:$B$1117,2,0)</f>
        <v>0.48399999999999999</v>
      </c>
      <c r="R1079">
        <v>612</v>
      </c>
      <c r="S1079" t="str">
        <f t="shared" si="17"/>
        <v>P100</v>
      </c>
    </row>
    <row r="1080" spans="1:19" hidden="1" x14ac:dyDescent="0.25">
      <c r="A1080" t="s">
        <v>1106</v>
      </c>
      <c r="B1080" t="s">
        <v>1176</v>
      </c>
      <c r="C1080" t="s">
        <v>2286</v>
      </c>
      <c r="D1080">
        <v>19001</v>
      </c>
      <c r="E1080" t="str">
        <f>VLOOKUP(A1080,[1]Hoja3!$B$2:$E$1125,4,FALSE)</f>
        <v>POPAYAN</v>
      </c>
      <c r="F1080" s="3" t="s">
        <v>1123</v>
      </c>
      <c r="G1080" s="3" t="s">
        <v>1123</v>
      </c>
      <c r="H1080">
        <f>VLOOKUP(A1080,'[2]PROMEDIO SABER 11 MUNICIPIOS'!$A$2:$D$1122,4,0)</f>
        <v>7224</v>
      </c>
      <c r="I1080">
        <f>VLOOKUP(A1080,'[2]PROMEDIO SABER 11 MUNICIPIOS'!$A$2:$E$1122,5,0)</f>
        <v>3273</v>
      </c>
      <c r="J1080" s="4">
        <f>VLOOKUP(A1080,'[2]PROMEDIO SABER 11 MUNICIPIOS'!$A$2:$B$1122,2,0)</f>
        <v>272.08236434108528</v>
      </c>
      <c r="K1080" s="6">
        <v>270</v>
      </c>
      <c r="L1080" s="5" t="str">
        <f>VLOOKUP(A1080,'[2]PROMEDIO SABER 11 MUNICIPIOS'!$A$2:$F$1122,6,FALSE)</f>
        <v>NO</v>
      </c>
      <c r="M1080">
        <f>VLOOKUP(A1080,'[2]SISBEN-GRUPOS'!$A$2:$E$1121,2,FALSE)</f>
        <v>3620</v>
      </c>
      <c r="N1080">
        <f>VLOOKUP(A1080,'[2]SISBEN-GRUPOS'!$A$2:$E$1122,3,0)</f>
        <v>3535</v>
      </c>
      <c r="O1080">
        <f>VLOOKUP(A1080,'[2]SISBEN-GRUPOS'!$A$2:$E$1122,4,0)</f>
        <v>51</v>
      </c>
      <c r="P1080">
        <f>VLOOKUP(A1080,'[2]SISBEN-GRUPOS'!$A$2:$E$1122,5,0)</f>
        <v>18</v>
      </c>
      <c r="Q1080" s="15">
        <f>VLOOKUP(A1080,'[2]TASA TRANSITO'!$A$6:$B$1117,2,0)</f>
        <v>0.49399999999999999</v>
      </c>
      <c r="R1080">
        <v>621</v>
      </c>
      <c r="S1080" t="str">
        <f t="shared" si="17"/>
        <v>P100</v>
      </c>
    </row>
    <row r="1081" spans="1:19" hidden="1" x14ac:dyDescent="0.25">
      <c r="A1081" t="s">
        <v>1066</v>
      </c>
      <c r="B1081" t="s">
        <v>1203</v>
      </c>
      <c r="C1081" t="s">
        <v>2262</v>
      </c>
      <c r="D1081">
        <v>8433</v>
      </c>
      <c r="E1081" t="str">
        <f>VLOOKUP(A1081,[1]Hoja3!$B$2:$E$1125,4,FALSE)</f>
        <v>MALAMBO</v>
      </c>
      <c r="F1081" s="3" t="s">
        <v>1122</v>
      </c>
      <c r="G1081" s="3" t="s">
        <v>1123</v>
      </c>
      <c r="H1081">
        <f>VLOOKUP(A1081,'[2]PROMEDIO SABER 11 MUNICIPIOS'!$A$2:$D$1122,4,0)</f>
        <v>1776</v>
      </c>
      <c r="I1081">
        <f>VLOOKUP(A1081,'[2]PROMEDIO SABER 11 MUNICIPIOS'!$A$2:$E$1122,5,0)</f>
        <v>1236</v>
      </c>
      <c r="J1081" s="4">
        <f>VLOOKUP(A1081,'[2]PROMEDIO SABER 11 MUNICIPIOS'!$A$2:$B$1122,2,0)</f>
        <v>232.73648648648648</v>
      </c>
      <c r="K1081" s="6">
        <v>230</v>
      </c>
      <c r="L1081" s="5" t="str">
        <f>VLOOKUP(A1081,'[2]PROMEDIO SABER 11 MUNICIPIOS'!$A$2:$F$1122,6,FALSE)</f>
        <v>NO</v>
      </c>
      <c r="M1081">
        <f>VLOOKUP(A1081,'[2]SISBEN-GRUPOS'!$A$2:$E$1121,2,FALSE)</f>
        <v>570</v>
      </c>
      <c r="N1081">
        <f>VLOOKUP(A1081,'[2]SISBEN-GRUPOS'!$A$2:$E$1122,3,0)</f>
        <v>1169</v>
      </c>
      <c r="O1081">
        <f>VLOOKUP(A1081,'[2]SISBEN-GRUPOS'!$A$2:$E$1122,4,0)</f>
        <v>30</v>
      </c>
      <c r="P1081">
        <f>VLOOKUP(A1081,'[2]SISBEN-GRUPOS'!$A$2:$E$1122,5,0)</f>
        <v>7</v>
      </c>
      <c r="Q1081" s="15">
        <v>0.31795302009999998</v>
      </c>
      <c r="R1081">
        <v>623</v>
      </c>
      <c r="S1081" t="str">
        <f t="shared" si="17"/>
        <v>P100</v>
      </c>
    </row>
    <row r="1082" spans="1:19" hidden="1" x14ac:dyDescent="0.25">
      <c r="A1082" t="s">
        <v>1103</v>
      </c>
      <c r="B1082" t="s">
        <v>1172</v>
      </c>
      <c r="C1082" t="s">
        <v>2276</v>
      </c>
      <c r="D1082">
        <v>5088</v>
      </c>
      <c r="E1082" t="str">
        <f>VLOOKUP(A1082,[1]Hoja3!$B$2:$E$1125,4,FALSE)</f>
        <v>BELLO</v>
      </c>
      <c r="F1082" s="3" t="s">
        <v>1122</v>
      </c>
      <c r="G1082" s="3" t="s">
        <v>1123</v>
      </c>
      <c r="H1082">
        <f>VLOOKUP(A1082,'[2]PROMEDIO SABER 11 MUNICIPIOS'!$A$2:$D$1122,4,0)</f>
        <v>5981</v>
      </c>
      <c r="I1082">
        <f>VLOOKUP(A1082,'[2]PROMEDIO SABER 11 MUNICIPIOS'!$A$2:$E$1122,5,0)</f>
        <v>1844</v>
      </c>
      <c r="J1082" s="4">
        <f>VLOOKUP(A1082,'[2]PROMEDIO SABER 11 MUNICIPIOS'!$A$2:$B$1122,2,0)</f>
        <v>252.47249623808727</v>
      </c>
      <c r="K1082" s="6">
        <v>250</v>
      </c>
      <c r="L1082" s="5" t="str">
        <f>VLOOKUP(A1082,'[2]PROMEDIO SABER 11 MUNICIPIOS'!$A$2:$F$1122,6,FALSE)</f>
        <v>NO</v>
      </c>
      <c r="M1082">
        <f>VLOOKUP(A1082,'[2]SISBEN-GRUPOS'!$A$2:$E$1121,2,FALSE)</f>
        <v>3125</v>
      </c>
      <c r="N1082">
        <f>VLOOKUP(A1082,'[2]SISBEN-GRUPOS'!$A$2:$E$1122,3,0)</f>
        <v>1964</v>
      </c>
      <c r="O1082">
        <f>VLOOKUP(A1082,'[2]SISBEN-GRUPOS'!$A$2:$E$1122,4,0)</f>
        <v>566</v>
      </c>
      <c r="P1082">
        <f>VLOOKUP(A1082,'[2]SISBEN-GRUPOS'!$A$2:$E$1122,5,0)</f>
        <v>326</v>
      </c>
      <c r="Q1082" s="15">
        <f>VLOOKUP(A1082,'[2]TASA TRANSITO'!$A$6:$B$1117,2,0)</f>
        <v>0.432</v>
      </c>
      <c r="R1082">
        <v>654</v>
      </c>
      <c r="S1082" t="str">
        <f t="shared" si="17"/>
        <v>P100</v>
      </c>
    </row>
    <row r="1083" spans="1:19" ht="42.8" hidden="1" x14ac:dyDescent="0.25">
      <c r="A1083" t="s">
        <v>1027</v>
      </c>
      <c r="B1083" t="s">
        <v>1182</v>
      </c>
      <c r="C1083" t="s">
        <v>1763</v>
      </c>
      <c r="D1083">
        <v>13244</v>
      </c>
      <c r="E1083" t="e">
        <f>VLOOKUP(A1083,[1]Hoja3!$B$2:$E$1125,4,FALSE)</f>
        <v>#N/A</v>
      </c>
      <c r="F1083" s="3" t="s">
        <v>1122</v>
      </c>
      <c r="G1083" s="3" t="s">
        <v>1122</v>
      </c>
      <c r="H1083">
        <f>VLOOKUP(A1083,'[2]PROMEDIO SABER 11 MUNICIPIOS'!$A$2:$D$1122,4,0)</f>
        <v>920</v>
      </c>
      <c r="I1083">
        <f>VLOOKUP(A1083,'[2]PROMEDIO SABER 11 MUNICIPIOS'!$A$2:$E$1122,5,0)</f>
        <v>991</v>
      </c>
      <c r="J1083" s="4">
        <f>VLOOKUP(A1083,'[2]PROMEDIO SABER 11 MUNICIPIOS'!$A$2:$B$1122,2,0)</f>
        <v>216.99130434782609</v>
      </c>
      <c r="K1083" s="6">
        <v>210</v>
      </c>
      <c r="L1083" s="5" t="str">
        <f>VLOOKUP(A1083,'[2]PROMEDIO SABER 11 MUNICIPIOS'!$A$2:$F$1122,6,FALSE)</f>
        <v>EL CARMEN DE BOLIVAR-BOLIVAR</v>
      </c>
      <c r="M1083">
        <f>VLOOKUP(A1083,'[2]SISBEN-GRUPOS'!$A$2:$E$1121,2,FALSE)</f>
        <v>205</v>
      </c>
      <c r="N1083">
        <f>VLOOKUP(A1083,'[2]SISBEN-GRUPOS'!$A$2:$E$1122,3,0)</f>
        <v>706</v>
      </c>
      <c r="O1083">
        <f>VLOOKUP(A1083,'[2]SISBEN-GRUPOS'!$A$2:$E$1122,4,0)</f>
        <v>3</v>
      </c>
      <c r="P1083">
        <f>VLOOKUP(A1083,'[2]SISBEN-GRUPOS'!$A$2:$E$1122,5,0)</f>
        <v>6</v>
      </c>
      <c r="Q1083" s="15">
        <v>0.2540675845</v>
      </c>
      <c r="R1083">
        <v>655</v>
      </c>
      <c r="S1083" t="str">
        <f t="shared" si="17"/>
        <v>P100</v>
      </c>
    </row>
    <row r="1084" spans="1:19" hidden="1" x14ac:dyDescent="0.25">
      <c r="A1084" t="s">
        <v>1030</v>
      </c>
      <c r="B1084" t="s">
        <v>1238</v>
      </c>
      <c r="C1084" t="s">
        <v>2275</v>
      </c>
      <c r="D1084">
        <v>68679</v>
      </c>
      <c r="E1084" t="str">
        <f>VLOOKUP(A1084,[1]Hoja3!$B$2:$E$1125,4,FALSE)</f>
        <v>SAN GIL</v>
      </c>
      <c r="F1084" s="3" t="s">
        <v>1122</v>
      </c>
      <c r="G1084" s="3" t="s">
        <v>1123</v>
      </c>
      <c r="H1084">
        <f>VLOOKUP(A1084,'[2]PROMEDIO SABER 11 MUNICIPIOS'!$A$2:$D$1122,4,0)</f>
        <v>942</v>
      </c>
      <c r="I1084">
        <f>VLOOKUP(A1084,'[2]PROMEDIO SABER 11 MUNICIPIOS'!$A$2:$E$1122,5,0)</f>
        <v>1657</v>
      </c>
      <c r="J1084" s="4">
        <f>VLOOKUP(A1084,'[2]PROMEDIO SABER 11 MUNICIPIOS'!$A$2:$B$1122,2,0)</f>
        <v>269.41295116772824</v>
      </c>
      <c r="K1084" s="6">
        <v>260</v>
      </c>
      <c r="L1084" s="5" t="str">
        <f>VLOOKUP(A1084,'[2]PROMEDIO SABER 11 MUNICIPIOS'!$A$2:$F$1122,6,FALSE)</f>
        <v>NO</v>
      </c>
      <c r="M1084">
        <f>VLOOKUP(A1084,'[2]SISBEN-GRUPOS'!$A$2:$E$1121,2,FALSE)</f>
        <v>311</v>
      </c>
      <c r="N1084">
        <f>VLOOKUP(A1084,'[2]SISBEN-GRUPOS'!$A$2:$E$1122,3,0)</f>
        <v>587</v>
      </c>
      <c r="O1084">
        <f>VLOOKUP(A1084,'[2]SISBEN-GRUPOS'!$A$2:$E$1122,4,0)</f>
        <v>30</v>
      </c>
      <c r="P1084">
        <f>VLOOKUP(A1084,'[2]SISBEN-GRUPOS'!$A$2:$E$1122,5,0)</f>
        <v>14</v>
      </c>
      <c r="Q1084" s="15">
        <f>VLOOKUP(A1084,'[2]TASA TRANSITO'!$A$6:$B$1117,2,0)</f>
        <v>0.46300000000000002</v>
      </c>
      <c r="R1084">
        <v>668</v>
      </c>
      <c r="S1084" t="str">
        <f t="shared" si="17"/>
        <v>P100</v>
      </c>
    </row>
    <row r="1085" spans="1:19" hidden="1" x14ac:dyDescent="0.25">
      <c r="A1085" t="s">
        <v>1147</v>
      </c>
      <c r="B1085" t="s">
        <v>1197</v>
      </c>
      <c r="C1085" t="s">
        <v>1728</v>
      </c>
      <c r="D1085">
        <v>23670</v>
      </c>
      <c r="E1085" t="str">
        <f>VLOOKUP(A1085,[1]Hoja3!$B$2:$E$1125,4,FALSE)</f>
        <v>SAN ANDRES DE SOTAVENTO</v>
      </c>
      <c r="F1085" s="3" t="s">
        <v>1122</v>
      </c>
      <c r="G1085" s="3" t="s">
        <v>1122</v>
      </c>
      <c r="H1085" t="e">
        <f>VLOOKUP(A1085,'[2]PROMEDIO SABER 11 MUNICIPIOS'!$A$2:$D$1122,4,0)</f>
        <v>#N/A</v>
      </c>
      <c r="I1085" t="e">
        <f>VLOOKUP(A1085,'[2]PROMEDIO SABER 11 MUNICIPIOS'!$A$2:$E$1122,5,0)</f>
        <v>#N/A</v>
      </c>
      <c r="J1085" s="4" t="e">
        <f>VLOOKUP(A1085,'[2]PROMEDIO SABER 11 MUNICIPIOS'!$A$2:$B$1122,2,0)</f>
        <v>#N/A</v>
      </c>
      <c r="K1085" s="6">
        <v>200</v>
      </c>
      <c r="L1085" s="5" t="e">
        <f>VLOOKUP(A1085,'[2]PROMEDIO SABER 11 MUNICIPIOS'!$A$2:$F$1122,6,FALSE)</f>
        <v>#N/A</v>
      </c>
      <c r="M1085" t="e">
        <f>VLOOKUP(A1085,'[2]SISBEN-GRUPOS'!$A$2:$E$1121,2,FALSE)</f>
        <v>#N/A</v>
      </c>
      <c r="N1085" t="e">
        <f>VLOOKUP(A1085,'[2]SISBEN-GRUPOS'!$A$2:$E$1122,3,0)</f>
        <v>#N/A</v>
      </c>
      <c r="O1085" t="e">
        <f>VLOOKUP(A1085,'[2]SISBEN-GRUPOS'!$A$2:$E$1122,4,0)</f>
        <v>#N/A</v>
      </c>
      <c r="P1085" t="e">
        <f>VLOOKUP(A1085,'[2]SISBEN-GRUPOS'!$A$2:$E$1122,5,0)</f>
        <v>#N/A</v>
      </c>
      <c r="Q1085" s="15">
        <v>0.24803767660000001</v>
      </c>
      <c r="R1085">
        <v>671</v>
      </c>
      <c r="S1085" t="str">
        <f t="shared" si="17"/>
        <v>P100</v>
      </c>
    </row>
    <row r="1086" spans="1:19" hidden="1" x14ac:dyDescent="0.25">
      <c r="A1086" t="s">
        <v>1012</v>
      </c>
      <c r="B1086" t="s">
        <v>1213</v>
      </c>
      <c r="C1086" t="s">
        <v>1619</v>
      </c>
      <c r="D1086">
        <v>70708</v>
      </c>
      <c r="E1086" t="str">
        <f>VLOOKUP(A1086,[1]Hoja3!$B$2:$E$1125,4,FALSE)</f>
        <v>SAN MARCOS</v>
      </c>
      <c r="F1086" s="3" t="s">
        <v>1122</v>
      </c>
      <c r="G1086" s="3" t="s">
        <v>1122</v>
      </c>
      <c r="H1086">
        <f>VLOOKUP(A1086,'[2]PROMEDIO SABER 11 MUNICIPIOS'!$A$2:$D$1122,4,0)</f>
        <v>774</v>
      </c>
      <c r="I1086">
        <f>VLOOKUP(A1086,'[2]PROMEDIO SABER 11 MUNICIPIOS'!$A$2:$E$1122,5,0)</f>
        <v>1095</v>
      </c>
      <c r="J1086" s="4">
        <f>VLOOKUP(A1086,'[2]PROMEDIO SABER 11 MUNICIPIOS'!$A$2:$B$1122,2,0)</f>
        <v>223.93798449612405</v>
      </c>
      <c r="K1086" s="6">
        <v>220</v>
      </c>
      <c r="L1086" s="5" t="str">
        <f>VLOOKUP(A1086,'[2]PROMEDIO SABER 11 MUNICIPIOS'!$A$2:$F$1122,6,FALSE)</f>
        <v>NO</v>
      </c>
      <c r="M1086">
        <f>VLOOKUP(A1086,'[2]SISBEN-GRUPOS'!$A$2:$E$1121,2,FALSE)</f>
        <v>177</v>
      </c>
      <c r="N1086">
        <f>VLOOKUP(A1086,'[2]SISBEN-GRUPOS'!$A$2:$E$1122,3,0)</f>
        <v>586</v>
      </c>
      <c r="O1086">
        <f>VLOOKUP(A1086,'[2]SISBEN-GRUPOS'!$A$2:$E$1122,4,0)</f>
        <v>5</v>
      </c>
      <c r="P1086">
        <f>VLOOKUP(A1086,'[2]SISBEN-GRUPOS'!$A$2:$E$1122,5,0)</f>
        <v>6</v>
      </c>
      <c r="Q1086" s="15">
        <v>0.233785822</v>
      </c>
      <c r="R1086">
        <v>680</v>
      </c>
      <c r="S1086" t="str">
        <f t="shared" si="17"/>
        <v>P100</v>
      </c>
    </row>
    <row r="1087" spans="1:19" hidden="1" x14ac:dyDescent="0.25">
      <c r="A1087" t="s">
        <v>1062</v>
      </c>
      <c r="B1087" t="s">
        <v>1197</v>
      </c>
      <c r="C1087" t="s">
        <v>1747</v>
      </c>
      <c r="D1087">
        <v>23417</v>
      </c>
      <c r="E1087" t="str">
        <f>VLOOKUP(A1087,[1]Hoja3!$B$2:$E$1125,4,FALSE)</f>
        <v>LORICA</v>
      </c>
      <c r="F1087" s="3" t="s">
        <v>1122</v>
      </c>
      <c r="G1087" s="3" t="s">
        <v>1122</v>
      </c>
      <c r="H1087">
        <f>VLOOKUP(A1087,'[2]PROMEDIO SABER 11 MUNICIPIOS'!$A$2:$D$1122,4,0)</f>
        <v>1642</v>
      </c>
      <c r="I1087">
        <f>VLOOKUP(A1087,'[2]PROMEDIO SABER 11 MUNICIPIOS'!$A$2:$E$1122,5,0)</f>
        <v>1309</v>
      </c>
      <c r="J1087" s="4">
        <f>VLOOKUP(A1087,'[2]PROMEDIO SABER 11 MUNICIPIOS'!$A$2:$B$1122,2,0)</f>
        <v>225.43361753958587</v>
      </c>
      <c r="K1087" s="6">
        <v>220</v>
      </c>
      <c r="L1087" s="5" t="str">
        <f>VLOOKUP(A1087,'[2]PROMEDIO SABER 11 MUNICIPIOS'!$A$2:$F$1122,6,FALSE)</f>
        <v>NO</v>
      </c>
      <c r="M1087">
        <f>VLOOKUP(A1087,'[2]SISBEN-GRUPOS'!$A$2:$E$1121,2,FALSE)</f>
        <v>336</v>
      </c>
      <c r="N1087">
        <f>VLOOKUP(A1087,'[2]SISBEN-GRUPOS'!$A$2:$E$1122,3,0)</f>
        <v>1286</v>
      </c>
      <c r="O1087">
        <f>VLOOKUP(A1087,'[2]SISBEN-GRUPOS'!$A$2:$E$1122,4,0)</f>
        <v>12</v>
      </c>
      <c r="P1087">
        <f>VLOOKUP(A1087,'[2]SISBEN-GRUPOS'!$A$2:$E$1122,5,0)</f>
        <v>8</v>
      </c>
      <c r="Q1087" s="15">
        <v>0.25029585799999998</v>
      </c>
      <c r="R1087">
        <v>695</v>
      </c>
      <c r="S1087" t="str">
        <f t="shared" si="17"/>
        <v>P100</v>
      </c>
    </row>
    <row r="1088" spans="1:19" hidden="1" x14ac:dyDescent="0.25">
      <c r="A1088" t="s">
        <v>1054</v>
      </c>
      <c r="B1088" t="s">
        <v>1197</v>
      </c>
      <c r="C1088" t="s">
        <v>2268</v>
      </c>
      <c r="D1088">
        <v>23162</v>
      </c>
      <c r="E1088" t="str">
        <f>VLOOKUP(A1088,[1]Hoja3!$B$2:$E$1125,4,FALSE)</f>
        <v>CERETE</v>
      </c>
      <c r="F1088" s="3" t="s">
        <v>1122</v>
      </c>
      <c r="G1088" s="3" t="s">
        <v>1123</v>
      </c>
      <c r="H1088">
        <f>VLOOKUP(A1088,'[2]PROMEDIO SABER 11 MUNICIPIOS'!$A$2:$D$1122,4,0)</f>
        <v>1443</v>
      </c>
      <c r="I1088">
        <f>VLOOKUP(A1088,'[2]PROMEDIO SABER 11 MUNICIPIOS'!$A$2:$E$1122,5,0)</f>
        <v>1389</v>
      </c>
      <c r="J1088" s="4">
        <f>VLOOKUP(A1088,'[2]PROMEDIO SABER 11 MUNICIPIOS'!$A$2:$B$1122,2,0)</f>
        <v>235.76299376299377</v>
      </c>
      <c r="K1088" s="6">
        <v>230</v>
      </c>
      <c r="L1088" s="5" t="str">
        <f>VLOOKUP(A1088,'[2]PROMEDIO SABER 11 MUNICIPIOS'!$A$2:$F$1122,6,FALSE)</f>
        <v>NO</v>
      </c>
      <c r="M1088">
        <f>VLOOKUP(A1088,'[2]SISBEN-GRUPOS'!$A$2:$E$1121,2,FALSE)</f>
        <v>347</v>
      </c>
      <c r="N1088">
        <f>VLOOKUP(A1088,'[2]SISBEN-GRUPOS'!$A$2:$E$1122,3,0)</f>
        <v>1078</v>
      </c>
      <c r="O1088">
        <f>VLOOKUP(A1088,'[2]SISBEN-GRUPOS'!$A$2:$E$1122,4,0)</f>
        <v>14</v>
      </c>
      <c r="P1088">
        <f>VLOOKUP(A1088,'[2]SISBEN-GRUPOS'!$A$2:$E$1122,5,0)</f>
        <v>4</v>
      </c>
      <c r="Q1088" s="15">
        <f>VLOOKUP(A1088,'[2]TASA TRANSITO'!$A$6:$B$1117,2,0)</f>
        <v>0.32900000000000001</v>
      </c>
      <c r="R1088">
        <v>715</v>
      </c>
      <c r="S1088" t="str">
        <f t="shared" si="17"/>
        <v>P100</v>
      </c>
    </row>
    <row r="1089" spans="1:19" hidden="1" x14ac:dyDescent="0.25">
      <c r="A1089" t="s">
        <v>1053</v>
      </c>
      <c r="B1089" t="s">
        <v>1203</v>
      </c>
      <c r="C1089" t="s">
        <v>1887</v>
      </c>
      <c r="D1089">
        <v>8638</v>
      </c>
      <c r="E1089" t="str">
        <f>VLOOKUP(A1089,[1]Hoja3!$B$2:$E$1125,4,FALSE)</f>
        <v>SABANALARGA</v>
      </c>
      <c r="F1089" s="3" t="s">
        <v>1122</v>
      </c>
      <c r="G1089" s="3" t="s">
        <v>1122</v>
      </c>
      <c r="H1089">
        <f>VLOOKUP(A1089,'[2]PROMEDIO SABER 11 MUNICIPIOS'!$A$2:$D$1122,4,0)</f>
        <v>1370</v>
      </c>
      <c r="I1089">
        <f>VLOOKUP(A1089,'[2]PROMEDIO SABER 11 MUNICIPIOS'!$A$2:$E$1122,5,0)</f>
        <v>1306</v>
      </c>
      <c r="J1089" s="4">
        <f>VLOOKUP(A1089,'[2]PROMEDIO SABER 11 MUNICIPIOS'!$A$2:$B$1122,2,0)</f>
        <v>221.1109489051095</v>
      </c>
      <c r="K1089" s="6">
        <v>220</v>
      </c>
      <c r="L1089" s="5" t="str">
        <f>VLOOKUP(A1089,'[2]PROMEDIO SABER 11 MUNICIPIOS'!$A$2:$F$1122,6,FALSE)</f>
        <v>NO</v>
      </c>
      <c r="M1089">
        <f>VLOOKUP(A1089,'[2]SISBEN-GRUPOS'!$A$2:$E$1121,2,FALSE)</f>
        <v>313</v>
      </c>
      <c r="N1089">
        <f>VLOOKUP(A1089,'[2]SISBEN-GRUPOS'!$A$2:$E$1122,3,0)</f>
        <v>999</v>
      </c>
      <c r="O1089">
        <f>VLOOKUP(A1089,'[2]SISBEN-GRUPOS'!$A$2:$E$1122,4,0)</f>
        <v>46</v>
      </c>
      <c r="P1089">
        <f>VLOOKUP(A1089,'[2]SISBEN-GRUPOS'!$A$2:$E$1122,5,0)</f>
        <v>12</v>
      </c>
      <c r="Q1089" s="15">
        <v>0.2797089733</v>
      </c>
      <c r="R1089">
        <v>761</v>
      </c>
      <c r="S1089" t="str">
        <f t="shared" si="17"/>
        <v>P100</v>
      </c>
    </row>
    <row r="1090" spans="1:19" hidden="1" x14ac:dyDescent="0.25">
      <c r="A1090" t="s">
        <v>1093</v>
      </c>
      <c r="B1090" t="s">
        <v>1211</v>
      </c>
      <c r="C1090" t="s">
        <v>2274</v>
      </c>
      <c r="D1090">
        <v>44001</v>
      </c>
      <c r="E1090" t="str">
        <f>VLOOKUP(A1090,[1]Hoja3!$B$2:$E$1125,4,FALSE)</f>
        <v>RIOHACHA</v>
      </c>
      <c r="F1090" s="3" t="s">
        <v>1123</v>
      </c>
      <c r="G1090" s="3" t="s">
        <v>1123</v>
      </c>
      <c r="H1090">
        <f>VLOOKUP(A1090,'[2]PROMEDIO SABER 11 MUNICIPIOS'!$A$2:$D$1122,4,0)</f>
        <v>3700</v>
      </c>
      <c r="I1090">
        <f>VLOOKUP(A1090,'[2]PROMEDIO SABER 11 MUNICIPIOS'!$A$2:$E$1122,5,0)</f>
        <v>1597</v>
      </c>
      <c r="J1090" s="4">
        <f>VLOOKUP(A1090,'[2]PROMEDIO SABER 11 MUNICIPIOS'!$A$2:$B$1122,2,0)</f>
        <v>227.15513513513514</v>
      </c>
      <c r="K1090" s="6">
        <v>220</v>
      </c>
      <c r="L1090" s="5" t="str">
        <f>VLOOKUP(A1090,'[2]PROMEDIO SABER 11 MUNICIPIOS'!$A$2:$F$1122,6,FALSE)</f>
        <v>NO</v>
      </c>
      <c r="M1090">
        <f>VLOOKUP(A1090,'[2]SISBEN-GRUPOS'!$A$2:$E$1121,2,FALSE)</f>
        <v>1337</v>
      </c>
      <c r="N1090">
        <f>VLOOKUP(A1090,'[2]SISBEN-GRUPOS'!$A$2:$E$1122,3,0)</f>
        <v>2273</v>
      </c>
      <c r="O1090">
        <f>VLOOKUP(A1090,'[2]SISBEN-GRUPOS'!$A$2:$E$1122,4,0)</f>
        <v>67</v>
      </c>
      <c r="P1090">
        <f>VLOOKUP(A1090,'[2]SISBEN-GRUPOS'!$A$2:$E$1122,5,0)</f>
        <v>23</v>
      </c>
      <c r="Q1090" s="15" t="e">
        <f>VLOOKUP(A1090,'[2]TASA TRANSITO'!$A$6:$B$1117,2,0)</f>
        <v>#N/A</v>
      </c>
      <c r="R1090">
        <v>804</v>
      </c>
      <c r="S1090" t="str">
        <f t="shared" si="17"/>
        <v>P100</v>
      </c>
    </row>
    <row r="1091" spans="1:19" hidden="1" x14ac:dyDescent="0.25">
      <c r="A1091" t="s">
        <v>1096</v>
      </c>
      <c r="B1091" t="s">
        <v>1535</v>
      </c>
      <c r="C1091" t="s">
        <v>2282</v>
      </c>
      <c r="D1091">
        <v>63001</v>
      </c>
      <c r="E1091" t="str">
        <f>VLOOKUP(A1091,[1]Hoja3!$B$2:$E$1125,4,FALSE)</f>
        <v>ARMENIA</v>
      </c>
      <c r="F1091" s="3" t="s">
        <v>1122</v>
      </c>
      <c r="G1091" s="3" t="s">
        <v>1123</v>
      </c>
      <c r="H1091">
        <f>VLOOKUP(A1091,'[2]PROMEDIO SABER 11 MUNICIPIOS'!$A$2:$D$1122,4,0)</f>
        <v>3952</v>
      </c>
      <c r="I1091">
        <f>VLOOKUP(A1091,'[2]PROMEDIO SABER 11 MUNICIPIOS'!$A$2:$E$1122,5,0)</f>
        <v>2594</v>
      </c>
      <c r="J1091" s="4">
        <f>VLOOKUP(A1091,'[2]PROMEDIO SABER 11 MUNICIPIOS'!$A$2:$B$1122,2,0)</f>
        <v>264.03011133603241</v>
      </c>
      <c r="K1091" s="6">
        <v>260</v>
      </c>
      <c r="L1091" s="5" t="str">
        <f>VLOOKUP(A1091,'[2]PROMEDIO SABER 11 MUNICIPIOS'!$A$2:$F$1122,6,FALSE)</f>
        <v>NO</v>
      </c>
      <c r="M1091">
        <f>VLOOKUP(A1091,'[2]SISBEN-GRUPOS'!$A$2:$E$1121,2,FALSE)</f>
        <v>2661</v>
      </c>
      <c r="N1091">
        <f>VLOOKUP(A1091,'[2]SISBEN-GRUPOS'!$A$2:$E$1122,3,0)</f>
        <v>1226</v>
      </c>
      <c r="O1091">
        <f>VLOOKUP(A1091,'[2]SISBEN-GRUPOS'!$A$2:$E$1122,4,0)</f>
        <v>50</v>
      </c>
      <c r="P1091">
        <f>VLOOKUP(A1091,'[2]SISBEN-GRUPOS'!$A$2:$E$1122,5,0)</f>
        <v>15</v>
      </c>
      <c r="Q1091" s="15">
        <f>VLOOKUP(A1091,'[2]TASA TRANSITO'!$A$6:$B$1117,2,0)</f>
        <v>0.505</v>
      </c>
      <c r="R1091">
        <v>817</v>
      </c>
      <c r="S1091" t="str">
        <f t="shared" ref="S1091:S1119" si="18">IF(R1091&lt;=$V$2,"P25",IF(AND(R1091&gt;$V$2,R1091&lt;=$V$3),"P50",IF(AND(R1091&gt;$V$3,R1091&lt;=$V$4),"P75",IF(R1091&gt;$V$4,"P100",0))))</f>
        <v>P100</v>
      </c>
    </row>
    <row r="1092" spans="1:19" hidden="1" x14ac:dyDescent="0.25">
      <c r="A1092" t="s">
        <v>1060</v>
      </c>
      <c r="B1092" t="s">
        <v>1197</v>
      </c>
      <c r="C1092" t="s">
        <v>2277</v>
      </c>
      <c r="D1092">
        <v>23660</v>
      </c>
      <c r="E1092" t="str">
        <f>VLOOKUP(A1092,[1]Hoja3!$B$2:$E$1125,4,FALSE)</f>
        <v>SAHAGUN</v>
      </c>
      <c r="F1092" s="3" t="s">
        <v>1122</v>
      </c>
      <c r="G1092" s="3" t="s">
        <v>1123</v>
      </c>
      <c r="H1092">
        <f>VLOOKUP(A1092,'[2]PROMEDIO SABER 11 MUNICIPIOS'!$A$2:$D$1122,4,0)</f>
        <v>1558</v>
      </c>
      <c r="I1092">
        <f>VLOOKUP(A1092,'[2]PROMEDIO SABER 11 MUNICIPIOS'!$A$2:$E$1122,5,0)</f>
        <v>2092</v>
      </c>
      <c r="J1092" s="4">
        <f>VLOOKUP(A1092,'[2]PROMEDIO SABER 11 MUNICIPIOS'!$A$2:$B$1122,2,0)</f>
        <v>242.19833119383824</v>
      </c>
      <c r="K1092" s="6">
        <v>240</v>
      </c>
      <c r="L1092" s="5" t="str">
        <f>VLOOKUP(A1092,'[2]PROMEDIO SABER 11 MUNICIPIOS'!$A$2:$F$1122,6,FALSE)</f>
        <v>NO</v>
      </c>
      <c r="M1092">
        <f>VLOOKUP(A1092,'[2]SISBEN-GRUPOS'!$A$2:$E$1121,2,FALSE)</f>
        <v>366</v>
      </c>
      <c r="N1092">
        <f>VLOOKUP(A1092,'[2]SISBEN-GRUPOS'!$A$2:$E$1122,3,0)</f>
        <v>1169</v>
      </c>
      <c r="O1092">
        <f>VLOOKUP(A1092,'[2]SISBEN-GRUPOS'!$A$2:$E$1122,4,0)</f>
        <v>15</v>
      </c>
      <c r="P1092">
        <f>VLOOKUP(A1092,'[2]SISBEN-GRUPOS'!$A$2:$E$1122,5,0)</f>
        <v>8</v>
      </c>
      <c r="Q1092" s="15">
        <f>VLOOKUP(A1092,'[2]TASA TRANSITO'!$A$6:$B$1117,2,0)</f>
        <v>0.317</v>
      </c>
      <c r="R1092">
        <v>915</v>
      </c>
      <c r="S1092" t="str">
        <f t="shared" si="18"/>
        <v>P100</v>
      </c>
    </row>
    <row r="1093" spans="1:19" hidden="1" x14ac:dyDescent="0.25">
      <c r="A1093" t="s">
        <v>1104</v>
      </c>
      <c r="B1093" t="s">
        <v>1331</v>
      </c>
      <c r="C1093" t="s">
        <v>2287</v>
      </c>
      <c r="D1093">
        <v>41001</v>
      </c>
      <c r="E1093" t="str">
        <f>VLOOKUP(A1093,[1]Hoja3!$B$2:$E$1125,4,FALSE)</f>
        <v>NEIVA</v>
      </c>
      <c r="F1093" s="3" t="s">
        <v>1122</v>
      </c>
      <c r="G1093" s="3" t="s">
        <v>1123</v>
      </c>
      <c r="H1093">
        <f>VLOOKUP(A1093,'[2]PROMEDIO SABER 11 MUNICIPIOS'!$A$2:$D$1122,4,0)</f>
        <v>6154</v>
      </c>
      <c r="I1093">
        <f>VLOOKUP(A1093,'[2]PROMEDIO SABER 11 MUNICIPIOS'!$A$2:$E$1122,5,0)</f>
        <v>3354</v>
      </c>
      <c r="J1093" s="4">
        <f>VLOOKUP(A1093,'[2]PROMEDIO SABER 11 MUNICIPIOS'!$A$2:$B$1122,2,0)</f>
        <v>263.86626584335391</v>
      </c>
      <c r="K1093" s="6">
        <v>260</v>
      </c>
      <c r="L1093" s="5" t="str">
        <f>VLOOKUP(A1093,'[2]PROMEDIO SABER 11 MUNICIPIOS'!$A$2:$F$1122,6,FALSE)</f>
        <v>NO</v>
      </c>
      <c r="M1093">
        <f>VLOOKUP(A1093,'[2]SISBEN-GRUPOS'!$A$2:$E$1121,2,FALSE)</f>
        <v>3034</v>
      </c>
      <c r="N1093">
        <f>VLOOKUP(A1093,'[2]SISBEN-GRUPOS'!$A$2:$E$1122,3,0)</f>
        <v>2921</v>
      </c>
      <c r="O1093">
        <f>VLOOKUP(A1093,'[2]SISBEN-GRUPOS'!$A$2:$E$1122,4,0)</f>
        <v>143</v>
      </c>
      <c r="P1093">
        <f>VLOOKUP(A1093,'[2]SISBEN-GRUPOS'!$A$2:$E$1122,5,0)</f>
        <v>56</v>
      </c>
      <c r="Q1093" s="15">
        <f>VLOOKUP(A1093,'[2]TASA TRANSITO'!$A$6:$B$1117,2,0)</f>
        <v>0.56699999999999995</v>
      </c>
      <c r="R1093">
        <v>1007</v>
      </c>
      <c r="S1093" t="str">
        <f t="shared" si="18"/>
        <v>P100</v>
      </c>
    </row>
    <row r="1094" spans="1:19" hidden="1" x14ac:dyDescent="0.25">
      <c r="A1094" t="s">
        <v>1077</v>
      </c>
      <c r="B1094" t="s">
        <v>1216</v>
      </c>
      <c r="C1094" t="s">
        <v>2281</v>
      </c>
      <c r="D1094">
        <v>25175</v>
      </c>
      <c r="E1094" t="str">
        <f>VLOOKUP(A1094,[1]Hoja3!$B$2:$E$1125,4,FALSE)</f>
        <v>CHIA</v>
      </c>
      <c r="F1094" s="3" t="s">
        <v>1122</v>
      </c>
      <c r="G1094" s="3" t="s">
        <v>1123</v>
      </c>
      <c r="H1094">
        <f>VLOOKUP(A1094,'[2]PROMEDIO SABER 11 MUNICIPIOS'!$A$2:$D$1122,4,0)</f>
        <v>2187</v>
      </c>
      <c r="I1094">
        <f>VLOOKUP(A1094,'[2]PROMEDIO SABER 11 MUNICIPIOS'!$A$2:$E$1122,5,0)</f>
        <v>2585</v>
      </c>
      <c r="J1094" s="4">
        <f>VLOOKUP(A1094,'[2]PROMEDIO SABER 11 MUNICIPIOS'!$A$2:$B$1122,2,0)</f>
        <v>279.44764517604023</v>
      </c>
      <c r="K1094" s="6">
        <v>270</v>
      </c>
      <c r="L1094" s="5" t="str">
        <f>VLOOKUP(A1094,'[2]PROMEDIO SABER 11 MUNICIPIOS'!$A$2:$F$1122,6,FALSE)</f>
        <v>NO</v>
      </c>
      <c r="M1094">
        <f>VLOOKUP(A1094,'[2]SISBEN-GRUPOS'!$A$2:$E$1121,2,FALSE)</f>
        <v>948</v>
      </c>
      <c r="N1094">
        <f>VLOOKUP(A1094,'[2]SISBEN-GRUPOS'!$A$2:$E$1122,3,0)</f>
        <v>651</v>
      </c>
      <c r="O1094">
        <f>VLOOKUP(A1094,'[2]SISBEN-GRUPOS'!$A$2:$E$1122,4,0)</f>
        <v>303</v>
      </c>
      <c r="P1094">
        <f>VLOOKUP(A1094,'[2]SISBEN-GRUPOS'!$A$2:$E$1122,5,0)</f>
        <v>285</v>
      </c>
      <c r="Q1094" s="15">
        <f>VLOOKUP(A1094,'[2]TASA TRANSITO'!$A$6:$B$1117,2,0)</f>
        <v>0.58499999999999996</v>
      </c>
      <c r="R1094">
        <v>1032</v>
      </c>
      <c r="S1094" t="str">
        <f t="shared" si="18"/>
        <v>P100</v>
      </c>
    </row>
    <row r="1095" spans="1:19" hidden="1" x14ac:dyDescent="0.25">
      <c r="A1095" t="s">
        <v>1109</v>
      </c>
      <c r="B1095" t="s">
        <v>1350</v>
      </c>
      <c r="C1095" t="s">
        <v>2283</v>
      </c>
      <c r="D1095">
        <v>47001</v>
      </c>
      <c r="E1095" t="str">
        <f>VLOOKUP(A1095,[1]Hoja3!$B$2:$E$1125,4,FALSE)</f>
        <v>SANTA MARTA</v>
      </c>
      <c r="F1095" s="3" t="s">
        <v>1122</v>
      </c>
      <c r="G1095" s="3" t="s">
        <v>1123</v>
      </c>
      <c r="H1095">
        <f>VLOOKUP(A1095,'[2]PROMEDIO SABER 11 MUNICIPIOS'!$A$2:$D$1122,4,0)</f>
        <v>8416</v>
      </c>
      <c r="I1095">
        <f>VLOOKUP(A1095,'[2]PROMEDIO SABER 11 MUNICIPIOS'!$A$2:$E$1122,5,0)</f>
        <v>2752</v>
      </c>
      <c r="J1095" s="4">
        <f>VLOOKUP(A1095,'[2]PROMEDIO SABER 11 MUNICIPIOS'!$A$2:$B$1122,2,0)</f>
        <v>238.57830323193917</v>
      </c>
      <c r="K1095" s="6">
        <v>230</v>
      </c>
      <c r="L1095" s="5" t="str">
        <f>VLOOKUP(A1095,'[2]PROMEDIO SABER 11 MUNICIPIOS'!$A$2:$F$1122,6,FALSE)</f>
        <v>NO</v>
      </c>
      <c r="M1095">
        <f>VLOOKUP(A1095,'[2]SISBEN-GRUPOS'!$A$2:$E$1121,2,FALSE)</f>
        <v>4878</v>
      </c>
      <c r="N1095">
        <f>VLOOKUP(A1095,'[2]SISBEN-GRUPOS'!$A$2:$E$1122,3,0)</f>
        <v>3460</v>
      </c>
      <c r="O1095">
        <f>VLOOKUP(A1095,'[2]SISBEN-GRUPOS'!$A$2:$E$1122,4,0)</f>
        <v>54</v>
      </c>
      <c r="P1095">
        <f>VLOOKUP(A1095,'[2]SISBEN-GRUPOS'!$A$2:$E$1122,5,0)</f>
        <v>24</v>
      </c>
      <c r="Q1095" s="15">
        <f>VLOOKUP(A1095,'[2]TASA TRANSITO'!$A$6:$B$1117,2,0)</f>
        <v>0.35099999999999998</v>
      </c>
      <c r="R1095">
        <v>1083</v>
      </c>
      <c r="S1095" t="str">
        <f t="shared" si="18"/>
        <v>P100</v>
      </c>
    </row>
    <row r="1096" spans="1:19" hidden="1" x14ac:dyDescent="0.25">
      <c r="A1096" t="s">
        <v>1101</v>
      </c>
      <c r="B1096" t="s">
        <v>1348</v>
      </c>
      <c r="C1096" t="s">
        <v>2292</v>
      </c>
      <c r="D1096">
        <v>17001</v>
      </c>
      <c r="E1096" t="str">
        <f>VLOOKUP(A1096,[1]Hoja3!$B$2:$E$1125,4,FALSE)</f>
        <v>MANIZALES</v>
      </c>
      <c r="F1096" s="3" t="s">
        <v>1122</v>
      </c>
      <c r="G1096" s="3" t="s">
        <v>1123</v>
      </c>
      <c r="H1096">
        <f>VLOOKUP(A1096,'[2]PROMEDIO SABER 11 MUNICIPIOS'!$A$2:$D$1122,4,0)</f>
        <v>5655</v>
      </c>
      <c r="I1096">
        <f>VLOOKUP(A1096,'[2]PROMEDIO SABER 11 MUNICIPIOS'!$A$2:$E$1122,5,0)</f>
        <v>4070</v>
      </c>
      <c r="J1096" s="4">
        <f>VLOOKUP(A1096,'[2]PROMEDIO SABER 11 MUNICIPIOS'!$A$2:$B$1122,2,0)</f>
        <v>266.82440318302389</v>
      </c>
      <c r="K1096" s="6">
        <v>260</v>
      </c>
      <c r="L1096" s="5" t="str">
        <f>VLOOKUP(A1096,'[2]PROMEDIO SABER 11 MUNICIPIOS'!$A$2:$F$1122,6,FALSE)</f>
        <v>NO</v>
      </c>
      <c r="M1096">
        <f>VLOOKUP(A1096,'[2]SISBEN-GRUPOS'!$A$2:$E$1121,2,FALSE)</f>
        <v>3948</v>
      </c>
      <c r="N1096">
        <f>VLOOKUP(A1096,'[2]SISBEN-GRUPOS'!$A$2:$E$1122,3,0)</f>
        <v>1509</v>
      </c>
      <c r="O1096">
        <f>VLOOKUP(A1096,'[2]SISBEN-GRUPOS'!$A$2:$E$1122,4,0)</f>
        <v>162</v>
      </c>
      <c r="P1096">
        <f>VLOOKUP(A1096,'[2]SISBEN-GRUPOS'!$A$2:$E$1122,5,0)</f>
        <v>36</v>
      </c>
      <c r="Q1096" s="15">
        <f>VLOOKUP(A1096,'[2]TASA TRANSITO'!$A$6:$B$1117,2,0)</f>
        <v>0.48199999999999998</v>
      </c>
      <c r="R1096">
        <v>1111</v>
      </c>
      <c r="S1096" t="str">
        <f t="shared" si="18"/>
        <v>P100</v>
      </c>
    </row>
    <row r="1097" spans="1:19" hidden="1" x14ac:dyDescent="0.25">
      <c r="A1097" t="s">
        <v>1102</v>
      </c>
      <c r="B1097" t="s">
        <v>1438</v>
      </c>
      <c r="C1097" t="s">
        <v>2291</v>
      </c>
      <c r="D1097">
        <v>66001</v>
      </c>
      <c r="E1097" t="str">
        <f>VLOOKUP(A1097,[1]Hoja3!$B$2:$E$1125,4,FALSE)</f>
        <v>PEREIRA</v>
      </c>
      <c r="F1097" s="3" t="s">
        <v>1122</v>
      </c>
      <c r="G1097" s="3" t="s">
        <v>1123</v>
      </c>
      <c r="H1097">
        <f>VLOOKUP(A1097,'[2]PROMEDIO SABER 11 MUNICIPIOS'!$A$2:$D$1122,4,0)</f>
        <v>5926</v>
      </c>
      <c r="I1097">
        <f>VLOOKUP(A1097,'[2]PROMEDIO SABER 11 MUNICIPIOS'!$A$2:$E$1122,5,0)</f>
        <v>3759</v>
      </c>
      <c r="J1097" s="4">
        <f>VLOOKUP(A1097,'[2]PROMEDIO SABER 11 MUNICIPIOS'!$A$2:$B$1122,2,0)</f>
        <v>258.02379345258186</v>
      </c>
      <c r="K1097" s="6">
        <v>250</v>
      </c>
      <c r="L1097" s="5" t="str">
        <f>VLOOKUP(A1097,'[2]PROMEDIO SABER 11 MUNICIPIOS'!$A$2:$F$1122,6,FALSE)</f>
        <v>NO</v>
      </c>
      <c r="M1097">
        <f>VLOOKUP(A1097,'[2]SISBEN-GRUPOS'!$A$2:$E$1121,2,FALSE)</f>
        <v>3638</v>
      </c>
      <c r="N1097">
        <f>VLOOKUP(A1097,'[2]SISBEN-GRUPOS'!$A$2:$E$1122,3,0)</f>
        <v>2073</v>
      </c>
      <c r="O1097">
        <f>VLOOKUP(A1097,'[2]SISBEN-GRUPOS'!$A$2:$E$1122,4,0)</f>
        <v>171</v>
      </c>
      <c r="P1097">
        <f>VLOOKUP(A1097,'[2]SISBEN-GRUPOS'!$A$2:$E$1122,5,0)</f>
        <v>44</v>
      </c>
      <c r="Q1097" s="15">
        <f>VLOOKUP(A1097,'[2]TASA TRANSITO'!$A$6:$B$1117,2,0)</f>
        <v>0.44400000000000001</v>
      </c>
      <c r="R1097">
        <v>1157</v>
      </c>
      <c r="S1097" t="str">
        <f t="shared" si="18"/>
        <v>P100</v>
      </c>
    </row>
    <row r="1098" spans="1:19" ht="28.55" hidden="1" x14ac:dyDescent="0.25">
      <c r="A1098" t="s">
        <v>1046</v>
      </c>
      <c r="B1098" t="s">
        <v>1197</v>
      </c>
      <c r="C1098" t="s">
        <v>1786</v>
      </c>
      <c r="D1098">
        <v>23807</v>
      </c>
      <c r="E1098" t="str">
        <f>VLOOKUP(A1098,[1]Hoja3!$B$2:$E$1125,4,FALSE)</f>
        <v>TIERRALTA</v>
      </c>
      <c r="F1098" s="3" t="s">
        <v>1122</v>
      </c>
      <c r="G1098" s="3" t="s">
        <v>1122</v>
      </c>
      <c r="H1098">
        <f>VLOOKUP(A1098,'[2]PROMEDIO SABER 11 MUNICIPIOS'!$A$2:$D$1122,4,0)</f>
        <v>1227</v>
      </c>
      <c r="I1098">
        <f>VLOOKUP(A1098,'[2]PROMEDIO SABER 11 MUNICIPIOS'!$A$2:$E$1122,5,0)</f>
        <v>2148</v>
      </c>
      <c r="J1098" s="4">
        <f>VLOOKUP(A1098,'[2]PROMEDIO SABER 11 MUNICIPIOS'!$A$2:$B$1122,2,0)</f>
        <v>220.84922575387122</v>
      </c>
      <c r="K1098" s="6">
        <v>220</v>
      </c>
      <c r="L1098" s="5" t="str">
        <f>VLOOKUP(A1098,'[2]PROMEDIO SABER 11 MUNICIPIOS'!$A$2:$F$1122,6,FALSE)</f>
        <v>TIERRALTA-CORDOBA</v>
      </c>
      <c r="M1098">
        <f>VLOOKUP(A1098,'[2]SISBEN-GRUPOS'!$A$2:$E$1121,2,FALSE)</f>
        <v>387</v>
      </c>
      <c r="N1098">
        <f>VLOOKUP(A1098,'[2]SISBEN-GRUPOS'!$A$2:$E$1122,3,0)</f>
        <v>829</v>
      </c>
      <c r="O1098">
        <f>VLOOKUP(A1098,'[2]SISBEN-GRUPOS'!$A$2:$E$1122,4,0)</f>
        <v>7</v>
      </c>
      <c r="P1098">
        <f>VLOOKUP(A1098,'[2]SISBEN-GRUPOS'!$A$2:$E$1122,5,0)</f>
        <v>4</v>
      </c>
      <c r="Q1098" s="15">
        <v>0.25656565660000002</v>
      </c>
      <c r="R1098">
        <v>1301</v>
      </c>
      <c r="S1098" t="str">
        <f t="shared" si="18"/>
        <v>P100</v>
      </c>
    </row>
    <row r="1099" spans="1:19" hidden="1" x14ac:dyDescent="0.25">
      <c r="A1099" t="s">
        <v>1100</v>
      </c>
      <c r="B1099" t="s">
        <v>1189</v>
      </c>
      <c r="C1099" t="s">
        <v>2285</v>
      </c>
      <c r="D1099">
        <v>76520</v>
      </c>
      <c r="E1099" t="str">
        <f>VLOOKUP(A1099,[1]Hoja3!$B$2:$E$1125,4,FALSE)</f>
        <v>PALMIRA</v>
      </c>
      <c r="F1099" s="3" t="s">
        <v>1122</v>
      </c>
      <c r="G1099" s="3" t="s">
        <v>1123</v>
      </c>
      <c r="H1099">
        <f>VLOOKUP(A1099,'[2]PROMEDIO SABER 11 MUNICIPIOS'!$A$2:$D$1122,4,0)</f>
        <v>4337</v>
      </c>
      <c r="I1099">
        <f>VLOOKUP(A1099,'[2]PROMEDIO SABER 11 MUNICIPIOS'!$A$2:$E$1122,5,0)</f>
        <v>3065</v>
      </c>
      <c r="J1099" s="4">
        <f>VLOOKUP(A1099,'[2]PROMEDIO SABER 11 MUNICIPIOS'!$A$2:$B$1122,2,0)</f>
        <v>261.10445008070093</v>
      </c>
      <c r="K1099" s="6">
        <v>260</v>
      </c>
      <c r="L1099" s="5" t="str">
        <f>VLOOKUP(A1099,'[2]PROMEDIO SABER 11 MUNICIPIOS'!$A$2:$F$1122,6,FALSE)</f>
        <v>NO</v>
      </c>
      <c r="M1099">
        <f>VLOOKUP(A1099,'[2]SISBEN-GRUPOS'!$A$2:$E$1121,2,FALSE)</f>
        <v>2193</v>
      </c>
      <c r="N1099">
        <f>VLOOKUP(A1099,'[2]SISBEN-GRUPOS'!$A$2:$E$1122,3,0)</f>
        <v>1835</v>
      </c>
      <c r="O1099">
        <f>VLOOKUP(A1099,'[2]SISBEN-GRUPOS'!$A$2:$E$1122,4,0)</f>
        <v>225</v>
      </c>
      <c r="P1099">
        <f>VLOOKUP(A1099,'[2]SISBEN-GRUPOS'!$A$2:$E$1122,5,0)</f>
        <v>84</v>
      </c>
      <c r="Q1099" s="15">
        <f>VLOOKUP(A1099,'[2]TASA TRANSITO'!$A$6:$B$1117,2,0)</f>
        <v>0.47299999999999998</v>
      </c>
      <c r="R1099">
        <v>1301</v>
      </c>
      <c r="S1099" t="str">
        <f t="shared" si="18"/>
        <v>P100</v>
      </c>
    </row>
    <row r="1100" spans="1:19" hidden="1" x14ac:dyDescent="0.25">
      <c r="A1100" t="s">
        <v>1095</v>
      </c>
      <c r="B1100" t="s">
        <v>1238</v>
      </c>
      <c r="C1100" t="s">
        <v>2288</v>
      </c>
      <c r="D1100">
        <v>68276</v>
      </c>
      <c r="E1100" t="str">
        <f>VLOOKUP(A1100,[1]Hoja3!$B$2:$E$1125,4,FALSE)</f>
        <v>FLORIDABLANCA</v>
      </c>
      <c r="F1100" s="3" t="s">
        <v>1122</v>
      </c>
      <c r="G1100" s="3" t="s">
        <v>1123</v>
      </c>
      <c r="H1100">
        <f>VLOOKUP(A1100,'[2]PROMEDIO SABER 11 MUNICIPIOS'!$A$2:$D$1122,4,0)</f>
        <v>3917</v>
      </c>
      <c r="I1100">
        <f>VLOOKUP(A1100,'[2]PROMEDIO SABER 11 MUNICIPIOS'!$A$2:$E$1122,5,0)</f>
        <v>3434</v>
      </c>
      <c r="J1100" s="4">
        <f>VLOOKUP(A1100,'[2]PROMEDIO SABER 11 MUNICIPIOS'!$A$2:$B$1122,2,0)</f>
        <v>275.80444217513406</v>
      </c>
      <c r="K1100" s="6">
        <v>270</v>
      </c>
      <c r="L1100" s="5" t="str">
        <f>VLOOKUP(A1100,'[2]PROMEDIO SABER 11 MUNICIPIOS'!$A$2:$F$1122,6,FALSE)</f>
        <v>NO</v>
      </c>
      <c r="M1100">
        <f>VLOOKUP(A1100,'[2]SISBEN-GRUPOS'!$A$2:$E$1121,2,FALSE)</f>
        <v>2080</v>
      </c>
      <c r="N1100">
        <f>VLOOKUP(A1100,'[2]SISBEN-GRUPOS'!$A$2:$E$1122,3,0)</f>
        <v>1801</v>
      </c>
      <c r="O1100">
        <f>VLOOKUP(A1100,'[2]SISBEN-GRUPOS'!$A$2:$E$1122,4,0)</f>
        <v>29</v>
      </c>
      <c r="P1100">
        <f>VLOOKUP(A1100,'[2]SISBEN-GRUPOS'!$A$2:$E$1122,5,0)</f>
        <v>7</v>
      </c>
      <c r="Q1100" s="15">
        <f>VLOOKUP(A1100,'[2]TASA TRANSITO'!$A$6:$B$1117,2,0)</f>
        <v>0.52</v>
      </c>
      <c r="R1100">
        <v>1362</v>
      </c>
      <c r="S1100" t="str">
        <f t="shared" si="18"/>
        <v>P100</v>
      </c>
    </row>
    <row r="1101" spans="1:19" hidden="1" x14ac:dyDescent="0.25">
      <c r="A1101" t="s">
        <v>1091</v>
      </c>
      <c r="B1101" t="s">
        <v>1282</v>
      </c>
      <c r="C1101" t="s">
        <v>2284</v>
      </c>
      <c r="D1101">
        <v>85001</v>
      </c>
      <c r="E1101" t="str">
        <f>VLOOKUP(A1101,[1]Hoja3!$B$2:$E$1125,4,FALSE)</f>
        <v>YOPAL</v>
      </c>
      <c r="F1101" s="3" t="s">
        <v>1122</v>
      </c>
      <c r="G1101" s="3" t="s">
        <v>1123</v>
      </c>
      <c r="H1101">
        <f>VLOOKUP(A1101,'[2]PROMEDIO SABER 11 MUNICIPIOS'!$A$2:$D$1122,4,0)</f>
        <v>3189</v>
      </c>
      <c r="I1101">
        <f>VLOOKUP(A1101,'[2]PROMEDIO SABER 11 MUNICIPIOS'!$A$2:$E$1122,5,0)</f>
        <v>2982</v>
      </c>
      <c r="J1101" s="4">
        <f>VLOOKUP(A1101,'[2]PROMEDIO SABER 11 MUNICIPIOS'!$A$2:$B$1122,2,0)</f>
        <v>252.08654750705551</v>
      </c>
      <c r="K1101" s="6">
        <v>250</v>
      </c>
      <c r="L1101" s="5" t="str">
        <f>VLOOKUP(A1101,'[2]PROMEDIO SABER 11 MUNICIPIOS'!$A$2:$F$1122,6,FALSE)</f>
        <v>NO</v>
      </c>
      <c r="M1101">
        <f>VLOOKUP(A1101,'[2]SISBEN-GRUPOS'!$A$2:$E$1121,2,FALSE)</f>
        <v>1262</v>
      </c>
      <c r="N1101">
        <f>VLOOKUP(A1101,'[2]SISBEN-GRUPOS'!$A$2:$E$1122,3,0)</f>
        <v>1790</v>
      </c>
      <c r="O1101">
        <f>VLOOKUP(A1101,'[2]SISBEN-GRUPOS'!$A$2:$E$1122,4,0)</f>
        <v>97</v>
      </c>
      <c r="P1101">
        <f>VLOOKUP(A1101,'[2]SISBEN-GRUPOS'!$A$2:$E$1122,5,0)</f>
        <v>40</v>
      </c>
      <c r="Q1101" s="15">
        <f>VLOOKUP(A1101,'[2]TASA TRANSITO'!$A$6:$B$1117,2,0)</f>
        <v>0.41899999999999998</v>
      </c>
      <c r="R1101">
        <v>1366</v>
      </c>
      <c r="S1101" t="str">
        <f t="shared" si="18"/>
        <v>P100</v>
      </c>
    </row>
    <row r="1102" spans="1:19" hidden="1" x14ac:dyDescent="0.25">
      <c r="A1102" t="s">
        <v>1070</v>
      </c>
      <c r="B1102" t="s">
        <v>1182</v>
      </c>
      <c r="C1102" t="s">
        <v>1962</v>
      </c>
      <c r="D1102">
        <v>13430</v>
      </c>
      <c r="E1102" t="str">
        <f>VLOOKUP(A1102,[1]Hoja3!$B$2:$E$1125,4,FALSE)</f>
        <v>MAGANGUE</v>
      </c>
      <c r="F1102" s="3" t="s">
        <v>1122</v>
      </c>
      <c r="G1102" s="3" t="s">
        <v>1122</v>
      </c>
      <c r="H1102">
        <f>VLOOKUP(A1102,'[2]PROMEDIO SABER 11 MUNICIPIOS'!$A$2:$D$1122,4,0)</f>
        <v>1954</v>
      </c>
      <c r="I1102">
        <f>VLOOKUP(A1102,'[2]PROMEDIO SABER 11 MUNICIPIOS'!$A$2:$E$1122,5,0)</f>
        <v>2237</v>
      </c>
      <c r="J1102" s="4">
        <f>VLOOKUP(A1102,'[2]PROMEDIO SABER 11 MUNICIPIOS'!$A$2:$B$1122,2,0)</f>
        <v>223.31064483111567</v>
      </c>
      <c r="K1102" s="6">
        <v>220</v>
      </c>
      <c r="L1102" s="5" t="str">
        <f>VLOOKUP(A1102,'[2]PROMEDIO SABER 11 MUNICIPIOS'!$A$2:$F$1122,6,FALSE)</f>
        <v>NO</v>
      </c>
      <c r="M1102">
        <f>VLOOKUP(A1102,'[2]SISBEN-GRUPOS'!$A$2:$E$1121,2,FALSE)</f>
        <v>524</v>
      </c>
      <c r="N1102">
        <f>VLOOKUP(A1102,'[2]SISBEN-GRUPOS'!$A$2:$E$1122,3,0)</f>
        <v>1412</v>
      </c>
      <c r="O1102">
        <f>VLOOKUP(A1102,'[2]SISBEN-GRUPOS'!$A$2:$E$1122,4,0)</f>
        <v>14</v>
      </c>
      <c r="P1102">
        <f>VLOOKUP(A1102,'[2]SISBEN-GRUPOS'!$A$2:$E$1122,5,0)</f>
        <v>4</v>
      </c>
      <c r="Q1102" s="15">
        <v>0.30174731179999997</v>
      </c>
      <c r="R1102">
        <v>1491</v>
      </c>
      <c r="S1102" t="str">
        <f t="shared" si="18"/>
        <v>P100</v>
      </c>
    </row>
    <row r="1103" spans="1:19" hidden="1" x14ac:dyDescent="0.25">
      <c r="A1103" t="s">
        <v>1035</v>
      </c>
      <c r="B1103" t="s">
        <v>1213</v>
      </c>
      <c r="C1103" t="s">
        <v>2280</v>
      </c>
      <c r="D1103">
        <v>70215</v>
      </c>
      <c r="E1103" t="str">
        <f>VLOOKUP(A1103,[1]Hoja3!$B$2:$E$1125,4,FALSE)</f>
        <v>COROZAL</v>
      </c>
      <c r="F1103" s="3" t="s">
        <v>1122</v>
      </c>
      <c r="G1103" s="3" t="s">
        <v>1123</v>
      </c>
      <c r="H1103">
        <f>VLOOKUP(A1103,'[2]PROMEDIO SABER 11 MUNICIPIOS'!$A$2:$D$1122,4,0)</f>
        <v>1056</v>
      </c>
      <c r="I1103">
        <f>VLOOKUP(A1103,'[2]PROMEDIO SABER 11 MUNICIPIOS'!$A$2:$E$1122,5,0)</f>
        <v>2385</v>
      </c>
      <c r="J1103" s="4">
        <f>VLOOKUP(A1103,'[2]PROMEDIO SABER 11 MUNICIPIOS'!$A$2:$B$1122,2,0)</f>
        <v>248.87973484848484</v>
      </c>
      <c r="K1103" s="6">
        <v>240</v>
      </c>
      <c r="L1103" s="5" t="str">
        <f>VLOOKUP(A1103,'[2]PROMEDIO SABER 11 MUNICIPIOS'!$A$2:$F$1122,6,FALSE)</f>
        <v>NO</v>
      </c>
      <c r="M1103">
        <f>VLOOKUP(A1103,'[2]SISBEN-GRUPOS'!$A$2:$E$1121,2,FALSE)</f>
        <v>247</v>
      </c>
      <c r="N1103">
        <f>VLOOKUP(A1103,'[2]SISBEN-GRUPOS'!$A$2:$E$1122,3,0)</f>
        <v>805</v>
      </c>
      <c r="O1103">
        <f>VLOOKUP(A1103,'[2]SISBEN-GRUPOS'!$A$2:$E$1122,4,0)</f>
        <v>4</v>
      </c>
      <c r="P1103">
        <f>VLOOKUP(A1103,'[2]SISBEN-GRUPOS'!$A$2:$E$1122,5,0)</f>
        <v>0</v>
      </c>
      <c r="Q1103" s="15" t="e">
        <f>VLOOKUP(A1103,'[2]TASA TRANSITO'!$A$6:$B$1117,2,0)</f>
        <v>#N/A</v>
      </c>
      <c r="R1103">
        <v>1537</v>
      </c>
      <c r="S1103" t="str">
        <f t="shared" si="18"/>
        <v>P100</v>
      </c>
    </row>
    <row r="1104" spans="1:19" hidden="1" x14ac:dyDescent="0.25">
      <c r="A1104" t="s">
        <v>1098</v>
      </c>
      <c r="B1104" t="s">
        <v>1185</v>
      </c>
      <c r="C1104" t="s">
        <v>2293</v>
      </c>
      <c r="D1104">
        <v>15001</v>
      </c>
      <c r="E1104" t="str">
        <f>VLOOKUP(A1104,[1]Hoja3!$B$2:$E$1125,4,FALSE)</f>
        <v>TUNJA</v>
      </c>
      <c r="F1104" s="3" t="s">
        <v>1122</v>
      </c>
      <c r="G1104" s="3" t="s">
        <v>1123</v>
      </c>
      <c r="H1104">
        <f>VLOOKUP(A1104,'[2]PROMEDIO SABER 11 MUNICIPIOS'!$A$2:$D$1122,4,0)</f>
        <v>4099</v>
      </c>
      <c r="I1104">
        <f>VLOOKUP(A1104,'[2]PROMEDIO SABER 11 MUNICIPIOS'!$A$2:$E$1122,5,0)</f>
        <v>4201</v>
      </c>
      <c r="J1104" s="4">
        <f>VLOOKUP(A1104,'[2]PROMEDIO SABER 11 MUNICIPIOS'!$A$2:$B$1122,2,0)</f>
        <v>282.28348377653089</v>
      </c>
      <c r="K1104" s="6">
        <v>280</v>
      </c>
      <c r="L1104" s="5" t="str">
        <f>VLOOKUP(A1104,'[2]PROMEDIO SABER 11 MUNICIPIOS'!$A$2:$F$1122,6,FALSE)</f>
        <v>NO</v>
      </c>
      <c r="M1104">
        <f>VLOOKUP(A1104,'[2]SISBEN-GRUPOS'!$A$2:$E$1121,2,FALSE)</f>
        <v>2016</v>
      </c>
      <c r="N1104">
        <f>VLOOKUP(A1104,'[2]SISBEN-GRUPOS'!$A$2:$E$1122,3,0)</f>
        <v>1784</v>
      </c>
      <c r="O1104">
        <f>VLOOKUP(A1104,'[2]SISBEN-GRUPOS'!$A$2:$E$1122,4,0)</f>
        <v>181</v>
      </c>
      <c r="P1104">
        <f>VLOOKUP(A1104,'[2]SISBEN-GRUPOS'!$A$2:$E$1122,5,0)</f>
        <v>118</v>
      </c>
      <c r="Q1104" s="15">
        <f>VLOOKUP(A1104,'[2]TASA TRANSITO'!$A$6:$B$1117,2,0)</f>
        <v>0.52700000000000002</v>
      </c>
      <c r="R1104">
        <v>1578</v>
      </c>
      <c r="S1104" t="str">
        <f t="shared" si="18"/>
        <v>P100</v>
      </c>
    </row>
    <row r="1105" spans="1:19" hidden="1" x14ac:dyDescent="0.25">
      <c r="A1105" t="s">
        <v>1114</v>
      </c>
      <c r="B1105" t="s">
        <v>1216</v>
      </c>
      <c r="C1105" t="s">
        <v>2290</v>
      </c>
      <c r="D1105">
        <v>25754</v>
      </c>
      <c r="E1105" t="str">
        <f>VLOOKUP(A1105,[1]Hoja3!$B$2:$E$1125,4,FALSE)</f>
        <v>SOACHA</v>
      </c>
      <c r="F1105" s="3" t="s">
        <v>1122</v>
      </c>
      <c r="G1105" s="3" t="s">
        <v>1123</v>
      </c>
      <c r="H1105">
        <f>VLOOKUP(A1105,'[2]PROMEDIO SABER 11 MUNICIPIOS'!$A$2:$D$1122,4,0)</f>
        <v>9370</v>
      </c>
      <c r="I1105">
        <f>VLOOKUP(A1105,'[2]PROMEDIO SABER 11 MUNICIPIOS'!$A$2:$E$1122,5,0)</f>
        <v>3606</v>
      </c>
      <c r="J1105" s="4">
        <f>VLOOKUP(A1105,'[2]PROMEDIO SABER 11 MUNICIPIOS'!$A$2:$B$1122,2,0)</f>
        <v>256.82636072572041</v>
      </c>
      <c r="K1105" s="6">
        <v>250</v>
      </c>
      <c r="L1105" s="5" t="str">
        <f>VLOOKUP(A1105,'[2]PROMEDIO SABER 11 MUNICIPIOS'!$A$2:$F$1122,6,FALSE)</f>
        <v>NO</v>
      </c>
      <c r="M1105">
        <f>VLOOKUP(A1105,'[2]SISBEN-GRUPOS'!$A$2:$E$1121,2,FALSE)</f>
        <v>5154</v>
      </c>
      <c r="N1105">
        <f>VLOOKUP(A1105,'[2]SISBEN-GRUPOS'!$A$2:$E$1122,3,0)</f>
        <v>3503</v>
      </c>
      <c r="O1105">
        <f>VLOOKUP(A1105,'[2]SISBEN-GRUPOS'!$A$2:$E$1122,4,0)</f>
        <v>547</v>
      </c>
      <c r="P1105">
        <f>VLOOKUP(A1105,'[2]SISBEN-GRUPOS'!$A$2:$E$1122,5,0)</f>
        <v>166</v>
      </c>
      <c r="Q1105" s="15" t="e">
        <f>VLOOKUP(A1105,'[2]TASA TRANSITO'!$A$6:$B$1117,2,0)</f>
        <v>#N/A</v>
      </c>
      <c r="R1105">
        <v>1588</v>
      </c>
      <c r="S1105" t="str">
        <f t="shared" si="18"/>
        <v>P100</v>
      </c>
    </row>
    <row r="1106" spans="1:19" ht="28.55" hidden="1" x14ac:dyDescent="0.25">
      <c r="A1106" t="s">
        <v>1107</v>
      </c>
      <c r="B1106" t="s">
        <v>1339</v>
      </c>
      <c r="C1106" t="s">
        <v>2289</v>
      </c>
      <c r="D1106">
        <v>20001</v>
      </c>
      <c r="E1106" t="str">
        <f>VLOOKUP(A1106,[1]Hoja3!$B$2:$E$1125,4,FALSE)</f>
        <v>VALLEDUPAR</v>
      </c>
      <c r="F1106" s="3" t="s">
        <v>1123</v>
      </c>
      <c r="G1106" s="3" t="s">
        <v>1123</v>
      </c>
      <c r="H1106">
        <f>VLOOKUP(A1106,'[2]PROMEDIO SABER 11 MUNICIPIOS'!$A$2:$D$1122,4,0)</f>
        <v>7399</v>
      </c>
      <c r="I1106">
        <f>VLOOKUP(A1106,'[2]PROMEDIO SABER 11 MUNICIPIOS'!$A$2:$E$1122,5,0)</f>
        <v>3563</v>
      </c>
      <c r="J1106" s="4">
        <f>VLOOKUP(A1106,'[2]PROMEDIO SABER 11 MUNICIPIOS'!$A$2:$B$1122,2,0)</f>
        <v>245.27490201378563</v>
      </c>
      <c r="K1106" s="6">
        <v>240</v>
      </c>
      <c r="L1106" s="5" t="str">
        <f>VLOOKUP(A1106,'[2]PROMEDIO SABER 11 MUNICIPIOS'!$A$2:$F$1122,6,FALSE)</f>
        <v>VALLEDUPAR-CESAR</v>
      </c>
      <c r="M1106">
        <f>VLOOKUP(A1106,'[2]SISBEN-GRUPOS'!$A$2:$E$1121,2,FALSE)</f>
        <v>2736</v>
      </c>
      <c r="N1106">
        <f>VLOOKUP(A1106,'[2]SISBEN-GRUPOS'!$A$2:$E$1122,3,0)</f>
        <v>4466</v>
      </c>
      <c r="O1106">
        <f>VLOOKUP(A1106,'[2]SISBEN-GRUPOS'!$A$2:$E$1122,4,0)</f>
        <v>143</v>
      </c>
      <c r="P1106">
        <f>VLOOKUP(A1106,'[2]SISBEN-GRUPOS'!$A$2:$E$1122,5,0)</f>
        <v>54</v>
      </c>
      <c r="Q1106" s="15" t="e">
        <f>VLOOKUP(A1106,'[2]TASA TRANSITO'!$A$6:$B$1117,2,0)</f>
        <v>#N/A</v>
      </c>
      <c r="R1106">
        <v>1628</v>
      </c>
      <c r="S1106" t="str">
        <f t="shared" si="18"/>
        <v>P100</v>
      </c>
    </row>
    <row r="1107" spans="1:19" hidden="1" x14ac:dyDescent="0.25">
      <c r="A1107" t="s">
        <v>1113</v>
      </c>
      <c r="B1107" t="s">
        <v>1270</v>
      </c>
      <c r="C1107" t="s">
        <v>2295</v>
      </c>
      <c r="D1107">
        <v>73001</v>
      </c>
      <c r="E1107" t="str">
        <f>VLOOKUP(A1107,[1]Hoja3!$B$2:$E$1125,4,FALSE)</f>
        <v>IBAGUE</v>
      </c>
      <c r="F1107" s="3" t="s">
        <v>1122</v>
      </c>
      <c r="G1107" s="3" t="s">
        <v>1123</v>
      </c>
      <c r="H1107">
        <f>VLOOKUP(A1107,'[2]PROMEDIO SABER 11 MUNICIPIOS'!$A$2:$D$1122,4,0)</f>
        <v>8930</v>
      </c>
      <c r="I1107">
        <f>VLOOKUP(A1107,'[2]PROMEDIO SABER 11 MUNICIPIOS'!$A$2:$E$1122,5,0)</f>
        <v>5358</v>
      </c>
      <c r="J1107" s="4">
        <f>VLOOKUP(A1107,'[2]PROMEDIO SABER 11 MUNICIPIOS'!$A$2:$B$1122,2,0)</f>
        <v>258.31220604703248</v>
      </c>
      <c r="K1107" s="6">
        <v>250</v>
      </c>
      <c r="L1107" s="5" t="str">
        <f>VLOOKUP(A1107,'[2]PROMEDIO SABER 11 MUNICIPIOS'!$A$2:$F$1122,6,FALSE)</f>
        <v>NO</v>
      </c>
      <c r="M1107">
        <f>VLOOKUP(A1107,'[2]SISBEN-GRUPOS'!$A$2:$E$1121,2,FALSE)</f>
        <v>4726</v>
      </c>
      <c r="N1107">
        <f>VLOOKUP(A1107,'[2]SISBEN-GRUPOS'!$A$2:$E$1122,3,0)</f>
        <v>4000</v>
      </c>
      <c r="O1107">
        <f>VLOOKUP(A1107,'[2]SISBEN-GRUPOS'!$A$2:$E$1122,4,0)</f>
        <v>147</v>
      </c>
      <c r="P1107">
        <f>VLOOKUP(A1107,'[2]SISBEN-GRUPOS'!$A$2:$E$1122,5,0)</f>
        <v>57</v>
      </c>
      <c r="Q1107" s="15">
        <f>VLOOKUP(A1107,'[2]TASA TRANSITO'!$A$6:$B$1117,2,0)</f>
        <v>0.53400000000000003</v>
      </c>
      <c r="R1107">
        <v>1852</v>
      </c>
      <c r="S1107" t="str">
        <f t="shared" si="18"/>
        <v>P100</v>
      </c>
    </row>
    <row r="1108" spans="1:19" hidden="1" x14ac:dyDescent="0.25">
      <c r="A1108" t="s">
        <v>1115</v>
      </c>
      <c r="B1108" t="s">
        <v>1208</v>
      </c>
      <c r="C1108" t="s">
        <v>2294</v>
      </c>
      <c r="D1108">
        <v>54001</v>
      </c>
      <c r="E1108" t="str">
        <f>VLOOKUP(A1108,[1]Hoja3!$B$2:$E$1125,4,FALSE)</f>
        <v>CUCUTA</v>
      </c>
      <c r="F1108" s="3" t="s">
        <v>1123</v>
      </c>
      <c r="G1108" s="3" t="s">
        <v>1123</v>
      </c>
      <c r="H1108">
        <f>VLOOKUP(A1108,'[2]PROMEDIO SABER 11 MUNICIPIOS'!$A$2:$D$1122,4,0)</f>
        <v>10763</v>
      </c>
      <c r="I1108">
        <f>VLOOKUP(A1108,'[2]PROMEDIO SABER 11 MUNICIPIOS'!$A$2:$E$1122,5,0)</f>
        <v>5075</v>
      </c>
      <c r="J1108" s="4">
        <f>VLOOKUP(A1108,'[2]PROMEDIO SABER 11 MUNICIPIOS'!$A$2:$B$1122,2,0)</f>
        <v>256.41763448852549</v>
      </c>
      <c r="K1108" s="6">
        <v>250</v>
      </c>
      <c r="L1108" s="5" t="str">
        <f>VLOOKUP(A1108,'[2]PROMEDIO SABER 11 MUNICIPIOS'!$A$2:$F$1122,6,FALSE)</f>
        <v>NO</v>
      </c>
      <c r="M1108">
        <f>VLOOKUP(A1108,'[2]SISBEN-GRUPOS'!$A$2:$E$1121,2,FALSE)</f>
        <v>4352</v>
      </c>
      <c r="N1108">
        <f>VLOOKUP(A1108,'[2]SISBEN-GRUPOS'!$A$2:$E$1122,3,0)</f>
        <v>6095</v>
      </c>
      <c r="O1108">
        <f>VLOOKUP(A1108,'[2]SISBEN-GRUPOS'!$A$2:$E$1122,4,0)</f>
        <v>225</v>
      </c>
      <c r="P1108">
        <f>VLOOKUP(A1108,'[2]SISBEN-GRUPOS'!$A$2:$E$1122,5,0)</f>
        <v>91</v>
      </c>
      <c r="Q1108" s="15" t="e">
        <f>VLOOKUP(A1108,'[2]TASA TRANSITO'!$A$6:$B$1117,2,0)</f>
        <v>#N/A</v>
      </c>
      <c r="R1108">
        <v>1927</v>
      </c>
      <c r="S1108" t="str">
        <f t="shared" si="18"/>
        <v>P100</v>
      </c>
    </row>
    <row r="1109" spans="1:19" hidden="1" x14ac:dyDescent="0.25">
      <c r="A1109" t="s">
        <v>1112</v>
      </c>
      <c r="B1109" t="s">
        <v>1266</v>
      </c>
      <c r="C1109" t="s">
        <v>2297</v>
      </c>
      <c r="D1109">
        <v>52001</v>
      </c>
      <c r="E1109" t="str">
        <f>VLOOKUP(A1109,[1]Hoja3!$B$2:$E$1125,4,FALSE)</f>
        <v>PASTO</v>
      </c>
      <c r="F1109" s="3" t="s">
        <v>1123</v>
      </c>
      <c r="G1109" s="3" t="s">
        <v>1123</v>
      </c>
      <c r="H1109">
        <f>VLOOKUP(A1109,'[2]PROMEDIO SABER 11 MUNICIPIOS'!$A$2:$D$1122,4,0)</f>
        <v>8784</v>
      </c>
      <c r="I1109">
        <f>VLOOKUP(A1109,'[2]PROMEDIO SABER 11 MUNICIPIOS'!$A$2:$E$1122,5,0)</f>
        <v>6518</v>
      </c>
      <c r="J1109" s="4">
        <f>VLOOKUP(A1109,'[2]PROMEDIO SABER 11 MUNICIPIOS'!$A$2:$B$1122,2,0)</f>
        <v>276.73155737704917</v>
      </c>
      <c r="K1109" s="6">
        <v>270</v>
      </c>
      <c r="L1109" s="5" t="str">
        <f>VLOOKUP(A1109,'[2]PROMEDIO SABER 11 MUNICIPIOS'!$A$2:$F$1122,6,FALSE)</f>
        <v>NO</v>
      </c>
      <c r="M1109">
        <f>VLOOKUP(A1109,'[2]SISBEN-GRUPOS'!$A$2:$E$1121,2,FALSE)</f>
        <v>4299</v>
      </c>
      <c r="N1109">
        <f>VLOOKUP(A1109,'[2]SISBEN-GRUPOS'!$A$2:$E$1122,3,0)</f>
        <v>4324</v>
      </c>
      <c r="O1109">
        <f>VLOOKUP(A1109,'[2]SISBEN-GRUPOS'!$A$2:$E$1122,4,0)</f>
        <v>115</v>
      </c>
      <c r="P1109">
        <f>VLOOKUP(A1109,'[2]SISBEN-GRUPOS'!$A$2:$E$1122,5,0)</f>
        <v>46</v>
      </c>
      <c r="Q1109" s="15" t="e">
        <f>VLOOKUP(A1109,'[2]TASA TRANSITO'!$A$6:$B$1117,2,0)</f>
        <v>#N/A</v>
      </c>
      <c r="R1109">
        <v>2140</v>
      </c>
      <c r="S1109" t="str">
        <f t="shared" si="18"/>
        <v>P100</v>
      </c>
    </row>
    <row r="1110" spans="1:19" hidden="1" x14ac:dyDescent="0.25">
      <c r="A1110" t="s">
        <v>1111</v>
      </c>
      <c r="B1110" t="s">
        <v>1238</v>
      </c>
      <c r="C1110" t="s">
        <v>2298</v>
      </c>
      <c r="D1110">
        <v>68001</v>
      </c>
      <c r="E1110" t="str">
        <f>VLOOKUP(A1110,[1]Hoja3!$B$2:$E$1125,4,FALSE)</f>
        <v>BUCARAMANGA</v>
      </c>
      <c r="F1110" s="3" t="s">
        <v>1122</v>
      </c>
      <c r="G1110" s="3" t="s">
        <v>1123</v>
      </c>
      <c r="H1110">
        <f>VLOOKUP(A1110,'[2]PROMEDIO SABER 11 MUNICIPIOS'!$A$2:$D$1122,4,0)</f>
        <v>8722</v>
      </c>
      <c r="I1110">
        <f>VLOOKUP(A1110,'[2]PROMEDIO SABER 11 MUNICIPIOS'!$A$2:$E$1122,5,0)</f>
        <v>6657</v>
      </c>
      <c r="J1110" s="4">
        <f>VLOOKUP(A1110,'[2]PROMEDIO SABER 11 MUNICIPIOS'!$A$2:$B$1122,2,0)</f>
        <v>277.55595047007569</v>
      </c>
      <c r="K1110" s="6">
        <v>270</v>
      </c>
      <c r="L1110" s="5" t="str">
        <f>VLOOKUP(A1110,'[2]PROMEDIO SABER 11 MUNICIPIOS'!$A$2:$F$1122,6,FALSE)</f>
        <v>NO</v>
      </c>
      <c r="M1110">
        <f>VLOOKUP(A1110,'[2]SISBEN-GRUPOS'!$A$2:$E$1121,2,FALSE)</f>
        <v>4474</v>
      </c>
      <c r="N1110">
        <f>VLOOKUP(A1110,'[2]SISBEN-GRUPOS'!$A$2:$E$1122,3,0)</f>
        <v>3952</v>
      </c>
      <c r="O1110">
        <f>VLOOKUP(A1110,'[2]SISBEN-GRUPOS'!$A$2:$E$1122,4,0)</f>
        <v>242</v>
      </c>
      <c r="P1110">
        <f>VLOOKUP(A1110,'[2]SISBEN-GRUPOS'!$A$2:$E$1122,5,0)</f>
        <v>54</v>
      </c>
      <c r="Q1110" s="15">
        <f>VLOOKUP(A1110,'[2]TASA TRANSITO'!$A$6:$B$1117,2,0)</f>
        <v>0.51600000000000001</v>
      </c>
      <c r="R1110">
        <v>2203</v>
      </c>
      <c r="S1110" t="str">
        <f t="shared" si="18"/>
        <v>P100</v>
      </c>
    </row>
    <row r="1111" spans="1:19" hidden="1" x14ac:dyDescent="0.25">
      <c r="A1111" t="s">
        <v>1108</v>
      </c>
      <c r="B1111" t="s">
        <v>1226</v>
      </c>
      <c r="C1111" t="s">
        <v>2296</v>
      </c>
      <c r="D1111">
        <v>50001</v>
      </c>
      <c r="E1111" t="str">
        <f>VLOOKUP(A1111,[1]Hoja3!$B$2:$E$1125,4,FALSE)</f>
        <v>VILLAVICENCIO</v>
      </c>
      <c r="F1111" s="3" t="s">
        <v>1122</v>
      </c>
      <c r="G1111" s="3" t="s">
        <v>1123</v>
      </c>
      <c r="H1111">
        <f>VLOOKUP(A1111,'[2]PROMEDIO SABER 11 MUNICIPIOS'!$A$2:$D$1122,4,0)</f>
        <v>7774</v>
      </c>
      <c r="I1111">
        <f>VLOOKUP(A1111,'[2]PROMEDIO SABER 11 MUNICIPIOS'!$A$2:$E$1122,5,0)</f>
        <v>5392</v>
      </c>
      <c r="J1111" s="4">
        <f>VLOOKUP(A1111,'[2]PROMEDIO SABER 11 MUNICIPIOS'!$A$2:$B$1122,2,0)</f>
        <v>256.36146128119373</v>
      </c>
      <c r="K1111" s="6">
        <v>250</v>
      </c>
      <c r="L1111" s="5" t="str">
        <f>VLOOKUP(A1111,'[2]PROMEDIO SABER 11 MUNICIPIOS'!$A$2:$F$1122,6,FALSE)</f>
        <v>NO</v>
      </c>
      <c r="M1111">
        <f>VLOOKUP(A1111,'[2]SISBEN-GRUPOS'!$A$2:$E$1121,2,FALSE)</f>
        <v>3954</v>
      </c>
      <c r="N1111">
        <f>VLOOKUP(A1111,'[2]SISBEN-GRUPOS'!$A$2:$E$1122,3,0)</f>
        <v>3412</v>
      </c>
      <c r="O1111">
        <f>VLOOKUP(A1111,'[2]SISBEN-GRUPOS'!$A$2:$E$1122,4,0)</f>
        <v>299</v>
      </c>
      <c r="P1111">
        <f>VLOOKUP(A1111,'[2]SISBEN-GRUPOS'!$A$2:$E$1122,5,0)</f>
        <v>109</v>
      </c>
      <c r="Q1111" s="15">
        <f>VLOOKUP(A1111,'[2]TASA TRANSITO'!$A$6:$B$1117,2,0)</f>
        <v>0.45200000000000001</v>
      </c>
      <c r="R1111">
        <v>2312</v>
      </c>
      <c r="S1111" t="str">
        <f t="shared" si="18"/>
        <v>P100</v>
      </c>
    </row>
    <row r="1112" spans="1:19" hidden="1" x14ac:dyDescent="0.25">
      <c r="A1112" t="s">
        <v>1119</v>
      </c>
      <c r="B1112" t="s">
        <v>1172</v>
      </c>
      <c r="C1112" t="s">
        <v>2303</v>
      </c>
      <c r="D1112">
        <v>5001</v>
      </c>
      <c r="E1112" t="str">
        <f>VLOOKUP(A1112,[1]Hoja3!$B$2:$E$1125,4,FALSE)</f>
        <v>MEDELLIN</v>
      </c>
      <c r="F1112" s="3" t="s">
        <v>1122</v>
      </c>
      <c r="G1112" s="3" t="s">
        <v>1123</v>
      </c>
      <c r="H1112">
        <f>VLOOKUP(A1112,'[2]PROMEDIO SABER 11 MUNICIPIOS'!$A$2:$D$1122,4,0)</f>
        <v>30390</v>
      </c>
      <c r="I1112">
        <f>VLOOKUP(A1112,'[2]PROMEDIO SABER 11 MUNICIPIOS'!$A$2:$E$1122,5,0)</f>
        <v>14292</v>
      </c>
      <c r="J1112" s="4">
        <f>VLOOKUP(A1112,'[2]PROMEDIO SABER 11 MUNICIPIOS'!$A$2:$B$1122,2,0)</f>
        <v>249.05778216518593</v>
      </c>
      <c r="K1112" s="6">
        <v>240</v>
      </c>
      <c r="L1112" s="5" t="str">
        <f>VLOOKUP(A1112,'[2]PROMEDIO SABER 11 MUNICIPIOS'!$A$2:$F$1122,6,FALSE)</f>
        <v>NO</v>
      </c>
      <c r="M1112">
        <f>VLOOKUP(A1112,'[2]SISBEN-GRUPOS'!$A$2:$E$1121,2,FALSE)</f>
        <v>15074</v>
      </c>
      <c r="N1112">
        <f>VLOOKUP(A1112,'[2]SISBEN-GRUPOS'!$A$2:$E$1122,3,0)</f>
        <v>10119</v>
      </c>
      <c r="O1112">
        <f>VLOOKUP(A1112,'[2]SISBEN-GRUPOS'!$A$2:$E$1122,4,0)</f>
        <v>3496</v>
      </c>
      <c r="P1112">
        <f>VLOOKUP(A1112,'[2]SISBEN-GRUPOS'!$A$2:$E$1122,5,0)</f>
        <v>1701</v>
      </c>
      <c r="Q1112" s="15">
        <f>VLOOKUP(A1112,'[2]TASA TRANSITO'!$A$6:$B$1117,2,0)</f>
        <v>0.45300000000000001</v>
      </c>
      <c r="R1112">
        <v>4910</v>
      </c>
      <c r="S1112" t="str">
        <f t="shared" si="18"/>
        <v>P100</v>
      </c>
    </row>
    <row r="1113" spans="1:19" hidden="1" x14ac:dyDescent="0.25">
      <c r="A1113" t="s">
        <v>1110</v>
      </c>
      <c r="B1113" t="s">
        <v>1203</v>
      </c>
      <c r="C1113" t="s">
        <v>2299</v>
      </c>
      <c r="D1113">
        <v>8758</v>
      </c>
      <c r="E1113" t="str">
        <f>VLOOKUP(A1113,[1]Hoja3!$B$2:$E$1125,4,FALSE)</f>
        <v>SOLEDAD</v>
      </c>
      <c r="F1113" s="3" t="s">
        <v>1122</v>
      </c>
      <c r="G1113" s="3" t="s">
        <v>1123</v>
      </c>
      <c r="H1113">
        <f>VLOOKUP(A1113,'[2]PROMEDIO SABER 11 MUNICIPIOS'!$A$2:$D$1122,4,0)</f>
        <v>8447</v>
      </c>
      <c r="I1113">
        <f>VLOOKUP(A1113,'[2]PROMEDIO SABER 11 MUNICIPIOS'!$A$2:$E$1122,5,0)</f>
        <v>9442</v>
      </c>
      <c r="J1113" s="4">
        <f>VLOOKUP(A1113,'[2]PROMEDIO SABER 11 MUNICIPIOS'!$A$2:$B$1122,2,0)</f>
        <v>240.99183141943885</v>
      </c>
      <c r="K1113" s="6">
        <v>240</v>
      </c>
      <c r="L1113" s="5" t="str">
        <f>VLOOKUP(A1113,'[2]PROMEDIO SABER 11 MUNICIPIOS'!$A$2:$F$1122,6,FALSE)</f>
        <v>NO</v>
      </c>
      <c r="M1113">
        <f>VLOOKUP(A1113,'[2]SISBEN-GRUPOS'!$A$2:$E$1121,2,FALSE)</f>
        <v>4001</v>
      </c>
      <c r="N1113">
        <f>VLOOKUP(A1113,'[2]SISBEN-GRUPOS'!$A$2:$E$1122,3,0)</f>
        <v>4327</v>
      </c>
      <c r="O1113">
        <f>VLOOKUP(A1113,'[2]SISBEN-GRUPOS'!$A$2:$E$1122,4,0)</f>
        <v>98</v>
      </c>
      <c r="P1113">
        <f>VLOOKUP(A1113,'[2]SISBEN-GRUPOS'!$A$2:$E$1122,5,0)</f>
        <v>21</v>
      </c>
      <c r="Q1113" s="15">
        <f>VLOOKUP(A1113,'[2]TASA TRANSITO'!$A$6:$B$1117,2,0)</f>
        <v>0.32</v>
      </c>
      <c r="R1113">
        <v>5109</v>
      </c>
      <c r="S1113" t="str">
        <f t="shared" si="18"/>
        <v>P100</v>
      </c>
    </row>
    <row r="1114" spans="1:19" hidden="1" x14ac:dyDescent="0.25">
      <c r="A1114" t="s">
        <v>1105</v>
      </c>
      <c r="B1114" t="s">
        <v>1197</v>
      </c>
      <c r="C1114" t="s">
        <v>2300</v>
      </c>
      <c r="D1114">
        <v>23001</v>
      </c>
      <c r="E1114" t="str">
        <f>VLOOKUP(A1114,[1]Hoja3!$B$2:$E$1125,4,FALSE)</f>
        <v>MONTERIA</v>
      </c>
      <c r="F1114" s="3" t="s">
        <v>1122</v>
      </c>
      <c r="G1114" s="3" t="s">
        <v>1123</v>
      </c>
      <c r="H1114">
        <f>VLOOKUP(A1114,'[2]PROMEDIO SABER 11 MUNICIPIOS'!$A$2:$D$1122,4,0)</f>
        <v>6671</v>
      </c>
      <c r="I1114">
        <f>VLOOKUP(A1114,'[2]PROMEDIO SABER 11 MUNICIPIOS'!$A$2:$E$1122,5,0)</f>
        <v>10065</v>
      </c>
      <c r="J1114" s="4">
        <f>VLOOKUP(A1114,'[2]PROMEDIO SABER 11 MUNICIPIOS'!$A$2:$B$1122,2,0)</f>
        <v>248.28196672163094</v>
      </c>
      <c r="K1114" s="6">
        <v>240</v>
      </c>
      <c r="L1114" s="5" t="str">
        <f>VLOOKUP(A1114,'[2]PROMEDIO SABER 11 MUNICIPIOS'!$A$2:$F$1122,6,FALSE)</f>
        <v>NO</v>
      </c>
      <c r="M1114">
        <f>VLOOKUP(A1114,'[2]SISBEN-GRUPOS'!$A$2:$E$1121,2,FALSE)</f>
        <v>2252</v>
      </c>
      <c r="N1114">
        <f>VLOOKUP(A1114,'[2]SISBEN-GRUPOS'!$A$2:$E$1122,3,0)</f>
        <v>4294</v>
      </c>
      <c r="O1114">
        <f>VLOOKUP(A1114,'[2]SISBEN-GRUPOS'!$A$2:$E$1122,4,0)</f>
        <v>91</v>
      </c>
      <c r="P1114">
        <f>VLOOKUP(A1114,'[2]SISBEN-GRUPOS'!$A$2:$E$1122,5,0)</f>
        <v>34</v>
      </c>
      <c r="Q1114" s="15">
        <f>VLOOKUP(A1114,'[2]TASA TRANSITO'!$A$6:$B$1117,2,0)</f>
        <v>0.39900000000000002</v>
      </c>
      <c r="R1114">
        <v>5454</v>
      </c>
      <c r="S1114" t="str">
        <f t="shared" si="18"/>
        <v>P100</v>
      </c>
    </row>
    <row r="1115" spans="1:19" hidden="1" x14ac:dyDescent="0.25">
      <c r="A1115" t="s">
        <v>1116</v>
      </c>
      <c r="B1115" t="s">
        <v>1182</v>
      </c>
      <c r="C1115" t="s">
        <v>2302</v>
      </c>
      <c r="D1115">
        <v>13001</v>
      </c>
      <c r="E1115" t="str">
        <f>VLOOKUP(A1115,[1]Hoja3!$B$2:$E$1125,4,FALSE)</f>
        <v>CARTAGENA</v>
      </c>
      <c r="F1115" s="3" t="s">
        <v>1122</v>
      </c>
      <c r="G1115" s="3" t="s">
        <v>1123</v>
      </c>
      <c r="H1115">
        <f>VLOOKUP(A1115,'[2]PROMEDIO SABER 11 MUNICIPIOS'!$A$2:$D$1122,4,0)</f>
        <v>16857</v>
      </c>
      <c r="I1115">
        <f>VLOOKUP(A1115,'[2]PROMEDIO SABER 11 MUNICIPIOS'!$A$2:$E$1122,5,0)</f>
        <v>13454</v>
      </c>
      <c r="J1115" s="4">
        <f>VLOOKUP(A1115,'[2]PROMEDIO SABER 11 MUNICIPIOS'!$A$2:$B$1122,2,0)</f>
        <v>233.2557394554191</v>
      </c>
      <c r="K1115" s="6">
        <v>230</v>
      </c>
      <c r="L1115" s="5" t="str">
        <f>VLOOKUP(A1115,'[2]PROMEDIO SABER 11 MUNICIPIOS'!$A$2:$F$1122,6,FALSE)</f>
        <v>NO</v>
      </c>
      <c r="M1115">
        <f>VLOOKUP(A1115,'[2]SISBEN-GRUPOS'!$A$2:$E$1121,2,FALSE)</f>
        <v>6337</v>
      </c>
      <c r="N1115">
        <f>VLOOKUP(A1115,'[2]SISBEN-GRUPOS'!$A$2:$E$1122,3,0)</f>
        <v>10320</v>
      </c>
      <c r="O1115">
        <f>VLOOKUP(A1115,'[2]SISBEN-GRUPOS'!$A$2:$E$1122,4,0)</f>
        <v>169</v>
      </c>
      <c r="P1115">
        <f>VLOOKUP(A1115,'[2]SISBEN-GRUPOS'!$A$2:$E$1122,5,0)</f>
        <v>31</v>
      </c>
      <c r="Q1115" s="15">
        <f>VLOOKUP(A1115,'[2]TASA TRANSITO'!$A$6:$B$1117,2,0)</f>
        <v>0.42299999999999999</v>
      </c>
      <c r="R1115">
        <v>5702</v>
      </c>
      <c r="S1115" t="str">
        <f t="shared" si="18"/>
        <v>P100</v>
      </c>
    </row>
    <row r="1116" spans="1:19" hidden="1" x14ac:dyDescent="0.25">
      <c r="A1116" t="s">
        <v>1099</v>
      </c>
      <c r="B1116" t="s">
        <v>1213</v>
      </c>
      <c r="C1116" t="s">
        <v>2301</v>
      </c>
      <c r="D1116">
        <v>70001</v>
      </c>
      <c r="E1116" t="str">
        <f>VLOOKUP(A1116,[1]Hoja3!$B$2:$E$1125,4,FALSE)</f>
        <v>SINCELEJO</v>
      </c>
      <c r="F1116" s="3" t="s">
        <v>1122</v>
      </c>
      <c r="G1116" s="3" t="s">
        <v>1123</v>
      </c>
      <c r="H1116">
        <f>VLOOKUP(A1116,'[2]PROMEDIO SABER 11 MUNICIPIOS'!$A$2:$D$1122,4,0)</f>
        <v>4252</v>
      </c>
      <c r="I1116">
        <f>VLOOKUP(A1116,'[2]PROMEDIO SABER 11 MUNICIPIOS'!$A$2:$E$1122,5,0)</f>
        <v>12291</v>
      </c>
      <c r="J1116" s="4">
        <f>VLOOKUP(A1116,'[2]PROMEDIO SABER 11 MUNICIPIOS'!$A$2:$B$1122,2,0)</f>
        <v>244.31914393226717</v>
      </c>
      <c r="K1116" s="6">
        <v>240</v>
      </c>
      <c r="L1116" s="5" t="str">
        <f>VLOOKUP(A1116,'[2]PROMEDIO SABER 11 MUNICIPIOS'!$A$2:$F$1122,6,FALSE)</f>
        <v>NO</v>
      </c>
      <c r="M1116">
        <f>VLOOKUP(A1116,'[2]SISBEN-GRUPOS'!$A$2:$E$1121,2,FALSE)</f>
        <v>1112</v>
      </c>
      <c r="N1116">
        <f>VLOOKUP(A1116,'[2]SISBEN-GRUPOS'!$A$2:$E$1122,3,0)</f>
        <v>3088</v>
      </c>
      <c r="O1116">
        <f>VLOOKUP(A1116,'[2]SISBEN-GRUPOS'!$A$2:$E$1122,4,0)</f>
        <v>40</v>
      </c>
      <c r="P1116">
        <f>VLOOKUP(A1116,'[2]SISBEN-GRUPOS'!$A$2:$E$1122,5,0)</f>
        <v>12</v>
      </c>
      <c r="Q1116" s="15">
        <f>VLOOKUP(A1116,'[2]TASA TRANSITO'!$A$6:$B$1117,2,0)</f>
        <v>0.439</v>
      </c>
      <c r="R1116">
        <v>7256</v>
      </c>
      <c r="S1116" t="str">
        <f t="shared" si="18"/>
        <v>P100</v>
      </c>
    </row>
    <row r="1117" spans="1:19" hidden="1" x14ac:dyDescent="0.25">
      <c r="A1117" t="s">
        <v>1118</v>
      </c>
      <c r="B1117" t="s">
        <v>1189</v>
      </c>
      <c r="C1117" t="s">
        <v>2304</v>
      </c>
      <c r="D1117">
        <v>76001</v>
      </c>
      <c r="E1117" t="str">
        <f>VLOOKUP(A1117,[1]Hoja3!$B$2:$E$1125,4,FALSE)</f>
        <v>CALI</v>
      </c>
      <c r="F1117" s="3" t="s">
        <v>1122</v>
      </c>
      <c r="G1117" s="3" t="s">
        <v>1123</v>
      </c>
      <c r="H1117">
        <f>VLOOKUP(A1117,'[2]PROMEDIO SABER 11 MUNICIPIOS'!$A$2:$D$1122,4,0)</f>
        <v>27650</v>
      </c>
      <c r="I1117">
        <f>VLOOKUP(A1117,'[2]PROMEDIO SABER 11 MUNICIPIOS'!$A$2:$E$1122,5,0)</f>
        <v>20364</v>
      </c>
      <c r="J1117" s="4">
        <f>VLOOKUP(A1117,'[2]PROMEDIO SABER 11 MUNICIPIOS'!$A$2:$B$1122,2,0)</f>
        <v>261.24394213381555</v>
      </c>
      <c r="K1117" s="6">
        <v>260</v>
      </c>
      <c r="L1117" s="5" t="str">
        <f>VLOOKUP(A1117,'[2]PROMEDIO SABER 11 MUNICIPIOS'!$A$2:$F$1122,6,FALSE)</f>
        <v>NO</v>
      </c>
      <c r="M1117">
        <f>VLOOKUP(A1117,'[2]SISBEN-GRUPOS'!$A$2:$E$1121,2,FALSE)</f>
        <v>16679</v>
      </c>
      <c r="N1117">
        <f>VLOOKUP(A1117,'[2]SISBEN-GRUPOS'!$A$2:$E$1122,3,0)</f>
        <v>9167</v>
      </c>
      <c r="O1117">
        <f>VLOOKUP(A1117,'[2]SISBEN-GRUPOS'!$A$2:$E$1122,4,0)</f>
        <v>1409</v>
      </c>
      <c r="P1117">
        <f>VLOOKUP(A1117,'[2]SISBEN-GRUPOS'!$A$2:$E$1122,5,0)</f>
        <v>395</v>
      </c>
      <c r="Q1117" s="15">
        <f>VLOOKUP(A1117,'[2]TASA TRANSITO'!$A$6:$B$1117,2,0)</f>
        <v>0.39800000000000002</v>
      </c>
      <c r="R1117">
        <v>8119</v>
      </c>
      <c r="S1117" t="str">
        <f t="shared" si="18"/>
        <v>P100</v>
      </c>
    </row>
    <row r="1118" spans="1:19" hidden="1" x14ac:dyDescent="0.25">
      <c r="A1118" t="s">
        <v>1117</v>
      </c>
      <c r="B1118" t="s">
        <v>1203</v>
      </c>
      <c r="C1118" t="s">
        <v>2305</v>
      </c>
      <c r="D1118">
        <v>8001</v>
      </c>
      <c r="E1118" t="str">
        <f>VLOOKUP(A1118,[1]Hoja3!$B$2:$E$1125,4,FALSE)</f>
        <v>BARRANQUILLA</v>
      </c>
      <c r="F1118" s="3" t="s">
        <v>1122</v>
      </c>
      <c r="G1118" s="3" t="s">
        <v>1123</v>
      </c>
      <c r="H1118">
        <f>VLOOKUP(A1118,'[2]PROMEDIO SABER 11 MUNICIPIOS'!$A$2:$D$1122,4,0)</f>
        <v>18941</v>
      </c>
      <c r="I1118">
        <f>VLOOKUP(A1118,'[2]PROMEDIO SABER 11 MUNICIPIOS'!$A$2:$E$1122,5,0)</f>
        <v>23144</v>
      </c>
      <c r="J1118" s="4">
        <f>VLOOKUP(A1118,'[2]PROMEDIO SABER 11 MUNICIPIOS'!$A$2:$B$1122,2,0)</f>
        <v>250.32347816905127</v>
      </c>
      <c r="K1118" s="6">
        <v>250</v>
      </c>
      <c r="L1118" s="5" t="str">
        <f>VLOOKUP(A1118,'[2]PROMEDIO SABER 11 MUNICIPIOS'!$A$2:$F$1122,6,FALSE)</f>
        <v>NO</v>
      </c>
      <c r="M1118">
        <f>VLOOKUP(A1118,'[2]SISBEN-GRUPOS'!$A$2:$E$1121,2,FALSE)</f>
        <v>8837</v>
      </c>
      <c r="N1118">
        <f>VLOOKUP(A1118,'[2]SISBEN-GRUPOS'!$A$2:$E$1122,3,0)</f>
        <v>9173</v>
      </c>
      <c r="O1118">
        <f>VLOOKUP(A1118,'[2]SISBEN-GRUPOS'!$A$2:$E$1122,4,0)</f>
        <v>722</v>
      </c>
      <c r="P1118">
        <f>VLOOKUP(A1118,'[2]SISBEN-GRUPOS'!$A$2:$E$1122,5,0)</f>
        <v>209</v>
      </c>
      <c r="Q1118" s="15">
        <f>VLOOKUP(A1118,'[2]TASA TRANSITO'!$A$6:$B$1117,2,0)</f>
        <v>0.47299999999999998</v>
      </c>
      <c r="R1118">
        <v>10622</v>
      </c>
      <c r="S1118" t="str">
        <f t="shared" si="18"/>
        <v>P100</v>
      </c>
    </row>
    <row r="1119" spans="1:19" hidden="1" x14ac:dyDescent="0.25">
      <c r="A1119" t="s">
        <v>1158</v>
      </c>
      <c r="B1119" t="s">
        <v>2306</v>
      </c>
      <c r="C1119" t="s">
        <v>2307</v>
      </c>
      <c r="D1119">
        <v>11001</v>
      </c>
      <c r="E1119" t="str">
        <f>VLOOKUP(A1119,[1]Hoja3!$B$2:$E$1125,4,FALSE)</f>
        <v>BOGOTA D.C.</v>
      </c>
      <c r="F1119" s="3" t="s">
        <v>1122</v>
      </c>
      <c r="G1119" s="3" t="s">
        <v>1123</v>
      </c>
      <c r="H1119" t="e">
        <f>VLOOKUP(A1119,'[2]PROMEDIO SABER 11 MUNICIPIOS'!$A$2:$D$1122,4,0)</f>
        <v>#N/A</v>
      </c>
      <c r="I1119" t="e">
        <f>VLOOKUP(A1119,'[2]PROMEDIO SABER 11 MUNICIPIOS'!$A$2:$E$1122,5,0)</f>
        <v>#N/A</v>
      </c>
      <c r="J1119" s="4" t="e">
        <f>VLOOKUP(A1119,'[2]PROMEDIO SABER 11 MUNICIPIOS'!$A$2:$B$1122,2,0)</f>
        <v>#N/A</v>
      </c>
      <c r="K1119" s="6">
        <v>270</v>
      </c>
      <c r="L1119" s="5" t="e">
        <f>VLOOKUP(A1119,'[2]PROMEDIO SABER 11 MUNICIPIOS'!$A$2:$F$1122,6,FALSE)</f>
        <v>#N/A</v>
      </c>
      <c r="M1119" t="e">
        <f>VLOOKUP(A1119,'[2]SISBEN-GRUPOS'!$A$2:$E$1121,2,FALSE)</f>
        <v>#N/A</v>
      </c>
      <c r="N1119" t="e">
        <f>VLOOKUP(A1119,'[2]SISBEN-GRUPOS'!$A$2:$E$1122,3,0)</f>
        <v>#N/A</v>
      </c>
      <c r="O1119" t="e">
        <f>VLOOKUP(A1119,'[2]SISBEN-GRUPOS'!$A$2:$E$1122,4,0)</f>
        <v>#N/A</v>
      </c>
      <c r="P1119" t="e">
        <f>VLOOKUP(A1119,'[2]SISBEN-GRUPOS'!$A$2:$E$1122,5,0)</f>
        <v>#N/A</v>
      </c>
      <c r="Q1119" s="15" t="e">
        <f>VLOOKUP(A1119,'[2]TASA TRANSITO'!$A$6:$B$1117,2,0)</f>
        <v>#N/A</v>
      </c>
      <c r="R1119">
        <v>34694</v>
      </c>
      <c r="S1119" t="str">
        <f t="shared" si="18"/>
        <v>P100</v>
      </c>
    </row>
    <row r="1120" spans="1:19" hidden="1" x14ac:dyDescent="0.25">
      <c r="A1120" s="2" t="s">
        <v>1121</v>
      </c>
      <c r="J1120" s="4"/>
    </row>
  </sheetData>
  <autoFilter ref="A1:S1120" xr:uid="{D7D4A099-E064-4B3C-9F4F-186D15C9F4F8}">
    <filterColumn colId="6">
      <filters>
        <filter val="NO"/>
      </filters>
    </filterColumn>
    <filterColumn colId="18">
      <filters>
        <filter val="P25"/>
        <filter val="P50"/>
      </filters>
    </filterColumn>
    <sortState xmlns:xlrd2="http://schemas.microsoft.com/office/spreadsheetml/2017/richdata2" ref="A2:S554">
      <sortCondition ref="K1:K1120"/>
    </sortState>
  </autoFilter>
  <sortState xmlns:xlrd2="http://schemas.microsoft.com/office/spreadsheetml/2017/richdata2" ref="A2:S1120">
    <sortCondition ref="R2:R1120"/>
  </sortState>
  <mergeCells count="1">
    <mergeCell ref="U1:V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3100-AC65-4969-8128-B36846444E1D}">
  <dimension ref="A1:E192"/>
  <sheetViews>
    <sheetView tabSelected="1" workbookViewId="0"/>
  </sheetViews>
  <sheetFormatPr baseColWidth="10" defaultRowHeight="14.3" x14ac:dyDescent="0.25"/>
  <cols>
    <col min="1" max="1" width="39" bestFit="1" customWidth="1"/>
    <col min="2" max="2" width="20" bestFit="1" customWidth="1"/>
    <col min="3" max="3" width="27.5" bestFit="1" customWidth="1"/>
    <col min="4" max="4" width="10.875" style="49" customWidth="1"/>
  </cols>
  <sheetData>
    <row r="1" spans="1:5" ht="36" customHeight="1" x14ac:dyDescent="0.25">
      <c r="A1" s="11" t="s">
        <v>0</v>
      </c>
      <c r="B1" s="11" t="s">
        <v>1159</v>
      </c>
      <c r="C1" s="11" t="s">
        <v>1161</v>
      </c>
      <c r="D1" s="48" t="s">
        <v>1160</v>
      </c>
      <c r="E1" s="9" t="s">
        <v>2527</v>
      </c>
    </row>
    <row r="2" spans="1:5" x14ac:dyDescent="0.25">
      <c r="A2" s="18" t="s">
        <v>24</v>
      </c>
      <c r="B2" s="18" t="s">
        <v>1162</v>
      </c>
      <c r="C2" s="18" t="s">
        <v>2328</v>
      </c>
      <c r="D2" s="50" t="s">
        <v>1163</v>
      </c>
      <c r="E2" s="52">
        <v>170</v>
      </c>
    </row>
    <row r="3" spans="1:5" x14ac:dyDescent="0.25">
      <c r="A3" s="18" t="s">
        <v>424</v>
      </c>
      <c r="B3" s="18" t="s">
        <v>1176</v>
      </c>
      <c r="C3" s="18" t="s">
        <v>2342</v>
      </c>
      <c r="D3" s="50" t="s">
        <v>1177</v>
      </c>
      <c r="E3" s="52"/>
    </row>
    <row r="4" spans="1:5" x14ac:dyDescent="0.25">
      <c r="A4" s="18" t="s">
        <v>527</v>
      </c>
      <c r="B4" s="18" t="s">
        <v>1193</v>
      </c>
      <c r="C4" s="18" t="s">
        <v>2349</v>
      </c>
      <c r="D4" s="50" t="s">
        <v>1194</v>
      </c>
      <c r="E4" s="52"/>
    </row>
    <row r="5" spans="1:5" x14ac:dyDescent="0.25">
      <c r="A5" s="18" t="s">
        <v>571</v>
      </c>
      <c r="B5" s="18" t="s">
        <v>1193</v>
      </c>
      <c r="C5" s="18" t="s">
        <v>2350</v>
      </c>
      <c r="D5" s="50" t="s">
        <v>1195</v>
      </c>
      <c r="E5" s="52"/>
    </row>
    <row r="6" spans="1:5" x14ac:dyDescent="0.25">
      <c r="A6" s="18" t="s">
        <v>26</v>
      </c>
      <c r="B6" s="18" t="s">
        <v>1193</v>
      </c>
      <c r="C6" s="18" t="s">
        <v>2419</v>
      </c>
      <c r="D6" s="50" t="s">
        <v>1591</v>
      </c>
      <c r="E6" s="52"/>
    </row>
    <row r="7" spans="1:5" x14ac:dyDescent="0.25">
      <c r="A7" s="18" t="s">
        <v>49</v>
      </c>
      <c r="B7" s="18" t="s">
        <v>1193</v>
      </c>
      <c r="C7" s="18" t="s">
        <v>2423</v>
      </c>
      <c r="D7" s="50" t="s">
        <v>1616</v>
      </c>
      <c r="E7" s="52"/>
    </row>
    <row r="8" spans="1:5" x14ac:dyDescent="0.25">
      <c r="A8" s="18" t="s">
        <v>1150</v>
      </c>
      <c r="B8" s="18" t="s">
        <v>1167</v>
      </c>
      <c r="C8" s="18" t="s">
        <v>2511</v>
      </c>
      <c r="D8" s="50" t="s">
        <v>1862</v>
      </c>
      <c r="E8" s="52"/>
    </row>
    <row r="9" spans="1:5" x14ac:dyDescent="0.25">
      <c r="A9" s="18" t="s">
        <v>9</v>
      </c>
      <c r="B9" s="18" t="s">
        <v>1193</v>
      </c>
      <c r="C9" s="18" t="s">
        <v>2455</v>
      </c>
      <c r="D9" s="50" t="s">
        <v>1905</v>
      </c>
      <c r="E9" s="52"/>
    </row>
    <row r="10" spans="1:5" x14ac:dyDescent="0.25">
      <c r="A10" s="18" t="s">
        <v>101</v>
      </c>
      <c r="B10" s="18" t="s">
        <v>1165</v>
      </c>
      <c r="C10" s="18" t="s">
        <v>2526</v>
      </c>
      <c r="D10" s="50" t="s">
        <v>2232</v>
      </c>
      <c r="E10" s="52"/>
    </row>
    <row r="11" spans="1:5" x14ac:dyDescent="0.25">
      <c r="A11" s="18" t="s">
        <v>1</v>
      </c>
      <c r="B11" s="18" t="s">
        <v>1165</v>
      </c>
      <c r="C11" s="18" t="s">
        <v>2332</v>
      </c>
      <c r="D11" s="50" t="s">
        <v>2265</v>
      </c>
      <c r="E11" s="52"/>
    </row>
    <row r="12" spans="1:5" x14ac:dyDescent="0.25">
      <c r="A12" s="18" t="s">
        <v>489</v>
      </c>
      <c r="B12" s="18" t="s">
        <v>1193</v>
      </c>
      <c r="C12" s="18" t="s">
        <v>2461</v>
      </c>
      <c r="D12" s="50" t="s">
        <v>1942</v>
      </c>
      <c r="E12" s="52"/>
    </row>
    <row r="13" spans="1:5" x14ac:dyDescent="0.25">
      <c r="A13" s="18" t="s">
        <v>296</v>
      </c>
      <c r="B13" s="18" t="s">
        <v>1266</v>
      </c>
      <c r="C13" s="18" t="s">
        <v>2374</v>
      </c>
      <c r="D13" s="50" t="s">
        <v>1284</v>
      </c>
      <c r="E13" s="52"/>
    </row>
    <row r="14" spans="1:5" x14ac:dyDescent="0.25">
      <c r="A14" s="18" t="s">
        <v>484</v>
      </c>
      <c r="B14" s="18" t="s">
        <v>1193</v>
      </c>
      <c r="C14" s="18" t="s">
        <v>2387</v>
      </c>
      <c r="D14" s="50" t="s">
        <v>1380</v>
      </c>
      <c r="E14" s="52"/>
    </row>
    <row r="15" spans="1:5" x14ac:dyDescent="0.25">
      <c r="A15" s="18" t="s">
        <v>309</v>
      </c>
      <c r="B15" s="18" t="s">
        <v>1193</v>
      </c>
      <c r="C15" s="18" t="s">
        <v>2440</v>
      </c>
      <c r="D15" s="50" t="s">
        <v>1770</v>
      </c>
      <c r="E15" s="52"/>
    </row>
    <row r="16" spans="1:5" x14ac:dyDescent="0.25">
      <c r="A16" s="18" t="s">
        <v>2</v>
      </c>
      <c r="B16" s="18" t="s">
        <v>1165</v>
      </c>
      <c r="C16" s="18" t="s">
        <v>2336</v>
      </c>
      <c r="D16" s="50" t="s">
        <v>1170</v>
      </c>
      <c r="E16" s="52"/>
    </row>
    <row r="17" spans="1:5" x14ac:dyDescent="0.25">
      <c r="A17" s="18" t="s">
        <v>205</v>
      </c>
      <c r="B17" s="18" t="s">
        <v>1193</v>
      </c>
      <c r="C17" s="18" t="s">
        <v>2351</v>
      </c>
      <c r="D17" s="50" t="s">
        <v>1196</v>
      </c>
      <c r="E17" s="52"/>
    </row>
    <row r="18" spans="1:5" x14ac:dyDescent="0.25">
      <c r="A18" s="18" t="s">
        <v>11</v>
      </c>
      <c r="B18" s="18" t="s">
        <v>1162</v>
      </c>
      <c r="C18" s="18" t="s">
        <v>2329</v>
      </c>
      <c r="D18" s="50" t="s">
        <v>1164</v>
      </c>
      <c r="E18" s="52">
        <v>180</v>
      </c>
    </row>
    <row r="19" spans="1:5" x14ac:dyDescent="0.25">
      <c r="A19" s="18" t="s">
        <v>57</v>
      </c>
      <c r="B19" s="18" t="s">
        <v>1167</v>
      </c>
      <c r="C19" s="18" t="s">
        <v>2343</v>
      </c>
      <c r="D19" s="50" t="s">
        <v>1178</v>
      </c>
      <c r="E19" s="52"/>
    </row>
    <row r="20" spans="1:5" x14ac:dyDescent="0.25">
      <c r="A20" s="18" t="s">
        <v>4</v>
      </c>
      <c r="B20" s="18" t="s">
        <v>1165</v>
      </c>
      <c r="C20" s="18" t="s">
        <v>2355</v>
      </c>
      <c r="D20" s="50" t="s">
        <v>1202</v>
      </c>
      <c r="E20" s="52"/>
    </row>
    <row r="21" spans="1:5" x14ac:dyDescent="0.25">
      <c r="A21" s="18" t="s">
        <v>214</v>
      </c>
      <c r="B21" s="18" t="s">
        <v>1193</v>
      </c>
      <c r="C21" s="18" t="s">
        <v>2384</v>
      </c>
      <c r="D21" s="50" t="s">
        <v>1354</v>
      </c>
      <c r="E21" s="52"/>
    </row>
    <row r="22" spans="1:5" x14ac:dyDescent="0.25">
      <c r="A22" s="18" t="s">
        <v>102</v>
      </c>
      <c r="B22" s="18" t="s">
        <v>1172</v>
      </c>
      <c r="C22" s="18" t="s">
        <v>2420</v>
      </c>
      <c r="D22" s="50" t="s">
        <v>1604</v>
      </c>
      <c r="E22" s="52"/>
    </row>
    <row r="23" spans="1:5" x14ac:dyDescent="0.25">
      <c r="A23" s="18" t="s">
        <v>139</v>
      </c>
      <c r="B23" s="18" t="s">
        <v>1193</v>
      </c>
      <c r="C23" s="18" t="s">
        <v>2436</v>
      </c>
      <c r="D23" s="50" t="s">
        <v>1730</v>
      </c>
      <c r="E23" s="52"/>
    </row>
    <row r="24" spans="1:5" x14ac:dyDescent="0.25">
      <c r="A24" s="18" t="s">
        <v>586</v>
      </c>
      <c r="B24" s="18" t="s">
        <v>1193</v>
      </c>
      <c r="C24" s="18" t="s">
        <v>2445</v>
      </c>
      <c r="D24" s="50" t="s">
        <v>1809</v>
      </c>
      <c r="E24" s="52"/>
    </row>
    <row r="25" spans="1:5" x14ac:dyDescent="0.25">
      <c r="A25" s="18" t="s">
        <v>444</v>
      </c>
      <c r="B25" s="18" t="s">
        <v>1172</v>
      </c>
      <c r="C25" s="18" t="s">
        <v>2458</v>
      </c>
      <c r="D25" s="50" t="s">
        <v>1916</v>
      </c>
      <c r="E25" s="52"/>
    </row>
    <row r="26" spans="1:5" x14ac:dyDescent="0.25">
      <c r="A26" s="18" t="s">
        <v>400</v>
      </c>
      <c r="B26" s="18" t="s">
        <v>1193</v>
      </c>
      <c r="C26" s="18" t="s">
        <v>2474</v>
      </c>
      <c r="D26" s="50" t="s">
        <v>2047</v>
      </c>
      <c r="E26" s="52"/>
    </row>
    <row r="27" spans="1:5" x14ac:dyDescent="0.25">
      <c r="A27" s="18" t="s">
        <v>86</v>
      </c>
      <c r="B27" s="18" t="s">
        <v>1266</v>
      </c>
      <c r="C27" s="18" t="s">
        <v>2507</v>
      </c>
      <c r="D27" s="50" t="s">
        <v>2251</v>
      </c>
      <c r="E27" s="52"/>
    </row>
    <row r="28" spans="1:5" x14ac:dyDescent="0.25">
      <c r="A28" s="18" t="s">
        <v>140</v>
      </c>
      <c r="B28" s="18" t="s">
        <v>1167</v>
      </c>
      <c r="C28" s="18" t="s">
        <v>2340</v>
      </c>
      <c r="D28" s="50" t="s">
        <v>1174</v>
      </c>
      <c r="E28" s="52"/>
    </row>
    <row r="29" spans="1:5" x14ac:dyDescent="0.25">
      <c r="A29" s="18" t="s">
        <v>375</v>
      </c>
      <c r="B29" s="18" t="s">
        <v>1266</v>
      </c>
      <c r="C29" s="18" t="s">
        <v>2373</v>
      </c>
      <c r="D29" s="50" t="s">
        <v>1267</v>
      </c>
      <c r="E29" s="52"/>
    </row>
    <row r="30" spans="1:5" x14ac:dyDescent="0.25">
      <c r="A30" s="18" t="s">
        <v>327</v>
      </c>
      <c r="B30" s="18" t="s">
        <v>1193</v>
      </c>
      <c r="C30" s="18" t="s">
        <v>2465</v>
      </c>
      <c r="D30" s="50" t="s">
        <v>1985</v>
      </c>
      <c r="E30" s="52"/>
    </row>
    <row r="31" spans="1:5" x14ac:dyDescent="0.25">
      <c r="A31" s="18" t="s">
        <v>227</v>
      </c>
      <c r="B31" s="18" t="s">
        <v>1193</v>
      </c>
      <c r="C31" s="18" t="s">
        <v>2508</v>
      </c>
      <c r="D31" s="50" t="s">
        <v>2257</v>
      </c>
      <c r="E31" s="52"/>
    </row>
    <row r="32" spans="1:5" x14ac:dyDescent="0.25">
      <c r="A32" s="18" t="s">
        <v>672</v>
      </c>
      <c r="B32" s="18" t="s">
        <v>1176</v>
      </c>
      <c r="C32" s="18" t="s">
        <v>2363</v>
      </c>
      <c r="D32" s="50" t="s">
        <v>1233</v>
      </c>
      <c r="E32" s="52"/>
    </row>
    <row r="33" spans="1:5" x14ac:dyDescent="0.25">
      <c r="A33" s="18" t="s">
        <v>220</v>
      </c>
      <c r="B33" s="18" t="s">
        <v>1193</v>
      </c>
      <c r="C33" s="18" t="s">
        <v>2429</v>
      </c>
      <c r="D33" s="50" t="s">
        <v>1628</v>
      </c>
      <c r="E33" s="52"/>
    </row>
    <row r="34" spans="1:5" x14ac:dyDescent="0.25">
      <c r="A34" s="18" t="s">
        <v>22</v>
      </c>
      <c r="B34" s="18" t="s">
        <v>1167</v>
      </c>
      <c r="C34" s="18" t="s">
        <v>2331</v>
      </c>
      <c r="D34" s="50" t="s">
        <v>1168</v>
      </c>
      <c r="E34" s="52">
        <v>190</v>
      </c>
    </row>
    <row r="35" spans="1:5" x14ac:dyDescent="0.25">
      <c r="A35" s="18" t="s">
        <v>374</v>
      </c>
      <c r="B35" s="18" t="s">
        <v>1165</v>
      </c>
      <c r="C35" s="18" t="s">
        <v>2339</v>
      </c>
      <c r="D35" s="50" t="s">
        <v>1171</v>
      </c>
      <c r="E35" s="52"/>
    </row>
    <row r="36" spans="1:5" x14ac:dyDescent="0.25">
      <c r="A36" s="18" t="s">
        <v>1155</v>
      </c>
      <c r="B36" s="18" t="s">
        <v>1350</v>
      </c>
      <c r="C36" s="18" t="s">
        <v>2512</v>
      </c>
      <c r="D36" s="50" t="s">
        <v>2137</v>
      </c>
      <c r="E36" s="52"/>
    </row>
    <row r="37" spans="1:5" x14ac:dyDescent="0.25">
      <c r="A37" s="18" t="s">
        <v>8</v>
      </c>
      <c r="B37" s="18" t="s">
        <v>1165</v>
      </c>
      <c r="C37" s="18" t="s">
        <v>2491</v>
      </c>
      <c r="D37" s="50" t="s">
        <v>2149</v>
      </c>
      <c r="E37" s="52"/>
    </row>
    <row r="38" spans="1:5" x14ac:dyDescent="0.25">
      <c r="A38" s="18" t="s">
        <v>238</v>
      </c>
      <c r="B38" s="18" t="s">
        <v>1266</v>
      </c>
      <c r="C38" s="18" t="s">
        <v>2432</v>
      </c>
      <c r="D38" s="50" t="s">
        <v>1678</v>
      </c>
      <c r="E38" s="52"/>
    </row>
    <row r="39" spans="1:5" x14ac:dyDescent="0.25">
      <c r="A39" s="18" t="s">
        <v>55</v>
      </c>
      <c r="B39" s="18" t="s">
        <v>1167</v>
      </c>
      <c r="C39" s="18" t="s">
        <v>2335</v>
      </c>
      <c r="D39" s="50" t="s">
        <v>1169</v>
      </c>
      <c r="E39" s="52"/>
    </row>
    <row r="40" spans="1:5" x14ac:dyDescent="0.25">
      <c r="A40" s="18" t="s">
        <v>303</v>
      </c>
      <c r="B40" s="18" t="s">
        <v>1193</v>
      </c>
      <c r="C40" s="18" t="s">
        <v>2437</v>
      </c>
      <c r="D40" s="50" t="s">
        <v>1738</v>
      </c>
      <c r="E40" s="52"/>
    </row>
    <row r="41" spans="1:5" x14ac:dyDescent="0.25">
      <c r="A41" s="18" t="s">
        <v>218</v>
      </c>
      <c r="B41" s="18" t="s">
        <v>1193</v>
      </c>
      <c r="C41" s="18" t="s">
        <v>2494</v>
      </c>
      <c r="D41" s="50" t="s">
        <v>2180</v>
      </c>
      <c r="E41" s="52"/>
    </row>
    <row r="42" spans="1:5" x14ac:dyDescent="0.25">
      <c r="A42" s="18" t="s">
        <v>814</v>
      </c>
      <c r="B42" s="18" t="s">
        <v>1176</v>
      </c>
      <c r="C42" s="18" t="s">
        <v>2454</v>
      </c>
      <c r="D42" s="50" t="s">
        <v>1899</v>
      </c>
      <c r="E42" s="52"/>
    </row>
    <row r="43" spans="1:5" x14ac:dyDescent="0.25">
      <c r="A43" s="18" t="s">
        <v>183</v>
      </c>
      <c r="B43" s="18" t="s">
        <v>1182</v>
      </c>
      <c r="C43" s="18" t="s">
        <v>2388</v>
      </c>
      <c r="D43" s="50" t="s">
        <v>1381</v>
      </c>
      <c r="E43" s="52"/>
    </row>
    <row r="44" spans="1:5" x14ac:dyDescent="0.25">
      <c r="A44" s="18" t="s">
        <v>617</v>
      </c>
      <c r="B44" s="18" t="s">
        <v>1266</v>
      </c>
      <c r="C44" s="18" t="s">
        <v>2403</v>
      </c>
      <c r="D44" s="50" t="s">
        <v>1485</v>
      </c>
      <c r="E44" s="52"/>
    </row>
    <row r="45" spans="1:5" x14ac:dyDescent="0.25">
      <c r="A45" s="18" t="s">
        <v>432</v>
      </c>
      <c r="B45" s="18" t="s">
        <v>1193</v>
      </c>
      <c r="C45" s="18" t="s">
        <v>2459</v>
      </c>
      <c r="D45" s="50" t="s">
        <v>1932</v>
      </c>
      <c r="E45" s="52"/>
    </row>
    <row r="46" spans="1:5" x14ac:dyDescent="0.25">
      <c r="A46" s="18" t="s">
        <v>426</v>
      </c>
      <c r="B46" s="18" t="s">
        <v>1193</v>
      </c>
      <c r="C46" s="18" t="s">
        <v>2484</v>
      </c>
      <c r="D46" s="50" t="s">
        <v>2125</v>
      </c>
      <c r="E46" s="52"/>
    </row>
    <row r="47" spans="1:5" x14ac:dyDescent="0.25">
      <c r="A47" s="18" t="s">
        <v>788</v>
      </c>
      <c r="B47" s="18" t="s">
        <v>1193</v>
      </c>
      <c r="C47" s="18" t="s">
        <v>2457</v>
      </c>
      <c r="D47" s="50" t="s">
        <v>1918</v>
      </c>
      <c r="E47" s="52"/>
    </row>
    <row r="48" spans="1:5" x14ac:dyDescent="0.25">
      <c r="A48" s="18" t="s">
        <v>763</v>
      </c>
      <c r="B48" s="18" t="s">
        <v>1266</v>
      </c>
      <c r="C48" s="18" t="s">
        <v>2394</v>
      </c>
      <c r="D48" s="50" t="s">
        <v>1422</v>
      </c>
      <c r="E48" s="52"/>
    </row>
    <row r="49" spans="1:5" x14ac:dyDescent="0.25">
      <c r="A49" s="18" t="s">
        <v>6</v>
      </c>
      <c r="B49" s="18" t="s">
        <v>1165</v>
      </c>
      <c r="C49" s="18" t="s">
        <v>2330</v>
      </c>
      <c r="D49" s="50" t="s">
        <v>1166</v>
      </c>
      <c r="E49" s="52">
        <v>200</v>
      </c>
    </row>
    <row r="50" spans="1:5" x14ac:dyDescent="0.25">
      <c r="A50" s="18" t="s">
        <v>100</v>
      </c>
      <c r="B50" s="18" t="s">
        <v>1167</v>
      </c>
      <c r="C50" s="18" t="s">
        <v>2341</v>
      </c>
      <c r="D50" s="50" t="s">
        <v>1175</v>
      </c>
      <c r="E50" s="52"/>
    </row>
    <row r="51" spans="1:5" x14ac:dyDescent="0.25">
      <c r="A51" s="18" t="s">
        <v>27</v>
      </c>
      <c r="B51" s="18" t="s">
        <v>1167</v>
      </c>
      <c r="C51" s="18" t="s">
        <v>2345</v>
      </c>
      <c r="D51" s="50" t="s">
        <v>1181</v>
      </c>
      <c r="E51" s="52"/>
    </row>
    <row r="52" spans="1:5" x14ac:dyDescent="0.25">
      <c r="A52" s="18" t="s">
        <v>333</v>
      </c>
      <c r="B52" s="18" t="s">
        <v>1266</v>
      </c>
      <c r="C52" s="18" t="s">
        <v>2506</v>
      </c>
      <c r="D52" s="50" t="s">
        <v>2246</v>
      </c>
      <c r="E52" s="52"/>
    </row>
    <row r="53" spans="1:5" x14ac:dyDescent="0.25">
      <c r="A53" s="18" t="s">
        <v>275</v>
      </c>
      <c r="B53" s="18" t="s">
        <v>1193</v>
      </c>
      <c r="C53" s="18" t="s">
        <v>2333</v>
      </c>
      <c r="D53" s="50" t="s">
        <v>2266</v>
      </c>
      <c r="E53" s="52"/>
    </row>
    <row r="54" spans="1:5" x14ac:dyDescent="0.25">
      <c r="A54" s="18" t="s">
        <v>36</v>
      </c>
      <c r="B54" s="18" t="s">
        <v>1162</v>
      </c>
      <c r="C54" s="18" t="s">
        <v>2334</v>
      </c>
      <c r="D54" s="50" t="s">
        <v>2278</v>
      </c>
      <c r="E54" s="52"/>
    </row>
    <row r="55" spans="1:5" x14ac:dyDescent="0.25">
      <c r="A55" s="18" t="s">
        <v>708</v>
      </c>
      <c r="B55" s="18" t="s">
        <v>1172</v>
      </c>
      <c r="C55" s="18" t="s">
        <v>2385</v>
      </c>
      <c r="D55" s="50" t="s">
        <v>1374</v>
      </c>
      <c r="E55" s="52"/>
    </row>
    <row r="56" spans="1:5" x14ac:dyDescent="0.25">
      <c r="A56" s="18" t="s">
        <v>555</v>
      </c>
      <c r="B56" s="18" t="s">
        <v>1438</v>
      </c>
      <c r="C56" s="18" t="s">
        <v>2451</v>
      </c>
      <c r="D56" s="50" t="s">
        <v>1863</v>
      </c>
      <c r="E56" s="52"/>
    </row>
    <row r="57" spans="1:5" x14ac:dyDescent="0.25">
      <c r="A57" s="18" t="s">
        <v>1153</v>
      </c>
      <c r="B57" s="18" t="s">
        <v>1193</v>
      </c>
      <c r="C57" s="18" t="s">
        <v>2513</v>
      </c>
      <c r="D57" s="50" t="s">
        <v>2096</v>
      </c>
      <c r="E57" s="52"/>
    </row>
    <row r="58" spans="1:5" x14ac:dyDescent="0.25">
      <c r="A58" s="18" t="s">
        <v>690</v>
      </c>
      <c r="B58" s="18" t="s">
        <v>1176</v>
      </c>
      <c r="C58" s="18" t="s">
        <v>2353</v>
      </c>
      <c r="D58" s="50" t="s">
        <v>1200</v>
      </c>
      <c r="E58" s="52"/>
    </row>
    <row r="59" spans="1:5" x14ac:dyDescent="0.25">
      <c r="A59" s="18" t="s">
        <v>228</v>
      </c>
      <c r="B59" s="18" t="s">
        <v>1256</v>
      </c>
      <c r="C59" s="18" t="s">
        <v>2368</v>
      </c>
      <c r="D59" s="50" t="s">
        <v>1257</v>
      </c>
      <c r="E59" s="52"/>
    </row>
    <row r="60" spans="1:5" x14ac:dyDescent="0.25">
      <c r="A60" s="18" t="s">
        <v>260</v>
      </c>
      <c r="B60" s="18" t="s">
        <v>1193</v>
      </c>
      <c r="C60" s="18" t="s">
        <v>2471</v>
      </c>
      <c r="D60" s="50" t="s">
        <v>2023</v>
      </c>
      <c r="E60" s="52"/>
    </row>
    <row r="61" spans="1:5" x14ac:dyDescent="0.25">
      <c r="A61" s="18" t="s">
        <v>44</v>
      </c>
      <c r="B61" s="18" t="s">
        <v>1162</v>
      </c>
      <c r="C61" s="18" t="s">
        <v>2337</v>
      </c>
      <c r="D61" s="50" t="s">
        <v>2279</v>
      </c>
      <c r="E61" s="52"/>
    </row>
    <row r="62" spans="1:5" x14ac:dyDescent="0.25">
      <c r="A62" s="18" t="s">
        <v>783</v>
      </c>
      <c r="B62" s="18" t="s">
        <v>1172</v>
      </c>
      <c r="C62" s="18" t="s">
        <v>2352</v>
      </c>
      <c r="D62" s="50" t="s">
        <v>1199</v>
      </c>
      <c r="E62" s="52"/>
    </row>
    <row r="63" spans="1:5" x14ac:dyDescent="0.25">
      <c r="A63" s="18" t="s">
        <v>598</v>
      </c>
      <c r="B63" s="18" t="s">
        <v>1208</v>
      </c>
      <c r="C63" s="18" t="s">
        <v>2362</v>
      </c>
      <c r="D63" s="50" t="s">
        <v>1231</v>
      </c>
      <c r="E63" s="52"/>
    </row>
    <row r="64" spans="1:5" x14ac:dyDescent="0.25">
      <c r="A64" s="18" t="s">
        <v>743</v>
      </c>
      <c r="B64" s="18" t="s">
        <v>1234</v>
      </c>
      <c r="C64" s="18" t="s">
        <v>2364</v>
      </c>
      <c r="D64" s="50" t="s">
        <v>1235</v>
      </c>
      <c r="E64" s="52"/>
    </row>
    <row r="65" spans="1:5" x14ac:dyDescent="0.25">
      <c r="A65" s="18" t="s">
        <v>667</v>
      </c>
      <c r="B65" s="18" t="s">
        <v>1193</v>
      </c>
      <c r="C65" s="18" t="s">
        <v>2478</v>
      </c>
      <c r="D65" s="50" t="s">
        <v>2074</v>
      </c>
      <c r="E65" s="52"/>
    </row>
    <row r="66" spans="1:5" x14ac:dyDescent="0.25">
      <c r="A66" s="18" t="s">
        <v>727</v>
      </c>
      <c r="B66" s="18" t="s">
        <v>1172</v>
      </c>
      <c r="C66" s="18" t="s">
        <v>2370</v>
      </c>
      <c r="D66" s="50" t="s">
        <v>1261</v>
      </c>
      <c r="E66" s="52"/>
    </row>
    <row r="67" spans="1:5" x14ac:dyDescent="0.25">
      <c r="A67" s="18" t="s">
        <v>308</v>
      </c>
      <c r="B67" s="18" t="s">
        <v>1172</v>
      </c>
      <c r="C67" s="18" t="s">
        <v>2421</v>
      </c>
      <c r="D67" s="50" t="s">
        <v>1605</v>
      </c>
      <c r="E67" s="52"/>
    </row>
    <row r="68" spans="1:5" x14ac:dyDescent="0.25">
      <c r="A68" s="18" t="s">
        <v>724</v>
      </c>
      <c r="B68" s="18" t="s">
        <v>1176</v>
      </c>
      <c r="C68" s="18" t="s">
        <v>2376</v>
      </c>
      <c r="D68" s="50" t="s">
        <v>1291</v>
      </c>
      <c r="E68" s="52"/>
    </row>
    <row r="69" spans="1:5" x14ac:dyDescent="0.25">
      <c r="A69" s="18" t="s">
        <v>510</v>
      </c>
      <c r="B69" s="18" t="s">
        <v>1176</v>
      </c>
      <c r="C69" s="18" t="s">
        <v>2399</v>
      </c>
      <c r="D69" s="50" t="s">
        <v>1470</v>
      </c>
      <c r="E69" s="52"/>
    </row>
    <row r="70" spans="1:5" x14ac:dyDescent="0.25">
      <c r="A70" s="18" t="s">
        <v>160</v>
      </c>
      <c r="B70" s="18" t="s">
        <v>1842</v>
      </c>
      <c r="C70" s="18" t="s">
        <v>2475</v>
      </c>
      <c r="D70" s="50" t="s">
        <v>2051</v>
      </c>
      <c r="E70" s="52"/>
    </row>
    <row r="71" spans="1:5" x14ac:dyDescent="0.25">
      <c r="A71" s="18" t="s">
        <v>676</v>
      </c>
      <c r="B71" s="18" t="s">
        <v>1172</v>
      </c>
      <c r="C71" s="18" t="s">
        <v>2416</v>
      </c>
      <c r="D71" s="50" t="s">
        <v>1568</v>
      </c>
      <c r="E71" s="52"/>
    </row>
    <row r="72" spans="1:5" x14ac:dyDescent="0.25">
      <c r="A72" s="18" t="s">
        <v>190</v>
      </c>
      <c r="B72" s="18" t="s">
        <v>1842</v>
      </c>
      <c r="C72" s="18" t="s">
        <v>2450</v>
      </c>
      <c r="D72" s="50" t="s">
        <v>1843</v>
      </c>
      <c r="E72" s="52"/>
    </row>
    <row r="73" spans="1:5" x14ac:dyDescent="0.25">
      <c r="A73" s="18" t="s">
        <v>293</v>
      </c>
      <c r="B73" s="18" t="s">
        <v>1182</v>
      </c>
      <c r="C73" s="18" t="s">
        <v>2358</v>
      </c>
      <c r="D73" s="50" t="s">
        <v>1219</v>
      </c>
      <c r="E73" s="52"/>
    </row>
    <row r="74" spans="1:5" x14ac:dyDescent="0.25">
      <c r="A74" s="18" t="s">
        <v>611</v>
      </c>
      <c r="B74" s="18" t="s">
        <v>1438</v>
      </c>
      <c r="C74" s="18" t="s">
        <v>2415</v>
      </c>
      <c r="D74" s="50" t="s">
        <v>1571</v>
      </c>
      <c r="E74" s="52"/>
    </row>
    <row r="75" spans="1:5" x14ac:dyDescent="0.25">
      <c r="A75" s="18" t="s">
        <v>751</v>
      </c>
      <c r="B75" s="18" t="s">
        <v>1176</v>
      </c>
      <c r="C75" s="18" t="s">
        <v>2401</v>
      </c>
      <c r="D75" s="50" t="s">
        <v>1471</v>
      </c>
      <c r="E75" s="52"/>
    </row>
    <row r="76" spans="1:5" x14ac:dyDescent="0.25">
      <c r="A76" s="18" t="s">
        <v>346</v>
      </c>
      <c r="B76" s="18" t="s">
        <v>1193</v>
      </c>
      <c r="C76" s="18" t="s">
        <v>2426</v>
      </c>
      <c r="D76" s="50" t="s">
        <v>1620</v>
      </c>
      <c r="E76" s="52"/>
    </row>
    <row r="77" spans="1:5" x14ac:dyDescent="0.25">
      <c r="A77" s="18" t="s">
        <v>798</v>
      </c>
      <c r="B77" s="18" t="s">
        <v>1172</v>
      </c>
      <c r="C77" s="18" t="s">
        <v>2392</v>
      </c>
      <c r="D77" s="50" t="s">
        <v>1402</v>
      </c>
      <c r="E77" s="52"/>
    </row>
    <row r="78" spans="1:5" x14ac:dyDescent="0.25">
      <c r="A78" s="18" t="s">
        <v>1156</v>
      </c>
      <c r="B78" s="18" t="s">
        <v>1193</v>
      </c>
      <c r="C78" s="18" t="s">
        <v>2515</v>
      </c>
      <c r="D78" s="50" t="s">
        <v>2207</v>
      </c>
      <c r="E78" s="52"/>
    </row>
    <row r="79" spans="1:5" x14ac:dyDescent="0.25">
      <c r="A79" s="18" t="s">
        <v>692</v>
      </c>
      <c r="B79" s="18" t="s">
        <v>1176</v>
      </c>
      <c r="C79" s="18" t="s">
        <v>2444</v>
      </c>
      <c r="D79" s="50">
        <v>19300</v>
      </c>
      <c r="E79" s="52"/>
    </row>
    <row r="80" spans="1:5" x14ac:dyDescent="0.25">
      <c r="A80" s="18" t="s">
        <v>482</v>
      </c>
      <c r="B80" s="18" t="s">
        <v>1197</v>
      </c>
      <c r="C80" s="18" t="s">
        <v>2359</v>
      </c>
      <c r="D80" s="50">
        <v>23682</v>
      </c>
      <c r="E80" s="52"/>
    </row>
    <row r="81" spans="1:5" x14ac:dyDescent="0.25">
      <c r="A81" s="18" t="s">
        <v>877</v>
      </c>
      <c r="B81" s="18" t="s">
        <v>1266</v>
      </c>
      <c r="C81" s="18" t="s">
        <v>2377</v>
      </c>
      <c r="D81" s="50" t="s">
        <v>1309</v>
      </c>
      <c r="E81" s="52"/>
    </row>
    <row r="82" spans="1:5" x14ac:dyDescent="0.25">
      <c r="A82" s="18" t="s">
        <v>355</v>
      </c>
      <c r="B82" s="18" t="s">
        <v>1182</v>
      </c>
      <c r="C82" s="18" t="s">
        <v>2386</v>
      </c>
      <c r="D82" s="50" t="s">
        <v>1375</v>
      </c>
      <c r="E82" s="52"/>
    </row>
    <row r="83" spans="1:5" x14ac:dyDescent="0.25">
      <c r="A83" s="18" t="s">
        <v>580</v>
      </c>
      <c r="B83" s="18" t="s">
        <v>1172</v>
      </c>
      <c r="C83" s="18" t="s">
        <v>2496</v>
      </c>
      <c r="D83" s="50" t="s">
        <v>2185</v>
      </c>
      <c r="E83" s="52">
        <v>210</v>
      </c>
    </row>
    <row r="84" spans="1:5" x14ac:dyDescent="0.25">
      <c r="A84" s="18" t="s">
        <v>313</v>
      </c>
      <c r="B84" s="18" t="s">
        <v>1172</v>
      </c>
      <c r="C84" s="18" t="s">
        <v>2407</v>
      </c>
      <c r="D84" s="50" t="s">
        <v>1515</v>
      </c>
      <c r="E84" s="52"/>
    </row>
    <row r="85" spans="1:5" x14ac:dyDescent="0.25">
      <c r="A85" s="18" t="s">
        <v>652</v>
      </c>
      <c r="B85" s="18" t="s">
        <v>1172</v>
      </c>
      <c r="C85" s="18" t="s">
        <v>2413</v>
      </c>
      <c r="D85" s="50" t="s">
        <v>1558</v>
      </c>
      <c r="E85" s="52"/>
    </row>
    <row r="86" spans="1:5" x14ac:dyDescent="0.25">
      <c r="A86" s="18" t="s">
        <v>189</v>
      </c>
      <c r="B86" s="18" t="s">
        <v>1226</v>
      </c>
      <c r="C86" s="18" t="s">
        <v>2504</v>
      </c>
      <c r="D86" s="50" t="s">
        <v>2235</v>
      </c>
      <c r="E86" s="52"/>
    </row>
    <row r="87" spans="1:5" x14ac:dyDescent="0.25">
      <c r="A87" s="18" t="s">
        <v>403</v>
      </c>
      <c r="B87" s="18" t="s">
        <v>1172</v>
      </c>
      <c r="C87" s="18" t="s">
        <v>2338</v>
      </c>
      <c r="D87" s="50" t="s">
        <v>1173</v>
      </c>
      <c r="E87" s="52"/>
    </row>
    <row r="88" spans="1:5" x14ac:dyDescent="0.25">
      <c r="A88" s="18" t="s">
        <v>316</v>
      </c>
      <c r="B88" s="18" t="s">
        <v>1226</v>
      </c>
      <c r="C88" s="18" t="s">
        <v>2400</v>
      </c>
      <c r="D88" s="50" t="s">
        <v>1469</v>
      </c>
      <c r="E88" s="52"/>
    </row>
    <row r="89" spans="1:5" x14ac:dyDescent="0.25">
      <c r="A89" s="18" t="s">
        <v>819</v>
      </c>
      <c r="B89" s="18" t="s">
        <v>1172</v>
      </c>
      <c r="C89" s="18" t="s">
        <v>2406</v>
      </c>
      <c r="D89" s="50" t="s">
        <v>1513</v>
      </c>
      <c r="E89" s="52"/>
    </row>
    <row r="90" spans="1:5" x14ac:dyDescent="0.25">
      <c r="A90" s="18" t="s">
        <v>276</v>
      </c>
      <c r="B90" s="18" t="s">
        <v>1226</v>
      </c>
      <c r="C90" s="18" t="s">
        <v>2447</v>
      </c>
      <c r="D90" s="50" t="s">
        <v>1836</v>
      </c>
      <c r="E90" s="52"/>
    </row>
    <row r="91" spans="1:5" x14ac:dyDescent="0.25">
      <c r="A91" s="18" t="s">
        <v>279</v>
      </c>
      <c r="B91" s="18" t="s">
        <v>1438</v>
      </c>
      <c r="C91" s="18" t="s">
        <v>2497</v>
      </c>
      <c r="D91" s="50" t="s">
        <v>2192</v>
      </c>
      <c r="E91" s="52"/>
    </row>
    <row r="92" spans="1:5" x14ac:dyDescent="0.25">
      <c r="A92" s="18" t="s">
        <v>880</v>
      </c>
      <c r="B92" s="18" t="s">
        <v>1172</v>
      </c>
      <c r="C92" s="18" t="s">
        <v>2375</v>
      </c>
      <c r="D92" s="50" t="s">
        <v>1285</v>
      </c>
      <c r="E92" s="52"/>
    </row>
    <row r="93" spans="1:5" x14ac:dyDescent="0.25">
      <c r="A93" s="18" t="s">
        <v>714</v>
      </c>
      <c r="B93" s="18" t="s">
        <v>1172</v>
      </c>
      <c r="C93" s="18" t="s">
        <v>2408</v>
      </c>
      <c r="D93" s="50" t="s">
        <v>1528</v>
      </c>
      <c r="E93" s="52"/>
    </row>
    <row r="94" spans="1:5" x14ac:dyDescent="0.25">
      <c r="A94" s="18" t="s">
        <v>605</v>
      </c>
      <c r="B94" s="18" t="s">
        <v>1226</v>
      </c>
      <c r="C94" s="18" t="s">
        <v>2460</v>
      </c>
      <c r="D94" s="50" t="s">
        <v>1944</v>
      </c>
      <c r="E94" s="52"/>
    </row>
    <row r="95" spans="1:5" x14ac:dyDescent="0.25">
      <c r="A95" s="18" t="s">
        <v>470</v>
      </c>
      <c r="B95" s="18" t="s">
        <v>1226</v>
      </c>
      <c r="C95" s="18" t="s">
        <v>2479</v>
      </c>
      <c r="D95" s="50" t="s">
        <v>2080</v>
      </c>
      <c r="E95" s="52"/>
    </row>
    <row r="96" spans="1:5" x14ac:dyDescent="0.25">
      <c r="A96" s="18" t="s">
        <v>747</v>
      </c>
      <c r="B96" s="18" t="s">
        <v>1172</v>
      </c>
      <c r="C96" s="18" t="s">
        <v>2434</v>
      </c>
      <c r="D96" s="50" t="s">
        <v>1720</v>
      </c>
      <c r="E96" s="52"/>
    </row>
    <row r="97" spans="1:5" x14ac:dyDescent="0.25">
      <c r="A97" s="18" t="s">
        <v>307</v>
      </c>
      <c r="B97" s="18" t="s">
        <v>1331</v>
      </c>
      <c r="C97" s="18" t="s">
        <v>2500</v>
      </c>
      <c r="D97" s="50" t="s">
        <v>2204</v>
      </c>
      <c r="E97" s="52"/>
    </row>
    <row r="98" spans="1:5" x14ac:dyDescent="0.25">
      <c r="A98" s="18" t="s">
        <v>548</v>
      </c>
      <c r="B98" s="18" t="s">
        <v>1172</v>
      </c>
      <c r="C98" s="18" t="s">
        <v>2348</v>
      </c>
      <c r="D98" s="50" t="s">
        <v>1192</v>
      </c>
      <c r="E98" s="52"/>
    </row>
    <row r="99" spans="1:5" x14ac:dyDescent="0.25">
      <c r="A99" s="18" t="s">
        <v>376</v>
      </c>
      <c r="B99" s="18" t="s">
        <v>1348</v>
      </c>
      <c r="C99" s="18" t="s">
        <v>2383</v>
      </c>
      <c r="D99" s="50" t="s">
        <v>1353</v>
      </c>
      <c r="E99" s="52"/>
    </row>
    <row r="100" spans="1:5" x14ac:dyDescent="0.25">
      <c r="A100" s="18" t="s">
        <v>286</v>
      </c>
      <c r="B100" s="18" t="s">
        <v>1438</v>
      </c>
      <c r="C100" s="18" t="s">
        <v>2428</v>
      </c>
      <c r="D100" s="50" t="s">
        <v>1638</v>
      </c>
      <c r="E100" s="52"/>
    </row>
    <row r="101" spans="1:5" x14ac:dyDescent="0.25">
      <c r="A101" s="18" t="s">
        <v>831</v>
      </c>
      <c r="B101" s="18" t="s">
        <v>1172</v>
      </c>
      <c r="C101" s="18" t="s">
        <v>2369</v>
      </c>
      <c r="D101" s="50" t="s">
        <v>1259</v>
      </c>
      <c r="E101" s="52"/>
    </row>
    <row r="102" spans="1:5" x14ac:dyDescent="0.25">
      <c r="A102" s="18" t="s">
        <v>614</v>
      </c>
      <c r="B102" s="18" t="s">
        <v>1172</v>
      </c>
      <c r="C102" s="18" t="s">
        <v>2372</v>
      </c>
      <c r="D102" s="50" t="s">
        <v>1264</v>
      </c>
      <c r="E102" s="52"/>
    </row>
    <row r="103" spans="1:5" x14ac:dyDescent="0.25">
      <c r="A103" s="18" t="s">
        <v>744</v>
      </c>
      <c r="B103" s="18" t="s">
        <v>1172</v>
      </c>
      <c r="C103" s="18" t="s">
        <v>2404</v>
      </c>
      <c r="D103" s="50" t="s">
        <v>1499</v>
      </c>
      <c r="E103" s="52"/>
    </row>
    <row r="104" spans="1:5" x14ac:dyDescent="0.25">
      <c r="A104" s="18" t="s">
        <v>463</v>
      </c>
      <c r="B104" s="18" t="s">
        <v>1331</v>
      </c>
      <c r="C104" s="18" t="s">
        <v>2417</v>
      </c>
      <c r="D104" s="50" t="s">
        <v>1580</v>
      </c>
      <c r="E104" s="52"/>
    </row>
    <row r="105" spans="1:5" x14ac:dyDescent="0.25">
      <c r="A105" s="18" t="s">
        <v>579</v>
      </c>
      <c r="B105" s="18" t="s">
        <v>1172</v>
      </c>
      <c r="C105" s="18" t="s">
        <v>2456</v>
      </c>
      <c r="D105" s="50" t="s">
        <v>1906</v>
      </c>
      <c r="E105" s="52"/>
    </row>
    <row r="106" spans="1:5" x14ac:dyDescent="0.25">
      <c r="A106" s="18" t="s">
        <v>381</v>
      </c>
      <c r="B106" s="18" t="s">
        <v>1182</v>
      </c>
      <c r="C106" s="18" t="s">
        <v>2467</v>
      </c>
      <c r="D106" s="50" t="s">
        <v>2001</v>
      </c>
      <c r="E106" s="52"/>
    </row>
    <row r="107" spans="1:5" x14ac:dyDescent="0.25">
      <c r="A107" s="18" t="s">
        <v>72</v>
      </c>
      <c r="B107" s="18" t="s">
        <v>1216</v>
      </c>
      <c r="C107" s="18" t="s">
        <v>2477</v>
      </c>
      <c r="D107" s="50" t="s">
        <v>2054</v>
      </c>
      <c r="E107" s="52"/>
    </row>
    <row r="108" spans="1:5" x14ac:dyDescent="0.25">
      <c r="A108" s="18" t="s">
        <v>387</v>
      </c>
      <c r="B108" s="18" t="s">
        <v>1226</v>
      </c>
      <c r="C108" s="18" t="s">
        <v>2482</v>
      </c>
      <c r="D108" s="50" t="s">
        <v>2115</v>
      </c>
      <c r="E108" s="52"/>
    </row>
    <row r="109" spans="1:5" x14ac:dyDescent="0.25">
      <c r="A109" s="18" t="s">
        <v>404</v>
      </c>
      <c r="B109" s="18" t="s">
        <v>1270</v>
      </c>
      <c r="C109" s="18" t="s">
        <v>2498</v>
      </c>
      <c r="D109" s="50" t="s">
        <v>2193</v>
      </c>
      <c r="E109" s="52"/>
    </row>
    <row r="110" spans="1:5" x14ac:dyDescent="0.25">
      <c r="A110" s="18" t="s">
        <v>726</v>
      </c>
      <c r="B110" s="18" t="s">
        <v>1182</v>
      </c>
      <c r="C110" s="18" t="s">
        <v>2371</v>
      </c>
      <c r="D110" s="50" t="s">
        <v>1263</v>
      </c>
      <c r="E110" s="52"/>
    </row>
    <row r="111" spans="1:5" x14ac:dyDescent="0.25">
      <c r="A111" s="18" t="s">
        <v>197</v>
      </c>
      <c r="B111" s="18" t="s">
        <v>1270</v>
      </c>
      <c r="C111" s="18" t="s">
        <v>2492</v>
      </c>
      <c r="D111" s="50" t="s">
        <v>2173</v>
      </c>
      <c r="E111" s="52"/>
    </row>
    <row r="112" spans="1:5" x14ac:dyDescent="0.25">
      <c r="A112" s="18" t="s">
        <v>685</v>
      </c>
      <c r="B112" s="18" t="s">
        <v>1270</v>
      </c>
      <c r="C112" s="18" t="s">
        <v>2449</v>
      </c>
      <c r="D112" s="50" t="s">
        <v>1838</v>
      </c>
      <c r="E112" s="52"/>
    </row>
    <row r="113" spans="1:5" x14ac:dyDescent="0.25">
      <c r="A113" s="18" t="s">
        <v>317</v>
      </c>
      <c r="B113" s="18" t="s">
        <v>1189</v>
      </c>
      <c r="C113" s="18" t="s">
        <v>2378</v>
      </c>
      <c r="D113" s="50" t="s">
        <v>1888</v>
      </c>
      <c r="E113" s="52"/>
    </row>
    <row r="114" spans="1:5" x14ac:dyDescent="0.25">
      <c r="A114" s="18" t="s">
        <v>302</v>
      </c>
      <c r="B114" s="18" t="s">
        <v>1182</v>
      </c>
      <c r="C114" s="18" t="s">
        <v>2367</v>
      </c>
      <c r="D114" s="50" t="s">
        <v>1771</v>
      </c>
      <c r="E114" s="52"/>
    </row>
    <row r="115" spans="1:5" x14ac:dyDescent="0.25">
      <c r="A115" s="18" t="s">
        <v>931</v>
      </c>
      <c r="B115" s="18" t="s">
        <v>1172</v>
      </c>
      <c r="C115" s="18" t="s">
        <v>2481</v>
      </c>
      <c r="D115" s="50" t="s">
        <v>2101</v>
      </c>
      <c r="E115" s="52"/>
    </row>
    <row r="116" spans="1:5" x14ac:dyDescent="0.25">
      <c r="A116" s="18" t="s">
        <v>487</v>
      </c>
      <c r="B116" s="18" t="s">
        <v>1189</v>
      </c>
      <c r="C116" s="18" t="s">
        <v>2347</v>
      </c>
      <c r="D116" s="50" t="s">
        <v>1190</v>
      </c>
      <c r="E116" s="52"/>
    </row>
    <row r="117" spans="1:5" x14ac:dyDescent="0.25">
      <c r="A117" s="18" t="s">
        <v>90</v>
      </c>
      <c r="B117" s="18" t="s">
        <v>1216</v>
      </c>
      <c r="C117" s="18" t="s">
        <v>2356</v>
      </c>
      <c r="D117" s="50" t="s">
        <v>1217</v>
      </c>
      <c r="E117" s="52"/>
    </row>
    <row r="118" spans="1:5" x14ac:dyDescent="0.25">
      <c r="A118" s="18" t="s">
        <v>118</v>
      </c>
      <c r="B118" s="18" t="s">
        <v>1172</v>
      </c>
      <c r="C118" s="18" t="s">
        <v>2346</v>
      </c>
      <c r="D118" s="50" t="s">
        <v>1188</v>
      </c>
      <c r="E118" s="52">
        <v>220</v>
      </c>
    </row>
    <row r="119" spans="1:5" x14ac:dyDescent="0.25">
      <c r="A119" s="18" t="s">
        <v>128</v>
      </c>
      <c r="B119" s="18" t="s">
        <v>1182</v>
      </c>
      <c r="C119" s="18" t="s">
        <v>2425</v>
      </c>
      <c r="D119" s="50">
        <v>13490</v>
      </c>
      <c r="E119" s="52"/>
    </row>
    <row r="120" spans="1:5" x14ac:dyDescent="0.25">
      <c r="A120" s="18" t="s">
        <v>175</v>
      </c>
      <c r="B120" s="18" t="s">
        <v>1172</v>
      </c>
      <c r="C120" s="18" t="s">
        <v>2464</v>
      </c>
      <c r="D120" s="50" t="s">
        <v>1961</v>
      </c>
      <c r="E120" s="52"/>
    </row>
    <row r="121" spans="1:5" x14ac:dyDescent="0.25">
      <c r="A121" s="18" t="s">
        <v>854</v>
      </c>
      <c r="B121" s="18" t="s">
        <v>1350</v>
      </c>
      <c r="C121" s="18" t="s">
        <v>2488</v>
      </c>
      <c r="D121" s="50" t="s">
        <v>2140</v>
      </c>
      <c r="E121" s="52"/>
    </row>
    <row r="122" spans="1:5" x14ac:dyDescent="0.25">
      <c r="A122" s="18" t="s">
        <v>28</v>
      </c>
      <c r="B122" s="18" t="s">
        <v>1172</v>
      </c>
      <c r="C122" s="18" t="s">
        <v>2344</v>
      </c>
      <c r="D122" s="50" t="s">
        <v>1179</v>
      </c>
      <c r="E122" s="52"/>
    </row>
    <row r="123" spans="1:5" x14ac:dyDescent="0.25">
      <c r="A123" s="18" t="s">
        <v>415</v>
      </c>
      <c r="B123" s="18" t="s">
        <v>1172</v>
      </c>
      <c r="C123" s="18" t="s">
        <v>2354</v>
      </c>
      <c r="D123" s="50" t="s">
        <v>1201</v>
      </c>
      <c r="E123" s="52"/>
    </row>
    <row r="124" spans="1:5" x14ac:dyDescent="0.25">
      <c r="A124" s="18" t="s">
        <v>3</v>
      </c>
      <c r="B124" s="18" t="s">
        <v>1238</v>
      </c>
      <c r="C124" s="18" t="s">
        <v>2365</v>
      </c>
      <c r="D124" s="50" t="s">
        <v>1239</v>
      </c>
      <c r="E124" s="52"/>
    </row>
    <row r="125" spans="1:5" x14ac:dyDescent="0.25">
      <c r="A125" s="18" t="s">
        <v>285</v>
      </c>
      <c r="B125" s="18" t="s">
        <v>1172</v>
      </c>
      <c r="C125" s="18" t="s">
        <v>2378</v>
      </c>
      <c r="D125" s="50" t="s">
        <v>1311</v>
      </c>
      <c r="E125" s="52"/>
    </row>
    <row r="126" spans="1:5" x14ac:dyDescent="0.25">
      <c r="A126" s="18" t="s">
        <v>441</v>
      </c>
      <c r="B126" s="18" t="s">
        <v>1172</v>
      </c>
      <c r="C126" s="18" t="s">
        <v>2379</v>
      </c>
      <c r="D126" s="50" t="s">
        <v>1314</v>
      </c>
      <c r="E126" s="52"/>
    </row>
    <row r="127" spans="1:5" x14ac:dyDescent="0.25">
      <c r="A127" s="18" t="s">
        <v>304</v>
      </c>
      <c r="B127" s="18" t="s">
        <v>1172</v>
      </c>
      <c r="C127" s="18" t="s">
        <v>2380</v>
      </c>
      <c r="D127" s="50" t="s">
        <v>1346</v>
      </c>
      <c r="E127" s="52"/>
    </row>
    <row r="128" spans="1:5" x14ac:dyDescent="0.25">
      <c r="A128" s="18" t="s">
        <v>318</v>
      </c>
      <c r="B128" s="18" t="s">
        <v>1172</v>
      </c>
      <c r="C128" s="18" t="s">
        <v>2409</v>
      </c>
      <c r="D128" s="50" t="s">
        <v>1539</v>
      </c>
      <c r="E128" s="52"/>
    </row>
    <row r="129" spans="1:5" x14ac:dyDescent="0.25">
      <c r="A129" s="18" t="s">
        <v>587</v>
      </c>
      <c r="B129" s="18" t="s">
        <v>1172</v>
      </c>
      <c r="C129" s="18" t="s">
        <v>2424</v>
      </c>
      <c r="D129" s="50" t="s">
        <v>1618</v>
      </c>
      <c r="E129" s="52"/>
    </row>
    <row r="130" spans="1:5" x14ac:dyDescent="0.25">
      <c r="A130" s="18" t="s">
        <v>221</v>
      </c>
      <c r="B130" s="18" t="s">
        <v>1172</v>
      </c>
      <c r="C130" s="18" t="s">
        <v>2430</v>
      </c>
      <c r="D130" s="50" t="s">
        <v>1651</v>
      </c>
      <c r="E130" s="52"/>
    </row>
    <row r="131" spans="1:5" x14ac:dyDescent="0.25">
      <c r="A131" s="18" t="s">
        <v>150</v>
      </c>
      <c r="B131" s="18" t="s">
        <v>1185</v>
      </c>
      <c r="C131" s="18" t="s">
        <v>2486</v>
      </c>
      <c r="D131" s="50" t="s">
        <v>2133</v>
      </c>
      <c r="E131" s="52"/>
    </row>
    <row r="132" spans="1:5" x14ac:dyDescent="0.25">
      <c r="A132" s="18" t="s">
        <v>298</v>
      </c>
      <c r="B132" s="18" t="s">
        <v>1172</v>
      </c>
      <c r="C132" s="18" t="s">
        <v>2360</v>
      </c>
      <c r="D132" s="50" t="s">
        <v>1220</v>
      </c>
      <c r="E132" s="52"/>
    </row>
    <row r="133" spans="1:5" x14ac:dyDescent="0.25">
      <c r="A133" s="18" t="s">
        <v>301</v>
      </c>
      <c r="B133" s="18" t="s">
        <v>1172</v>
      </c>
      <c r="C133" s="18" t="s">
        <v>2366</v>
      </c>
      <c r="D133" s="50" t="s">
        <v>1240</v>
      </c>
      <c r="E133" s="52"/>
    </row>
    <row r="134" spans="1:5" x14ac:dyDescent="0.25">
      <c r="A134" s="18" t="s">
        <v>257</v>
      </c>
      <c r="B134" s="18" t="s">
        <v>1238</v>
      </c>
      <c r="C134" s="18" t="s">
        <v>2381</v>
      </c>
      <c r="D134" s="50" t="s">
        <v>1347</v>
      </c>
      <c r="E134" s="52"/>
    </row>
    <row r="135" spans="1:5" x14ac:dyDescent="0.25">
      <c r="A135" s="18" t="s">
        <v>418</v>
      </c>
      <c r="B135" s="18" t="s">
        <v>1348</v>
      </c>
      <c r="C135" s="18" t="s">
        <v>2382</v>
      </c>
      <c r="D135" s="50" t="s">
        <v>1349</v>
      </c>
      <c r="E135" s="52"/>
    </row>
    <row r="136" spans="1:5" x14ac:dyDescent="0.25">
      <c r="A136" s="18" t="s">
        <v>624</v>
      </c>
      <c r="B136" s="18" t="s">
        <v>1172</v>
      </c>
      <c r="C136" s="18" t="s">
        <v>2418</v>
      </c>
      <c r="D136" s="50" t="s">
        <v>1582</v>
      </c>
      <c r="E136" s="52"/>
    </row>
    <row r="137" spans="1:5" x14ac:dyDescent="0.25">
      <c r="A137" s="18" t="s">
        <v>179</v>
      </c>
      <c r="B137" s="18" t="s">
        <v>1172</v>
      </c>
      <c r="C137" s="18" t="s">
        <v>2453</v>
      </c>
      <c r="D137" s="50" t="s">
        <v>1879</v>
      </c>
      <c r="E137" s="52"/>
    </row>
    <row r="138" spans="1:5" x14ac:dyDescent="0.25">
      <c r="A138" s="18" t="s">
        <v>145</v>
      </c>
      <c r="B138" s="18" t="s">
        <v>1185</v>
      </c>
      <c r="C138" s="18" t="s">
        <v>2472</v>
      </c>
      <c r="D138" s="50" t="s">
        <v>2035</v>
      </c>
      <c r="E138" s="52"/>
    </row>
    <row r="139" spans="1:5" x14ac:dyDescent="0.25">
      <c r="A139" s="18" t="s">
        <v>154</v>
      </c>
      <c r="B139" s="18" t="s">
        <v>1270</v>
      </c>
      <c r="C139" s="18" t="s">
        <v>2480</v>
      </c>
      <c r="D139" s="50" t="s">
        <v>2084</v>
      </c>
      <c r="E139" s="52"/>
    </row>
    <row r="140" spans="1:5" x14ac:dyDescent="0.25">
      <c r="A140" s="18" t="s">
        <v>465</v>
      </c>
      <c r="B140" s="18" t="s">
        <v>1172</v>
      </c>
      <c r="C140" s="18" t="s">
        <v>2357</v>
      </c>
      <c r="D140" s="50" t="s">
        <v>1218</v>
      </c>
      <c r="E140" s="52"/>
    </row>
    <row r="141" spans="1:5" x14ac:dyDescent="0.25">
      <c r="A141" s="18" t="s">
        <v>496</v>
      </c>
      <c r="B141" s="18" t="s">
        <v>1172</v>
      </c>
      <c r="C141" s="18" t="s">
        <v>2441</v>
      </c>
      <c r="D141" s="50" t="s">
        <v>1794</v>
      </c>
      <c r="E141" s="52"/>
    </row>
    <row r="142" spans="1:5" x14ac:dyDescent="0.25">
      <c r="A142" s="18" t="s">
        <v>334</v>
      </c>
      <c r="B142" s="18" t="s">
        <v>1172</v>
      </c>
      <c r="C142" s="18" t="s">
        <v>2462</v>
      </c>
      <c r="D142" s="50" t="s">
        <v>1949</v>
      </c>
      <c r="E142" s="52"/>
    </row>
    <row r="143" spans="1:5" x14ac:dyDescent="0.25">
      <c r="A143" s="18" t="s">
        <v>84</v>
      </c>
      <c r="B143" s="18" t="s">
        <v>1348</v>
      </c>
      <c r="C143" s="18" t="s">
        <v>2483</v>
      </c>
      <c r="D143" s="50" t="s">
        <v>2118</v>
      </c>
      <c r="E143" s="52"/>
    </row>
    <row r="144" spans="1:5" x14ac:dyDescent="0.25">
      <c r="A144" s="18" t="s">
        <v>651</v>
      </c>
      <c r="B144" s="18" t="s">
        <v>1172</v>
      </c>
      <c r="C144" s="18" t="s">
        <v>2361</v>
      </c>
      <c r="D144" s="50" t="s">
        <v>1222</v>
      </c>
      <c r="E144" s="52"/>
    </row>
    <row r="145" spans="1:5" x14ac:dyDescent="0.25">
      <c r="A145" s="18" t="s">
        <v>336</v>
      </c>
      <c r="B145" s="18" t="s">
        <v>1216</v>
      </c>
      <c r="C145" s="18" t="s">
        <v>2414</v>
      </c>
      <c r="D145" s="50" t="s">
        <v>1560</v>
      </c>
      <c r="E145" s="52"/>
    </row>
    <row r="146" spans="1:5" x14ac:dyDescent="0.25">
      <c r="A146" s="18" t="s">
        <v>97</v>
      </c>
      <c r="B146" s="18" t="s">
        <v>1270</v>
      </c>
      <c r="C146" s="18" t="s">
        <v>2376</v>
      </c>
      <c r="D146" s="50" t="s">
        <v>1979</v>
      </c>
      <c r="E146" s="52"/>
    </row>
    <row r="147" spans="1:5" x14ac:dyDescent="0.25">
      <c r="A147" s="18" t="s">
        <v>252</v>
      </c>
      <c r="B147" s="18" t="s">
        <v>1226</v>
      </c>
      <c r="C147" s="18" t="s">
        <v>2470</v>
      </c>
      <c r="D147" s="50" t="s">
        <v>2021</v>
      </c>
      <c r="E147" s="52"/>
    </row>
    <row r="148" spans="1:5" x14ac:dyDescent="0.25">
      <c r="A148" s="18" t="s">
        <v>461</v>
      </c>
      <c r="B148" s="18" t="s">
        <v>1270</v>
      </c>
      <c r="C148" s="18" t="s">
        <v>2389</v>
      </c>
      <c r="D148" s="50" t="s">
        <v>1393</v>
      </c>
      <c r="E148" s="52"/>
    </row>
    <row r="149" spans="1:5" x14ac:dyDescent="0.25">
      <c r="A149" s="18" t="s">
        <v>452</v>
      </c>
      <c r="B149" s="18" t="s">
        <v>1226</v>
      </c>
      <c r="C149" s="18" t="s">
        <v>2391</v>
      </c>
      <c r="D149" s="50" t="s">
        <v>1400</v>
      </c>
      <c r="E149" s="52"/>
    </row>
    <row r="150" spans="1:5" x14ac:dyDescent="0.25">
      <c r="A150" s="18" t="s">
        <v>694</v>
      </c>
      <c r="B150" s="18" t="s">
        <v>1172</v>
      </c>
      <c r="C150" s="18" t="s">
        <v>2411</v>
      </c>
      <c r="D150" s="50" t="s">
        <v>1540</v>
      </c>
      <c r="E150" s="52"/>
    </row>
    <row r="151" spans="1:5" x14ac:dyDescent="0.25">
      <c r="A151" s="18" t="s">
        <v>818</v>
      </c>
      <c r="B151" s="18" t="s">
        <v>1172</v>
      </c>
      <c r="C151" s="18" t="s">
        <v>2435</v>
      </c>
      <c r="D151" s="50" t="s">
        <v>1721</v>
      </c>
      <c r="E151" s="52"/>
    </row>
    <row r="152" spans="1:5" x14ac:dyDescent="0.25">
      <c r="A152" s="18" t="s">
        <v>414</v>
      </c>
      <c r="B152" s="18" t="s">
        <v>1172</v>
      </c>
      <c r="C152" s="18" t="s">
        <v>2473</v>
      </c>
      <c r="D152" s="50" t="s">
        <v>2039</v>
      </c>
      <c r="E152" s="52"/>
    </row>
    <row r="153" spans="1:5" x14ac:dyDescent="0.25">
      <c r="A153" s="18" t="s">
        <v>455</v>
      </c>
      <c r="B153" s="18" t="s">
        <v>1172</v>
      </c>
      <c r="C153" s="18" t="s">
        <v>2490</v>
      </c>
      <c r="D153" s="50" t="s">
        <v>2147</v>
      </c>
      <c r="E153" s="52"/>
    </row>
    <row r="154" spans="1:5" x14ac:dyDescent="0.25">
      <c r="A154" s="18" t="s">
        <v>125</v>
      </c>
      <c r="B154" s="18" t="s">
        <v>1238</v>
      </c>
      <c r="C154" s="18" t="s">
        <v>2367</v>
      </c>
      <c r="D154" s="50" t="s">
        <v>1255</v>
      </c>
      <c r="E154" s="52"/>
    </row>
    <row r="155" spans="1:5" x14ac:dyDescent="0.25">
      <c r="A155" s="18" t="s">
        <v>918</v>
      </c>
      <c r="B155" s="18" t="s">
        <v>1172</v>
      </c>
      <c r="C155" s="18" t="s">
        <v>2393</v>
      </c>
      <c r="D155" s="50" t="s">
        <v>1421</v>
      </c>
      <c r="E155" s="52"/>
    </row>
    <row r="156" spans="1:5" x14ac:dyDescent="0.25">
      <c r="A156" s="18" t="s">
        <v>351</v>
      </c>
      <c r="B156" s="18" t="s">
        <v>1282</v>
      </c>
      <c r="C156" s="18" t="s">
        <v>2402</v>
      </c>
      <c r="D156" s="50" t="s">
        <v>1483</v>
      </c>
      <c r="E156" s="52"/>
    </row>
    <row r="157" spans="1:5" x14ac:dyDescent="0.25">
      <c r="A157" s="18" t="s">
        <v>525</v>
      </c>
      <c r="B157" s="18" t="s">
        <v>1331</v>
      </c>
      <c r="C157" s="18" t="s">
        <v>2427</v>
      </c>
      <c r="D157" s="50" t="s">
        <v>1639</v>
      </c>
      <c r="E157" s="52"/>
    </row>
    <row r="158" spans="1:5" x14ac:dyDescent="0.25">
      <c r="A158" s="18" t="s">
        <v>591</v>
      </c>
      <c r="B158" s="18" t="s">
        <v>1172</v>
      </c>
      <c r="C158" s="18" t="s">
        <v>2439</v>
      </c>
      <c r="D158" s="50" t="s">
        <v>1748</v>
      </c>
      <c r="E158" s="52"/>
    </row>
    <row r="159" spans="1:5" x14ac:dyDescent="0.25">
      <c r="A159" s="18" t="s">
        <v>243</v>
      </c>
      <c r="B159" s="18" t="s">
        <v>1185</v>
      </c>
      <c r="C159" s="18" t="s">
        <v>2446</v>
      </c>
      <c r="D159" s="50" t="s">
        <v>1813</v>
      </c>
      <c r="E159" s="52"/>
    </row>
    <row r="160" spans="1:5" x14ac:dyDescent="0.25">
      <c r="A160" s="18" t="s">
        <v>425</v>
      </c>
      <c r="B160" s="18" t="s">
        <v>1172</v>
      </c>
      <c r="C160" s="18" t="s">
        <v>2448</v>
      </c>
      <c r="D160" s="50" t="s">
        <v>1835</v>
      </c>
      <c r="E160" s="52"/>
    </row>
    <row r="161" spans="1:5" x14ac:dyDescent="0.25">
      <c r="A161" s="18" t="s">
        <v>382</v>
      </c>
      <c r="B161" s="18" t="s">
        <v>1182</v>
      </c>
      <c r="C161" s="18" t="s">
        <v>2489</v>
      </c>
      <c r="D161" s="50" t="s">
        <v>2146</v>
      </c>
      <c r="E161" s="52"/>
    </row>
    <row r="162" spans="1:5" x14ac:dyDescent="0.25">
      <c r="A162" s="18" t="s">
        <v>225</v>
      </c>
      <c r="B162" s="18" t="s">
        <v>1270</v>
      </c>
      <c r="C162" s="18" t="s">
        <v>2501</v>
      </c>
      <c r="D162" s="50" t="s">
        <v>2209</v>
      </c>
      <c r="E162" s="52"/>
    </row>
    <row r="163" spans="1:5" x14ac:dyDescent="0.25">
      <c r="A163" s="18" t="s">
        <v>802</v>
      </c>
      <c r="B163" s="18" t="s">
        <v>1172</v>
      </c>
      <c r="C163" s="18" t="s">
        <v>2442</v>
      </c>
      <c r="D163" s="50" t="s">
        <v>1787</v>
      </c>
      <c r="E163" s="52"/>
    </row>
    <row r="164" spans="1:5" x14ac:dyDescent="0.25">
      <c r="A164" s="18" t="s">
        <v>680</v>
      </c>
      <c r="B164" s="18" t="s">
        <v>1172</v>
      </c>
      <c r="C164" s="18" t="s">
        <v>2452</v>
      </c>
      <c r="D164" s="50" t="s">
        <v>1868</v>
      </c>
      <c r="E164" s="52"/>
    </row>
    <row r="165" spans="1:5" x14ac:dyDescent="0.25">
      <c r="A165" s="18" t="s">
        <v>446</v>
      </c>
      <c r="B165" s="18" t="s">
        <v>1348</v>
      </c>
      <c r="C165" s="18" t="s">
        <v>2466</v>
      </c>
      <c r="D165" s="50" t="s">
        <v>1988</v>
      </c>
      <c r="E165" s="52"/>
    </row>
    <row r="166" spans="1:5" x14ac:dyDescent="0.25">
      <c r="A166" s="18" t="s">
        <v>511</v>
      </c>
      <c r="B166" s="18" t="s">
        <v>1226</v>
      </c>
      <c r="C166" s="18" t="s">
        <v>2412</v>
      </c>
      <c r="D166" s="50" t="s">
        <v>1544</v>
      </c>
      <c r="E166" s="52"/>
    </row>
    <row r="167" spans="1:5" x14ac:dyDescent="0.25">
      <c r="A167" s="18" t="s">
        <v>337</v>
      </c>
      <c r="B167" s="18" t="s">
        <v>1348</v>
      </c>
      <c r="C167" s="18" t="s">
        <v>2493</v>
      </c>
      <c r="D167" s="50" t="s">
        <v>2170</v>
      </c>
      <c r="E167" s="52"/>
    </row>
    <row r="168" spans="1:5" x14ac:dyDescent="0.25">
      <c r="A168" s="18" t="s">
        <v>766</v>
      </c>
      <c r="B168" s="18" t="s">
        <v>1172</v>
      </c>
      <c r="C168" s="18" t="s">
        <v>2495</v>
      </c>
      <c r="D168" s="50" t="s">
        <v>2184</v>
      </c>
      <c r="E168" s="52"/>
    </row>
    <row r="169" spans="1:5" x14ac:dyDescent="0.25">
      <c r="A169" s="18" t="s">
        <v>908</v>
      </c>
      <c r="B169" s="18" t="s">
        <v>1226</v>
      </c>
      <c r="C169" s="18" t="s">
        <v>2405</v>
      </c>
      <c r="D169" s="50" t="s">
        <v>1500</v>
      </c>
      <c r="E169" s="52"/>
    </row>
    <row r="170" spans="1:5" x14ac:dyDescent="0.25">
      <c r="A170" s="18" t="s">
        <v>592</v>
      </c>
      <c r="B170" s="18" t="s">
        <v>1438</v>
      </c>
      <c r="C170" s="18" t="s">
        <v>2443</v>
      </c>
      <c r="D170" s="50" t="s">
        <v>1802</v>
      </c>
      <c r="E170" s="52"/>
    </row>
    <row r="171" spans="1:5" x14ac:dyDescent="0.25">
      <c r="A171" s="18" t="s">
        <v>171</v>
      </c>
      <c r="B171" s="18" t="s">
        <v>1216</v>
      </c>
      <c r="C171" s="18" t="s">
        <v>2398</v>
      </c>
      <c r="D171" s="50" t="s">
        <v>1443</v>
      </c>
      <c r="E171" s="52"/>
    </row>
    <row r="172" spans="1:5" x14ac:dyDescent="0.25">
      <c r="A172" s="18" t="s">
        <v>109</v>
      </c>
      <c r="B172" s="18" t="s">
        <v>1216</v>
      </c>
      <c r="C172" s="18" t="s">
        <v>2463</v>
      </c>
      <c r="D172" s="50" t="s">
        <v>1950</v>
      </c>
      <c r="E172" s="52"/>
    </row>
    <row r="173" spans="1:5" x14ac:dyDescent="0.25">
      <c r="A173" s="18" t="s">
        <v>385</v>
      </c>
      <c r="B173" s="18" t="s">
        <v>1185</v>
      </c>
      <c r="C173" s="18" t="s">
        <v>2485</v>
      </c>
      <c r="D173" s="50" t="s">
        <v>2129</v>
      </c>
      <c r="E173" s="52"/>
    </row>
    <row r="174" spans="1:5" x14ac:dyDescent="0.25">
      <c r="A174" s="18" t="s">
        <v>429</v>
      </c>
      <c r="B174" s="18" t="s">
        <v>1535</v>
      </c>
      <c r="C174" s="18" t="s">
        <v>2487</v>
      </c>
      <c r="D174" s="50" t="s">
        <v>2136</v>
      </c>
      <c r="E174" s="52"/>
    </row>
    <row r="175" spans="1:5" x14ac:dyDescent="0.25">
      <c r="A175" s="18" t="s">
        <v>619</v>
      </c>
      <c r="B175" s="18" t="s">
        <v>1270</v>
      </c>
      <c r="C175" s="18" t="s">
        <v>2499</v>
      </c>
      <c r="D175" s="50" t="s">
        <v>2195</v>
      </c>
      <c r="E175" s="52"/>
    </row>
    <row r="176" spans="1:5" x14ac:dyDescent="0.25">
      <c r="A176" s="18" t="s">
        <v>681</v>
      </c>
      <c r="B176" s="18" t="s">
        <v>1270</v>
      </c>
      <c r="C176" s="18" t="s">
        <v>2502</v>
      </c>
      <c r="D176" s="50" t="s">
        <v>2215</v>
      </c>
      <c r="E176" s="52"/>
    </row>
    <row r="177" spans="1:5" x14ac:dyDescent="0.25">
      <c r="A177" s="18" t="s">
        <v>284</v>
      </c>
      <c r="B177" s="18" t="s">
        <v>1270</v>
      </c>
      <c r="C177" s="18" t="s">
        <v>2505</v>
      </c>
      <c r="D177" s="50" t="s">
        <v>2244</v>
      </c>
      <c r="E177" s="52"/>
    </row>
    <row r="178" spans="1:5" x14ac:dyDescent="0.25">
      <c r="A178" s="18" t="s">
        <v>637</v>
      </c>
      <c r="B178" s="18" t="s">
        <v>1438</v>
      </c>
      <c r="C178" s="18" t="s">
        <v>2396</v>
      </c>
      <c r="D178" s="50" t="s">
        <v>1439</v>
      </c>
      <c r="E178" s="52"/>
    </row>
    <row r="179" spans="1:5" x14ac:dyDescent="0.25">
      <c r="A179" s="18" t="s">
        <v>401</v>
      </c>
      <c r="B179" s="18" t="s">
        <v>1185</v>
      </c>
      <c r="C179" s="18" t="s">
        <v>2410</v>
      </c>
      <c r="D179" s="50" t="s">
        <v>1541</v>
      </c>
      <c r="E179" s="52"/>
    </row>
    <row r="180" spans="1:5" x14ac:dyDescent="0.25">
      <c r="A180" s="18" t="s">
        <v>865</v>
      </c>
      <c r="B180" s="18" t="s">
        <v>1172</v>
      </c>
      <c r="C180" s="18" t="s">
        <v>2422</v>
      </c>
      <c r="D180" s="50" t="s">
        <v>1606</v>
      </c>
      <c r="E180" s="52"/>
    </row>
    <row r="181" spans="1:5" x14ac:dyDescent="0.25">
      <c r="A181" s="18" t="s">
        <v>584</v>
      </c>
      <c r="B181" s="18" t="s">
        <v>1270</v>
      </c>
      <c r="C181" s="18" t="s">
        <v>2431</v>
      </c>
      <c r="D181" s="50" t="s">
        <v>1655</v>
      </c>
      <c r="E181" s="52"/>
    </row>
    <row r="182" spans="1:5" x14ac:dyDescent="0.25">
      <c r="A182" s="18" t="s">
        <v>448</v>
      </c>
      <c r="B182" s="18" t="s">
        <v>1282</v>
      </c>
      <c r="C182" s="18" t="s">
        <v>2469</v>
      </c>
      <c r="D182" s="50" t="s">
        <v>2010</v>
      </c>
      <c r="E182" s="52"/>
    </row>
    <row r="183" spans="1:5" x14ac:dyDescent="0.25">
      <c r="A183" s="18" t="s">
        <v>647</v>
      </c>
      <c r="B183" s="18" t="s">
        <v>1172</v>
      </c>
      <c r="C183" s="18" t="s">
        <v>2503</v>
      </c>
      <c r="D183" s="50" t="s">
        <v>2230</v>
      </c>
      <c r="E183" s="52"/>
    </row>
    <row r="184" spans="1:5" x14ac:dyDescent="0.25">
      <c r="A184" s="18" t="s">
        <v>648</v>
      </c>
      <c r="B184" s="18" t="s">
        <v>1189</v>
      </c>
      <c r="C184" s="18" t="s">
        <v>2390</v>
      </c>
      <c r="D184" s="50" t="s">
        <v>1395</v>
      </c>
      <c r="E184" s="52"/>
    </row>
    <row r="185" spans="1:5" x14ac:dyDescent="0.25">
      <c r="A185" s="18" t="s">
        <v>767</v>
      </c>
      <c r="B185" s="18" t="s">
        <v>1331</v>
      </c>
      <c r="C185" s="18" t="s">
        <v>2462</v>
      </c>
      <c r="D185" s="50" t="s">
        <v>2000</v>
      </c>
      <c r="E185" s="52"/>
    </row>
    <row r="186" spans="1:5" x14ac:dyDescent="0.25">
      <c r="A186" s="18" t="s">
        <v>1151</v>
      </c>
      <c r="B186" s="18" t="s">
        <v>1270</v>
      </c>
      <c r="C186" s="18" t="s">
        <v>2514</v>
      </c>
      <c r="D186" s="50" t="s">
        <v>2050</v>
      </c>
      <c r="E186" s="52"/>
    </row>
    <row r="187" spans="1:5" x14ac:dyDescent="0.25">
      <c r="A187" s="18" t="s">
        <v>505</v>
      </c>
      <c r="B187" s="18" t="s">
        <v>1350</v>
      </c>
      <c r="C187" s="18" t="s">
        <v>2476</v>
      </c>
      <c r="D187" s="50" t="s">
        <v>2061</v>
      </c>
      <c r="E187" s="52"/>
    </row>
    <row r="188" spans="1:5" x14ac:dyDescent="0.25">
      <c r="A188" s="18" t="s">
        <v>476</v>
      </c>
      <c r="B188" s="18" t="s">
        <v>1189</v>
      </c>
      <c r="C188" s="18" t="s">
        <v>2397</v>
      </c>
      <c r="D188" s="50" t="s">
        <v>1437</v>
      </c>
      <c r="E188" s="52"/>
    </row>
    <row r="189" spans="1:5" x14ac:dyDescent="0.25">
      <c r="A189" s="18" t="s">
        <v>291</v>
      </c>
      <c r="B189" s="18" t="s">
        <v>1216</v>
      </c>
      <c r="C189" s="18" t="s">
        <v>2433</v>
      </c>
      <c r="D189" s="50" t="s">
        <v>1684</v>
      </c>
      <c r="E189" s="52"/>
    </row>
    <row r="190" spans="1:5" x14ac:dyDescent="0.25">
      <c r="A190" s="18" t="s">
        <v>388</v>
      </c>
      <c r="B190" s="18" t="s">
        <v>1226</v>
      </c>
      <c r="C190" s="18" t="s">
        <v>2438</v>
      </c>
      <c r="D190" s="50" t="s">
        <v>1750</v>
      </c>
      <c r="E190" s="52"/>
    </row>
    <row r="191" spans="1:5" x14ac:dyDescent="0.25">
      <c r="A191" s="18" t="s">
        <v>92</v>
      </c>
      <c r="B191" s="18" t="s">
        <v>1216</v>
      </c>
      <c r="C191" s="18" t="s">
        <v>2468</v>
      </c>
      <c r="D191" s="50" t="s">
        <v>2009</v>
      </c>
      <c r="E191" s="52"/>
    </row>
    <row r="192" spans="1:5" x14ac:dyDescent="0.25">
      <c r="A192" s="18" t="s">
        <v>701</v>
      </c>
      <c r="B192" s="18" t="s">
        <v>1226</v>
      </c>
      <c r="C192" s="18" t="s">
        <v>2395</v>
      </c>
      <c r="D192" s="50" t="s">
        <v>1436</v>
      </c>
      <c r="E192" s="52"/>
    </row>
  </sheetData>
  <autoFilter ref="A1:E192" xr:uid="{89D43100-AC65-4969-8128-B36846444E1D}"/>
  <mergeCells count="6">
    <mergeCell ref="E118:E192"/>
    <mergeCell ref="E2:E17"/>
    <mergeCell ref="E18:E33"/>
    <mergeCell ref="E34:E48"/>
    <mergeCell ref="E49:E82"/>
    <mergeCell ref="E83:E1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889D-D232-4A1A-9999-4D1B844EAC60}">
  <dimension ref="A1:T201"/>
  <sheetViews>
    <sheetView topLeftCell="A120" zoomScale="85" zoomScaleNormal="85" workbookViewId="0">
      <selection activeCell="H23" sqref="H23"/>
    </sheetView>
  </sheetViews>
  <sheetFormatPr baseColWidth="10" defaultRowHeight="14.3" x14ac:dyDescent="0.25"/>
  <cols>
    <col min="1" max="1" width="47.125" customWidth="1"/>
    <col min="2" max="2" width="28.875" customWidth="1"/>
    <col min="3" max="3" width="23.125" customWidth="1"/>
    <col min="4" max="4" width="31.125" customWidth="1"/>
    <col min="5" max="5" width="16.125" customWidth="1"/>
    <col min="6" max="7" width="17.375" customWidth="1"/>
    <col min="9" max="9" width="21.375" customWidth="1"/>
    <col min="10" max="10" width="20.375" customWidth="1"/>
    <col min="11" max="11" width="19.875" customWidth="1"/>
    <col min="12" max="12" width="25.375" customWidth="1"/>
    <col min="13" max="13" width="23.375" customWidth="1"/>
    <col min="14" max="14" width="22.625" customWidth="1"/>
    <col min="15" max="15" width="23.625" customWidth="1"/>
    <col min="16" max="16" width="22.875" customWidth="1"/>
    <col min="17" max="18" width="22" customWidth="1"/>
  </cols>
  <sheetData>
    <row r="1" spans="1:20" s="19" customFormat="1" ht="11.25" customHeight="1" x14ac:dyDescent="0.3">
      <c r="T1" s="19" t="s">
        <v>2510</v>
      </c>
    </row>
    <row r="2" spans="1:20" s="19" customFormat="1" ht="23.95" customHeight="1" x14ac:dyDescent="0.3">
      <c r="D2" s="27" t="s">
        <v>2314</v>
      </c>
      <c r="E2" s="27" t="s">
        <v>2315</v>
      </c>
      <c r="G2" s="27" t="s">
        <v>2316</v>
      </c>
      <c r="H2" s="37">
        <f>MIN($G$10:$G$200)</f>
        <v>0</v>
      </c>
      <c r="I2" s="38"/>
      <c r="J2" s="38"/>
      <c r="T2" s="19" t="s">
        <v>2509</v>
      </c>
    </row>
    <row r="3" spans="1:20" s="19" customFormat="1" ht="31.6" x14ac:dyDescent="0.25">
      <c r="A3" s="20" t="s">
        <v>2317</v>
      </c>
      <c r="B3" s="21">
        <v>2000</v>
      </c>
      <c r="C3" s="27" t="s">
        <v>2518</v>
      </c>
      <c r="D3" s="35">
        <v>0.5</v>
      </c>
      <c r="E3" s="36">
        <f>B3*D3</f>
        <v>1000</v>
      </c>
      <c r="G3" s="27" t="s">
        <v>2318</v>
      </c>
      <c r="H3" s="39">
        <f>QUARTILE($G$10:$G$200,1)</f>
        <v>0.1545404054</v>
      </c>
      <c r="I3" s="27" t="s">
        <v>2319</v>
      </c>
      <c r="J3" s="39">
        <f>QUARTILE($G$10:$G$200,3)</f>
        <v>0.30930735929999997</v>
      </c>
    </row>
    <row r="4" spans="1:20" s="19" customFormat="1" ht="16.3" x14ac:dyDescent="0.3">
      <c r="A4" s="20" t="s">
        <v>2320</v>
      </c>
      <c r="B4" s="21">
        <f>COUNTIF(A10:A200,"*")</f>
        <v>191</v>
      </c>
      <c r="C4" s="27" t="s">
        <v>2519</v>
      </c>
      <c r="D4" s="35">
        <f>100%-D3</f>
        <v>0.5</v>
      </c>
      <c r="E4" s="36">
        <f>B3*D4</f>
        <v>1000</v>
      </c>
      <c r="G4" s="27" t="s">
        <v>2321</v>
      </c>
      <c r="H4" s="39">
        <f>QUARTILE($G$10:$G$200,2)</f>
        <v>0.23245614040000001</v>
      </c>
      <c r="I4" s="27" t="s">
        <v>2322</v>
      </c>
      <c r="J4" s="39">
        <f>QUARTILE($G$10:$G$200,4)</f>
        <v>0.63793103449999999</v>
      </c>
    </row>
    <row r="5" spans="1:20" s="19" customFormat="1" ht="16.3" x14ac:dyDescent="0.3">
      <c r="A5" s="23"/>
      <c r="C5" s="23"/>
      <c r="D5" s="24"/>
      <c r="G5" s="53" t="s">
        <v>2323</v>
      </c>
      <c r="H5" s="53"/>
      <c r="I5" s="53"/>
      <c r="J5" s="53"/>
    </row>
    <row r="6" spans="1:20" s="19" customFormat="1" ht="15.8" x14ac:dyDescent="0.25">
      <c r="A6" s="23"/>
      <c r="C6" s="23"/>
      <c r="D6" s="24"/>
      <c r="G6" s="27">
        <v>1</v>
      </c>
      <c r="H6" s="39">
        <v>0.5</v>
      </c>
      <c r="I6" s="27">
        <v>3</v>
      </c>
      <c r="J6" s="39">
        <v>0.15</v>
      </c>
    </row>
    <row r="7" spans="1:20" s="19" customFormat="1" ht="15.8" x14ac:dyDescent="0.25">
      <c r="A7" s="23"/>
      <c r="C7" s="23"/>
      <c r="D7" s="24"/>
      <c r="G7" s="27">
        <v>2</v>
      </c>
      <c r="H7" s="39">
        <v>0.3</v>
      </c>
      <c r="I7" s="27">
        <v>4</v>
      </c>
      <c r="J7" s="39">
        <v>0.05</v>
      </c>
    </row>
    <row r="9" spans="1:20" ht="76.099999999999994" x14ac:dyDescent="0.25">
      <c r="A9" s="20" t="s">
        <v>0</v>
      </c>
      <c r="B9" s="20" t="s">
        <v>1159</v>
      </c>
      <c r="C9" s="27" t="s">
        <v>1160</v>
      </c>
      <c r="D9" s="27" t="s">
        <v>1161</v>
      </c>
      <c r="E9" s="27" t="s">
        <v>1132</v>
      </c>
      <c r="F9" s="27" t="s">
        <v>2524</v>
      </c>
      <c r="G9" s="27" t="s">
        <v>2525</v>
      </c>
      <c r="H9" s="41" t="s">
        <v>2520</v>
      </c>
      <c r="I9" s="41" t="s">
        <v>2521</v>
      </c>
      <c r="J9" s="41" t="s">
        <v>2324</v>
      </c>
      <c r="K9" s="43" t="s">
        <v>2516</v>
      </c>
      <c r="L9" s="41" t="s">
        <v>2522</v>
      </c>
      <c r="M9" s="41" t="s">
        <v>2325</v>
      </c>
      <c r="N9" s="25" t="s">
        <v>2517</v>
      </c>
      <c r="O9" s="26" t="s">
        <v>2326</v>
      </c>
      <c r="P9" s="40" t="s">
        <v>2523</v>
      </c>
      <c r="Q9" s="42" t="s">
        <v>2327</v>
      </c>
      <c r="R9" s="32"/>
    </row>
    <row r="10" spans="1:20" ht="15.8" x14ac:dyDescent="0.25">
      <c r="A10" s="18" t="s">
        <v>6</v>
      </c>
      <c r="B10" s="18" t="s">
        <v>1165</v>
      </c>
      <c r="C10" s="18" t="s">
        <v>1166</v>
      </c>
      <c r="D10" s="18" t="s">
        <v>2330</v>
      </c>
      <c r="E10" s="18">
        <v>11</v>
      </c>
      <c r="F10" s="33">
        <v>0</v>
      </c>
      <c r="G10" s="33">
        <f>F10</f>
        <v>0</v>
      </c>
      <c r="H10" s="28">
        <f t="shared" ref="H10:H41" si="0">IF(G10&lt;=$H$3,1,IF(AND(G10&lt;=$H$4,G10&gt;$H$3),2,IF(AND(G10&lt;=$J$3,G10&gt;$H$4),3,IF(AND(G10&lt;=$J$4,G10&gt;$J$3),4,0))))</f>
        <v>1</v>
      </c>
      <c r="I10" s="28">
        <f t="shared" ref="I10:I41" si="1">IF(H10=$G$6,SUMIF($H$10:$H$200,1,$E$10:$E$200),IF(H10=$G$7,SUMIF($H$10:$H$200,2,$E$10:$E$200),IF(H10=$I$6,SUMIF($H$10:$H$200,3,$E$10:$E$200),IF(H10=$I$7,SUMIF($H$10:$H$200,4,$E$10:$E$200),0))))</f>
        <v>4678</v>
      </c>
      <c r="J10" s="29">
        <f t="shared" ref="J10:J41" si="2">E10/I10</f>
        <v>2.35143223599829E-3</v>
      </c>
      <c r="K10" s="44">
        <f t="shared" ref="K10:K41" si="3">ROUND(IF(H10=$G$6,($E$3*$H$6)*J10,IF(H10=$G$7,($E$3*$H$7)*J10,IF(H10=$I$6,($E$3*$J$6)*J10,IF(H10=$I$7,($E$3*$J$7)*J10,0)))),0)</f>
        <v>1</v>
      </c>
      <c r="L10" s="18">
        <f t="shared" ref="L10:L41" si="4">IF(H10=$G$6,SUMIF($H$10:$H$200,1,$K$10:$K$200),IF(H10=$G$7,SUMIF($H$10:$H$200,2,$K$10:$K$200),IF(H10=$I$6,SUMIF($H$10:$H$200,3,$K$10:$K$200),IF(H10=$I$7,SUMIF($H$10:$H$200,4,$K$10:$K$200),0))))</f>
        <v>500</v>
      </c>
      <c r="M10" s="29">
        <f t="shared" ref="M10:M41" si="5">E10/SUM($E$10:$E$200)</f>
        <v>4.4182029963449413E-4</v>
      </c>
      <c r="N10" s="30">
        <f t="shared" ref="N10:N41" si="6">ROUND((($B$3*$D$4)*M10),0)</f>
        <v>0</v>
      </c>
      <c r="O10" s="31">
        <f t="shared" ref="O10:O41" si="7">N10+K10</f>
        <v>1</v>
      </c>
      <c r="P10" s="45">
        <f t="shared" ref="P10:P41" si="8">IF((N10+K10)=0,1,(N10+K10))</f>
        <v>1</v>
      </c>
      <c r="Q10" s="22">
        <f t="shared" ref="Q10:Q41" si="9">ROUND($B$3*M10,0)</f>
        <v>1</v>
      </c>
      <c r="R10" s="19"/>
    </row>
    <row r="11" spans="1:20" ht="15.8" x14ac:dyDescent="0.25">
      <c r="A11" s="18" t="s">
        <v>4</v>
      </c>
      <c r="B11" s="18" t="s">
        <v>1165</v>
      </c>
      <c r="C11" s="18" t="s">
        <v>1202</v>
      </c>
      <c r="D11" s="18" t="s">
        <v>2355</v>
      </c>
      <c r="E11" s="18">
        <v>9</v>
      </c>
      <c r="F11" s="33">
        <v>0.11111111111111099</v>
      </c>
      <c r="G11" s="33">
        <f>F11</f>
        <v>0.11111111111111099</v>
      </c>
      <c r="H11" s="28">
        <f t="shared" si="0"/>
        <v>1</v>
      </c>
      <c r="I11" s="28">
        <f t="shared" si="1"/>
        <v>4678</v>
      </c>
      <c r="J11" s="29">
        <f t="shared" si="2"/>
        <v>1.923899102180419E-3</v>
      </c>
      <c r="K11" s="44">
        <f t="shared" si="3"/>
        <v>1</v>
      </c>
      <c r="L11" s="18">
        <f t="shared" si="4"/>
        <v>500</v>
      </c>
      <c r="M11" s="29">
        <f t="shared" si="5"/>
        <v>3.6148933606458609E-4</v>
      </c>
      <c r="N11" s="30">
        <f t="shared" si="6"/>
        <v>0</v>
      </c>
      <c r="O11" s="31">
        <f t="shared" si="7"/>
        <v>1</v>
      </c>
      <c r="P11" s="45">
        <f t="shared" si="8"/>
        <v>1</v>
      </c>
      <c r="Q11" s="22">
        <f t="shared" si="9"/>
        <v>1</v>
      </c>
      <c r="R11" s="19"/>
    </row>
    <row r="12" spans="1:20" ht="15.8" x14ac:dyDescent="0.25">
      <c r="A12" s="18" t="s">
        <v>1</v>
      </c>
      <c r="B12" s="18" t="s">
        <v>1165</v>
      </c>
      <c r="C12" s="18" t="s">
        <v>2265</v>
      </c>
      <c r="D12" s="18" t="s">
        <v>2332</v>
      </c>
      <c r="E12" s="18">
        <v>1</v>
      </c>
      <c r="F12" s="33" t="s">
        <v>2308</v>
      </c>
      <c r="G12" s="33">
        <v>0</v>
      </c>
      <c r="H12" s="28">
        <f t="shared" si="0"/>
        <v>1</v>
      </c>
      <c r="I12" s="28">
        <f t="shared" si="1"/>
        <v>4678</v>
      </c>
      <c r="J12" s="29">
        <f t="shared" si="2"/>
        <v>2.1376656690893543E-4</v>
      </c>
      <c r="K12" s="44">
        <f t="shared" si="3"/>
        <v>0</v>
      </c>
      <c r="L12" s="18">
        <f t="shared" si="4"/>
        <v>500</v>
      </c>
      <c r="M12" s="29">
        <f t="shared" si="5"/>
        <v>4.0165481784954013E-5</v>
      </c>
      <c r="N12" s="30">
        <f t="shared" si="6"/>
        <v>0</v>
      </c>
      <c r="O12" s="31">
        <f t="shared" si="7"/>
        <v>0</v>
      </c>
      <c r="P12" s="47">
        <f t="shared" si="8"/>
        <v>1</v>
      </c>
      <c r="Q12" s="22">
        <f t="shared" si="9"/>
        <v>0</v>
      </c>
      <c r="R12" s="19"/>
    </row>
    <row r="13" spans="1:20" ht="15.8" x14ac:dyDescent="0.25">
      <c r="A13" s="18" t="s">
        <v>3</v>
      </c>
      <c r="B13" s="18" t="s">
        <v>1238</v>
      </c>
      <c r="C13" s="18" t="s">
        <v>1239</v>
      </c>
      <c r="D13" s="18" t="s">
        <v>2365</v>
      </c>
      <c r="E13" s="18">
        <v>9</v>
      </c>
      <c r="F13" s="33">
        <v>0.14285714290000001</v>
      </c>
      <c r="G13" s="33">
        <f t="shared" ref="G13:G35" si="10">F13</f>
        <v>0.14285714290000001</v>
      </c>
      <c r="H13" s="28">
        <f t="shared" si="0"/>
        <v>1</v>
      </c>
      <c r="I13" s="28">
        <f t="shared" si="1"/>
        <v>4678</v>
      </c>
      <c r="J13" s="29">
        <f t="shared" si="2"/>
        <v>1.923899102180419E-3</v>
      </c>
      <c r="K13" s="44">
        <f t="shared" si="3"/>
        <v>1</v>
      </c>
      <c r="L13" s="18">
        <f t="shared" si="4"/>
        <v>500</v>
      </c>
      <c r="M13" s="29">
        <f t="shared" si="5"/>
        <v>3.6148933606458609E-4</v>
      </c>
      <c r="N13" s="30">
        <f t="shared" si="6"/>
        <v>0</v>
      </c>
      <c r="O13" s="31">
        <f t="shared" si="7"/>
        <v>1</v>
      </c>
      <c r="P13" s="45">
        <f t="shared" si="8"/>
        <v>1</v>
      </c>
      <c r="Q13" s="22">
        <f t="shared" si="9"/>
        <v>1</v>
      </c>
      <c r="R13" s="19"/>
    </row>
    <row r="14" spans="1:20" ht="15.8" x14ac:dyDescent="0.25">
      <c r="A14" s="18" t="s">
        <v>2</v>
      </c>
      <c r="B14" s="18" t="s">
        <v>1165</v>
      </c>
      <c r="C14" s="18" t="s">
        <v>1170</v>
      </c>
      <c r="D14" s="18" t="s">
        <v>2336</v>
      </c>
      <c r="E14" s="18">
        <v>4</v>
      </c>
      <c r="F14" s="33">
        <v>0</v>
      </c>
      <c r="G14" s="33">
        <f t="shared" si="10"/>
        <v>0</v>
      </c>
      <c r="H14" s="28">
        <f t="shared" si="0"/>
        <v>1</v>
      </c>
      <c r="I14" s="28">
        <f t="shared" si="1"/>
        <v>4678</v>
      </c>
      <c r="J14" s="29">
        <f t="shared" si="2"/>
        <v>8.5506626763574172E-4</v>
      </c>
      <c r="K14" s="44">
        <f t="shared" si="3"/>
        <v>0</v>
      </c>
      <c r="L14" s="18">
        <f t="shared" si="4"/>
        <v>500</v>
      </c>
      <c r="M14" s="29">
        <f t="shared" si="5"/>
        <v>1.6066192713981605E-4</v>
      </c>
      <c r="N14" s="30">
        <f t="shared" si="6"/>
        <v>0</v>
      </c>
      <c r="O14" s="31">
        <f t="shared" si="7"/>
        <v>0</v>
      </c>
      <c r="P14" s="47">
        <f t="shared" si="8"/>
        <v>1</v>
      </c>
      <c r="Q14" s="22">
        <f t="shared" si="9"/>
        <v>0</v>
      </c>
      <c r="R14" s="19"/>
    </row>
    <row r="15" spans="1:20" ht="15.8" x14ac:dyDescent="0.25">
      <c r="A15" s="18" t="s">
        <v>1150</v>
      </c>
      <c r="B15" s="18" t="s">
        <v>1167</v>
      </c>
      <c r="C15" s="18" t="s">
        <v>1862</v>
      </c>
      <c r="D15" s="18" t="s">
        <v>2511</v>
      </c>
      <c r="E15" s="18">
        <v>12</v>
      </c>
      <c r="F15" s="33">
        <v>0.27272727272727199</v>
      </c>
      <c r="G15" s="33">
        <f t="shared" si="10"/>
        <v>0.27272727272727199</v>
      </c>
      <c r="H15" s="28">
        <f t="shared" si="0"/>
        <v>3</v>
      </c>
      <c r="I15" s="28">
        <f t="shared" si="1"/>
        <v>5774</v>
      </c>
      <c r="J15" s="29">
        <f t="shared" si="2"/>
        <v>2.0782819535850364E-3</v>
      </c>
      <c r="K15" s="44">
        <f t="shared" si="3"/>
        <v>0</v>
      </c>
      <c r="L15" s="18">
        <f t="shared" si="4"/>
        <v>146</v>
      </c>
      <c r="M15" s="29">
        <f t="shared" si="5"/>
        <v>4.8198578141944812E-4</v>
      </c>
      <c r="N15" s="30">
        <f t="shared" si="6"/>
        <v>0</v>
      </c>
      <c r="O15" s="31">
        <f t="shared" si="7"/>
        <v>0</v>
      </c>
      <c r="P15" s="47">
        <f t="shared" si="8"/>
        <v>1</v>
      </c>
      <c r="Q15" s="22">
        <f t="shared" si="9"/>
        <v>1</v>
      </c>
      <c r="R15" s="19"/>
    </row>
    <row r="16" spans="1:20" ht="15.8" x14ac:dyDescent="0.25">
      <c r="A16" s="18" t="s">
        <v>9</v>
      </c>
      <c r="B16" s="18" t="s">
        <v>1193</v>
      </c>
      <c r="C16" s="18" t="s">
        <v>1905</v>
      </c>
      <c r="D16" s="18" t="s">
        <v>2455</v>
      </c>
      <c r="E16" s="18">
        <v>13</v>
      </c>
      <c r="F16" s="33">
        <v>0.28571428570000001</v>
      </c>
      <c r="G16" s="33">
        <f t="shared" si="10"/>
        <v>0.28571428570000001</v>
      </c>
      <c r="H16" s="28">
        <f t="shared" si="0"/>
        <v>3</v>
      </c>
      <c r="I16" s="28">
        <f t="shared" si="1"/>
        <v>5774</v>
      </c>
      <c r="J16" s="29">
        <f t="shared" si="2"/>
        <v>2.2514721163837893E-3</v>
      </c>
      <c r="K16" s="44">
        <f t="shared" si="3"/>
        <v>0</v>
      </c>
      <c r="L16" s="18">
        <f t="shared" si="4"/>
        <v>146</v>
      </c>
      <c r="M16" s="29">
        <f t="shared" si="5"/>
        <v>5.2215126320440217E-4</v>
      </c>
      <c r="N16" s="30">
        <f t="shared" si="6"/>
        <v>1</v>
      </c>
      <c r="O16" s="31">
        <f t="shared" si="7"/>
        <v>1</v>
      </c>
      <c r="P16" s="45">
        <f t="shared" si="8"/>
        <v>1</v>
      </c>
      <c r="Q16" s="22">
        <f t="shared" si="9"/>
        <v>1</v>
      </c>
      <c r="R16" s="19"/>
    </row>
    <row r="17" spans="1:18" ht="15.8" x14ac:dyDescent="0.25">
      <c r="A17" s="18" t="s">
        <v>8</v>
      </c>
      <c r="B17" s="18" t="s">
        <v>1165</v>
      </c>
      <c r="C17" s="18" t="s">
        <v>2149</v>
      </c>
      <c r="D17" s="18" t="s">
        <v>2491</v>
      </c>
      <c r="E17" s="18">
        <v>12</v>
      </c>
      <c r="F17" s="33">
        <v>0.375</v>
      </c>
      <c r="G17" s="33">
        <f t="shared" si="10"/>
        <v>0.375</v>
      </c>
      <c r="H17" s="28">
        <f t="shared" si="0"/>
        <v>4</v>
      </c>
      <c r="I17" s="28">
        <f t="shared" si="1"/>
        <v>6154</v>
      </c>
      <c r="J17" s="29">
        <f t="shared" si="2"/>
        <v>1.9499512512187196E-3</v>
      </c>
      <c r="K17" s="44">
        <f t="shared" si="3"/>
        <v>0</v>
      </c>
      <c r="L17" s="18">
        <f t="shared" si="4"/>
        <v>51</v>
      </c>
      <c r="M17" s="29">
        <f t="shared" si="5"/>
        <v>4.8198578141944812E-4</v>
      </c>
      <c r="N17" s="30">
        <f t="shared" si="6"/>
        <v>0</v>
      </c>
      <c r="O17" s="31">
        <f t="shared" si="7"/>
        <v>0</v>
      </c>
      <c r="P17" s="47">
        <f t="shared" si="8"/>
        <v>1</v>
      </c>
      <c r="Q17" s="22">
        <f t="shared" si="9"/>
        <v>1</v>
      </c>
      <c r="R17" s="19"/>
    </row>
    <row r="18" spans="1:18" ht="15.8" x14ac:dyDescent="0.25">
      <c r="A18" s="18" t="s">
        <v>86</v>
      </c>
      <c r="B18" s="18" t="s">
        <v>1266</v>
      </c>
      <c r="C18" s="18" t="s">
        <v>2251</v>
      </c>
      <c r="D18" s="18" t="s">
        <v>2507</v>
      </c>
      <c r="E18" s="18">
        <v>34</v>
      </c>
      <c r="F18" s="33">
        <v>0.59090909089999999</v>
      </c>
      <c r="G18" s="33">
        <f t="shared" si="10"/>
        <v>0.59090909089999999</v>
      </c>
      <c r="H18" s="28">
        <f t="shared" si="0"/>
        <v>4</v>
      </c>
      <c r="I18" s="28">
        <f t="shared" si="1"/>
        <v>6154</v>
      </c>
      <c r="J18" s="29">
        <f t="shared" si="2"/>
        <v>5.5248618784530384E-3</v>
      </c>
      <c r="K18" s="44">
        <f t="shared" si="3"/>
        <v>0</v>
      </c>
      <c r="L18" s="18">
        <f t="shared" si="4"/>
        <v>51</v>
      </c>
      <c r="M18" s="29">
        <f t="shared" si="5"/>
        <v>1.3656263806884363E-3</v>
      </c>
      <c r="N18" s="30">
        <f t="shared" si="6"/>
        <v>1</v>
      </c>
      <c r="O18" s="31">
        <f t="shared" si="7"/>
        <v>1</v>
      </c>
      <c r="P18" s="45">
        <f t="shared" si="8"/>
        <v>1</v>
      </c>
      <c r="Q18" s="22">
        <f t="shared" si="9"/>
        <v>3</v>
      </c>
      <c r="R18" s="19"/>
    </row>
    <row r="19" spans="1:18" ht="15.8" x14ac:dyDescent="0.25">
      <c r="A19" s="18" t="s">
        <v>84</v>
      </c>
      <c r="B19" s="18" t="s">
        <v>1348</v>
      </c>
      <c r="C19" s="18" t="s">
        <v>2118</v>
      </c>
      <c r="D19" s="18" t="s">
        <v>2483</v>
      </c>
      <c r="E19" s="18">
        <v>34</v>
      </c>
      <c r="F19" s="33">
        <v>0.35714285709999999</v>
      </c>
      <c r="G19" s="33">
        <f t="shared" si="10"/>
        <v>0.35714285709999999</v>
      </c>
      <c r="H19" s="28">
        <f t="shared" si="0"/>
        <v>4</v>
      </c>
      <c r="I19" s="28">
        <f t="shared" si="1"/>
        <v>6154</v>
      </c>
      <c r="J19" s="29">
        <f t="shared" si="2"/>
        <v>5.5248618784530384E-3</v>
      </c>
      <c r="K19" s="44">
        <f t="shared" si="3"/>
        <v>0</v>
      </c>
      <c r="L19" s="18">
        <f t="shared" si="4"/>
        <v>51</v>
      </c>
      <c r="M19" s="29">
        <f t="shared" si="5"/>
        <v>1.3656263806884363E-3</v>
      </c>
      <c r="N19" s="30">
        <f t="shared" si="6"/>
        <v>1</v>
      </c>
      <c r="O19" s="31">
        <f t="shared" si="7"/>
        <v>1</v>
      </c>
      <c r="P19" s="45">
        <f t="shared" si="8"/>
        <v>1</v>
      </c>
      <c r="Q19" s="22">
        <f t="shared" si="9"/>
        <v>3</v>
      </c>
      <c r="R19" s="19"/>
    </row>
    <row r="20" spans="1:18" ht="15.8" x14ac:dyDescent="0.25">
      <c r="A20" s="18" t="s">
        <v>72</v>
      </c>
      <c r="B20" s="18" t="s">
        <v>1216</v>
      </c>
      <c r="C20" s="18" t="s">
        <v>2054</v>
      </c>
      <c r="D20" s="18" t="s">
        <v>2477</v>
      </c>
      <c r="E20" s="18">
        <v>31</v>
      </c>
      <c r="F20" s="33">
        <v>0.33333333333333298</v>
      </c>
      <c r="G20" s="33">
        <f t="shared" si="10"/>
        <v>0.33333333333333298</v>
      </c>
      <c r="H20" s="28">
        <f t="shared" si="0"/>
        <v>4</v>
      </c>
      <c r="I20" s="28">
        <f t="shared" si="1"/>
        <v>6154</v>
      </c>
      <c r="J20" s="29">
        <f t="shared" si="2"/>
        <v>5.037374065648359E-3</v>
      </c>
      <c r="K20" s="44">
        <f t="shared" si="3"/>
        <v>0</v>
      </c>
      <c r="L20" s="18">
        <f t="shared" si="4"/>
        <v>51</v>
      </c>
      <c r="M20" s="29">
        <f t="shared" si="5"/>
        <v>1.2451299353335742E-3</v>
      </c>
      <c r="N20" s="30">
        <f t="shared" si="6"/>
        <v>1</v>
      </c>
      <c r="O20" s="31">
        <f t="shared" si="7"/>
        <v>1</v>
      </c>
      <c r="P20" s="45">
        <f t="shared" si="8"/>
        <v>1</v>
      </c>
      <c r="Q20" s="22">
        <f t="shared" si="9"/>
        <v>2</v>
      </c>
      <c r="R20" s="19"/>
    </row>
    <row r="21" spans="1:18" ht="15.8" x14ac:dyDescent="0.25">
      <c r="A21" s="18" t="s">
        <v>92</v>
      </c>
      <c r="B21" s="18" t="s">
        <v>1216</v>
      </c>
      <c r="C21" s="18" t="s">
        <v>2009</v>
      </c>
      <c r="D21" s="18" t="s">
        <v>2468</v>
      </c>
      <c r="E21" s="18">
        <v>35</v>
      </c>
      <c r="F21" s="33">
        <v>0.3125</v>
      </c>
      <c r="G21" s="33">
        <f t="shared" si="10"/>
        <v>0.3125</v>
      </c>
      <c r="H21" s="28">
        <f t="shared" si="0"/>
        <v>4</v>
      </c>
      <c r="I21" s="28">
        <f t="shared" si="1"/>
        <v>6154</v>
      </c>
      <c r="J21" s="29">
        <f t="shared" si="2"/>
        <v>5.6873578160545986E-3</v>
      </c>
      <c r="K21" s="44">
        <f t="shared" si="3"/>
        <v>0</v>
      </c>
      <c r="L21" s="18">
        <f t="shared" si="4"/>
        <v>51</v>
      </c>
      <c r="M21" s="29">
        <f t="shared" si="5"/>
        <v>1.4057918624733904E-3</v>
      </c>
      <c r="N21" s="30">
        <f t="shared" si="6"/>
        <v>1</v>
      </c>
      <c r="O21" s="31">
        <f t="shared" si="7"/>
        <v>1</v>
      </c>
      <c r="P21" s="45">
        <f t="shared" si="8"/>
        <v>1</v>
      </c>
      <c r="Q21" s="22">
        <f t="shared" si="9"/>
        <v>3</v>
      </c>
      <c r="R21" s="19"/>
    </row>
    <row r="22" spans="1:18" ht="15.8" x14ac:dyDescent="0.25">
      <c r="A22" s="18" t="s">
        <v>11</v>
      </c>
      <c r="B22" s="18" t="s">
        <v>1162</v>
      </c>
      <c r="C22" s="18" t="s">
        <v>1164</v>
      </c>
      <c r="D22" s="18" t="s">
        <v>2329</v>
      </c>
      <c r="E22" s="18">
        <v>14</v>
      </c>
      <c r="F22" s="33">
        <v>0</v>
      </c>
      <c r="G22" s="33">
        <f t="shared" si="10"/>
        <v>0</v>
      </c>
      <c r="H22" s="28">
        <f t="shared" si="0"/>
        <v>1</v>
      </c>
      <c r="I22" s="28">
        <f t="shared" si="1"/>
        <v>4678</v>
      </c>
      <c r="J22" s="29">
        <f t="shared" si="2"/>
        <v>2.9927319367250961E-3</v>
      </c>
      <c r="K22" s="44">
        <f t="shared" si="3"/>
        <v>1</v>
      </c>
      <c r="L22" s="18">
        <f t="shared" si="4"/>
        <v>500</v>
      </c>
      <c r="M22" s="29">
        <f t="shared" si="5"/>
        <v>5.6231674498935611E-4</v>
      </c>
      <c r="N22" s="30">
        <f t="shared" si="6"/>
        <v>1</v>
      </c>
      <c r="O22" s="31">
        <f t="shared" si="7"/>
        <v>2</v>
      </c>
      <c r="P22" s="45">
        <f t="shared" si="8"/>
        <v>2</v>
      </c>
      <c r="Q22" s="22">
        <f t="shared" si="9"/>
        <v>1</v>
      </c>
      <c r="R22" s="19"/>
    </row>
    <row r="23" spans="1:18" ht="15.8" x14ac:dyDescent="0.25">
      <c r="A23" s="18" t="s">
        <v>26</v>
      </c>
      <c r="B23" s="18" t="s">
        <v>1193</v>
      </c>
      <c r="C23" s="18" t="s">
        <v>1591</v>
      </c>
      <c r="D23" s="18" t="s">
        <v>2419</v>
      </c>
      <c r="E23" s="18">
        <v>21</v>
      </c>
      <c r="F23" s="33">
        <v>0.2307692308</v>
      </c>
      <c r="G23" s="33">
        <f t="shared" si="10"/>
        <v>0.2307692308</v>
      </c>
      <c r="H23" s="28">
        <f t="shared" si="0"/>
        <v>2</v>
      </c>
      <c r="I23" s="28">
        <f t="shared" si="1"/>
        <v>8291</v>
      </c>
      <c r="J23" s="29">
        <f t="shared" si="2"/>
        <v>2.5328669641780243E-3</v>
      </c>
      <c r="K23" s="44">
        <f t="shared" si="3"/>
        <v>1</v>
      </c>
      <c r="L23" s="18">
        <f t="shared" si="4"/>
        <v>300</v>
      </c>
      <c r="M23" s="29">
        <f t="shared" si="5"/>
        <v>8.4347511748403422E-4</v>
      </c>
      <c r="N23" s="30">
        <f t="shared" si="6"/>
        <v>1</v>
      </c>
      <c r="O23" s="31">
        <f t="shared" si="7"/>
        <v>2</v>
      </c>
      <c r="P23" s="45">
        <f t="shared" si="8"/>
        <v>2</v>
      </c>
      <c r="Q23" s="22">
        <f t="shared" si="9"/>
        <v>2</v>
      </c>
      <c r="R23" s="19"/>
    </row>
    <row r="24" spans="1:18" ht="15.8" x14ac:dyDescent="0.25">
      <c r="A24" s="18" t="s">
        <v>49</v>
      </c>
      <c r="B24" s="18" t="s">
        <v>1193</v>
      </c>
      <c r="C24" s="18" t="s">
        <v>1616</v>
      </c>
      <c r="D24" s="18" t="s">
        <v>2423</v>
      </c>
      <c r="E24" s="18">
        <v>27</v>
      </c>
      <c r="F24" s="33">
        <v>0.2333333333</v>
      </c>
      <c r="G24" s="33">
        <f t="shared" si="10"/>
        <v>0.2333333333</v>
      </c>
      <c r="H24" s="28">
        <f t="shared" si="0"/>
        <v>3</v>
      </c>
      <c r="I24" s="28">
        <f t="shared" si="1"/>
        <v>5774</v>
      </c>
      <c r="J24" s="29">
        <f t="shared" si="2"/>
        <v>4.6761343955663316E-3</v>
      </c>
      <c r="K24" s="44">
        <f t="shared" si="3"/>
        <v>1</v>
      </c>
      <c r="L24" s="18">
        <f t="shared" si="4"/>
        <v>146</v>
      </c>
      <c r="M24" s="29">
        <f t="shared" si="5"/>
        <v>1.0844680081937583E-3</v>
      </c>
      <c r="N24" s="30">
        <f t="shared" si="6"/>
        <v>1</v>
      </c>
      <c r="O24" s="31">
        <f t="shared" si="7"/>
        <v>2</v>
      </c>
      <c r="P24" s="45">
        <f t="shared" si="8"/>
        <v>2</v>
      </c>
      <c r="Q24" s="22">
        <f t="shared" si="9"/>
        <v>2</v>
      </c>
      <c r="R24" s="19"/>
    </row>
    <row r="25" spans="1:18" ht="15.8" x14ac:dyDescent="0.25">
      <c r="A25" s="18" t="s">
        <v>97</v>
      </c>
      <c r="B25" s="18" t="s">
        <v>1270</v>
      </c>
      <c r="C25" s="18" t="s">
        <v>1979</v>
      </c>
      <c r="D25" s="18" t="s">
        <v>2376</v>
      </c>
      <c r="E25" s="18">
        <v>37</v>
      </c>
      <c r="F25" s="33">
        <v>0.3076923077</v>
      </c>
      <c r="G25" s="33">
        <f t="shared" si="10"/>
        <v>0.3076923077</v>
      </c>
      <c r="H25" s="28">
        <f t="shared" si="0"/>
        <v>3</v>
      </c>
      <c r="I25" s="28">
        <f t="shared" si="1"/>
        <v>5774</v>
      </c>
      <c r="J25" s="29">
        <f t="shared" si="2"/>
        <v>6.4080360235538618E-3</v>
      </c>
      <c r="K25" s="44">
        <f t="shared" si="3"/>
        <v>1</v>
      </c>
      <c r="L25" s="18">
        <f t="shared" si="4"/>
        <v>146</v>
      </c>
      <c r="M25" s="29">
        <f t="shared" si="5"/>
        <v>1.4861228260432983E-3</v>
      </c>
      <c r="N25" s="30">
        <f t="shared" si="6"/>
        <v>1</v>
      </c>
      <c r="O25" s="31">
        <f t="shared" si="7"/>
        <v>2</v>
      </c>
      <c r="P25" s="45">
        <f t="shared" si="8"/>
        <v>2</v>
      </c>
      <c r="Q25" s="22">
        <f t="shared" si="9"/>
        <v>3</v>
      </c>
      <c r="R25" s="19"/>
    </row>
    <row r="26" spans="1:18" ht="15.8" x14ac:dyDescent="0.25">
      <c r="A26" s="18" t="s">
        <v>1153</v>
      </c>
      <c r="B26" s="18" t="s">
        <v>1193</v>
      </c>
      <c r="C26" s="18" t="s">
        <v>2096</v>
      </c>
      <c r="D26" s="18" t="s">
        <v>2513</v>
      </c>
      <c r="E26" s="18">
        <v>44</v>
      </c>
      <c r="F26" s="33">
        <v>0.34666666670000001</v>
      </c>
      <c r="G26" s="33">
        <f t="shared" si="10"/>
        <v>0.34666666670000001</v>
      </c>
      <c r="H26" s="28">
        <f t="shared" si="0"/>
        <v>4</v>
      </c>
      <c r="I26" s="28">
        <f t="shared" si="1"/>
        <v>6154</v>
      </c>
      <c r="J26" s="29">
        <f t="shared" si="2"/>
        <v>7.1498212544686386E-3</v>
      </c>
      <c r="K26" s="44">
        <f t="shared" si="3"/>
        <v>0</v>
      </c>
      <c r="L26" s="18">
        <f t="shared" si="4"/>
        <v>51</v>
      </c>
      <c r="M26" s="29">
        <f t="shared" si="5"/>
        <v>1.7672811985379765E-3</v>
      </c>
      <c r="N26" s="30">
        <f t="shared" si="6"/>
        <v>2</v>
      </c>
      <c r="O26" s="31">
        <f t="shared" si="7"/>
        <v>2</v>
      </c>
      <c r="P26" s="45">
        <f t="shared" si="8"/>
        <v>2</v>
      </c>
      <c r="Q26" s="22">
        <f t="shared" si="9"/>
        <v>4</v>
      </c>
      <c r="R26" s="19"/>
    </row>
    <row r="27" spans="1:18" ht="15.8" x14ac:dyDescent="0.25">
      <c r="A27" s="18" t="s">
        <v>150</v>
      </c>
      <c r="B27" s="18" t="s">
        <v>1185</v>
      </c>
      <c r="C27" s="18" t="s">
        <v>2133</v>
      </c>
      <c r="D27" s="18" t="s">
        <v>2486</v>
      </c>
      <c r="E27" s="18">
        <v>49</v>
      </c>
      <c r="F27" s="33">
        <v>0.36585365850000001</v>
      </c>
      <c r="G27" s="33">
        <f t="shared" si="10"/>
        <v>0.36585365850000001</v>
      </c>
      <c r="H27" s="28">
        <f t="shared" si="0"/>
        <v>4</v>
      </c>
      <c r="I27" s="28">
        <f t="shared" si="1"/>
        <v>6154</v>
      </c>
      <c r="J27" s="29">
        <f t="shared" si="2"/>
        <v>7.9623009424764375E-3</v>
      </c>
      <c r="K27" s="44">
        <f t="shared" si="3"/>
        <v>0</v>
      </c>
      <c r="L27" s="18">
        <f t="shared" si="4"/>
        <v>51</v>
      </c>
      <c r="M27" s="29">
        <f t="shared" si="5"/>
        <v>1.9681086074627464E-3</v>
      </c>
      <c r="N27" s="30">
        <f t="shared" si="6"/>
        <v>2</v>
      </c>
      <c r="O27" s="31">
        <f t="shared" si="7"/>
        <v>2</v>
      </c>
      <c r="P27" s="45">
        <f t="shared" si="8"/>
        <v>2</v>
      </c>
      <c r="Q27" s="22">
        <f t="shared" si="9"/>
        <v>4</v>
      </c>
      <c r="R27" s="19"/>
    </row>
    <row r="28" spans="1:18" ht="15.8" x14ac:dyDescent="0.25">
      <c r="A28" s="18" t="s">
        <v>189</v>
      </c>
      <c r="B28" s="18" t="s">
        <v>1226</v>
      </c>
      <c r="C28" s="18" t="s">
        <v>2235</v>
      </c>
      <c r="D28" s="18" t="s">
        <v>2504</v>
      </c>
      <c r="E28" s="18">
        <v>57</v>
      </c>
      <c r="F28" s="33">
        <v>0.5</v>
      </c>
      <c r="G28" s="33">
        <f t="shared" si="10"/>
        <v>0.5</v>
      </c>
      <c r="H28" s="28">
        <f t="shared" si="0"/>
        <v>4</v>
      </c>
      <c r="I28" s="28">
        <f t="shared" si="1"/>
        <v>6154</v>
      </c>
      <c r="J28" s="29">
        <f t="shared" si="2"/>
        <v>9.2622684432889183E-3</v>
      </c>
      <c r="K28" s="44">
        <f t="shared" si="3"/>
        <v>0</v>
      </c>
      <c r="L28" s="18">
        <f t="shared" si="4"/>
        <v>51</v>
      </c>
      <c r="M28" s="29">
        <f t="shared" si="5"/>
        <v>2.2894324617423788E-3</v>
      </c>
      <c r="N28" s="30">
        <f t="shared" si="6"/>
        <v>2</v>
      </c>
      <c r="O28" s="31">
        <f t="shared" si="7"/>
        <v>2</v>
      </c>
      <c r="P28" s="45">
        <f t="shared" si="8"/>
        <v>2</v>
      </c>
      <c r="Q28" s="22">
        <f t="shared" si="9"/>
        <v>5</v>
      </c>
      <c r="R28" s="19"/>
    </row>
    <row r="29" spans="1:18" ht="15.8" x14ac:dyDescent="0.25">
      <c r="A29" s="18" t="s">
        <v>145</v>
      </c>
      <c r="B29" s="18" t="s">
        <v>1185</v>
      </c>
      <c r="C29" s="18" t="s">
        <v>2035</v>
      </c>
      <c r="D29" s="18" t="s">
        <v>2472</v>
      </c>
      <c r="E29" s="18">
        <v>48</v>
      </c>
      <c r="F29" s="33">
        <v>0.32653061220000001</v>
      </c>
      <c r="G29" s="33">
        <f t="shared" si="10"/>
        <v>0.32653061220000001</v>
      </c>
      <c r="H29" s="28">
        <f t="shared" si="0"/>
        <v>4</v>
      </c>
      <c r="I29" s="28">
        <f t="shared" si="1"/>
        <v>6154</v>
      </c>
      <c r="J29" s="29">
        <f t="shared" si="2"/>
        <v>7.7998050048748782E-3</v>
      </c>
      <c r="K29" s="44">
        <f t="shared" si="3"/>
        <v>0</v>
      </c>
      <c r="L29" s="18">
        <f t="shared" si="4"/>
        <v>51</v>
      </c>
      <c r="M29" s="29">
        <f t="shared" si="5"/>
        <v>1.9279431256777925E-3</v>
      </c>
      <c r="N29" s="30">
        <f t="shared" si="6"/>
        <v>2</v>
      </c>
      <c r="O29" s="31">
        <f t="shared" si="7"/>
        <v>2</v>
      </c>
      <c r="P29" s="45">
        <f t="shared" si="8"/>
        <v>2</v>
      </c>
      <c r="Q29" s="22">
        <f t="shared" si="9"/>
        <v>4</v>
      </c>
      <c r="R29" s="19"/>
    </row>
    <row r="30" spans="1:18" ht="15.8" x14ac:dyDescent="0.25">
      <c r="A30" s="18" t="s">
        <v>154</v>
      </c>
      <c r="B30" s="18" t="s">
        <v>1270</v>
      </c>
      <c r="C30" s="18" t="s">
        <v>2084</v>
      </c>
      <c r="D30" s="18" t="s">
        <v>2480</v>
      </c>
      <c r="E30" s="18">
        <v>49</v>
      </c>
      <c r="F30" s="33">
        <v>0.3461538462</v>
      </c>
      <c r="G30" s="33">
        <f t="shared" si="10"/>
        <v>0.3461538462</v>
      </c>
      <c r="H30" s="28">
        <f t="shared" si="0"/>
        <v>4</v>
      </c>
      <c r="I30" s="28">
        <f t="shared" si="1"/>
        <v>6154</v>
      </c>
      <c r="J30" s="29">
        <f t="shared" si="2"/>
        <v>7.9623009424764375E-3</v>
      </c>
      <c r="K30" s="44">
        <f t="shared" si="3"/>
        <v>0</v>
      </c>
      <c r="L30" s="18">
        <f t="shared" si="4"/>
        <v>51</v>
      </c>
      <c r="M30" s="29">
        <f t="shared" si="5"/>
        <v>1.9681086074627464E-3</v>
      </c>
      <c r="N30" s="30">
        <f t="shared" si="6"/>
        <v>2</v>
      </c>
      <c r="O30" s="31">
        <f t="shared" si="7"/>
        <v>2</v>
      </c>
      <c r="P30" s="45">
        <f t="shared" si="8"/>
        <v>2</v>
      </c>
      <c r="Q30" s="22">
        <f t="shared" si="9"/>
        <v>4</v>
      </c>
      <c r="R30" s="19"/>
    </row>
    <row r="31" spans="1:18" ht="15.8" x14ac:dyDescent="0.25">
      <c r="A31" s="18" t="s">
        <v>160</v>
      </c>
      <c r="B31" s="18" t="s">
        <v>1842</v>
      </c>
      <c r="C31" s="18" t="s">
        <v>2051</v>
      </c>
      <c r="D31" s="18" t="s">
        <v>2475</v>
      </c>
      <c r="E31" s="18">
        <v>51</v>
      </c>
      <c r="F31" s="33">
        <v>0.33333333329999998</v>
      </c>
      <c r="G31" s="33">
        <f t="shared" si="10"/>
        <v>0.33333333329999998</v>
      </c>
      <c r="H31" s="28">
        <f t="shared" si="0"/>
        <v>4</v>
      </c>
      <c r="I31" s="28">
        <f t="shared" si="1"/>
        <v>6154</v>
      </c>
      <c r="J31" s="29">
        <f t="shared" si="2"/>
        <v>8.2872928176795577E-3</v>
      </c>
      <c r="K31" s="44">
        <f t="shared" si="3"/>
        <v>0</v>
      </c>
      <c r="L31" s="18">
        <f t="shared" si="4"/>
        <v>51</v>
      </c>
      <c r="M31" s="29">
        <f t="shared" si="5"/>
        <v>2.0484395710326547E-3</v>
      </c>
      <c r="N31" s="30">
        <f t="shared" si="6"/>
        <v>2</v>
      </c>
      <c r="O31" s="31">
        <f t="shared" si="7"/>
        <v>2</v>
      </c>
      <c r="P31" s="45">
        <f t="shared" si="8"/>
        <v>2</v>
      </c>
      <c r="Q31" s="22">
        <f t="shared" si="9"/>
        <v>4</v>
      </c>
      <c r="R31" s="19"/>
    </row>
    <row r="32" spans="1:18" ht="15.8" x14ac:dyDescent="0.25">
      <c r="A32" s="18" t="s">
        <v>197</v>
      </c>
      <c r="B32" s="18" t="s">
        <v>1270</v>
      </c>
      <c r="C32" s="18" t="s">
        <v>2173</v>
      </c>
      <c r="D32" s="18" t="s">
        <v>2492</v>
      </c>
      <c r="E32" s="18">
        <v>59</v>
      </c>
      <c r="F32" s="33">
        <v>0.38888888890000001</v>
      </c>
      <c r="G32" s="33">
        <f t="shared" si="10"/>
        <v>0.38888888890000001</v>
      </c>
      <c r="H32" s="28">
        <f t="shared" si="0"/>
        <v>4</v>
      </c>
      <c r="I32" s="28">
        <f t="shared" si="1"/>
        <v>6154</v>
      </c>
      <c r="J32" s="29">
        <f t="shared" si="2"/>
        <v>9.5872603184920385E-3</v>
      </c>
      <c r="K32" s="44">
        <f t="shared" si="3"/>
        <v>0</v>
      </c>
      <c r="L32" s="18">
        <f t="shared" si="4"/>
        <v>51</v>
      </c>
      <c r="M32" s="29">
        <f t="shared" si="5"/>
        <v>2.3697634253122867E-3</v>
      </c>
      <c r="N32" s="30">
        <f t="shared" si="6"/>
        <v>2</v>
      </c>
      <c r="O32" s="31">
        <f t="shared" si="7"/>
        <v>2</v>
      </c>
      <c r="P32" s="45">
        <f t="shared" si="8"/>
        <v>2</v>
      </c>
      <c r="Q32" s="22">
        <f t="shared" si="9"/>
        <v>5</v>
      </c>
      <c r="R32" s="19"/>
    </row>
    <row r="33" spans="1:18" ht="15.8" x14ac:dyDescent="0.25">
      <c r="A33" s="18" t="s">
        <v>24</v>
      </c>
      <c r="B33" s="18" t="s">
        <v>1162</v>
      </c>
      <c r="C33" s="18" t="s">
        <v>1163</v>
      </c>
      <c r="D33" s="18" t="s">
        <v>2328</v>
      </c>
      <c r="E33" s="18">
        <v>21</v>
      </c>
      <c r="F33" s="33">
        <v>0</v>
      </c>
      <c r="G33" s="33">
        <f t="shared" si="10"/>
        <v>0</v>
      </c>
      <c r="H33" s="28">
        <f t="shared" si="0"/>
        <v>1</v>
      </c>
      <c r="I33" s="28">
        <f t="shared" si="1"/>
        <v>4678</v>
      </c>
      <c r="J33" s="29">
        <f t="shared" si="2"/>
        <v>4.4890979050876446E-3</v>
      </c>
      <c r="K33" s="44">
        <f t="shared" si="3"/>
        <v>2</v>
      </c>
      <c r="L33" s="18">
        <f t="shared" si="4"/>
        <v>500</v>
      </c>
      <c r="M33" s="29">
        <f t="shared" si="5"/>
        <v>8.4347511748403422E-4</v>
      </c>
      <c r="N33" s="30">
        <f t="shared" si="6"/>
        <v>1</v>
      </c>
      <c r="O33" s="31">
        <f t="shared" si="7"/>
        <v>3</v>
      </c>
      <c r="P33" s="45">
        <f t="shared" si="8"/>
        <v>3</v>
      </c>
      <c r="Q33" s="22">
        <f t="shared" si="9"/>
        <v>2</v>
      </c>
      <c r="R33" s="19"/>
    </row>
    <row r="34" spans="1:18" ht="15.8" x14ac:dyDescent="0.25">
      <c r="A34" s="18" t="s">
        <v>22</v>
      </c>
      <c r="B34" s="18" t="s">
        <v>1167</v>
      </c>
      <c r="C34" s="18" t="s">
        <v>1168</v>
      </c>
      <c r="D34" s="18" t="s">
        <v>2331</v>
      </c>
      <c r="E34" s="18">
        <v>20</v>
      </c>
      <c r="F34" s="33">
        <v>0</v>
      </c>
      <c r="G34" s="33">
        <f t="shared" si="10"/>
        <v>0</v>
      </c>
      <c r="H34" s="28">
        <f t="shared" si="0"/>
        <v>1</v>
      </c>
      <c r="I34" s="28">
        <f t="shared" si="1"/>
        <v>4678</v>
      </c>
      <c r="J34" s="29">
        <f t="shared" si="2"/>
        <v>4.2753313381787093E-3</v>
      </c>
      <c r="K34" s="44">
        <f t="shared" si="3"/>
        <v>2</v>
      </c>
      <c r="L34" s="18">
        <f t="shared" si="4"/>
        <v>500</v>
      </c>
      <c r="M34" s="29">
        <f t="shared" si="5"/>
        <v>8.0330963569908017E-4</v>
      </c>
      <c r="N34" s="30">
        <f t="shared" si="6"/>
        <v>1</v>
      </c>
      <c r="O34" s="31">
        <f t="shared" si="7"/>
        <v>3</v>
      </c>
      <c r="P34" s="45">
        <f t="shared" si="8"/>
        <v>3</v>
      </c>
      <c r="Q34" s="22">
        <f t="shared" si="9"/>
        <v>2</v>
      </c>
      <c r="R34" s="19"/>
    </row>
    <row r="35" spans="1:18" ht="15.8" x14ac:dyDescent="0.25">
      <c r="A35" s="18" t="s">
        <v>27</v>
      </c>
      <c r="B35" s="18" t="s">
        <v>1167</v>
      </c>
      <c r="C35" s="18" t="s">
        <v>1181</v>
      </c>
      <c r="D35" s="18" t="s">
        <v>2345</v>
      </c>
      <c r="E35" s="18">
        <v>21</v>
      </c>
      <c r="F35" s="33">
        <v>7.1428571428571397E-2</v>
      </c>
      <c r="G35" s="33">
        <f t="shared" si="10"/>
        <v>7.1428571428571397E-2</v>
      </c>
      <c r="H35" s="28">
        <f t="shared" si="0"/>
        <v>1</v>
      </c>
      <c r="I35" s="28">
        <f t="shared" si="1"/>
        <v>4678</v>
      </c>
      <c r="J35" s="29">
        <f t="shared" si="2"/>
        <v>4.4890979050876446E-3</v>
      </c>
      <c r="K35" s="44">
        <f t="shared" si="3"/>
        <v>2</v>
      </c>
      <c r="L35" s="18">
        <f t="shared" si="4"/>
        <v>500</v>
      </c>
      <c r="M35" s="29">
        <f t="shared" si="5"/>
        <v>8.4347511748403422E-4</v>
      </c>
      <c r="N35" s="30">
        <f t="shared" si="6"/>
        <v>1</v>
      </c>
      <c r="O35" s="31">
        <f t="shared" si="7"/>
        <v>3</v>
      </c>
      <c r="P35" s="45">
        <f t="shared" si="8"/>
        <v>3</v>
      </c>
      <c r="Q35" s="22">
        <f t="shared" si="9"/>
        <v>2</v>
      </c>
      <c r="R35" s="19"/>
    </row>
    <row r="36" spans="1:18" ht="15.8" x14ac:dyDescent="0.25">
      <c r="A36" s="18" t="s">
        <v>36</v>
      </c>
      <c r="B36" s="18" t="s">
        <v>1162</v>
      </c>
      <c r="C36" s="18" t="s">
        <v>2278</v>
      </c>
      <c r="D36" s="18" t="s">
        <v>2334</v>
      </c>
      <c r="E36" s="18">
        <v>23</v>
      </c>
      <c r="F36" s="33" t="e">
        <v>#N/A</v>
      </c>
      <c r="G36" s="33">
        <v>0</v>
      </c>
      <c r="H36" s="28">
        <f t="shared" si="0"/>
        <v>1</v>
      </c>
      <c r="I36" s="28">
        <f t="shared" si="1"/>
        <v>4678</v>
      </c>
      <c r="J36" s="29">
        <f t="shared" si="2"/>
        <v>4.9166310389055154E-3</v>
      </c>
      <c r="K36" s="44">
        <f t="shared" si="3"/>
        <v>2</v>
      </c>
      <c r="L36" s="18">
        <f t="shared" si="4"/>
        <v>500</v>
      </c>
      <c r="M36" s="29">
        <f t="shared" si="5"/>
        <v>9.238060810539422E-4</v>
      </c>
      <c r="N36" s="30">
        <f t="shared" si="6"/>
        <v>1</v>
      </c>
      <c r="O36" s="31">
        <f t="shared" si="7"/>
        <v>3</v>
      </c>
      <c r="P36" s="45">
        <f t="shared" si="8"/>
        <v>3</v>
      </c>
      <c r="Q36" s="22">
        <f t="shared" si="9"/>
        <v>2</v>
      </c>
      <c r="R36" s="19"/>
    </row>
    <row r="37" spans="1:18" ht="15.8" x14ac:dyDescent="0.25">
      <c r="A37" s="18" t="s">
        <v>28</v>
      </c>
      <c r="B37" s="18" t="s">
        <v>1172</v>
      </c>
      <c r="C37" s="18" t="s">
        <v>1179</v>
      </c>
      <c r="D37" s="18" t="s">
        <v>2344</v>
      </c>
      <c r="E37" s="18">
        <v>22</v>
      </c>
      <c r="F37" s="33">
        <v>0.05</v>
      </c>
      <c r="G37" s="33">
        <f t="shared" ref="G37:G46" si="11">F37</f>
        <v>0.05</v>
      </c>
      <c r="H37" s="28">
        <f t="shared" si="0"/>
        <v>1</v>
      </c>
      <c r="I37" s="28">
        <f t="shared" si="1"/>
        <v>4678</v>
      </c>
      <c r="J37" s="29">
        <f t="shared" si="2"/>
        <v>4.70286447199658E-3</v>
      </c>
      <c r="K37" s="44">
        <f t="shared" si="3"/>
        <v>2</v>
      </c>
      <c r="L37" s="18">
        <f t="shared" si="4"/>
        <v>500</v>
      </c>
      <c r="M37" s="29">
        <f t="shared" si="5"/>
        <v>8.8364059926898826E-4</v>
      </c>
      <c r="N37" s="30">
        <f t="shared" si="6"/>
        <v>1</v>
      </c>
      <c r="O37" s="31">
        <f t="shared" si="7"/>
        <v>3</v>
      </c>
      <c r="P37" s="45">
        <f t="shared" si="8"/>
        <v>3</v>
      </c>
      <c r="Q37" s="22">
        <f t="shared" si="9"/>
        <v>2</v>
      </c>
      <c r="R37" s="19"/>
    </row>
    <row r="38" spans="1:18" ht="15.8" x14ac:dyDescent="0.25">
      <c r="A38" s="18" t="s">
        <v>102</v>
      </c>
      <c r="B38" s="18" t="s">
        <v>1172</v>
      </c>
      <c r="C38" s="18" t="s">
        <v>1604</v>
      </c>
      <c r="D38" s="18" t="s">
        <v>2420</v>
      </c>
      <c r="E38" s="18">
        <v>38</v>
      </c>
      <c r="F38" s="33">
        <v>0.2307692308</v>
      </c>
      <c r="G38" s="33">
        <f t="shared" si="11"/>
        <v>0.2307692308</v>
      </c>
      <c r="H38" s="28">
        <f t="shared" si="0"/>
        <v>2</v>
      </c>
      <c r="I38" s="28">
        <f t="shared" si="1"/>
        <v>8291</v>
      </c>
      <c r="J38" s="29">
        <f t="shared" si="2"/>
        <v>4.583283078036425E-3</v>
      </c>
      <c r="K38" s="44">
        <f t="shared" si="3"/>
        <v>1</v>
      </c>
      <c r="L38" s="18">
        <f t="shared" si="4"/>
        <v>300</v>
      </c>
      <c r="M38" s="29">
        <f t="shared" si="5"/>
        <v>1.5262883078282525E-3</v>
      </c>
      <c r="N38" s="30">
        <f t="shared" si="6"/>
        <v>2</v>
      </c>
      <c r="O38" s="31">
        <f t="shared" si="7"/>
        <v>3</v>
      </c>
      <c r="P38" s="45">
        <f t="shared" si="8"/>
        <v>3</v>
      </c>
      <c r="Q38" s="22">
        <f t="shared" si="9"/>
        <v>3</v>
      </c>
      <c r="R38" s="19"/>
    </row>
    <row r="39" spans="1:18" ht="15.8" x14ac:dyDescent="0.25">
      <c r="A39" s="18" t="s">
        <v>128</v>
      </c>
      <c r="B39" s="18" t="s">
        <v>1182</v>
      </c>
      <c r="C39" s="18">
        <v>13490</v>
      </c>
      <c r="D39" s="18" t="s">
        <v>2425</v>
      </c>
      <c r="E39" s="18">
        <v>45</v>
      </c>
      <c r="F39" s="33">
        <v>0.23529411759999999</v>
      </c>
      <c r="G39" s="33">
        <f t="shared" si="11"/>
        <v>0.23529411759999999</v>
      </c>
      <c r="H39" s="28">
        <f t="shared" si="0"/>
        <v>3</v>
      </c>
      <c r="I39" s="28">
        <f t="shared" si="1"/>
        <v>5774</v>
      </c>
      <c r="J39" s="29">
        <f t="shared" si="2"/>
        <v>7.793557325943886E-3</v>
      </c>
      <c r="K39" s="44">
        <f t="shared" si="3"/>
        <v>1</v>
      </c>
      <c r="L39" s="18">
        <f t="shared" si="4"/>
        <v>146</v>
      </c>
      <c r="M39" s="29">
        <f t="shared" si="5"/>
        <v>1.8074466803229305E-3</v>
      </c>
      <c r="N39" s="30">
        <f t="shared" si="6"/>
        <v>2</v>
      </c>
      <c r="O39" s="31">
        <f t="shared" si="7"/>
        <v>3</v>
      </c>
      <c r="P39" s="45">
        <f t="shared" si="8"/>
        <v>3</v>
      </c>
      <c r="Q39" s="22">
        <f t="shared" si="9"/>
        <v>4</v>
      </c>
      <c r="R39" s="19"/>
    </row>
    <row r="40" spans="1:18" ht="15.8" x14ac:dyDescent="0.25">
      <c r="A40" s="18" t="s">
        <v>139</v>
      </c>
      <c r="B40" s="18" t="s">
        <v>1193</v>
      </c>
      <c r="C40" s="18" t="s">
        <v>1730</v>
      </c>
      <c r="D40" s="18" t="s">
        <v>2436</v>
      </c>
      <c r="E40" s="18">
        <v>47</v>
      </c>
      <c r="F40" s="33">
        <v>0.25</v>
      </c>
      <c r="G40" s="33">
        <f t="shared" si="11"/>
        <v>0.25</v>
      </c>
      <c r="H40" s="28">
        <f t="shared" si="0"/>
        <v>3</v>
      </c>
      <c r="I40" s="28">
        <f t="shared" si="1"/>
        <v>5774</v>
      </c>
      <c r="J40" s="29">
        <f t="shared" si="2"/>
        <v>8.1399376515413919E-3</v>
      </c>
      <c r="K40" s="44">
        <f t="shared" si="3"/>
        <v>1</v>
      </c>
      <c r="L40" s="18">
        <f t="shared" si="4"/>
        <v>146</v>
      </c>
      <c r="M40" s="29">
        <f t="shared" si="5"/>
        <v>1.8877776438928386E-3</v>
      </c>
      <c r="N40" s="30">
        <f t="shared" si="6"/>
        <v>2</v>
      </c>
      <c r="O40" s="31">
        <f t="shared" si="7"/>
        <v>3</v>
      </c>
      <c r="P40" s="45">
        <f t="shared" si="8"/>
        <v>3</v>
      </c>
      <c r="Q40" s="22">
        <f t="shared" si="9"/>
        <v>4</v>
      </c>
      <c r="R40" s="19"/>
    </row>
    <row r="41" spans="1:18" ht="15.8" x14ac:dyDescent="0.25">
      <c r="A41" s="18" t="s">
        <v>175</v>
      </c>
      <c r="B41" s="18" t="s">
        <v>1172</v>
      </c>
      <c r="C41" s="18" t="s">
        <v>1961</v>
      </c>
      <c r="D41" s="18" t="s">
        <v>2464</v>
      </c>
      <c r="E41" s="18">
        <v>54</v>
      </c>
      <c r="F41" s="33">
        <v>0.30232558139999999</v>
      </c>
      <c r="G41" s="33">
        <f t="shared" si="11"/>
        <v>0.30232558139999999</v>
      </c>
      <c r="H41" s="28">
        <f t="shared" si="0"/>
        <v>3</v>
      </c>
      <c r="I41" s="28">
        <f t="shared" si="1"/>
        <v>5774</v>
      </c>
      <c r="J41" s="29">
        <f t="shared" si="2"/>
        <v>9.3522687911326632E-3</v>
      </c>
      <c r="K41" s="44">
        <f t="shared" si="3"/>
        <v>1</v>
      </c>
      <c r="L41" s="18">
        <f t="shared" si="4"/>
        <v>146</v>
      </c>
      <c r="M41" s="29">
        <f t="shared" si="5"/>
        <v>2.1689360163875166E-3</v>
      </c>
      <c r="N41" s="30">
        <f t="shared" si="6"/>
        <v>2</v>
      </c>
      <c r="O41" s="31">
        <f t="shared" si="7"/>
        <v>3</v>
      </c>
      <c r="P41" s="45">
        <f t="shared" si="8"/>
        <v>3</v>
      </c>
      <c r="Q41" s="22">
        <f t="shared" si="9"/>
        <v>4</v>
      </c>
      <c r="R41" s="19"/>
    </row>
    <row r="42" spans="1:18" ht="15.8" x14ac:dyDescent="0.25">
      <c r="A42" s="18" t="s">
        <v>179</v>
      </c>
      <c r="B42" s="18" t="s">
        <v>1172</v>
      </c>
      <c r="C42" s="18" t="s">
        <v>1879</v>
      </c>
      <c r="D42" s="18" t="s">
        <v>2453</v>
      </c>
      <c r="E42" s="18">
        <v>55</v>
      </c>
      <c r="F42" s="33">
        <v>0.27659574469999998</v>
      </c>
      <c r="G42" s="33">
        <f t="shared" si="11"/>
        <v>0.27659574469999998</v>
      </c>
      <c r="H42" s="28">
        <f t="shared" ref="H42:H73" si="12">IF(G42&lt;=$H$3,1,IF(AND(G42&lt;=$H$4,G42&gt;$H$3),2,IF(AND(G42&lt;=$J$3,G42&gt;$H$4),3,IF(AND(G42&lt;=$J$4,G42&gt;$J$3),4,0))))</f>
        <v>3</v>
      </c>
      <c r="I42" s="28">
        <f t="shared" ref="I42:I73" si="13">IF(H42=$G$6,SUMIF($H$10:$H$200,1,$E$10:$E$200),IF(H42=$G$7,SUMIF($H$10:$H$200,2,$E$10:$E$200),IF(H42=$I$6,SUMIF($H$10:$H$200,3,$E$10:$E$200),IF(H42=$I$7,SUMIF($H$10:$H$200,4,$E$10:$E$200),0))))</f>
        <v>5774</v>
      </c>
      <c r="J42" s="29">
        <f t="shared" ref="J42:J73" si="14">E42/I42</f>
        <v>9.525458953931417E-3</v>
      </c>
      <c r="K42" s="44">
        <f t="shared" ref="K42:K73" si="15">ROUND(IF(H42=$G$6,($E$3*$H$6)*J42,IF(H42=$G$7,($E$3*$H$7)*J42,IF(H42=$I$6,($E$3*$J$6)*J42,IF(H42=$I$7,($E$3*$J$7)*J42,0)))),0)</f>
        <v>1</v>
      </c>
      <c r="L42" s="18">
        <f t="shared" ref="L42:L73" si="16">IF(H42=$G$6,SUMIF($H$10:$H$200,1,$K$10:$K$200),IF(H42=$G$7,SUMIF($H$10:$H$200,2,$K$10:$K$200),IF(H42=$I$6,SUMIF($H$10:$H$200,3,$K$10:$K$200),IF(H42=$I$7,SUMIF($H$10:$H$200,4,$K$10:$K$200),0))))</f>
        <v>146</v>
      </c>
      <c r="M42" s="29">
        <f t="shared" ref="M42:M73" si="17">E42/SUM($E$10:$E$200)</f>
        <v>2.2091014981724705E-3</v>
      </c>
      <c r="N42" s="30">
        <f t="shared" ref="N42:N73" si="18">ROUND((($B$3*$D$4)*M42),0)</f>
        <v>2</v>
      </c>
      <c r="O42" s="31">
        <f t="shared" ref="O42:O73" si="19">N42+K42</f>
        <v>3</v>
      </c>
      <c r="P42" s="45">
        <f t="shared" ref="P42:P73" si="20">IF((N42+K42)=0,1,(N42+K42))</f>
        <v>3</v>
      </c>
      <c r="Q42" s="22">
        <f t="shared" ref="Q42:Q73" si="21">ROUND($B$3*M42,0)</f>
        <v>4</v>
      </c>
      <c r="R42" s="19"/>
    </row>
    <row r="43" spans="1:18" ht="15.8" x14ac:dyDescent="0.25">
      <c r="A43" s="18" t="s">
        <v>190</v>
      </c>
      <c r="B43" s="18" t="s">
        <v>1842</v>
      </c>
      <c r="C43" s="18" t="s">
        <v>1843</v>
      </c>
      <c r="D43" s="18" t="s">
        <v>2450</v>
      </c>
      <c r="E43" s="18">
        <v>57</v>
      </c>
      <c r="F43" s="33">
        <v>0.2692307692</v>
      </c>
      <c r="G43" s="33">
        <f t="shared" si="11"/>
        <v>0.2692307692</v>
      </c>
      <c r="H43" s="28">
        <f t="shared" si="12"/>
        <v>3</v>
      </c>
      <c r="I43" s="28">
        <f t="shared" si="13"/>
        <v>5774</v>
      </c>
      <c r="J43" s="29">
        <f t="shared" si="14"/>
        <v>9.8718392795289229E-3</v>
      </c>
      <c r="K43" s="44">
        <f t="shared" si="15"/>
        <v>1</v>
      </c>
      <c r="L43" s="18">
        <f t="shared" si="16"/>
        <v>146</v>
      </c>
      <c r="M43" s="29">
        <f t="shared" si="17"/>
        <v>2.2894324617423788E-3</v>
      </c>
      <c r="N43" s="30">
        <f t="shared" si="18"/>
        <v>2</v>
      </c>
      <c r="O43" s="31">
        <f t="shared" si="19"/>
        <v>3</v>
      </c>
      <c r="P43" s="45">
        <f t="shared" si="20"/>
        <v>3</v>
      </c>
      <c r="Q43" s="22">
        <f t="shared" si="21"/>
        <v>5</v>
      </c>
      <c r="R43" s="19"/>
    </row>
    <row r="44" spans="1:18" ht="15.8" x14ac:dyDescent="0.25">
      <c r="A44" s="18" t="s">
        <v>109</v>
      </c>
      <c r="B44" s="18" t="s">
        <v>1216</v>
      </c>
      <c r="C44" s="18" t="s">
        <v>1950</v>
      </c>
      <c r="D44" s="18" t="s">
        <v>2463</v>
      </c>
      <c r="E44" s="18">
        <v>41</v>
      </c>
      <c r="F44" s="33">
        <v>0.29824561403508698</v>
      </c>
      <c r="G44" s="33">
        <f t="shared" si="11"/>
        <v>0.29824561403508698</v>
      </c>
      <c r="H44" s="28">
        <f t="shared" si="12"/>
        <v>3</v>
      </c>
      <c r="I44" s="28">
        <f t="shared" si="13"/>
        <v>5774</v>
      </c>
      <c r="J44" s="29">
        <f t="shared" si="14"/>
        <v>7.1007966747488743E-3</v>
      </c>
      <c r="K44" s="44">
        <f t="shared" si="15"/>
        <v>1</v>
      </c>
      <c r="L44" s="18">
        <f t="shared" si="16"/>
        <v>146</v>
      </c>
      <c r="M44" s="29">
        <f t="shared" si="17"/>
        <v>1.6467847531831145E-3</v>
      </c>
      <c r="N44" s="30">
        <f t="shared" si="18"/>
        <v>2</v>
      </c>
      <c r="O44" s="31">
        <f t="shared" si="19"/>
        <v>3</v>
      </c>
      <c r="P44" s="45">
        <f t="shared" si="20"/>
        <v>3</v>
      </c>
      <c r="Q44" s="22">
        <f t="shared" si="21"/>
        <v>3</v>
      </c>
      <c r="R44" s="19"/>
    </row>
    <row r="45" spans="1:18" ht="15.8" x14ac:dyDescent="0.25">
      <c r="A45" s="18" t="s">
        <v>57</v>
      </c>
      <c r="B45" s="18" t="s">
        <v>1167</v>
      </c>
      <c r="C45" s="18" t="s">
        <v>1178</v>
      </c>
      <c r="D45" s="18" t="s">
        <v>2343</v>
      </c>
      <c r="E45" s="18">
        <v>28</v>
      </c>
      <c r="F45" s="33">
        <v>4.3478260869565202E-2</v>
      </c>
      <c r="G45" s="33">
        <f t="shared" si="11"/>
        <v>4.3478260869565202E-2</v>
      </c>
      <c r="H45" s="28">
        <f t="shared" si="12"/>
        <v>1</v>
      </c>
      <c r="I45" s="28">
        <f t="shared" si="13"/>
        <v>4678</v>
      </c>
      <c r="J45" s="29">
        <f t="shared" si="14"/>
        <v>5.9854638734501923E-3</v>
      </c>
      <c r="K45" s="44">
        <f t="shared" si="15"/>
        <v>3</v>
      </c>
      <c r="L45" s="18">
        <f t="shared" si="16"/>
        <v>500</v>
      </c>
      <c r="M45" s="29">
        <f t="shared" si="17"/>
        <v>1.1246334899787122E-3</v>
      </c>
      <c r="N45" s="30">
        <f t="shared" si="18"/>
        <v>1</v>
      </c>
      <c r="O45" s="31">
        <f t="shared" si="19"/>
        <v>4</v>
      </c>
      <c r="P45" s="45">
        <f t="shared" si="20"/>
        <v>4</v>
      </c>
      <c r="Q45" s="22">
        <f t="shared" si="21"/>
        <v>2</v>
      </c>
      <c r="R45" s="19"/>
    </row>
    <row r="46" spans="1:18" ht="15.8" x14ac:dyDescent="0.25">
      <c r="A46" s="18" t="s">
        <v>55</v>
      </c>
      <c r="B46" s="18" t="s">
        <v>1167</v>
      </c>
      <c r="C46" s="18" t="s">
        <v>1169</v>
      </c>
      <c r="D46" s="18" t="s">
        <v>2335</v>
      </c>
      <c r="E46" s="18">
        <v>28</v>
      </c>
      <c r="F46" s="33">
        <v>0</v>
      </c>
      <c r="G46" s="33">
        <f t="shared" si="11"/>
        <v>0</v>
      </c>
      <c r="H46" s="28">
        <f t="shared" si="12"/>
        <v>1</v>
      </c>
      <c r="I46" s="28">
        <f t="shared" si="13"/>
        <v>4678</v>
      </c>
      <c r="J46" s="29">
        <f t="shared" si="14"/>
        <v>5.9854638734501923E-3</v>
      </c>
      <c r="K46" s="44">
        <f t="shared" si="15"/>
        <v>3</v>
      </c>
      <c r="L46" s="18">
        <f t="shared" si="16"/>
        <v>500</v>
      </c>
      <c r="M46" s="29">
        <f t="shared" si="17"/>
        <v>1.1246334899787122E-3</v>
      </c>
      <c r="N46" s="30">
        <f t="shared" si="18"/>
        <v>1</v>
      </c>
      <c r="O46" s="31">
        <f t="shared" si="19"/>
        <v>4</v>
      </c>
      <c r="P46" s="45">
        <f t="shared" si="20"/>
        <v>4</v>
      </c>
      <c r="Q46" s="22">
        <f t="shared" si="21"/>
        <v>2</v>
      </c>
      <c r="R46" s="19"/>
    </row>
    <row r="47" spans="1:18" ht="15.8" x14ac:dyDescent="0.25">
      <c r="A47" s="18" t="s">
        <v>44</v>
      </c>
      <c r="B47" s="18" t="s">
        <v>1162</v>
      </c>
      <c r="C47" s="18" t="s">
        <v>2279</v>
      </c>
      <c r="D47" s="18" t="s">
        <v>2337</v>
      </c>
      <c r="E47" s="18">
        <v>24</v>
      </c>
      <c r="F47" s="33" t="e">
        <v>#N/A</v>
      </c>
      <c r="G47" s="33">
        <v>0</v>
      </c>
      <c r="H47" s="28">
        <f t="shared" si="12"/>
        <v>1</v>
      </c>
      <c r="I47" s="28">
        <f t="shared" si="13"/>
        <v>4678</v>
      </c>
      <c r="J47" s="29">
        <f t="shared" si="14"/>
        <v>5.1303976058144508E-3</v>
      </c>
      <c r="K47" s="44">
        <f t="shared" si="15"/>
        <v>3</v>
      </c>
      <c r="L47" s="18">
        <f t="shared" si="16"/>
        <v>500</v>
      </c>
      <c r="M47" s="29">
        <f t="shared" si="17"/>
        <v>9.6397156283889625E-4</v>
      </c>
      <c r="N47" s="30">
        <f t="shared" si="18"/>
        <v>1</v>
      </c>
      <c r="O47" s="31">
        <f t="shared" si="19"/>
        <v>4</v>
      </c>
      <c r="P47" s="45">
        <f t="shared" si="20"/>
        <v>4</v>
      </c>
      <c r="Q47" s="22">
        <f t="shared" si="21"/>
        <v>2</v>
      </c>
      <c r="R47" s="19"/>
    </row>
    <row r="48" spans="1:18" ht="15.8" x14ac:dyDescent="0.25">
      <c r="A48" s="18" t="s">
        <v>214</v>
      </c>
      <c r="B48" s="18" t="s">
        <v>1193</v>
      </c>
      <c r="C48" s="18" t="s">
        <v>1354</v>
      </c>
      <c r="D48" s="18" t="s">
        <v>2384</v>
      </c>
      <c r="E48" s="18">
        <v>61</v>
      </c>
      <c r="F48" s="33">
        <v>0.17543859649999999</v>
      </c>
      <c r="G48" s="33">
        <f t="shared" ref="G48:G81" si="22">F48</f>
        <v>0.17543859649999999</v>
      </c>
      <c r="H48" s="28">
        <f t="shared" si="12"/>
        <v>2</v>
      </c>
      <c r="I48" s="28">
        <f t="shared" si="13"/>
        <v>8291</v>
      </c>
      <c r="J48" s="29">
        <f t="shared" si="14"/>
        <v>7.357375467374261E-3</v>
      </c>
      <c r="K48" s="44">
        <f t="shared" si="15"/>
        <v>2</v>
      </c>
      <c r="L48" s="18">
        <f t="shared" si="16"/>
        <v>300</v>
      </c>
      <c r="M48" s="29">
        <f t="shared" si="17"/>
        <v>2.4500943888821946E-3</v>
      </c>
      <c r="N48" s="30">
        <f t="shared" si="18"/>
        <v>2</v>
      </c>
      <c r="O48" s="31">
        <f t="shared" si="19"/>
        <v>4</v>
      </c>
      <c r="P48" s="45">
        <f t="shared" si="20"/>
        <v>4</v>
      </c>
      <c r="Q48" s="22">
        <f t="shared" si="21"/>
        <v>5</v>
      </c>
      <c r="R48" s="19"/>
    </row>
    <row r="49" spans="1:18" ht="15.8" x14ac:dyDescent="0.25">
      <c r="A49" s="18" t="s">
        <v>183</v>
      </c>
      <c r="B49" s="18" t="s">
        <v>1182</v>
      </c>
      <c r="C49" s="18" t="s">
        <v>1381</v>
      </c>
      <c r="D49" s="18" t="s">
        <v>2388</v>
      </c>
      <c r="E49" s="18">
        <v>55</v>
      </c>
      <c r="F49" s="33">
        <v>0.18</v>
      </c>
      <c r="G49" s="33">
        <f t="shared" si="22"/>
        <v>0.18</v>
      </c>
      <c r="H49" s="28">
        <f t="shared" si="12"/>
        <v>2</v>
      </c>
      <c r="I49" s="28">
        <f t="shared" si="13"/>
        <v>8291</v>
      </c>
      <c r="J49" s="29">
        <f t="shared" si="14"/>
        <v>6.6336991918948254E-3</v>
      </c>
      <c r="K49" s="44">
        <f t="shared" si="15"/>
        <v>2</v>
      </c>
      <c r="L49" s="18">
        <f t="shared" si="16"/>
        <v>300</v>
      </c>
      <c r="M49" s="29">
        <f t="shared" si="17"/>
        <v>2.2091014981724705E-3</v>
      </c>
      <c r="N49" s="30">
        <f t="shared" si="18"/>
        <v>2</v>
      </c>
      <c r="O49" s="31">
        <f t="shared" si="19"/>
        <v>4</v>
      </c>
      <c r="P49" s="45">
        <f t="shared" si="20"/>
        <v>4</v>
      </c>
      <c r="Q49" s="22">
        <f t="shared" si="21"/>
        <v>4</v>
      </c>
      <c r="R49" s="19"/>
    </row>
    <row r="50" spans="1:18" ht="15.8" x14ac:dyDescent="0.25">
      <c r="A50" s="18" t="s">
        <v>171</v>
      </c>
      <c r="B50" s="18" t="s">
        <v>1216</v>
      </c>
      <c r="C50" s="18" t="s">
        <v>1443</v>
      </c>
      <c r="D50" s="18" t="s">
        <v>2398</v>
      </c>
      <c r="E50" s="18">
        <v>53</v>
      </c>
      <c r="F50" s="33">
        <v>0.19512195121951201</v>
      </c>
      <c r="G50" s="33">
        <f t="shared" si="22"/>
        <v>0.19512195121951201</v>
      </c>
      <c r="H50" s="28">
        <f t="shared" si="12"/>
        <v>2</v>
      </c>
      <c r="I50" s="28">
        <f t="shared" si="13"/>
        <v>8291</v>
      </c>
      <c r="J50" s="29">
        <f t="shared" si="14"/>
        <v>6.3924737667350141E-3</v>
      </c>
      <c r="K50" s="44">
        <f t="shared" si="15"/>
        <v>2</v>
      </c>
      <c r="L50" s="18">
        <f t="shared" si="16"/>
        <v>300</v>
      </c>
      <c r="M50" s="29">
        <f t="shared" si="17"/>
        <v>2.1287705346025626E-3</v>
      </c>
      <c r="N50" s="30">
        <f t="shared" si="18"/>
        <v>2</v>
      </c>
      <c r="O50" s="31">
        <f t="shared" si="19"/>
        <v>4</v>
      </c>
      <c r="P50" s="45">
        <f t="shared" si="20"/>
        <v>4</v>
      </c>
      <c r="Q50" s="22">
        <f t="shared" si="21"/>
        <v>4</v>
      </c>
      <c r="R50" s="19"/>
    </row>
    <row r="51" spans="1:18" ht="15.8" x14ac:dyDescent="0.25">
      <c r="A51" s="18" t="s">
        <v>218</v>
      </c>
      <c r="B51" s="18" t="s">
        <v>1193</v>
      </c>
      <c r="C51" s="18" t="s">
        <v>2180</v>
      </c>
      <c r="D51" s="18" t="s">
        <v>2494</v>
      </c>
      <c r="E51" s="18">
        <v>63</v>
      </c>
      <c r="F51" s="33">
        <v>0.39560439559999999</v>
      </c>
      <c r="G51" s="33">
        <f t="shared" si="22"/>
        <v>0.39560439559999999</v>
      </c>
      <c r="H51" s="28">
        <f t="shared" si="12"/>
        <v>4</v>
      </c>
      <c r="I51" s="28">
        <f t="shared" si="13"/>
        <v>6154</v>
      </c>
      <c r="J51" s="29">
        <f t="shared" si="14"/>
        <v>1.0237244068898277E-2</v>
      </c>
      <c r="K51" s="44">
        <f t="shared" si="15"/>
        <v>1</v>
      </c>
      <c r="L51" s="18">
        <f t="shared" si="16"/>
        <v>51</v>
      </c>
      <c r="M51" s="29">
        <f t="shared" si="17"/>
        <v>2.5304253524521029E-3</v>
      </c>
      <c r="N51" s="30">
        <f t="shared" si="18"/>
        <v>3</v>
      </c>
      <c r="O51" s="31">
        <f t="shared" si="19"/>
        <v>4</v>
      </c>
      <c r="P51" s="45">
        <f t="shared" si="20"/>
        <v>4</v>
      </c>
      <c r="Q51" s="22">
        <f t="shared" si="21"/>
        <v>5</v>
      </c>
      <c r="R51" s="19"/>
    </row>
    <row r="52" spans="1:18" ht="15.8" x14ac:dyDescent="0.25">
      <c r="A52" s="18" t="s">
        <v>227</v>
      </c>
      <c r="B52" s="18" t="s">
        <v>1193</v>
      </c>
      <c r="C52" s="18" t="s">
        <v>2257</v>
      </c>
      <c r="D52" s="18" t="s">
        <v>2508</v>
      </c>
      <c r="E52" s="18">
        <v>64</v>
      </c>
      <c r="F52" s="33">
        <v>0.63793103449999999</v>
      </c>
      <c r="G52" s="33">
        <f t="shared" si="22"/>
        <v>0.63793103449999999</v>
      </c>
      <c r="H52" s="28">
        <f t="shared" si="12"/>
        <v>4</v>
      </c>
      <c r="I52" s="28">
        <f t="shared" si="13"/>
        <v>6154</v>
      </c>
      <c r="J52" s="29">
        <f t="shared" si="14"/>
        <v>1.0399740006499838E-2</v>
      </c>
      <c r="K52" s="44">
        <f t="shared" si="15"/>
        <v>1</v>
      </c>
      <c r="L52" s="18">
        <f t="shared" si="16"/>
        <v>51</v>
      </c>
      <c r="M52" s="29">
        <f t="shared" si="17"/>
        <v>2.5705908342370568E-3</v>
      </c>
      <c r="N52" s="30">
        <f t="shared" si="18"/>
        <v>3</v>
      </c>
      <c r="O52" s="31">
        <f t="shared" si="19"/>
        <v>4</v>
      </c>
      <c r="P52" s="45">
        <f t="shared" si="20"/>
        <v>4</v>
      </c>
      <c r="Q52" s="22">
        <f t="shared" si="21"/>
        <v>5</v>
      </c>
      <c r="R52" s="19"/>
    </row>
    <row r="53" spans="1:18" ht="15.8" x14ac:dyDescent="0.25">
      <c r="A53" s="18" t="s">
        <v>260</v>
      </c>
      <c r="B53" s="18" t="s">
        <v>1193</v>
      </c>
      <c r="C53" s="18" t="s">
        <v>2023</v>
      </c>
      <c r="D53" s="18" t="s">
        <v>2471</v>
      </c>
      <c r="E53" s="18">
        <v>71</v>
      </c>
      <c r="F53" s="33">
        <v>0.32258064520000002</v>
      </c>
      <c r="G53" s="33">
        <f t="shared" si="22"/>
        <v>0.32258064520000002</v>
      </c>
      <c r="H53" s="28">
        <f t="shared" si="12"/>
        <v>4</v>
      </c>
      <c r="I53" s="28">
        <f t="shared" si="13"/>
        <v>6154</v>
      </c>
      <c r="J53" s="29">
        <f t="shared" si="14"/>
        <v>1.1537211569710758E-2</v>
      </c>
      <c r="K53" s="44">
        <f t="shared" si="15"/>
        <v>1</v>
      </c>
      <c r="L53" s="18">
        <f t="shared" si="16"/>
        <v>51</v>
      </c>
      <c r="M53" s="29">
        <f t="shared" si="17"/>
        <v>2.8517492067317348E-3</v>
      </c>
      <c r="N53" s="30">
        <f t="shared" si="18"/>
        <v>3</v>
      </c>
      <c r="O53" s="31">
        <f t="shared" si="19"/>
        <v>4</v>
      </c>
      <c r="P53" s="45">
        <f t="shared" si="20"/>
        <v>4</v>
      </c>
      <c r="Q53" s="22">
        <f t="shared" si="21"/>
        <v>6</v>
      </c>
      <c r="R53" s="19"/>
    </row>
    <row r="54" spans="1:18" ht="15.8" x14ac:dyDescent="0.25">
      <c r="A54" s="18" t="s">
        <v>279</v>
      </c>
      <c r="B54" s="18" t="s">
        <v>1438</v>
      </c>
      <c r="C54" s="18" t="s">
        <v>2192</v>
      </c>
      <c r="D54" s="18" t="s">
        <v>2497</v>
      </c>
      <c r="E54" s="18">
        <v>76</v>
      </c>
      <c r="F54" s="33">
        <v>0.41538461539999999</v>
      </c>
      <c r="G54" s="33">
        <f t="shared" si="22"/>
        <v>0.41538461539999999</v>
      </c>
      <c r="H54" s="28">
        <f t="shared" si="12"/>
        <v>4</v>
      </c>
      <c r="I54" s="28">
        <f t="shared" si="13"/>
        <v>6154</v>
      </c>
      <c r="J54" s="29">
        <f t="shared" si="14"/>
        <v>1.2349691257718558E-2</v>
      </c>
      <c r="K54" s="44">
        <f t="shared" si="15"/>
        <v>1</v>
      </c>
      <c r="L54" s="18">
        <f t="shared" si="16"/>
        <v>51</v>
      </c>
      <c r="M54" s="29">
        <f t="shared" si="17"/>
        <v>3.0525766156565049E-3</v>
      </c>
      <c r="N54" s="30">
        <f t="shared" si="18"/>
        <v>3</v>
      </c>
      <c r="O54" s="31">
        <f t="shared" si="19"/>
        <v>4</v>
      </c>
      <c r="P54" s="45">
        <f t="shared" si="20"/>
        <v>4</v>
      </c>
      <c r="Q54" s="22">
        <f t="shared" si="21"/>
        <v>6</v>
      </c>
      <c r="R54" s="19"/>
    </row>
    <row r="55" spans="1:18" ht="15.8" x14ac:dyDescent="0.25">
      <c r="A55" s="18" t="s">
        <v>252</v>
      </c>
      <c r="B55" s="18" t="s">
        <v>1226</v>
      </c>
      <c r="C55" s="18" t="s">
        <v>2021</v>
      </c>
      <c r="D55" s="18" t="s">
        <v>2470</v>
      </c>
      <c r="E55" s="18">
        <v>70</v>
      </c>
      <c r="F55" s="33">
        <v>0.32075471700000002</v>
      </c>
      <c r="G55" s="33">
        <f t="shared" si="22"/>
        <v>0.32075471700000002</v>
      </c>
      <c r="H55" s="28">
        <f t="shared" si="12"/>
        <v>4</v>
      </c>
      <c r="I55" s="28">
        <f t="shared" si="13"/>
        <v>6154</v>
      </c>
      <c r="J55" s="29">
        <f t="shared" si="14"/>
        <v>1.1374715632109197E-2</v>
      </c>
      <c r="K55" s="44">
        <f t="shared" si="15"/>
        <v>1</v>
      </c>
      <c r="L55" s="18">
        <f t="shared" si="16"/>
        <v>51</v>
      </c>
      <c r="M55" s="29">
        <f t="shared" si="17"/>
        <v>2.8115837249467809E-3</v>
      </c>
      <c r="N55" s="30">
        <f t="shared" si="18"/>
        <v>3</v>
      </c>
      <c r="O55" s="31">
        <f t="shared" si="19"/>
        <v>4</v>
      </c>
      <c r="P55" s="45">
        <f t="shared" si="20"/>
        <v>4</v>
      </c>
      <c r="Q55" s="22">
        <f t="shared" si="21"/>
        <v>6</v>
      </c>
      <c r="R55" s="19"/>
    </row>
    <row r="56" spans="1:18" ht="15.8" x14ac:dyDescent="0.25">
      <c r="A56" s="18" t="s">
        <v>307</v>
      </c>
      <c r="B56" s="18" t="s">
        <v>1331</v>
      </c>
      <c r="C56" s="18" t="s">
        <v>2204</v>
      </c>
      <c r="D56" s="18" t="s">
        <v>2500</v>
      </c>
      <c r="E56" s="18">
        <v>82</v>
      </c>
      <c r="F56" s="33">
        <v>0.4262295082</v>
      </c>
      <c r="G56" s="33">
        <f t="shared" si="22"/>
        <v>0.4262295082</v>
      </c>
      <c r="H56" s="28">
        <f t="shared" si="12"/>
        <v>4</v>
      </c>
      <c r="I56" s="28">
        <f t="shared" si="13"/>
        <v>6154</v>
      </c>
      <c r="J56" s="29">
        <f t="shared" si="14"/>
        <v>1.3324666883327917E-2</v>
      </c>
      <c r="K56" s="44">
        <f t="shared" si="15"/>
        <v>1</v>
      </c>
      <c r="L56" s="18">
        <f t="shared" si="16"/>
        <v>51</v>
      </c>
      <c r="M56" s="29">
        <f t="shared" si="17"/>
        <v>3.293569506366229E-3</v>
      </c>
      <c r="N56" s="30">
        <f t="shared" si="18"/>
        <v>3</v>
      </c>
      <c r="O56" s="31">
        <f t="shared" si="19"/>
        <v>4</v>
      </c>
      <c r="P56" s="45">
        <f t="shared" si="20"/>
        <v>4</v>
      </c>
      <c r="Q56" s="22">
        <f t="shared" si="21"/>
        <v>7</v>
      </c>
      <c r="R56" s="19"/>
    </row>
    <row r="57" spans="1:18" ht="15.8" x14ac:dyDescent="0.25">
      <c r="A57" s="18" t="s">
        <v>225</v>
      </c>
      <c r="B57" s="18" t="s">
        <v>1270</v>
      </c>
      <c r="C57" s="18" t="s">
        <v>2209</v>
      </c>
      <c r="D57" s="18" t="s">
        <v>2501</v>
      </c>
      <c r="E57" s="18">
        <v>63</v>
      </c>
      <c r="F57" s="33">
        <v>0.43333333330000001</v>
      </c>
      <c r="G57" s="33">
        <f t="shared" si="22"/>
        <v>0.43333333330000001</v>
      </c>
      <c r="H57" s="28">
        <f t="shared" si="12"/>
        <v>4</v>
      </c>
      <c r="I57" s="28">
        <f t="shared" si="13"/>
        <v>6154</v>
      </c>
      <c r="J57" s="29">
        <f t="shared" si="14"/>
        <v>1.0237244068898277E-2</v>
      </c>
      <c r="K57" s="44">
        <f t="shared" si="15"/>
        <v>1</v>
      </c>
      <c r="L57" s="18">
        <f t="shared" si="16"/>
        <v>51</v>
      </c>
      <c r="M57" s="29">
        <f t="shared" si="17"/>
        <v>2.5304253524521029E-3</v>
      </c>
      <c r="N57" s="30">
        <f t="shared" si="18"/>
        <v>3</v>
      </c>
      <c r="O57" s="31">
        <f t="shared" si="19"/>
        <v>4</v>
      </c>
      <c r="P57" s="45">
        <f t="shared" si="20"/>
        <v>4</v>
      </c>
      <c r="Q57" s="22">
        <f t="shared" si="21"/>
        <v>5</v>
      </c>
      <c r="R57" s="19"/>
    </row>
    <row r="58" spans="1:18" ht="15.8" x14ac:dyDescent="0.25">
      <c r="A58" s="18" t="s">
        <v>284</v>
      </c>
      <c r="B58" s="18" t="s">
        <v>1270</v>
      </c>
      <c r="C58" s="18" t="s">
        <v>2244</v>
      </c>
      <c r="D58" s="18" t="s">
        <v>2505</v>
      </c>
      <c r="E58" s="18">
        <v>77</v>
      </c>
      <c r="F58" s="33">
        <v>0.52941176469999995</v>
      </c>
      <c r="G58" s="33">
        <f t="shared" si="22"/>
        <v>0.52941176469999995</v>
      </c>
      <c r="H58" s="28">
        <f t="shared" si="12"/>
        <v>4</v>
      </c>
      <c r="I58" s="28">
        <f t="shared" si="13"/>
        <v>6154</v>
      </c>
      <c r="J58" s="29">
        <f t="shared" si="14"/>
        <v>1.2512187195320117E-2</v>
      </c>
      <c r="K58" s="44">
        <f t="shared" si="15"/>
        <v>1</v>
      </c>
      <c r="L58" s="18">
        <f t="shared" si="16"/>
        <v>51</v>
      </c>
      <c r="M58" s="29">
        <f t="shared" si="17"/>
        <v>3.0927420974414589E-3</v>
      </c>
      <c r="N58" s="30">
        <f t="shared" si="18"/>
        <v>3</v>
      </c>
      <c r="O58" s="31">
        <f t="shared" si="19"/>
        <v>4</v>
      </c>
      <c r="P58" s="45">
        <f t="shared" si="20"/>
        <v>4</v>
      </c>
      <c r="Q58" s="22">
        <f t="shared" si="21"/>
        <v>6</v>
      </c>
      <c r="R58" s="19"/>
    </row>
    <row r="59" spans="1:18" ht="15.8" x14ac:dyDescent="0.25">
      <c r="A59" s="18" t="s">
        <v>90</v>
      </c>
      <c r="B59" s="18" t="s">
        <v>1216</v>
      </c>
      <c r="C59" s="18" t="s">
        <v>1217</v>
      </c>
      <c r="D59" s="18" t="s">
        <v>2356</v>
      </c>
      <c r="E59" s="18">
        <v>35</v>
      </c>
      <c r="F59" s="33">
        <v>0.125</v>
      </c>
      <c r="G59" s="33">
        <f t="shared" si="22"/>
        <v>0.125</v>
      </c>
      <c r="H59" s="28">
        <f t="shared" si="12"/>
        <v>1</v>
      </c>
      <c r="I59" s="28">
        <f t="shared" si="13"/>
        <v>4678</v>
      </c>
      <c r="J59" s="29">
        <f t="shared" si="14"/>
        <v>7.4818298418127408E-3</v>
      </c>
      <c r="K59" s="44">
        <f t="shared" si="15"/>
        <v>4</v>
      </c>
      <c r="L59" s="18">
        <f t="shared" si="16"/>
        <v>500</v>
      </c>
      <c r="M59" s="29">
        <f t="shared" si="17"/>
        <v>1.4057918624733904E-3</v>
      </c>
      <c r="N59" s="30">
        <f t="shared" si="18"/>
        <v>1</v>
      </c>
      <c r="O59" s="31">
        <f t="shared" si="19"/>
        <v>5</v>
      </c>
      <c r="P59" s="45">
        <f t="shared" si="20"/>
        <v>5</v>
      </c>
      <c r="Q59" s="22">
        <f t="shared" si="21"/>
        <v>3</v>
      </c>
      <c r="R59" s="19"/>
    </row>
    <row r="60" spans="1:18" ht="15.8" x14ac:dyDescent="0.25">
      <c r="A60" s="18" t="s">
        <v>238</v>
      </c>
      <c r="B60" s="18" t="s">
        <v>1266</v>
      </c>
      <c r="C60" s="18" t="s">
        <v>1678</v>
      </c>
      <c r="D60" s="18" t="s">
        <v>2432</v>
      </c>
      <c r="E60" s="18">
        <v>66</v>
      </c>
      <c r="F60" s="33">
        <v>0.2417582418</v>
      </c>
      <c r="G60" s="33">
        <f t="shared" si="22"/>
        <v>0.2417582418</v>
      </c>
      <c r="H60" s="28">
        <f t="shared" si="12"/>
        <v>3</v>
      </c>
      <c r="I60" s="28">
        <f t="shared" si="13"/>
        <v>5774</v>
      </c>
      <c r="J60" s="29">
        <f t="shared" si="14"/>
        <v>1.14305507447177E-2</v>
      </c>
      <c r="K60" s="44">
        <f t="shared" si="15"/>
        <v>2</v>
      </c>
      <c r="L60" s="18">
        <f t="shared" si="16"/>
        <v>146</v>
      </c>
      <c r="M60" s="29">
        <f t="shared" si="17"/>
        <v>2.6509217978069647E-3</v>
      </c>
      <c r="N60" s="30">
        <f t="shared" si="18"/>
        <v>3</v>
      </c>
      <c r="O60" s="31">
        <f t="shared" si="19"/>
        <v>5</v>
      </c>
      <c r="P60" s="45">
        <f t="shared" si="20"/>
        <v>5</v>
      </c>
      <c r="Q60" s="22">
        <f t="shared" si="21"/>
        <v>5</v>
      </c>
      <c r="R60" s="19"/>
    </row>
    <row r="61" spans="1:18" ht="15.8" x14ac:dyDescent="0.25">
      <c r="A61" s="18" t="s">
        <v>221</v>
      </c>
      <c r="B61" s="18" t="s">
        <v>1172</v>
      </c>
      <c r="C61" s="18" t="s">
        <v>1651</v>
      </c>
      <c r="D61" s="18" t="s">
        <v>2430</v>
      </c>
      <c r="E61" s="18">
        <v>63</v>
      </c>
      <c r="F61" s="33">
        <v>0.2380952381</v>
      </c>
      <c r="G61" s="33">
        <f t="shared" si="22"/>
        <v>0.2380952381</v>
      </c>
      <c r="H61" s="28">
        <f t="shared" si="12"/>
        <v>3</v>
      </c>
      <c r="I61" s="28">
        <f t="shared" si="13"/>
        <v>5774</v>
      </c>
      <c r="J61" s="29">
        <f t="shared" si="14"/>
        <v>1.091098025632144E-2</v>
      </c>
      <c r="K61" s="44">
        <f t="shared" si="15"/>
        <v>2</v>
      </c>
      <c r="L61" s="18">
        <f t="shared" si="16"/>
        <v>146</v>
      </c>
      <c r="M61" s="29">
        <f t="shared" si="17"/>
        <v>2.5304253524521029E-3</v>
      </c>
      <c r="N61" s="30">
        <f t="shared" si="18"/>
        <v>3</v>
      </c>
      <c r="O61" s="31">
        <f t="shared" si="19"/>
        <v>5</v>
      </c>
      <c r="P61" s="45">
        <f t="shared" si="20"/>
        <v>5</v>
      </c>
      <c r="Q61" s="22">
        <f t="shared" si="21"/>
        <v>5</v>
      </c>
      <c r="R61" s="19"/>
    </row>
    <row r="62" spans="1:18" ht="15.8" x14ac:dyDescent="0.25">
      <c r="A62" s="18" t="s">
        <v>303</v>
      </c>
      <c r="B62" s="18" t="s">
        <v>1193</v>
      </c>
      <c r="C62" s="18" t="s">
        <v>1738</v>
      </c>
      <c r="D62" s="18" t="s">
        <v>2437</v>
      </c>
      <c r="E62" s="18">
        <v>81</v>
      </c>
      <c r="F62" s="33">
        <v>0.25</v>
      </c>
      <c r="G62" s="33">
        <f t="shared" si="22"/>
        <v>0.25</v>
      </c>
      <c r="H62" s="28">
        <f t="shared" si="12"/>
        <v>3</v>
      </c>
      <c r="I62" s="28">
        <f t="shared" si="13"/>
        <v>5774</v>
      </c>
      <c r="J62" s="29">
        <f t="shared" si="14"/>
        <v>1.4028403186698995E-2</v>
      </c>
      <c r="K62" s="44">
        <f t="shared" si="15"/>
        <v>2</v>
      </c>
      <c r="L62" s="18">
        <f t="shared" si="16"/>
        <v>146</v>
      </c>
      <c r="M62" s="29">
        <f t="shared" si="17"/>
        <v>3.2534040245812751E-3</v>
      </c>
      <c r="N62" s="30">
        <f t="shared" si="18"/>
        <v>3</v>
      </c>
      <c r="O62" s="31">
        <f t="shared" si="19"/>
        <v>5</v>
      </c>
      <c r="P62" s="45">
        <f t="shared" si="20"/>
        <v>5</v>
      </c>
      <c r="Q62" s="22">
        <f t="shared" si="21"/>
        <v>7</v>
      </c>
      <c r="R62" s="19"/>
    </row>
    <row r="63" spans="1:18" ht="15.8" x14ac:dyDescent="0.25">
      <c r="A63" s="18" t="s">
        <v>309</v>
      </c>
      <c r="B63" s="18" t="s">
        <v>1193</v>
      </c>
      <c r="C63" s="18" t="s">
        <v>1770</v>
      </c>
      <c r="D63" s="18" t="s">
        <v>2440</v>
      </c>
      <c r="E63" s="18">
        <v>83</v>
      </c>
      <c r="F63" s="33">
        <v>0.25609756099999997</v>
      </c>
      <c r="G63" s="33">
        <f t="shared" si="22"/>
        <v>0.25609756099999997</v>
      </c>
      <c r="H63" s="28">
        <f t="shared" si="12"/>
        <v>3</v>
      </c>
      <c r="I63" s="28">
        <f t="shared" si="13"/>
        <v>5774</v>
      </c>
      <c r="J63" s="29">
        <f t="shared" si="14"/>
        <v>1.4374783512296501E-2</v>
      </c>
      <c r="K63" s="44">
        <f t="shared" si="15"/>
        <v>2</v>
      </c>
      <c r="L63" s="18">
        <f t="shared" si="16"/>
        <v>146</v>
      </c>
      <c r="M63" s="29">
        <f t="shared" si="17"/>
        <v>3.3337349881511829E-3</v>
      </c>
      <c r="N63" s="30">
        <f t="shared" si="18"/>
        <v>3</v>
      </c>
      <c r="O63" s="31">
        <f t="shared" si="19"/>
        <v>5</v>
      </c>
      <c r="P63" s="45">
        <f t="shared" si="20"/>
        <v>5</v>
      </c>
      <c r="Q63" s="22">
        <f t="shared" si="21"/>
        <v>7</v>
      </c>
      <c r="R63" s="19"/>
    </row>
    <row r="64" spans="1:18" ht="15.8" x14ac:dyDescent="0.25">
      <c r="A64" s="18" t="s">
        <v>276</v>
      </c>
      <c r="B64" s="18" t="s">
        <v>1226</v>
      </c>
      <c r="C64" s="18" t="s">
        <v>1836</v>
      </c>
      <c r="D64" s="18" t="s">
        <v>2447</v>
      </c>
      <c r="E64" s="18">
        <v>75</v>
      </c>
      <c r="F64" s="33">
        <v>0.2666666667</v>
      </c>
      <c r="G64" s="33">
        <f t="shared" si="22"/>
        <v>0.2666666667</v>
      </c>
      <c r="H64" s="28">
        <f t="shared" si="12"/>
        <v>3</v>
      </c>
      <c r="I64" s="28">
        <f t="shared" si="13"/>
        <v>5774</v>
      </c>
      <c r="J64" s="29">
        <f t="shared" si="14"/>
        <v>1.2989262209906477E-2</v>
      </c>
      <c r="K64" s="44">
        <f t="shared" si="15"/>
        <v>2</v>
      </c>
      <c r="L64" s="18">
        <f t="shared" si="16"/>
        <v>146</v>
      </c>
      <c r="M64" s="29">
        <f t="shared" si="17"/>
        <v>3.012411133871551E-3</v>
      </c>
      <c r="N64" s="30">
        <f t="shared" si="18"/>
        <v>3</v>
      </c>
      <c r="O64" s="31">
        <f t="shared" si="19"/>
        <v>5</v>
      </c>
      <c r="P64" s="45">
        <f t="shared" si="20"/>
        <v>5</v>
      </c>
      <c r="Q64" s="22">
        <f t="shared" si="21"/>
        <v>6</v>
      </c>
      <c r="R64" s="19"/>
    </row>
    <row r="65" spans="1:18" ht="15.8" x14ac:dyDescent="0.25">
      <c r="A65" s="18" t="s">
        <v>220</v>
      </c>
      <c r="B65" s="18" t="s">
        <v>1193</v>
      </c>
      <c r="C65" s="18" t="s">
        <v>1628</v>
      </c>
      <c r="D65" s="18" t="s">
        <v>2429</v>
      </c>
      <c r="E65" s="18">
        <v>63</v>
      </c>
      <c r="F65" s="33">
        <v>0.23636363639999999</v>
      </c>
      <c r="G65" s="33">
        <f t="shared" si="22"/>
        <v>0.23636363639999999</v>
      </c>
      <c r="H65" s="28">
        <f t="shared" si="12"/>
        <v>3</v>
      </c>
      <c r="I65" s="28">
        <f t="shared" si="13"/>
        <v>5774</v>
      </c>
      <c r="J65" s="29">
        <f t="shared" si="14"/>
        <v>1.091098025632144E-2</v>
      </c>
      <c r="K65" s="44">
        <f t="shared" si="15"/>
        <v>2</v>
      </c>
      <c r="L65" s="18">
        <f t="shared" si="16"/>
        <v>146</v>
      </c>
      <c r="M65" s="29">
        <f t="shared" si="17"/>
        <v>2.5304253524521029E-3</v>
      </c>
      <c r="N65" s="30">
        <f t="shared" si="18"/>
        <v>3</v>
      </c>
      <c r="O65" s="31">
        <f t="shared" si="19"/>
        <v>5</v>
      </c>
      <c r="P65" s="45">
        <f t="shared" si="20"/>
        <v>5</v>
      </c>
      <c r="Q65" s="22">
        <f t="shared" si="21"/>
        <v>5</v>
      </c>
      <c r="R65" s="19"/>
    </row>
    <row r="66" spans="1:18" ht="15.8" x14ac:dyDescent="0.25">
      <c r="A66" s="18" t="s">
        <v>286</v>
      </c>
      <c r="B66" s="18" t="s">
        <v>1438</v>
      </c>
      <c r="C66" s="18" t="s">
        <v>1638</v>
      </c>
      <c r="D66" s="18" t="s">
        <v>2428</v>
      </c>
      <c r="E66" s="18">
        <v>78</v>
      </c>
      <c r="F66" s="33">
        <v>0.23611111109999999</v>
      </c>
      <c r="G66" s="33">
        <f t="shared" si="22"/>
        <v>0.23611111109999999</v>
      </c>
      <c r="H66" s="28">
        <f t="shared" si="12"/>
        <v>3</v>
      </c>
      <c r="I66" s="28">
        <f t="shared" si="13"/>
        <v>5774</v>
      </c>
      <c r="J66" s="29">
        <f t="shared" si="14"/>
        <v>1.3508832698302737E-2</v>
      </c>
      <c r="K66" s="44">
        <f t="shared" si="15"/>
        <v>2</v>
      </c>
      <c r="L66" s="18">
        <f t="shared" si="16"/>
        <v>146</v>
      </c>
      <c r="M66" s="29">
        <f t="shared" si="17"/>
        <v>3.1329075792264128E-3</v>
      </c>
      <c r="N66" s="30">
        <f t="shared" si="18"/>
        <v>3</v>
      </c>
      <c r="O66" s="31">
        <f t="shared" si="19"/>
        <v>5</v>
      </c>
      <c r="P66" s="45">
        <f t="shared" si="20"/>
        <v>5</v>
      </c>
      <c r="Q66" s="22">
        <f t="shared" si="21"/>
        <v>6</v>
      </c>
      <c r="R66" s="19"/>
    </row>
    <row r="67" spans="1:18" ht="15.8" x14ac:dyDescent="0.25">
      <c r="A67" s="18" t="s">
        <v>243</v>
      </c>
      <c r="B67" s="18" t="s">
        <v>1185</v>
      </c>
      <c r="C67" s="18" t="s">
        <v>1813</v>
      </c>
      <c r="D67" s="18" t="s">
        <v>2446</v>
      </c>
      <c r="E67" s="18">
        <v>67</v>
      </c>
      <c r="F67" s="33">
        <v>0.2619047619</v>
      </c>
      <c r="G67" s="33">
        <f t="shared" si="22"/>
        <v>0.2619047619</v>
      </c>
      <c r="H67" s="28">
        <f t="shared" si="12"/>
        <v>3</v>
      </c>
      <c r="I67" s="28">
        <f t="shared" si="13"/>
        <v>5774</v>
      </c>
      <c r="J67" s="29">
        <f t="shared" si="14"/>
        <v>1.1603740907516454E-2</v>
      </c>
      <c r="K67" s="44">
        <f t="shared" si="15"/>
        <v>2</v>
      </c>
      <c r="L67" s="18">
        <f t="shared" si="16"/>
        <v>146</v>
      </c>
      <c r="M67" s="29">
        <f t="shared" si="17"/>
        <v>2.6910872795919186E-3</v>
      </c>
      <c r="N67" s="30">
        <f t="shared" si="18"/>
        <v>3</v>
      </c>
      <c r="O67" s="31">
        <f t="shared" si="19"/>
        <v>5</v>
      </c>
      <c r="P67" s="45">
        <f t="shared" si="20"/>
        <v>5</v>
      </c>
      <c r="Q67" s="22">
        <f t="shared" si="21"/>
        <v>5</v>
      </c>
      <c r="R67" s="19"/>
    </row>
    <row r="68" spans="1:18" ht="15.8" x14ac:dyDescent="0.25">
      <c r="A68" s="18" t="s">
        <v>317</v>
      </c>
      <c r="B68" s="18" t="s">
        <v>1189</v>
      </c>
      <c r="C68" s="18" t="s">
        <v>1888</v>
      </c>
      <c r="D68" s="18" t="s">
        <v>2378</v>
      </c>
      <c r="E68" s="18">
        <v>86</v>
      </c>
      <c r="F68" s="33">
        <v>0.2807017544</v>
      </c>
      <c r="G68" s="33">
        <f t="shared" si="22"/>
        <v>0.2807017544</v>
      </c>
      <c r="H68" s="28">
        <f t="shared" si="12"/>
        <v>3</v>
      </c>
      <c r="I68" s="28">
        <f t="shared" si="13"/>
        <v>5774</v>
      </c>
      <c r="J68" s="29">
        <f t="shared" si="14"/>
        <v>1.489435400069276E-2</v>
      </c>
      <c r="K68" s="44">
        <f t="shared" si="15"/>
        <v>2</v>
      </c>
      <c r="L68" s="18">
        <f t="shared" si="16"/>
        <v>146</v>
      </c>
      <c r="M68" s="29">
        <f t="shared" si="17"/>
        <v>3.4542314335060447E-3</v>
      </c>
      <c r="N68" s="30">
        <f t="shared" si="18"/>
        <v>3</v>
      </c>
      <c r="O68" s="31">
        <f t="shared" si="19"/>
        <v>5</v>
      </c>
      <c r="P68" s="45">
        <f t="shared" si="20"/>
        <v>5</v>
      </c>
      <c r="Q68" s="22">
        <f t="shared" si="21"/>
        <v>7</v>
      </c>
      <c r="R68" s="19"/>
    </row>
    <row r="69" spans="1:18" ht="15.8" x14ac:dyDescent="0.25">
      <c r="A69" s="18" t="s">
        <v>302</v>
      </c>
      <c r="B69" s="18" t="s">
        <v>1182</v>
      </c>
      <c r="C69" s="18" t="s">
        <v>1771</v>
      </c>
      <c r="D69" s="18" t="s">
        <v>2367</v>
      </c>
      <c r="E69" s="18">
        <v>81</v>
      </c>
      <c r="F69" s="33">
        <v>0.25581395350000002</v>
      </c>
      <c r="G69" s="33">
        <f t="shared" si="22"/>
        <v>0.25581395350000002</v>
      </c>
      <c r="H69" s="28">
        <f t="shared" si="12"/>
        <v>3</v>
      </c>
      <c r="I69" s="28">
        <f t="shared" si="13"/>
        <v>5774</v>
      </c>
      <c r="J69" s="29">
        <f t="shared" si="14"/>
        <v>1.4028403186698995E-2</v>
      </c>
      <c r="K69" s="44">
        <f t="shared" si="15"/>
        <v>2</v>
      </c>
      <c r="L69" s="18">
        <f t="shared" si="16"/>
        <v>146</v>
      </c>
      <c r="M69" s="29">
        <f t="shared" si="17"/>
        <v>3.2534040245812751E-3</v>
      </c>
      <c r="N69" s="30">
        <f t="shared" si="18"/>
        <v>3</v>
      </c>
      <c r="O69" s="31">
        <f t="shared" si="19"/>
        <v>5</v>
      </c>
      <c r="P69" s="45">
        <f t="shared" si="20"/>
        <v>5</v>
      </c>
      <c r="Q69" s="22">
        <f t="shared" si="21"/>
        <v>7</v>
      </c>
      <c r="R69" s="19"/>
    </row>
    <row r="70" spans="1:18" ht="15.8" x14ac:dyDescent="0.25">
      <c r="A70" s="18" t="s">
        <v>291</v>
      </c>
      <c r="B70" s="18" t="s">
        <v>1216</v>
      </c>
      <c r="C70" s="18" t="s">
        <v>1684</v>
      </c>
      <c r="D70" s="18" t="s">
        <v>2433</v>
      </c>
      <c r="E70" s="18">
        <v>79</v>
      </c>
      <c r="F70" s="33">
        <v>0.245283018867924</v>
      </c>
      <c r="G70" s="33">
        <f t="shared" si="22"/>
        <v>0.245283018867924</v>
      </c>
      <c r="H70" s="28">
        <f t="shared" si="12"/>
        <v>3</v>
      </c>
      <c r="I70" s="28">
        <f t="shared" si="13"/>
        <v>5774</v>
      </c>
      <c r="J70" s="29">
        <f t="shared" si="14"/>
        <v>1.3682022861101489E-2</v>
      </c>
      <c r="K70" s="44">
        <f t="shared" si="15"/>
        <v>2</v>
      </c>
      <c r="L70" s="18">
        <f t="shared" si="16"/>
        <v>146</v>
      </c>
      <c r="M70" s="29">
        <f t="shared" si="17"/>
        <v>3.1730730610113667E-3</v>
      </c>
      <c r="N70" s="30">
        <f t="shared" si="18"/>
        <v>3</v>
      </c>
      <c r="O70" s="31">
        <f t="shared" si="19"/>
        <v>5</v>
      </c>
      <c r="P70" s="45">
        <f t="shared" si="20"/>
        <v>5</v>
      </c>
      <c r="Q70" s="22">
        <f t="shared" si="21"/>
        <v>6</v>
      </c>
      <c r="R70" s="19"/>
    </row>
    <row r="71" spans="1:18" ht="15.8" x14ac:dyDescent="0.25">
      <c r="A71" s="18" t="s">
        <v>400</v>
      </c>
      <c r="B71" s="18" t="s">
        <v>1193</v>
      </c>
      <c r="C71" s="18" t="s">
        <v>2047</v>
      </c>
      <c r="D71" s="18" t="s">
        <v>2474</v>
      </c>
      <c r="E71" s="18">
        <v>105</v>
      </c>
      <c r="F71" s="33">
        <v>0.3301886792</v>
      </c>
      <c r="G71" s="33">
        <f t="shared" si="22"/>
        <v>0.3301886792</v>
      </c>
      <c r="H71" s="28">
        <f t="shared" si="12"/>
        <v>4</v>
      </c>
      <c r="I71" s="28">
        <f t="shared" si="13"/>
        <v>6154</v>
      </c>
      <c r="J71" s="29">
        <f t="shared" si="14"/>
        <v>1.7062073448163795E-2</v>
      </c>
      <c r="K71" s="44">
        <f t="shared" si="15"/>
        <v>1</v>
      </c>
      <c r="L71" s="18">
        <f t="shared" si="16"/>
        <v>51</v>
      </c>
      <c r="M71" s="29">
        <f t="shared" si="17"/>
        <v>4.2173755874201713E-3</v>
      </c>
      <c r="N71" s="30">
        <f t="shared" si="18"/>
        <v>4</v>
      </c>
      <c r="O71" s="31">
        <f t="shared" si="19"/>
        <v>5</v>
      </c>
      <c r="P71" s="45">
        <f t="shared" si="20"/>
        <v>5</v>
      </c>
      <c r="Q71" s="22">
        <f t="shared" si="21"/>
        <v>8</v>
      </c>
      <c r="R71" s="19"/>
    </row>
    <row r="72" spans="1:18" ht="15.8" x14ac:dyDescent="0.25">
      <c r="A72" s="18" t="s">
        <v>333</v>
      </c>
      <c r="B72" s="18" t="s">
        <v>1266</v>
      </c>
      <c r="C72" s="18" t="s">
        <v>2246</v>
      </c>
      <c r="D72" s="18" t="s">
        <v>2506</v>
      </c>
      <c r="E72" s="18">
        <v>90</v>
      </c>
      <c r="F72" s="33">
        <v>0.58823529409999997</v>
      </c>
      <c r="G72" s="33">
        <f t="shared" si="22"/>
        <v>0.58823529409999997</v>
      </c>
      <c r="H72" s="28">
        <f t="shared" si="12"/>
        <v>4</v>
      </c>
      <c r="I72" s="28">
        <f t="shared" si="13"/>
        <v>6154</v>
      </c>
      <c r="J72" s="29">
        <f t="shared" si="14"/>
        <v>1.4624634384140396E-2</v>
      </c>
      <c r="K72" s="44">
        <f t="shared" si="15"/>
        <v>1</v>
      </c>
      <c r="L72" s="18">
        <f t="shared" si="16"/>
        <v>51</v>
      </c>
      <c r="M72" s="29">
        <f t="shared" si="17"/>
        <v>3.6148933606458609E-3</v>
      </c>
      <c r="N72" s="30">
        <f t="shared" si="18"/>
        <v>4</v>
      </c>
      <c r="O72" s="31">
        <f t="shared" si="19"/>
        <v>5</v>
      </c>
      <c r="P72" s="45">
        <f t="shared" si="20"/>
        <v>5</v>
      </c>
      <c r="Q72" s="22">
        <f t="shared" si="21"/>
        <v>7</v>
      </c>
      <c r="R72" s="19"/>
    </row>
    <row r="73" spans="1:18" ht="15.8" x14ac:dyDescent="0.25">
      <c r="A73" s="18" t="s">
        <v>414</v>
      </c>
      <c r="B73" s="18" t="s">
        <v>1172</v>
      </c>
      <c r="C73" s="18" t="s">
        <v>2039</v>
      </c>
      <c r="D73" s="18" t="s">
        <v>2473</v>
      </c>
      <c r="E73" s="18">
        <v>109</v>
      </c>
      <c r="F73" s="33">
        <v>0.32926829270000002</v>
      </c>
      <c r="G73" s="33">
        <f t="shared" si="22"/>
        <v>0.32926829270000002</v>
      </c>
      <c r="H73" s="28">
        <f t="shared" si="12"/>
        <v>4</v>
      </c>
      <c r="I73" s="28">
        <f t="shared" si="13"/>
        <v>6154</v>
      </c>
      <c r="J73" s="29">
        <f t="shared" si="14"/>
        <v>1.7712057198570035E-2</v>
      </c>
      <c r="K73" s="44">
        <f t="shared" si="15"/>
        <v>1</v>
      </c>
      <c r="L73" s="18">
        <f t="shared" si="16"/>
        <v>51</v>
      </c>
      <c r="M73" s="29">
        <f t="shared" si="17"/>
        <v>4.3780375145599871E-3</v>
      </c>
      <c r="N73" s="30">
        <f t="shared" si="18"/>
        <v>4</v>
      </c>
      <c r="O73" s="31">
        <f t="shared" si="19"/>
        <v>5</v>
      </c>
      <c r="P73" s="45">
        <f t="shared" si="20"/>
        <v>5</v>
      </c>
      <c r="Q73" s="22">
        <f t="shared" si="21"/>
        <v>9</v>
      </c>
      <c r="R73" s="19"/>
    </row>
    <row r="74" spans="1:18" ht="15.8" x14ac:dyDescent="0.25">
      <c r="A74" s="18" t="s">
        <v>381</v>
      </c>
      <c r="B74" s="18" t="s">
        <v>1182</v>
      </c>
      <c r="C74" s="18" t="s">
        <v>2001</v>
      </c>
      <c r="D74" s="18" t="s">
        <v>2467</v>
      </c>
      <c r="E74" s="18">
        <v>101</v>
      </c>
      <c r="F74" s="33">
        <v>0.3125</v>
      </c>
      <c r="G74" s="33">
        <f t="shared" si="22"/>
        <v>0.3125</v>
      </c>
      <c r="H74" s="28">
        <f t="shared" ref="H74:H105" si="23">IF(G74&lt;=$H$3,1,IF(AND(G74&lt;=$H$4,G74&gt;$H$3),2,IF(AND(G74&lt;=$J$3,G74&gt;$H$4),3,IF(AND(G74&lt;=$J$4,G74&gt;$J$3),4,0))))</f>
        <v>4</v>
      </c>
      <c r="I74" s="28">
        <f t="shared" ref="I74:I105" si="24">IF(H74=$G$6,SUMIF($H$10:$H$200,1,$E$10:$E$200),IF(H74=$G$7,SUMIF($H$10:$H$200,2,$E$10:$E$200),IF(H74=$I$6,SUMIF($H$10:$H$200,3,$E$10:$E$200),IF(H74=$I$7,SUMIF($H$10:$H$200,4,$E$10:$E$200),0))))</f>
        <v>6154</v>
      </c>
      <c r="J74" s="29">
        <f t="shared" ref="J74:J105" si="25">E74/I74</f>
        <v>1.6412089697757554E-2</v>
      </c>
      <c r="K74" s="44">
        <f t="shared" ref="K74:K105" si="26">ROUND(IF(H74=$G$6,($E$3*$H$6)*J74,IF(H74=$G$7,($E$3*$H$7)*J74,IF(H74=$I$6,($E$3*$J$6)*J74,IF(H74=$I$7,($E$3*$J$7)*J74,0)))),0)</f>
        <v>1</v>
      </c>
      <c r="L74" s="18">
        <f t="shared" ref="L74:L105" si="27">IF(H74=$G$6,SUMIF($H$10:$H$200,1,$K$10:$K$200),IF(H74=$G$7,SUMIF($H$10:$H$200,2,$K$10:$K$200),IF(H74=$I$6,SUMIF($H$10:$H$200,3,$K$10:$K$200),IF(H74=$I$7,SUMIF($H$10:$H$200,4,$K$10:$K$200),0))))</f>
        <v>51</v>
      </c>
      <c r="M74" s="29">
        <f t="shared" ref="M74:M105" si="28">E74/SUM($E$10:$E$200)</f>
        <v>4.0567136602803547E-3</v>
      </c>
      <c r="N74" s="30">
        <f t="shared" ref="N74:N105" si="29">ROUND((($B$3*$D$4)*M74),0)</f>
        <v>4</v>
      </c>
      <c r="O74" s="31">
        <f t="shared" ref="O74:O105" si="30">N74+K74</f>
        <v>5</v>
      </c>
      <c r="P74" s="45">
        <f t="shared" ref="P74:P105" si="31">IF((N74+K74)=0,1,(N74+K74))</f>
        <v>5</v>
      </c>
      <c r="Q74" s="22">
        <f t="shared" ref="Q74:Q105" si="32">ROUND($B$3*M74,0)</f>
        <v>8</v>
      </c>
      <c r="R74" s="19"/>
    </row>
    <row r="75" spans="1:18" ht="15.8" x14ac:dyDescent="0.25">
      <c r="A75" s="18" t="s">
        <v>387</v>
      </c>
      <c r="B75" s="18" t="s">
        <v>1226</v>
      </c>
      <c r="C75" s="18" t="s">
        <v>2115</v>
      </c>
      <c r="D75" s="18" t="s">
        <v>2482</v>
      </c>
      <c r="E75" s="18">
        <v>102</v>
      </c>
      <c r="F75" s="33">
        <v>0.35526315790000002</v>
      </c>
      <c r="G75" s="33">
        <f t="shared" si="22"/>
        <v>0.35526315790000002</v>
      </c>
      <c r="H75" s="28">
        <f t="shared" si="23"/>
        <v>4</v>
      </c>
      <c r="I75" s="28">
        <f t="shared" si="24"/>
        <v>6154</v>
      </c>
      <c r="J75" s="29">
        <f t="shared" si="25"/>
        <v>1.6574585635359115E-2</v>
      </c>
      <c r="K75" s="44">
        <f t="shared" si="26"/>
        <v>1</v>
      </c>
      <c r="L75" s="18">
        <f t="shared" si="27"/>
        <v>51</v>
      </c>
      <c r="M75" s="29">
        <f t="shared" si="28"/>
        <v>4.0968791420653095E-3</v>
      </c>
      <c r="N75" s="30">
        <f t="shared" si="29"/>
        <v>4</v>
      </c>
      <c r="O75" s="31">
        <f t="shared" si="30"/>
        <v>5</v>
      </c>
      <c r="P75" s="45">
        <f t="shared" si="31"/>
        <v>5</v>
      </c>
      <c r="Q75" s="22">
        <f t="shared" si="32"/>
        <v>8</v>
      </c>
      <c r="R75" s="19"/>
    </row>
    <row r="76" spans="1:18" ht="15.8" x14ac:dyDescent="0.25">
      <c r="A76" s="18" t="s">
        <v>426</v>
      </c>
      <c r="B76" s="18" t="s">
        <v>1193</v>
      </c>
      <c r="C76" s="18" t="s">
        <v>2125</v>
      </c>
      <c r="D76" s="18" t="s">
        <v>2484</v>
      </c>
      <c r="E76" s="18">
        <v>112</v>
      </c>
      <c r="F76" s="33">
        <v>0.3578947368</v>
      </c>
      <c r="G76" s="33">
        <f t="shared" si="22"/>
        <v>0.3578947368</v>
      </c>
      <c r="H76" s="28">
        <f t="shared" si="23"/>
        <v>4</v>
      </c>
      <c r="I76" s="28">
        <f t="shared" si="24"/>
        <v>6154</v>
      </c>
      <c r="J76" s="29">
        <f t="shared" si="25"/>
        <v>1.8199545011374715E-2</v>
      </c>
      <c r="K76" s="44">
        <f t="shared" si="26"/>
        <v>1</v>
      </c>
      <c r="L76" s="18">
        <f t="shared" si="27"/>
        <v>51</v>
      </c>
      <c r="M76" s="29">
        <f t="shared" si="28"/>
        <v>4.4985339599148489E-3</v>
      </c>
      <c r="N76" s="30">
        <f t="shared" si="29"/>
        <v>4</v>
      </c>
      <c r="O76" s="31">
        <f t="shared" si="30"/>
        <v>5</v>
      </c>
      <c r="P76" s="45">
        <f t="shared" si="31"/>
        <v>5</v>
      </c>
      <c r="Q76" s="22">
        <f t="shared" si="32"/>
        <v>9</v>
      </c>
      <c r="R76" s="19"/>
    </row>
    <row r="77" spans="1:18" ht="15.8" x14ac:dyDescent="0.25">
      <c r="A77" s="18" t="s">
        <v>382</v>
      </c>
      <c r="B77" s="18" t="s">
        <v>1182</v>
      </c>
      <c r="C77" s="18" t="s">
        <v>2146</v>
      </c>
      <c r="D77" s="18" t="s">
        <v>2489</v>
      </c>
      <c r="E77" s="18">
        <v>101</v>
      </c>
      <c r="F77" s="33">
        <v>0.36986301370000002</v>
      </c>
      <c r="G77" s="33">
        <f t="shared" si="22"/>
        <v>0.36986301370000002</v>
      </c>
      <c r="H77" s="28">
        <f t="shared" si="23"/>
        <v>4</v>
      </c>
      <c r="I77" s="28">
        <f t="shared" si="24"/>
        <v>6154</v>
      </c>
      <c r="J77" s="29">
        <f t="shared" si="25"/>
        <v>1.6412089697757554E-2</v>
      </c>
      <c r="K77" s="44">
        <f t="shared" si="26"/>
        <v>1</v>
      </c>
      <c r="L77" s="18">
        <f t="shared" si="27"/>
        <v>51</v>
      </c>
      <c r="M77" s="29">
        <f t="shared" si="28"/>
        <v>4.0567136602803547E-3</v>
      </c>
      <c r="N77" s="30">
        <f t="shared" si="29"/>
        <v>4</v>
      </c>
      <c r="O77" s="31">
        <f t="shared" si="30"/>
        <v>5</v>
      </c>
      <c r="P77" s="45">
        <f t="shared" si="31"/>
        <v>5</v>
      </c>
      <c r="Q77" s="22">
        <f t="shared" si="32"/>
        <v>8</v>
      </c>
      <c r="R77" s="19"/>
    </row>
    <row r="78" spans="1:18" ht="15.8" x14ac:dyDescent="0.25">
      <c r="A78" s="18" t="s">
        <v>404</v>
      </c>
      <c r="B78" s="18" t="s">
        <v>1270</v>
      </c>
      <c r="C78" s="18" t="s">
        <v>2193</v>
      </c>
      <c r="D78" s="18" t="s">
        <v>2498</v>
      </c>
      <c r="E78" s="18">
        <v>106</v>
      </c>
      <c r="F78" s="33">
        <v>0.41758241759999998</v>
      </c>
      <c r="G78" s="33">
        <f t="shared" si="22"/>
        <v>0.41758241759999998</v>
      </c>
      <c r="H78" s="28">
        <f t="shared" si="23"/>
        <v>4</v>
      </c>
      <c r="I78" s="28">
        <f t="shared" si="24"/>
        <v>6154</v>
      </c>
      <c r="J78" s="29">
        <f t="shared" si="25"/>
        <v>1.7224569385765356E-2</v>
      </c>
      <c r="K78" s="44">
        <f t="shared" si="26"/>
        <v>1</v>
      </c>
      <c r="L78" s="18">
        <f t="shared" si="27"/>
        <v>51</v>
      </c>
      <c r="M78" s="29">
        <f t="shared" si="28"/>
        <v>4.2575410692051252E-3</v>
      </c>
      <c r="N78" s="30">
        <f t="shared" si="29"/>
        <v>4</v>
      </c>
      <c r="O78" s="31">
        <f t="shared" si="30"/>
        <v>5</v>
      </c>
      <c r="P78" s="45">
        <f t="shared" si="31"/>
        <v>5</v>
      </c>
      <c r="Q78" s="22">
        <f t="shared" si="32"/>
        <v>9</v>
      </c>
      <c r="R78" s="19"/>
    </row>
    <row r="79" spans="1:18" ht="15.8" x14ac:dyDescent="0.25">
      <c r="A79" s="18" t="s">
        <v>337</v>
      </c>
      <c r="B79" s="18" t="s">
        <v>1348</v>
      </c>
      <c r="C79" s="18" t="s">
        <v>2170</v>
      </c>
      <c r="D79" s="18" t="s">
        <v>2493</v>
      </c>
      <c r="E79" s="18">
        <v>90</v>
      </c>
      <c r="F79" s="33">
        <v>0.38888888890000001</v>
      </c>
      <c r="G79" s="33">
        <f t="shared" si="22"/>
        <v>0.38888888890000001</v>
      </c>
      <c r="H79" s="28">
        <f t="shared" si="23"/>
        <v>4</v>
      </c>
      <c r="I79" s="28">
        <f t="shared" si="24"/>
        <v>6154</v>
      </c>
      <c r="J79" s="29">
        <f t="shared" si="25"/>
        <v>1.4624634384140396E-2</v>
      </c>
      <c r="K79" s="44">
        <f t="shared" si="26"/>
        <v>1</v>
      </c>
      <c r="L79" s="18">
        <f t="shared" si="27"/>
        <v>51</v>
      </c>
      <c r="M79" s="29">
        <f t="shared" si="28"/>
        <v>3.6148933606458609E-3</v>
      </c>
      <c r="N79" s="30">
        <f t="shared" si="29"/>
        <v>4</v>
      </c>
      <c r="O79" s="31">
        <f t="shared" si="30"/>
        <v>5</v>
      </c>
      <c r="P79" s="45">
        <f t="shared" si="31"/>
        <v>5</v>
      </c>
      <c r="Q79" s="22">
        <f t="shared" si="32"/>
        <v>7</v>
      </c>
      <c r="R79" s="19"/>
    </row>
    <row r="80" spans="1:18" ht="15.8" x14ac:dyDescent="0.25">
      <c r="A80" s="18" t="s">
        <v>385</v>
      </c>
      <c r="B80" s="18" t="s">
        <v>1185</v>
      </c>
      <c r="C80" s="18" t="s">
        <v>2129</v>
      </c>
      <c r="D80" s="18" t="s">
        <v>2485</v>
      </c>
      <c r="E80" s="18">
        <v>101</v>
      </c>
      <c r="F80" s="33">
        <v>0.359375</v>
      </c>
      <c r="G80" s="33">
        <f t="shared" si="22"/>
        <v>0.359375</v>
      </c>
      <c r="H80" s="28">
        <f t="shared" si="23"/>
        <v>4</v>
      </c>
      <c r="I80" s="28">
        <f t="shared" si="24"/>
        <v>6154</v>
      </c>
      <c r="J80" s="29">
        <f t="shared" si="25"/>
        <v>1.6412089697757554E-2</v>
      </c>
      <c r="K80" s="44">
        <f t="shared" si="26"/>
        <v>1</v>
      </c>
      <c r="L80" s="18">
        <f t="shared" si="27"/>
        <v>51</v>
      </c>
      <c r="M80" s="29">
        <f t="shared" si="28"/>
        <v>4.0567136602803547E-3</v>
      </c>
      <c r="N80" s="30">
        <f t="shared" si="29"/>
        <v>4</v>
      </c>
      <c r="O80" s="31">
        <f t="shared" si="30"/>
        <v>5</v>
      </c>
      <c r="P80" s="45">
        <f t="shared" si="31"/>
        <v>5</v>
      </c>
      <c r="Q80" s="22">
        <f t="shared" si="32"/>
        <v>8</v>
      </c>
      <c r="R80" s="19"/>
    </row>
    <row r="81" spans="1:18" ht="15.8" x14ac:dyDescent="0.25">
      <c r="A81" s="18" t="s">
        <v>100</v>
      </c>
      <c r="B81" s="18" t="s">
        <v>1167</v>
      </c>
      <c r="C81" s="18" t="s">
        <v>1175</v>
      </c>
      <c r="D81" s="18" t="s">
        <v>2341</v>
      </c>
      <c r="E81" s="18">
        <v>38</v>
      </c>
      <c r="F81" s="33">
        <v>3.8461538461538498E-2</v>
      </c>
      <c r="G81" s="33">
        <f t="shared" si="22"/>
        <v>3.8461538461538498E-2</v>
      </c>
      <c r="H81" s="28">
        <f t="shared" si="23"/>
        <v>1</v>
      </c>
      <c r="I81" s="28">
        <f t="shared" si="24"/>
        <v>4678</v>
      </c>
      <c r="J81" s="29">
        <f t="shared" si="25"/>
        <v>8.123129542539546E-3</v>
      </c>
      <c r="K81" s="44">
        <f t="shared" si="26"/>
        <v>4</v>
      </c>
      <c r="L81" s="18">
        <f t="shared" si="27"/>
        <v>500</v>
      </c>
      <c r="M81" s="29">
        <f t="shared" si="28"/>
        <v>1.5262883078282525E-3</v>
      </c>
      <c r="N81" s="30">
        <f t="shared" si="29"/>
        <v>2</v>
      </c>
      <c r="O81" s="31">
        <f t="shared" si="30"/>
        <v>6</v>
      </c>
      <c r="P81" s="45">
        <f t="shared" si="31"/>
        <v>6</v>
      </c>
      <c r="Q81" s="22">
        <f t="shared" si="32"/>
        <v>3</v>
      </c>
      <c r="R81" s="19"/>
    </row>
    <row r="82" spans="1:18" ht="15.8" x14ac:dyDescent="0.25">
      <c r="A82" s="18" t="s">
        <v>101</v>
      </c>
      <c r="B82" s="18" t="s">
        <v>1165</v>
      </c>
      <c r="C82" s="18" t="s">
        <v>2232</v>
      </c>
      <c r="D82" s="18" t="e">
        <v>#N/A</v>
      </c>
      <c r="E82" s="18">
        <v>38</v>
      </c>
      <c r="F82" s="33" t="s">
        <v>2308</v>
      </c>
      <c r="G82" s="33">
        <v>0</v>
      </c>
      <c r="H82" s="28">
        <f t="shared" si="23"/>
        <v>1</v>
      </c>
      <c r="I82" s="28">
        <f t="shared" si="24"/>
        <v>4678</v>
      </c>
      <c r="J82" s="29">
        <f t="shared" si="25"/>
        <v>8.123129542539546E-3</v>
      </c>
      <c r="K82" s="44">
        <f t="shared" si="26"/>
        <v>4</v>
      </c>
      <c r="L82" s="18">
        <f t="shared" si="27"/>
        <v>500</v>
      </c>
      <c r="M82" s="29">
        <f t="shared" si="28"/>
        <v>1.5262883078282525E-3</v>
      </c>
      <c r="N82" s="30">
        <f t="shared" si="29"/>
        <v>2</v>
      </c>
      <c r="O82" s="31">
        <f t="shared" si="30"/>
        <v>6</v>
      </c>
      <c r="P82" s="45">
        <f t="shared" si="31"/>
        <v>6</v>
      </c>
      <c r="Q82" s="22">
        <f t="shared" si="32"/>
        <v>3</v>
      </c>
      <c r="R82" s="19"/>
    </row>
    <row r="83" spans="1:18" ht="15.8" x14ac:dyDescent="0.25">
      <c r="A83" s="18" t="s">
        <v>285</v>
      </c>
      <c r="B83" s="18" t="s">
        <v>1172</v>
      </c>
      <c r="C83" s="18" t="s">
        <v>1311</v>
      </c>
      <c r="D83" s="18" t="s">
        <v>2378</v>
      </c>
      <c r="E83" s="18">
        <v>78</v>
      </c>
      <c r="F83" s="33">
        <v>0.16666666669999999</v>
      </c>
      <c r="G83" s="33">
        <f t="shared" ref="G83:G128" si="33">F83</f>
        <v>0.16666666669999999</v>
      </c>
      <c r="H83" s="28">
        <f t="shared" si="23"/>
        <v>2</v>
      </c>
      <c r="I83" s="28">
        <f t="shared" si="24"/>
        <v>8291</v>
      </c>
      <c r="J83" s="29">
        <f t="shared" si="25"/>
        <v>9.4077915812326614E-3</v>
      </c>
      <c r="K83" s="44">
        <f t="shared" si="26"/>
        <v>3</v>
      </c>
      <c r="L83" s="18">
        <f t="shared" si="27"/>
        <v>300</v>
      </c>
      <c r="M83" s="29">
        <f t="shared" si="28"/>
        <v>3.1329075792264128E-3</v>
      </c>
      <c r="N83" s="30">
        <f t="shared" si="29"/>
        <v>3</v>
      </c>
      <c r="O83" s="31">
        <f t="shared" si="30"/>
        <v>6</v>
      </c>
      <c r="P83" s="45">
        <f t="shared" si="31"/>
        <v>6</v>
      </c>
      <c r="Q83" s="22">
        <f t="shared" si="32"/>
        <v>6</v>
      </c>
      <c r="R83" s="19"/>
    </row>
    <row r="84" spans="1:18" ht="15.8" x14ac:dyDescent="0.25">
      <c r="A84" s="18" t="s">
        <v>304</v>
      </c>
      <c r="B84" s="18" t="s">
        <v>1172</v>
      </c>
      <c r="C84" s="18" t="s">
        <v>1346</v>
      </c>
      <c r="D84" s="18" t="s">
        <v>2380</v>
      </c>
      <c r="E84" s="18">
        <v>81</v>
      </c>
      <c r="F84" s="33">
        <v>0.17142857140000001</v>
      </c>
      <c r="G84" s="33">
        <f t="shared" si="33"/>
        <v>0.17142857140000001</v>
      </c>
      <c r="H84" s="28">
        <f t="shared" si="23"/>
        <v>2</v>
      </c>
      <c r="I84" s="28">
        <f t="shared" si="24"/>
        <v>8291</v>
      </c>
      <c r="J84" s="29">
        <f t="shared" si="25"/>
        <v>9.7696297189723801E-3</v>
      </c>
      <c r="K84" s="44">
        <f t="shared" si="26"/>
        <v>3</v>
      </c>
      <c r="L84" s="18">
        <f t="shared" si="27"/>
        <v>300</v>
      </c>
      <c r="M84" s="29">
        <f t="shared" si="28"/>
        <v>3.2534040245812751E-3</v>
      </c>
      <c r="N84" s="30">
        <f t="shared" si="29"/>
        <v>3</v>
      </c>
      <c r="O84" s="31">
        <f t="shared" si="30"/>
        <v>6</v>
      </c>
      <c r="P84" s="45">
        <f t="shared" si="31"/>
        <v>6</v>
      </c>
      <c r="Q84" s="22">
        <f t="shared" si="32"/>
        <v>7</v>
      </c>
      <c r="R84" s="19"/>
    </row>
    <row r="85" spans="1:18" ht="15.8" x14ac:dyDescent="0.25">
      <c r="A85" s="18" t="s">
        <v>313</v>
      </c>
      <c r="B85" s="18" t="s">
        <v>1172</v>
      </c>
      <c r="C85" s="18" t="s">
        <v>1515</v>
      </c>
      <c r="D85" s="18" t="s">
        <v>2407</v>
      </c>
      <c r="E85" s="18">
        <v>83</v>
      </c>
      <c r="F85" s="33">
        <v>0.21428571430000001</v>
      </c>
      <c r="G85" s="33">
        <f t="shared" si="33"/>
        <v>0.21428571430000001</v>
      </c>
      <c r="H85" s="28">
        <f t="shared" si="23"/>
        <v>2</v>
      </c>
      <c r="I85" s="28">
        <f t="shared" si="24"/>
        <v>8291</v>
      </c>
      <c r="J85" s="29">
        <f t="shared" si="25"/>
        <v>1.0010855144132191E-2</v>
      </c>
      <c r="K85" s="44">
        <f t="shared" si="26"/>
        <v>3</v>
      </c>
      <c r="L85" s="18">
        <f t="shared" si="27"/>
        <v>300</v>
      </c>
      <c r="M85" s="29">
        <f t="shared" si="28"/>
        <v>3.3337349881511829E-3</v>
      </c>
      <c r="N85" s="30">
        <f t="shared" si="29"/>
        <v>3</v>
      </c>
      <c r="O85" s="31">
        <f t="shared" si="30"/>
        <v>6</v>
      </c>
      <c r="P85" s="45">
        <f t="shared" si="31"/>
        <v>6</v>
      </c>
      <c r="Q85" s="22">
        <f t="shared" si="32"/>
        <v>7</v>
      </c>
      <c r="R85" s="19"/>
    </row>
    <row r="86" spans="1:18" ht="15.8" x14ac:dyDescent="0.25">
      <c r="A86" s="18" t="s">
        <v>318</v>
      </c>
      <c r="B86" s="18" t="s">
        <v>1172</v>
      </c>
      <c r="C86" s="18" t="s">
        <v>1539</v>
      </c>
      <c r="D86" s="18" t="s">
        <v>2409</v>
      </c>
      <c r="E86" s="18">
        <v>86</v>
      </c>
      <c r="F86" s="33">
        <v>0.21666666670000001</v>
      </c>
      <c r="G86" s="33">
        <f t="shared" si="33"/>
        <v>0.21666666670000001</v>
      </c>
      <c r="H86" s="28">
        <f t="shared" si="23"/>
        <v>2</v>
      </c>
      <c r="I86" s="28">
        <f t="shared" si="24"/>
        <v>8291</v>
      </c>
      <c r="J86" s="29">
        <f t="shared" si="25"/>
        <v>1.037269328187191E-2</v>
      </c>
      <c r="K86" s="44">
        <f t="shared" si="26"/>
        <v>3</v>
      </c>
      <c r="L86" s="18">
        <f t="shared" si="27"/>
        <v>300</v>
      </c>
      <c r="M86" s="29">
        <f t="shared" si="28"/>
        <v>3.4542314335060447E-3</v>
      </c>
      <c r="N86" s="30">
        <f t="shared" si="29"/>
        <v>3</v>
      </c>
      <c r="O86" s="31">
        <f t="shared" si="30"/>
        <v>6</v>
      </c>
      <c r="P86" s="45">
        <f t="shared" si="31"/>
        <v>6</v>
      </c>
      <c r="Q86" s="22">
        <f t="shared" si="32"/>
        <v>7</v>
      </c>
      <c r="R86" s="19"/>
    </row>
    <row r="87" spans="1:18" ht="15.8" x14ac:dyDescent="0.25">
      <c r="A87" s="18" t="s">
        <v>257</v>
      </c>
      <c r="B87" s="18" t="s">
        <v>1238</v>
      </c>
      <c r="C87" s="18" t="s">
        <v>1347</v>
      </c>
      <c r="D87" s="18" t="s">
        <v>2381</v>
      </c>
      <c r="E87" s="18">
        <v>71</v>
      </c>
      <c r="F87" s="33">
        <v>0.17241379309999999</v>
      </c>
      <c r="G87" s="33">
        <f t="shared" si="33"/>
        <v>0.17241379309999999</v>
      </c>
      <c r="H87" s="28">
        <f t="shared" si="23"/>
        <v>2</v>
      </c>
      <c r="I87" s="28">
        <f t="shared" si="24"/>
        <v>8291</v>
      </c>
      <c r="J87" s="29">
        <f t="shared" si="25"/>
        <v>8.5635025931733201E-3</v>
      </c>
      <c r="K87" s="44">
        <f t="shared" si="26"/>
        <v>3</v>
      </c>
      <c r="L87" s="18">
        <f t="shared" si="27"/>
        <v>300</v>
      </c>
      <c r="M87" s="29">
        <f t="shared" si="28"/>
        <v>2.8517492067317348E-3</v>
      </c>
      <c r="N87" s="30">
        <f t="shared" si="29"/>
        <v>3</v>
      </c>
      <c r="O87" s="31">
        <f t="shared" si="30"/>
        <v>6</v>
      </c>
      <c r="P87" s="45">
        <f t="shared" si="31"/>
        <v>6</v>
      </c>
      <c r="Q87" s="22">
        <f t="shared" si="32"/>
        <v>6</v>
      </c>
      <c r="R87" s="19"/>
    </row>
    <row r="88" spans="1:18" ht="15.8" x14ac:dyDescent="0.25">
      <c r="A88" s="18" t="s">
        <v>316</v>
      </c>
      <c r="B88" s="18" t="s">
        <v>1226</v>
      </c>
      <c r="C88" s="18" t="s">
        <v>1469</v>
      </c>
      <c r="D88" s="18" t="s">
        <v>2400</v>
      </c>
      <c r="E88" s="18">
        <v>85</v>
      </c>
      <c r="F88" s="33">
        <v>0.19767441860000001</v>
      </c>
      <c r="G88" s="33">
        <f t="shared" si="33"/>
        <v>0.19767441860000001</v>
      </c>
      <c r="H88" s="28">
        <f t="shared" si="23"/>
        <v>2</v>
      </c>
      <c r="I88" s="28">
        <f t="shared" si="24"/>
        <v>8291</v>
      </c>
      <c r="J88" s="29">
        <f t="shared" si="25"/>
        <v>1.0252080569292003E-2</v>
      </c>
      <c r="K88" s="44">
        <f t="shared" si="26"/>
        <v>3</v>
      </c>
      <c r="L88" s="18">
        <f t="shared" si="27"/>
        <v>300</v>
      </c>
      <c r="M88" s="29">
        <f t="shared" si="28"/>
        <v>3.4140659517210908E-3</v>
      </c>
      <c r="N88" s="30">
        <f t="shared" si="29"/>
        <v>3</v>
      </c>
      <c r="O88" s="31">
        <f t="shared" si="30"/>
        <v>6</v>
      </c>
      <c r="P88" s="45">
        <f t="shared" si="31"/>
        <v>6</v>
      </c>
      <c r="Q88" s="22">
        <f t="shared" si="32"/>
        <v>7</v>
      </c>
      <c r="R88" s="19"/>
    </row>
    <row r="89" spans="1:18" ht="15.8" x14ac:dyDescent="0.25">
      <c r="A89" s="18" t="s">
        <v>308</v>
      </c>
      <c r="B89" s="18" t="s">
        <v>1172</v>
      </c>
      <c r="C89" s="18" t="s">
        <v>1605</v>
      </c>
      <c r="D89" s="18" t="s">
        <v>2421</v>
      </c>
      <c r="E89" s="18">
        <v>83</v>
      </c>
      <c r="F89" s="33">
        <v>0.2307692308</v>
      </c>
      <c r="G89" s="33">
        <f t="shared" si="33"/>
        <v>0.2307692308</v>
      </c>
      <c r="H89" s="28">
        <f t="shared" si="23"/>
        <v>2</v>
      </c>
      <c r="I89" s="28">
        <f t="shared" si="24"/>
        <v>8291</v>
      </c>
      <c r="J89" s="29">
        <f t="shared" si="25"/>
        <v>1.0010855144132191E-2</v>
      </c>
      <c r="K89" s="44">
        <f t="shared" si="26"/>
        <v>3</v>
      </c>
      <c r="L89" s="18">
        <f t="shared" si="27"/>
        <v>300</v>
      </c>
      <c r="M89" s="29">
        <f t="shared" si="28"/>
        <v>3.3337349881511829E-3</v>
      </c>
      <c r="N89" s="30">
        <f t="shared" si="29"/>
        <v>3</v>
      </c>
      <c r="O89" s="31">
        <f t="shared" si="30"/>
        <v>6</v>
      </c>
      <c r="P89" s="45">
        <f t="shared" si="31"/>
        <v>6</v>
      </c>
      <c r="Q89" s="22">
        <f t="shared" si="32"/>
        <v>7</v>
      </c>
      <c r="R89" s="19"/>
    </row>
    <row r="90" spans="1:18" ht="15.8" x14ac:dyDescent="0.25">
      <c r="A90" s="18" t="s">
        <v>327</v>
      </c>
      <c r="B90" s="18" t="s">
        <v>1193</v>
      </c>
      <c r="C90" s="18" t="s">
        <v>1985</v>
      </c>
      <c r="D90" s="18" t="s">
        <v>2465</v>
      </c>
      <c r="E90" s="18">
        <v>88</v>
      </c>
      <c r="F90" s="33">
        <v>0.30909090909999998</v>
      </c>
      <c r="G90" s="33">
        <f t="shared" si="33"/>
        <v>0.30909090909999998</v>
      </c>
      <c r="H90" s="28">
        <f t="shared" si="23"/>
        <v>3</v>
      </c>
      <c r="I90" s="28">
        <f t="shared" si="24"/>
        <v>5774</v>
      </c>
      <c r="J90" s="29">
        <f t="shared" si="25"/>
        <v>1.5240734326290266E-2</v>
      </c>
      <c r="K90" s="44">
        <f t="shared" si="26"/>
        <v>2</v>
      </c>
      <c r="L90" s="18">
        <f t="shared" si="27"/>
        <v>146</v>
      </c>
      <c r="M90" s="29">
        <f t="shared" si="28"/>
        <v>3.5345623970759531E-3</v>
      </c>
      <c r="N90" s="30">
        <f t="shared" si="29"/>
        <v>4</v>
      </c>
      <c r="O90" s="31">
        <f t="shared" si="30"/>
        <v>6</v>
      </c>
      <c r="P90" s="45">
        <f t="shared" si="31"/>
        <v>6</v>
      </c>
      <c r="Q90" s="22">
        <f t="shared" si="32"/>
        <v>7</v>
      </c>
      <c r="R90" s="19"/>
    </row>
    <row r="91" spans="1:18" ht="15.8" x14ac:dyDescent="0.25">
      <c r="A91" s="18" t="s">
        <v>334</v>
      </c>
      <c r="B91" s="18" t="s">
        <v>1172</v>
      </c>
      <c r="C91" s="18" t="s">
        <v>1949</v>
      </c>
      <c r="D91" s="18" t="s">
        <v>2462</v>
      </c>
      <c r="E91" s="18">
        <v>90</v>
      </c>
      <c r="F91" s="33">
        <v>0.29761904760000002</v>
      </c>
      <c r="G91" s="33">
        <f t="shared" si="33"/>
        <v>0.29761904760000002</v>
      </c>
      <c r="H91" s="28">
        <f t="shared" si="23"/>
        <v>3</v>
      </c>
      <c r="I91" s="28">
        <f t="shared" si="24"/>
        <v>5774</v>
      </c>
      <c r="J91" s="29">
        <f t="shared" si="25"/>
        <v>1.5587114651887772E-2</v>
      </c>
      <c r="K91" s="44">
        <f t="shared" si="26"/>
        <v>2</v>
      </c>
      <c r="L91" s="18">
        <f t="shared" si="27"/>
        <v>146</v>
      </c>
      <c r="M91" s="29">
        <f t="shared" si="28"/>
        <v>3.6148933606458609E-3</v>
      </c>
      <c r="N91" s="30">
        <f t="shared" si="29"/>
        <v>4</v>
      </c>
      <c r="O91" s="31">
        <f t="shared" si="30"/>
        <v>6</v>
      </c>
      <c r="P91" s="45">
        <f t="shared" si="31"/>
        <v>6</v>
      </c>
      <c r="Q91" s="22">
        <f t="shared" si="32"/>
        <v>7</v>
      </c>
      <c r="R91" s="19"/>
    </row>
    <row r="92" spans="1:18" ht="15.8" x14ac:dyDescent="0.25">
      <c r="A92" s="18" t="s">
        <v>346</v>
      </c>
      <c r="B92" s="18" t="s">
        <v>1193</v>
      </c>
      <c r="C92" s="18" t="s">
        <v>1620</v>
      </c>
      <c r="D92" s="18" t="s">
        <v>2426</v>
      </c>
      <c r="E92" s="18">
        <v>93</v>
      </c>
      <c r="F92" s="33">
        <v>0.23529411759999999</v>
      </c>
      <c r="G92" s="33">
        <f t="shared" si="33"/>
        <v>0.23529411759999999</v>
      </c>
      <c r="H92" s="28">
        <f t="shared" si="23"/>
        <v>3</v>
      </c>
      <c r="I92" s="28">
        <f t="shared" si="24"/>
        <v>5774</v>
      </c>
      <c r="J92" s="29">
        <f t="shared" si="25"/>
        <v>1.6106685140284033E-2</v>
      </c>
      <c r="K92" s="44">
        <f t="shared" si="26"/>
        <v>2</v>
      </c>
      <c r="L92" s="18">
        <f t="shared" si="27"/>
        <v>146</v>
      </c>
      <c r="M92" s="29">
        <f t="shared" si="28"/>
        <v>3.7353898060007232E-3</v>
      </c>
      <c r="N92" s="30">
        <f t="shared" si="29"/>
        <v>4</v>
      </c>
      <c r="O92" s="31">
        <f t="shared" si="30"/>
        <v>6</v>
      </c>
      <c r="P92" s="45">
        <f t="shared" si="31"/>
        <v>6</v>
      </c>
      <c r="Q92" s="22">
        <f t="shared" si="32"/>
        <v>7</v>
      </c>
      <c r="R92" s="19"/>
    </row>
    <row r="93" spans="1:18" ht="15.8" x14ac:dyDescent="0.25">
      <c r="A93" s="18" t="s">
        <v>470</v>
      </c>
      <c r="B93" s="18" t="s">
        <v>1226</v>
      </c>
      <c r="C93" s="18" t="s">
        <v>2080</v>
      </c>
      <c r="D93" s="18" t="s">
        <v>2479</v>
      </c>
      <c r="E93" s="18">
        <v>128</v>
      </c>
      <c r="F93" s="33">
        <v>0.34523809519999998</v>
      </c>
      <c r="G93" s="33">
        <f t="shared" si="33"/>
        <v>0.34523809519999998</v>
      </c>
      <c r="H93" s="28">
        <f t="shared" si="23"/>
        <v>4</v>
      </c>
      <c r="I93" s="28">
        <f t="shared" si="24"/>
        <v>6154</v>
      </c>
      <c r="J93" s="29">
        <f t="shared" si="25"/>
        <v>2.0799480012999676E-2</v>
      </c>
      <c r="K93" s="44">
        <f t="shared" si="26"/>
        <v>1</v>
      </c>
      <c r="L93" s="18">
        <f t="shared" si="27"/>
        <v>51</v>
      </c>
      <c r="M93" s="29">
        <f t="shared" si="28"/>
        <v>5.1411816684741136E-3</v>
      </c>
      <c r="N93" s="30">
        <f t="shared" si="29"/>
        <v>5</v>
      </c>
      <c r="O93" s="31">
        <f t="shared" si="30"/>
        <v>6</v>
      </c>
      <c r="P93" s="45">
        <f t="shared" si="31"/>
        <v>6</v>
      </c>
      <c r="Q93" s="22">
        <f t="shared" si="32"/>
        <v>10</v>
      </c>
      <c r="R93" s="19"/>
    </row>
    <row r="94" spans="1:18" ht="15.8" x14ac:dyDescent="0.25">
      <c r="A94" s="18" t="s">
        <v>455</v>
      </c>
      <c r="B94" s="18" t="s">
        <v>1172</v>
      </c>
      <c r="C94" s="18" t="s">
        <v>2147</v>
      </c>
      <c r="D94" s="18" t="s">
        <v>2490</v>
      </c>
      <c r="E94" s="18">
        <v>124</v>
      </c>
      <c r="F94" s="33">
        <v>0.37179487179999998</v>
      </c>
      <c r="G94" s="33">
        <f t="shared" si="33"/>
        <v>0.37179487179999998</v>
      </c>
      <c r="H94" s="28">
        <f t="shared" si="23"/>
        <v>4</v>
      </c>
      <c r="I94" s="28">
        <f t="shared" si="24"/>
        <v>6154</v>
      </c>
      <c r="J94" s="29">
        <f t="shared" si="25"/>
        <v>2.0149496262593436E-2</v>
      </c>
      <c r="K94" s="44">
        <f t="shared" si="26"/>
        <v>1</v>
      </c>
      <c r="L94" s="18">
        <f t="shared" si="27"/>
        <v>51</v>
      </c>
      <c r="M94" s="29">
        <f t="shared" si="28"/>
        <v>4.980519741334297E-3</v>
      </c>
      <c r="N94" s="30">
        <f t="shared" si="29"/>
        <v>5</v>
      </c>
      <c r="O94" s="31">
        <f t="shared" si="30"/>
        <v>6</v>
      </c>
      <c r="P94" s="45">
        <f t="shared" si="31"/>
        <v>6</v>
      </c>
      <c r="Q94" s="22">
        <f t="shared" si="32"/>
        <v>10</v>
      </c>
      <c r="R94" s="19"/>
    </row>
    <row r="95" spans="1:18" ht="15.8" x14ac:dyDescent="0.25">
      <c r="A95" s="18" t="s">
        <v>446</v>
      </c>
      <c r="B95" s="18" t="s">
        <v>1348</v>
      </c>
      <c r="C95" s="18" t="s">
        <v>1988</v>
      </c>
      <c r="D95" s="18" t="s">
        <v>2466</v>
      </c>
      <c r="E95" s="18">
        <v>122</v>
      </c>
      <c r="F95" s="33">
        <v>0.30952380950000002</v>
      </c>
      <c r="G95" s="33">
        <f t="shared" si="33"/>
        <v>0.30952380950000002</v>
      </c>
      <c r="H95" s="28">
        <f t="shared" si="23"/>
        <v>4</v>
      </c>
      <c r="I95" s="28">
        <f t="shared" si="24"/>
        <v>6154</v>
      </c>
      <c r="J95" s="29">
        <f t="shared" si="25"/>
        <v>1.9824504387390314E-2</v>
      </c>
      <c r="K95" s="44">
        <f t="shared" si="26"/>
        <v>1</v>
      </c>
      <c r="L95" s="18">
        <f t="shared" si="27"/>
        <v>51</v>
      </c>
      <c r="M95" s="29">
        <f t="shared" si="28"/>
        <v>4.9001887777643891E-3</v>
      </c>
      <c r="N95" s="30">
        <f t="shared" si="29"/>
        <v>5</v>
      </c>
      <c r="O95" s="31">
        <f t="shared" si="30"/>
        <v>6</v>
      </c>
      <c r="P95" s="45">
        <f t="shared" si="31"/>
        <v>6</v>
      </c>
      <c r="Q95" s="22">
        <f t="shared" si="32"/>
        <v>10</v>
      </c>
      <c r="R95" s="19"/>
    </row>
    <row r="96" spans="1:18" ht="15.8" x14ac:dyDescent="0.25">
      <c r="A96" s="18" t="s">
        <v>429</v>
      </c>
      <c r="B96" s="18" t="s">
        <v>1535</v>
      </c>
      <c r="C96" s="18" t="s">
        <v>2136</v>
      </c>
      <c r="D96" s="18" t="s">
        <v>2487</v>
      </c>
      <c r="E96" s="18">
        <v>115</v>
      </c>
      <c r="F96" s="33">
        <v>0.36666666669999998</v>
      </c>
      <c r="G96" s="33">
        <f t="shared" si="33"/>
        <v>0.36666666669999998</v>
      </c>
      <c r="H96" s="28">
        <f t="shared" si="23"/>
        <v>4</v>
      </c>
      <c r="I96" s="28">
        <f t="shared" si="24"/>
        <v>6154</v>
      </c>
      <c r="J96" s="29">
        <f t="shared" si="25"/>
        <v>1.8687032824179394E-2</v>
      </c>
      <c r="K96" s="44">
        <f t="shared" si="26"/>
        <v>1</v>
      </c>
      <c r="L96" s="18">
        <f t="shared" si="27"/>
        <v>51</v>
      </c>
      <c r="M96" s="29">
        <f t="shared" si="28"/>
        <v>4.6190304052697116E-3</v>
      </c>
      <c r="N96" s="30">
        <f t="shared" si="29"/>
        <v>5</v>
      </c>
      <c r="O96" s="31">
        <f t="shared" si="30"/>
        <v>6</v>
      </c>
      <c r="P96" s="45">
        <f t="shared" si="31"/>
        <v>6</v>
      </c>
      <c r="Q96" s="22">
        <f t="shared" si="32"/>
        <v>9</v>
      </c>
      <c r="R96" s="19"/>
    </row>
    <row r="97" spans="1:18" ht="15.8" x14ac:dyDescent="0.25">
      <c r="A97" s="18" t="s">
        <v>448</v>
      </c>
      <c r="B97" s="18" t="s">
        <v>1282</v>
      </c>
      <c r="C97" s="18" t="s">
        <v>2010</v>
      </c>
      <c r="D97" s="18" t="s">
        <v>2469</v>
      </c>
      <c r="E97" s="18">
        <v>123</v>
      </c>
      <c r="F97" s="33">
        <v>0.31707317070000002</v>
      </c>
      <c r="G97" s="33">
        <f t="shared" si="33"/>
        <v>0.31707317070000002</v>
      </c>
      <c r="H97" s="28">
        <f t="shared" si="23"/>
        <v>4</v>
      </c>
      <c r="I97" s="28">
        <f t="shared" si="24"/>
        <v>6154</v>
      </c>
      <c r="J97" s="29">
        <f t="shared" si="25"/>
        <v>1.9987000324991875E-2</v>
      </c>
      <c r="K97" s="44">
        <f t="shared" si="26"/>
        <v>1</v>
      </c>
      <c r="L97" s="18">
        <f t="shared" si="27"/>
        <v>51</v>
      </c>
      <c r="M97" s="29">
        <f t="shared" si="28"/>
        <v>4.9403542595493431E-3</v>
      </c>
      <c r="N97" s="30">
        <f t="shared" si="29"/>
        <v>5</v>
      </c>
      <c r="O97" s="31">
        <f t="shared" si="30"/>
        <v>6</v>
      </c>
      <c r="P97" s="45">
        <f t="shared" si="31"/>
        <v>6</v>
      </c>
      <c r="Q97" s="22">
        <f t="shared" si="32"/>
        <v>10</v>
      </c>
      <c r="R97" s="19"/>
    </row>
    <row r="98" spans="1:18" ht="15.8" x14ac:dyDescent="0.25">
      <c r="A98" s="18" t="s">
        <v>505</v>
      </c>
      <c r="B98" s="18" t="s">
        <v>1350</v>
      </c>
      <c r="C98" s="18" t="s">
        <v>2061</v>
      </c>
      <c r="D98" s="18" t="s">
        <v>2476</v>
      </c>
      <c r="E98" s="18">
        <v>136</v>
      </c>
      <c r="F98" s="33">
        <v>0.33333333329999998</v>
      </c>
      <c r="G98" s="33">
        <f t="shared" si="33"/>
        <v>0.33333333329999998</v>
      </c>
      <c r="H98" s="28">
        <f t="shared" si="23"/>
        <v>4</v>
      </c>
      <c r="I98" s="28">
        <f t="shared" si="24"/>
        <v>6154</v>
      </c>
      <c r="J98" s="29">
        <f t="shared" si="25"/>
        <v>2.2099447513812154E-2</v>
      </c>
      <c r="K98" s="44">
        <f t="shared" si="26"/>
        <v>1</v>
      </c>
      <c r="L98" s="18">
        <f t="shared" si="27"/>
        <v>51</v>
      </c>
      <c r="M98" s="29">
        <f t="shared" si="28"/>
        <v>5.4625055227537451E-3</v>
      </c>
      <c r="N98" s="30">
        <f t="shared" si="29"/>
        <v>5</v>
      </c>
      <c r="O98" s="31">
        <f t="shared" si="30"/>
        <v>6</v>
      </c>
      <c r="P98" s="45">
        <f t="shared" si="31"/>
        <v>6</v>
      </c>
      <c r="Q98" s="22">
        <f t="shared" si="32"/>
        <v>11</v>
      </c>
      <c r="R98" s="19"/>
    </row>
    <row r="99" spans="1:18" ht="15.8" x14ac:dyDescent="0.25">
      <c r="A99" s="18" t="s">
        <v>118</v>
      </c>
      <c r="B99" s="18" t="s">
        <v>1172</v>
      </c>
      <c r="C99" s="18" t="s">
        <v>1188</v>
      </c>
      <c r="D99" s="18" t="s">
        <v>2346</v>
      </c>
      <c r="E99" s="18">
        <v>43</v>
      </c>
      <c r="F99" s="33">
        <v>9.0909090900000003E-2</v>
      </c>
      <c r="G99" s="33">
        <f t="shared" si="33"/>
        <v>9.0909090900000003E-2</v>
      </c>
      <c r="H99" s="28">
        <f t="shared" si="23"/>
        <v>1</v>
      </c>
      <c r="I99" s="28">
        <f t="shared" si="24"/>
        <v>4678</v>
      </c>
      <c r="J99" s="29">
        <f t="shared" si="25"/>
        <v>9.1919623770842247E-3</v>
      </c>
      <c r="K99" s="44">
        <f t="shared" si="26"/>
        <v>5</v>
      </c>
      <c r="L99" s="18">
        <f t="shared" si="27"/>
        <v>500</v>
      </c>
      <c r="M99" s="29">
        <f t="shared" si="28"/>
        <v>1.7271157167530224E-3</v>
      </c>
      <c r="N99" s="30">
        <f t="shared" si="29"/>
        <v>2</v>
      </c>
      <c r="O99" s="31">
        <f t="shared" si="30"/>
        <v>7</v>
      </c>
      <c r="P99" s="45">
        <f t="shared" si="31"/>
        <v>7</v>
      </c>
      <c r="Q99" s="22">
        <f t="shared" si="32"/>
        <v>3</v>
      </c>
      <c r="R99" s="19"/>
    </row>
    <row r="100" spans="1:18" ht="15.8" x14ac:dyDescent="0.25">
      <c r="A100" s="18" t="s">
        <v>140</v>
      </c>
      <c r="B100" s="18" t="s">
        <v>1167</v>
      </c>
      <c r="C100" s="18" t="s">
        <v>1174</v>
      </c>
      <c r="D100" s="18" t="s">
        <v>2340</v>
      </c>
      <c r="E100" s="18">
        <v>47</v>
      </c>
      <c r="F100" s="33">
        <v>3.7037037037037E-2</v>
      </c>
      <c r="G100" s="33">
        <f t="shared" si="33"/>
        <v>3.7037037037037E-2</v>
      </c>
      <c r="H100" s="28">
        <f t="shared" si="23"/>
        <v>1</v>
      </c>
      <c r="I100" s="28">
        <f t="shared" si="24"/>
        <v>4678</v>
      </c>
      <c r="J100" s="29">
        <f t="shared" si="25"/>
        <v>1.0047028644719966E-2</v>
      </c>
      <c r="K100" s="44">
        <f t="shared" si="26"/>
        <v>5</v>
      </c>
      <c r="L100" s="18">
        <f t="shared" si="27"/>
        <v>500</v>
      </c>
      <c r="M100" s="29">
        <f t="shared" si="28"/>
        <v>1.8877776438928386E-3</v>
      </c>
      <c r="N100" s="30">
        <f t="shared" si="29"/>
        <v>2</v>
      </c>
      <c r="O100" s="31">
        <f t="shared" si="30"/>
        <v>7</v>
      </c>
      <c r="P100" s="45">
        <f t="shared" si="31"/>
        <v>7</v>
      </c>
      <c r="Q100" s="22">
        <f t="shared" si="32"/>
        <v>4</v>
      </c>
      <c r="R100" s="19"/>
    </row>
    <row r="101" spans="1:18" ht="15.8" x14ac:dyDescent="0.25">
      <c r="A101" s="18" t="s">
        <v>125</v>
      </c>
      <c r="B101" s="18" t="s">
        <v>1238</v>
      </c>
      <c r="C101" s="18" t="s">
        <v>1255</v>
      </c>
      <c r="D101" s="18" t="s">
        <v>2367</v>
      </c>
      <c r="E101" s="18">
        <v>45</v>
      </c>
      <c r="F101" s="33">
        <v>0.14285714290000001</v>
      </c>
      <c r="G101" s="33">
        <f t="shared" si="33"/>
        <v>0.14285714290000001</v>
      </c>
      <c r="H101" s="28">
        <f t="shared" si="23"/>
        <v>1</v>
      </c>
      <c r="I101" s="28">
        <f t="shared" si="24"/>
        <v>4678</v>
      </c>
      <c r="J101" s="29">
        <f t="shared" si="25"/>
        <v>9.6194955109020954E-3</v>
      </c>
      <c r="K101" s="44">
        <f t="shared" si="26"/>
        <v>5</v>
      </c>
      <c r="L101" s="18">
        <f t="shared" si="27"/>
        <v>500</v>
      </c>
      <c r="M101" s="29">
        <f t="shared" si="28"/>
        <v>1.8074466803229305E-3</v>
      </c>
      <c r="N101" s="30">
        <f t="shared" si="29"/>
        <v>2</v>
      </c>
      <c r="O101" s="31">
        <f t="shared" si="30"/>
        <v>7</v>
      </c>
      <c r="P101" s="45">
        <f t="shared" si="31"/>
        <v>7</v>
      </c>
      <c r="Q101" s="22">
        <f t="shared" si="32"/>
        <v>4</v>
      </c>
      <c r="R101" s="19"/>
    </row>
    <row r="102" spans="1:18" ht="15.8" x14ac:dyDescent="0.25">
      <c r="A102" s="18" t="s">
        <v>336</v>
      </c>
      <c r="B102" s="18" t="s">
        <v>1216</v>
      </c>
      <c r="C102" s="18" t="s">
        <v>1560</v>
      </c>
      <c r="D102" s="18" t="s">
        <v>2414</v>
      </c>
      <c r="E102" s="18">
        <v>90</v>
      </c>
      <c r="F102" s="33">
        <v>0.22222222222222199</v>
      </c>
      <c r="G102" s="33">
        <f t="shared" si="33"/>
        <v>0.22222222222222199</v>
      </c>
      <c r="H102" s="28">
        <f t="shared" si="23"/>
        <v>2</v>
      </c>
      <c r="I102" s="28">
        <f t="shared" si="24"/>
        <v>8291</v>
      </c>
      <c r="J102" s="29">
        <f t="shared" si="25"/>
        <v>1.0855144132191533E-2</v>
      </c>
      <c r="K102" s="44">
        <f t="shared" si="26"/>
        <v>3</v>
      </c>
      <c r="L102" s="18">
        <f t="shared" si="27"/>
        <v>300</v>
      </c>
      <c r="M102" s="29">
        <f t="shared" si="28"/>
        <v>3.6148933606458609E-3</v>
      </c>
      <c r="N102" s="30">
        <f t="shared" si="29"/>
        <v>4</v>
      </c>
      <c r="O102" s="31">
        <f t="shared" si="30"/>
        <v>7</v>
      </c>
      <c r="P102" s="45">
        <f t="shared" si="31"/>
        <v>7</v>
      </c>
      <c r="Q102" s="22">
        <f t="shared" si="32"/>
        <v>7</v>
      </c>
      <c r="R102" s="19"/>
    </row>
    <row r="103" spans="1:18" ht="15.8" x14ac:dyDescent="0.25">
      <c r="A103" s="18" t="s">
        <v>351</v>
      </c>
      <c r="B103" s="18" t="s">
        <v>1282</v>
      </c>
      <c r="C103" s="18" t="s">
        <v>1483</v>
      </c>
      <c r="D103" s="18" t="s">
        <v>2402</v>
      </c>
      <c r="E103" s="18">
        <v>94</v>
      </c>
      <c r="F103" s="33">
        <v>0.2045454545</v>
      </c>
      <c r="G103" s="33">
        <f t="shared" si="33"/>
        <v>0.2045454545</v>
      </c>
      <c r="H103" s="28">
        <f t="shared" si="23"/>
        <v>2</v>
      </c>
      <c r="I103" s="28">
        <f t="shared" si="24"/>
        <v>8291</v>
      </c>
      <c r="J103" s="29">
        <f t="shared" si="25"/>
        <v>1.1337594982511157E-2</v>
      </c>
      <c r="K103" s="44">
        <f t="shared" si="26"/>
        <v>3</v>
      </c>
      <c r="L103" s="18">
        <f t="shared" si="27"/>
        <v>300</v>
      </c>
      <c r="M103" s="29">
        <f t="shared" si="28"/>
        <v>3.7755552877856771E-3</v>
      </c>
      <c r="N103" s="30">
        <f t="shared" si="29"/>
        <v>4</v>
      </c>
      <c r="O103" s="31">
        <f t="shared" si="30"/>
        <v>7</v>
      </c>
      <c r="P103" s="45">
        <f t="shared" si="31"/>
        <v>7</v>
      </c>
      <c r="Q103" s="22">
        <f t="shared" si="32"/>
        <v>8</v>
      </c>
      <c r="R103" s="19"/>
    </row>
    <row r="104" spans="1:18" ht="15.8" x14ac:dyDescent="0.25">
      <c r="A104" s="18" t="s">
        <v>355</v>
      </c>
      <c r="B104" s="18" t="s">
        <v>1182</v>
      </c>
      <c r="C104" s="18" t="s">
        <v>1375</v>
      </c>
      <c r="D104" s="18" t="s">
        <v>2386</v>
      </c>
      <c r="E104" s="18">
        <v>95</v>
      </c>
      <c r="F104" s="33">
        <v>0.17582417580000001</v>
      </c>
      <c r="G104" s="33">
        <f t="shared" si="33"/>
        <v>0.17582417580000001</v>
      </c>
      <c r="H104" s="28">
        <f t="shared" si="23"/>
        <v>2</v>
      </c>
      <c r="I104" s="28">
        <f t="shared" si="24"/>
        <v>8291</v>
      </c>
      <c r="J104" s="29">
        <f t="shared" si="25"/>
        <v>1.1458207695091063E-2</v>
      </c>
      <c r="K104" s="44">
        <f t="shared" si="26"/>
        <v>3</v>
      </c>
      <c r="L104" s="18">
        <f t="shared" si="27"/>
        <v>300</v>
      </c>
      <c r="M104" s="29">
        <f t="shared" si="28"/>
        <v>3.8157207695706311E-3</v>
      </c>
      <c r="N104" s="30">
        <f t="shared" si="29"/>
        <v>4</v>
      </c>
      <c r="O104" s="31">
        <f t="shared" si="30"/>
        <v>7</v>
      </c>
      <c r="P104" s="45">
        <f t="shared" si="31"/>
        <v>7</v>
      </c>
      <c r="Q104" s="22">
        <f t="shared" si="32"/>
        <v>8</v>
      </c>
      <c r="R104" s="19"/>
    </row>
    <row r="105" spans="1:18" ht="15.8" x14ac:dyDescent="0.25">
      <c r="A105" s="18" t="s">
        <v>425</v>
      </c>
      <c r="B105" s="18" t="s">
        <v>1172</v>
      </c>
      <c r="C105" s="18" t="s">
        <v>1835</v>
      </c>
      <c r="D105" s="18" t="s">
        <v>2448</v>
      </c>
      <c r="E105" s="18">
        <v>112</v>
      </c>
      <c r="F105" s="33">
        <v>0.2666666667</v>
      </c>
      <c r="G105" s="33">
        <f t="shared" si="33"/>
        <v>0.2666666667</v>
      </c>
      <c r="H105" s="28">
        <f t="shared" si="23"/>
        <v>3</v>
      </c>
      <c r="I105" s="28">
        <f t="shared" si="24"/>
        <v>5774</v>
      </c>
      <c r="J105" s="29">
        <f t="shared" si="25"/>
        <v>1.9397298233460338E-2</v>
      </c>
      <c r="K105" s="44">
        <f t="shared" si="26"/>
        <v>3</v>
      </c>
      <c r="L105" s="18">
        <f t="shared" si="27"/>
        <v>146</v>
      </c>
      <c r="M105" s="29">
        <f t="shared" si="28"/>
        <v>4.4985339599148489E-3</v>
      </c>
      <c r="N105" s="30">
        <f t="shared" si="29"/>
        <v>4</v>
      </c>
      <c r="O105" s="31">
        <f t="shared" si="30"/>
        <v>7</v>
      </c>
      <c r="P105" s="45">
        <f t="shared" si="31"/>
        <v>7</v>
      </c>
      <c r="Q105" s="22">
        <f t="shared" si="32"/>
        <v>9</v>
      </c>
      <c r="R105" s="19"/>
    </row>
    <row r="106" spans="1:18" ht="15.8" x14ac:dyDescent="0.25">
      <c r="A106" s="18" t="s">
        <v>388</v>
      </c>
      <c r="B106" s="18" t="s">
        <v>1226</v>
      </c>
      <c r="C106" s="18" t="s">
        <v>1750</v>
      </c>
      <c r="D106" s="18" t="s">
        <v>2438</v>
      </c>
      <c r="E106" s="18">
        <v>102</v>
      </c>
      <c r="F106" s="33">
        <v>0.25252525250000002</v>
      </c>
      <c r="G106" s="33">
        <f t="shared" si="33"/>
        <v>0.25252525250000002</v>
      </c>
      <c r="H106" s="28">
        <f t="shared" ref="H106:H137" si="34">IF(G106&lt;=$H$3,1,IF(AND(G106&lt;=$H$4,G106&gt;$H$3),2,IF(AND(G106&lt;=$J$3,G106&gt;$H$4),3,IF(AND(G106&lt;=$J$4,G106&gt;$J$3),4,0))))</f>
        <v>3</v>
      </c>
      <c r="I106" s="28">
        <f t="shared" ref="I106:I137" si="35">IF(H106=$G$6,SUMIF($H$10:$H$200,1,$E$10:$E$200),IF(H106=$G$7,SUMIF($H$10:$H$200,2,$E$10:$E$200),IF(H106=$I$6,SUMIF($H$10:$H$200,3,$E$10:$E$200),IF(H106=$I$7,SUMIF($H$10:$H$200,4,$E$10:$E$200),0))))</f>
        <v>5774</v>
      </c>
      <c r="J106" s="29">
        <f t="shared" ref="J106:J137" si="36">E106/I106</f>
        <v>1.7665396605472811E-2</v>
      </c>
      <c r="K106" s="44">
        <f t="shared" ref="K106:K137" si="37">ROUND(IF(H106=$G$6,($E$3*$H$6)*J106,IF(H106=$G$7,($E$3*$H$7)*J106,IF(H106=$I$6,($E$3*$J$6)*J106,IF(H106=$I$7,($E$3*$J$7)*J106,0)))),0)</f>
        <v>3</v>
      </c>
      <c r="L106" s="18">
        <f t="shared" ref="L106:L137" si="38">IF(H106=$G$6,SUMIF($H$10:$H$200,1,$K$10:$K$200),IF(H106=$G$7,SUMIF($H$10:$H$200,2,$K$10:$K$200),IF(H106=$I$6,SUMIF($H$10:$H$200,3,$K$10:$K$200),IF(H106=$I$7,SUMIF($H$10:$H$200,4,$K$10:$K$200),0))))</f>
        <v>146</v>
      </c>
      <c r="M106" s="29">
        <f t="shared" ref="M106:M137" si="39">E106/SUM($E$10:$E$200)</f>
        <v>4.0968791420653095E-3</v>
      </c>
      <c r="N106" s="30">
        <f t="shared" ref="N106:N137" si="40">ROUND((($B$3*$D$4)*M106),0)</f>
        <v>4</v>
      </c>
      <c r="O106" s="31">
        <f t="shared" ref="O106:O137" si="41">N106+K106</f>
        <v>7</v>
      </c>
      <c r="P106" s="45">
        <f t="shared" ref="P106:P137" si="42">IF((N106+K106)=0,1,(N106+K106))</f>
        <v>7</v>
      </c>
      <c r="Q106" s="22">
        <f t="shared" ref="Q106:Q137" si="43">ROUND($B$3*M106,0)</f>
        <v>8</v>
      </c>
      <c r="R106" s="19"/>
    </row>
    <row r="107" spans="1:18" ht="15.8" x14ac:dyDescent="0.25">
      <c r="A107" s="18" t="s">
        <v>1151</v>
      </c>
      <c r="B107" s="18" t="s">
        <v>1270</v>
      </c>
      <c r="C107" s="18" t="s">
        <v>2050</v>
      </c>
      <c r="D107" s="18" t="s">
        <v>2514</v>
      </c>
      <c r="E107" s="18">
        <v>156</v>
      </c>
      <c r="F107" s="33">
        <v>0.33</v>
      </c>
      <c r="G107" s="33">
        <f t="shared" si="33"/>
        <v>0.33</v>
      </c>
      <c r="H107" s="28">
        <f t="shared" si="34"/>
        <v>4</v>
      </c>
      <c r="I107" s="28">
        <f t="shared" si="35"/>
        <v>6154</v>
      </c>
      <c r="J107" s="29">
        <f t="shared" si="36"/>
        <v>2.5349366265843352E-2</v>
      </c>
      <c r="K107" s="44">
        <f t="shared" si="37"/>
        <v>1</v>
      </c>
      <c r="L107" s="18">
        <f t="shared" si="38"/>
        <v>51</v>
      </c>
      <c r="M107" s="29">
        <f t="shared" si="39"/>
        <v>6.2658151584528256E-3</v>
      </c>
      <c r="N107" s="30">
        <f t="shared" si="40"/>
        <v>6</v>
      </c>
      <c r="O107" s="31">
        <f t="shared" si="41"/>
        <v>7</v>
      </c>
      <c r="P107" s="45">
        <f t="shared" si="42"/>
        <v>7</v>
      </c>
      <c r="Q107" s="22">
        <f t="shared" si="43"/>
        <v>13</v>
      </c>
      <c r="R107" s="19"/>
    </row>
    <row r="108" spans="1:18" ht="15.8" x14ac:dyDescent="0.25">
      <c r="A108" s="18" t="s">
        <v>205</v>
      </c>
      <c r="B108" s="18" t="s">
        <v>1193</v>
      </c>
      <c r="C108" s="18" t="s">
        <v>1196</v>
      </c>
      <c r="D108" s="18" t="s">
        <v>2351</v>
      </c>
      <c r="E108" s="18">
        <v>60</v>
      </c>
      <c r="F108" s="33">
        <v>9.7560975600000002E-2</v>
      </c>
      <c r="G108" s="33">
        <f t="shared" si="33"/>
        <v>9.7560975600000002E-2</v>
      </c>
      <c r="H108" s="28">
        <f t="shared" si="34"/>
        <v>1</v>
      </c>
      <c r="I108" s="28">
        <f t="shared" si="35"/>
        <v>4678</v>
      </c>
      <c r="J108" s="29">
        <f t="shared" si="36"/>
        <v>1.2825994014536126E-2</v>
      </c>
      <c r="K108" s="44">
        <f t="shared" si="37"/>
        <v>6</v>
      </c>
      <c r="L108" s="18">
        <f t="shared" si="38"/>
        <v>500</v>
      </c>
      <c r="M108" s="29">
        <f t="shared" si="39"/>
        <v>2.4099289070972406E-3</v>
      </c>
      <c r="N108" s="30">
        <f t="shared" si="40"/>
        <v>2</v>
      </c>
      <c r="O108" s="31">
        <f t="shared" si="41"/>
        <v>8</v>
      </c>
      <c r="P108" s="45">
        <f t="shared" si="42"/>
        <v>8</v>
      </c>
      <c r="Q108" s="22">
        <f t="shared" si="43"/>
        <v>5</v>
      </c>
      <c r="R108" s="19"/>
    </row>
    <row r="109" spans="1:18" ht="15.8" x14ac:dyDescent="0.25">
      <c r="A109" s="18" t="s">
        <v>418</v>
      </c>
      <c r="B109" s="18" t="s">
        <v>1348</v>
      </c>
      <c r="C109" s="18" t="s">
        <v>1349</v>
      </c>
      <c r="D109" s="18" t="s">
        <v>2382</v>
      </c>
      <c r="E109" s="18">
        <v>110</v>
      </c>
      <c r="F109" s="33">
        <v>0.17241379309999999</v>
      </c>
      <c r="G109" s="33">
        <f t="shared" si="33"/>
        <v>0.17241379309999999</v>
      </c>
      <c r="H109" s="28">
        <f t="shared" si="34"/>
        <v>2</v>
      </c>
      <c r="I109" s="28">
        <f t="shared" si="35"/>
        <v>8291</v>
      </c>
      <c r="J109" s="29">
        <f t="shared" si="36"/>
        <v>1.3267398383789651E-2</v>
      </c>
      <c r="K109" s="44">
        <f t="shared" si="37"/>
        <v>4</v>
      </c>
      <c r="L109" s="18">
        <f t="shared" si="38"/>
        <v>300</v>
      </c>
      <c r="M109" s="29">
        <f t="shared" si="39"/>
        <v>4.418202996344941E-3</v>
      </c>
      <c r="N109" s="30">
        <f t="shared" si="40"/>
        <v>4</v>
      </c>
      <c r="O109" s="31">
        <f t="shared" si="41"/>
        <v>8</v>
      </c>
      <c r="P109" s="45">
        <f t="shared" si="42"/>
        <v>8</v>
      </c>
      <c r="Q109" s="22">
        <f t="shared" si="43"/>
        <v>9</v>
      </c>
      <c r="R109" s="19"/>
    </row>
    <row r="110" spans="1:18" ht="15.8" x14ac:dyDescent="0.25">
      <c r="A110" s="18" t="s">
        <v>376</v>
      </c>
      <c r="B110" s="18" t="s">
        <v>1348</v>
      </c>
      <c r="C110" s="18" t="s">
        <v>1353</v>
      </c>
      <c r="D110" s="18" t="s">
        <v>2383</v>
      </c>
      <c r="E110" s="18">
        <v>100</v>
      </c>
      <c r="F110" s="33">
        <v>0.1739130435</v>
      </c>
      <c r="G110" s="33">
        <f t="shared" si="33"/>
        <v>0.1739130435</v>
      </c>
      <c r="H110" s="28">
        <f t="shared" si="34"/>
        <v>2</v>
      </c>
      <c r="I110" s="28">
        <f t="shared" si="35"/>
        <v>8291</v>
      </c>
      <c r="J110" s="29">
        <f t="shared" si="36"/>
        <v>1.2061271257990593E-2</v>
      </c>
      <c r="K110" s="44">
        <f t="shared" si="37"/>
        <v>4</v>
      </c>
      <c r="L110" s="18">
        <f t="shared" si="38"/>
        <v>300</v>
      </c>
      <c r="M110" s="29">
        <f t="shared" si="39"/>
        <v>4.0165481784954007E-3</v>
      </c>
      <c r="N110" s="30">
        <f t="shared" si="40"/>
        <v>4</v>
      </c>
      <c r="O110" s="31">
        <f t="shared" si="41"/>
        <v>8</v>
      </c>
      <c r="P110" s="45">
        <f t="shared" si="42"/>
        <v>8</v>
      </c>
      <c r="Q110" s="22">
        <f t="shared" si="43"/>
        <v>8</v>
      </c>
      <c r="R110" s="19"/>
    </row>
    <row r="111" spans="1:18" ht="15.8" x14ac:dyDescent="0.25">
      <c r="A111" s="18" t="s">
        <v>401</v>
      </c>
      <c r="B111" s="18" t="s">
        <v>1185</v>
      </c>
      <c r="C111" s="18" t="s">
        <v>1541</v>
      </c>
      <c r="D111" s="18" t="s">
        <v>2410</v>
      </c>
      <c r="E111" s="18">
        <v>105</v>
      </c>
      <c r="F111" s="33">
        <v>0.2169811321</v>
      </c>
      <c r="G111" s="33">
        <f t="shared" si="33"/>
        <v>0.2169811321</v>
      </c>
      <c r="H111" s="28">
        <f t="shared" si="34"/>
        <v>2</v>
      </c>
      <c r="I111" s="28">
        <f t="shared" si="35"/>
        <v>8291</v>
      </c>
      <c r="J111" s="29">
        <f t="shared" si="36"/>
        <v>1.2664334820890123E-2</v>
      </c>
      <c r="K111" s="44">
        <f t="shared" si="37"/>
        <v>4</v>
      </c>
      <c r="L111" s="18">
        <f t="shared" si="38"/>
        <v>300</v>
      </c>
      <c r="M111" s="29">
        <f t="shared" si="39"/>
        <v>4.2173755874201713E-3</v>
      </c>
      <c r="N111" s="30">
        <f t="shared" si="40"/>
        <v>4</v>
      </c>
      <c r="O111" s="31">
        <f t="shared" si="41"/>
        <v>8</v>
      </c>
      <c r="P111" s="45">
        <f t="shared" si="42"/>
        <v>8</v>
      </c>
      <c r="Q111" s="22">
        <f t="shared" si="43"/>
        <v>8</v>
      </c>
      <c r="R111" s="19"/>
    </row>
    <row r="112" spans="1:18" ht="15.8" x14ac:dyDescent="0.25">
      <c r="A112" s="18" t="s">
        <v>444</v>
      </c>
      <c r="B112" s="18" t="s">
        <v>1172</v>
      </c>
      <c r="C112" s="18" t="s">
        <v>1916</v>
      </c>
      <c r="D112" s="18" t="s">
        <v>2458</v>
      </c>
      <c r="E112" s="18">
        <v>120</v>
      </c>
      <c r="F112" s="33">
        <v>0.28723404260000002</v>
      </c>
      <c r="G112" s="33">
        <f t="shared" si="33"/>
        <v>0.28723404260000002</v>
      </c>
      <c r="H112" s="28">
        <f t="shared" si="34"/>
        <v>3</v>
      </c>
      <c r="I112" s="28">
        <f t="shared" si="35"/>
        <v>5774</v>
      </c>
      <c r="J112" s="29">
        <f t="shared" si="36"/>
        <v>2.0782819535850365E-2</v>
      </c>
      <c r="K112" s="44">
        <f t="shared" si="37"/>
        <v>3</v>
      </c>
      <c r="L112" s="18">
        <f t="shared" si="38"/>
        <v>146</v>
      </c>
      <c r="M112" s="29">
        <f t="shared" si="39"/>
        <v>4.8198578141944812E-3</v>
      </c>
      <c r="N112" s="30">
        <f t="shared" si="40"/>
        <v>5</v>
      </c>
      <c r="O112" s="31">
        <f t="shared" si="41"/>
        <v>8</v>
      </c>
      <c r="P112" s="45">
        <f t="shared" si="42"/>
        <v>8</v>
      </c>
      <c r="Q112" s="22">
        <f t="shared" si="43"/>
        <v>10</v>
      </c>
      <c r="R112" s="19"/>
    </row>
    <row r="113" spans="1:18" ht="15.8" x14ac:dyDescent="0.25">
      <c r="A113" s="18" t="s">
        <v>489</v>
      </c>
      <c r="B113" s="18" t="s">
        <v>1193</v>
      </c>
      <c r="C113" s="18" t="s">
        <v>1942</v>
      </c>
      <c r="D113" s="18" t="s">
        <v>2461</v>
      </c>
      <c r="E113" s="18">
        <v>132</v>
      </c>
      <c r="F113" s="33">
        <v>0.29702970299999998</v>
      </c>
      <c r="G113" s="33">
        <f t="shared" si="33"/>
        <v>0.29702970299999998</v>
      </c>
      <c r="H113" s="28">
        <f t="shared" si="34"/>
        <v>3</v>
      </c>
      <c r="I113" s="28">
        <f t="shared" si="35"/>
        <v>5774</v>
      </c>
      <c r="J113" s="29">
        <f t="shared" si="36"/>
        <v>2.28611014894354E-2</v>
      </c>
      <c r="K113" s="44">
        <f t="shared" si="37"/>
        <v>3</v>
      </c>
      <c r="L113" s="18">
        <f t="shared" si="38"/>
        <v>146</v>
      </c>
      <c r="M113" s="29">
        <f t="shared" si="39"/>
        <v>5.3018435956139294E-3</v>
      </c>
      <c r="N113" s="30">
        <f t="shared" si="40"/>
        <v>5</v>
      </c>
      <c r="O113" s="31">
        <f t="shared" si="41"/>
        <v>8</v>
      </c>
      <c r="P113" s="45">
        <f t="shared" si="42"/>
        <v>8</v>
      </c>
      <c r="Q113" s="22">
        <f t="shared" si="43"/>
        <v>11</v>
      </c>
      <c r="R113" s="19"/>
    </row>
    <row r="114" spans="1:18" ht="15.8" x14ac:dyDescent="0.25">
      <c r="A114" s="18" t="s">
        <v>496</v>
      </c>
      <c r="B114" s="18" t="s">
        <v>1172</v>
      </c>
      <c r="C114" s="18" t="s">
        <v>1794</v>
      </c>
      <c r="D114" s="18" t="s">
        <v>2441</v>
      </c>
      <c r="E114" s="18">
        <v>134</v>
      </c>
      <c r="F114" s="33">
        <v>0.25773195879999999</v>
      </c>
      <c r="G114" s="33">
        <f t="shared" si="33"/>
        <v>0.25773195879999999</v>
      </c>
      <c r="H114" s="28">
        <f t="shared" si="34"/>
        <v>3</v>
      </c>
      <c r="I114" s="28">
        <f t="shared" si="35"/>
        <v>5774</v>
      </c>
      <c r="J114" s="29">
        <f t="shared" si="36"/>
        <v>2.3207481815032908E-2</v>
      </c>
      <c r="K114" s="44">
        <f t="shared" si="37"/>
        <v>3</v>
      </c>
      <c r="L114" s="18">
        <f t="shared" si="38"/>
        <v>146</v>
      </c>
      <c r="M114" s="29">
        <f t="shared" si="39"/>
        <v>5.3821745591838372E-3</v>
      </c>
      <c r="N114" s="30">
        <f t="shared" si="40"/>
        <v>5</v>
      </c>
      <c r="O114" s="31">
        <f t="shared" si="41"/>
        <v>8</v>
      </c>
      <c r="P114" s="45">
        <f t="shared" si="42"/>
        <v>8</v>
      </c>
      <c r="Q114" s="22">
        <f t="shared" si="43"/>
        <v>11</v>
      </c>
      <c r="R114" s="19"/>
    </row>
    <row r="115" spans="1:18" ht="15.8" x14ac:dyDescent="0.25">
      <c r="A115" s="18" t="s">
        <v>432</v>
      </c>
      <c r="B115" s="18" t="s">
        <v>1193</v>
      </c>
      <c r="C115" s="18" t="s">
        <v>1932</v>
      </c>
      <c r="D115" s="18" t="s">
        <v>2459</v>
      </c>
      <c r="E115" s="18">
        <v>116</v>
      </c>
      <c r="F115" s="33">
        <v>0.29166666670000002</v>
      </c>
      <c r="G115" s="33">
        <f t="shared" si="33"/>
        <v>0.29166666670000002</v>
      </c>
      <c r="H115" s="28">
        <f t="shared" si="34"/>
        <v>3</v>
      </c>
      <c r="I115" s="28">
        <f t="shared" si="35"/>
        <v>5774</v>
      </c>
      <c r="J115" s="29">
        <f t="shared" si="36"/>
        <v>2.009005888465535E-2</v>
      </c>
      <c r="K115" s="44">
        <f t="shared" si="37"/>
        <v>3</v>
      </c>
      <c r="L115" s="18">
        <f t="shared" si="38"/>
        <v>146</v>
      </c>
      <c r="M115" s="29">
        <f t="shared" si="39"/>
        <v>4.6591958870546655E-3</v>
      </c>
      <c r="N115" s="30">
        <f t="shared" si="40"/>
        <v>5</v>
      </c>
      <c r="O115" s="31">
        <f t="shared" si="41"/>
        <v>8</v>
      </c>
      <c r="P115" s="45">
        <f t="shared" si="42"/>
        <v>8</v>
      </c>
      <c r="Q115" s="22">
        <f t="shared" si="43"/>
        <v>9</v>
      </c>
      <c r="R115" s="19"/>
    </row>
    <row r="116" spans="1:18" ht="15.8" x14ac:dyDescent="0.25">
      <c r="A116" s="18" t="s">
        <v>580</v>
      </c>
      <c r="B116" s="18" t="s">
        <v>1172</v>
      </c>
      <c r="C116" s="18" t="s">
        <v>2185</v>
      </c>
      <c r="D116" s="18" t="s">
        <v>2496</v>
      </c>
      <c r="E116" s="18">
        <v>163</v>
      </c>
      <c r="F116" s="33">
        <v>0.4059405941</v>
      </c>
      <c r="G116" s="33">
        <f t="shared" si="33"/>
        <v>0.4059405941</v>
      </c>
      <c r="H116" s="28">
        <f t="shared" si="34"/>
        <v>4</v>
      </c>
      <c r="I116" s="28">
        <f t="shared" si="35"/>
        <v>6154</v>
      </c>
      <c r="J116" s="29">
        <f t="shared" si="36"/>
        <v>2.6486837829054272E-2</v>
      </c>
      <c r="K116" s="44">
        <f t="shared" si="37"/>
        <v>1</v>
      </c>
      <c r="L116" s="18">
        <f t="shared" si="38"/>
        <v>51</v>
      </c>
      <c r="M116" s="29">
        <f t="shared" si="39"/>
        <v>6.546973530947504E-3</v>
      </c>
      <c r="N116" s="30">
        <f t="shared" si="40"/>
        <v>7</v>
      </c>
      <c r="O116" s="31">
        <f t="shared" si="41"/>
        <v>8</v>
      </c>
      <c r="P116" s="45">
        <f t="shared" si="42"/>
        <v>8</v>
      </c>
      <c r="Q116" s="22">
        <f t="shared" si="43"/>
        <v>13</v>
      </c>
      <c r="R116" s="19"/>
    </row>
    <row r="117" spans="1:18" ht="15.8" x14ac:dyDescent="0.25">
      <c r="A117" s="18" t="s">
        <v>619</v>
      </c>
      <c r="B117" s="18" t="s">
        <v>1270</v>
      </c>
      <c r="C117" s="18" t="s">
        <v>2195</v>
      </c>
      <c r="D117" s="18" t="s">
        <v>2499</v>
      </c>
      <c r="E117" s="18">
        <v>179</v>
      </c>
      <c r="F117" s="33">
        <v>0.42148760330000001</v>
      </c>
      <c r="G117" s="33">
        <f t="shared" si="33"/>
        <v>0.42148760330000001</v>
      </c>
      <c r="H117" s="28">
        <f t="shared" si="34"/>
        <v>4</v>
      </c>
      <c r="I117" s="28">
        <f t="shared" si="35"/>
        <v>6154</v>
      </c>
      <c r="J117" s="29">
        <f t="shared" si="36"/>
        <v>2.9086772830679234E-2</v>
      </c>
      <c r="K117" s="44">
        <f t="shared" si="37"/>
        <v>1</v>
      </c>
      <c r="L117" s="18">
        <f t="shared" si="38"/>
        <v>51</v>
      </c>
      <c r="M117" s="29">
        <f t="shared" si="39"/>
        <v>7.1896212395067679E-3</v>
      </c>
      <c r="N117" s="30">
        <f t="shared" si="40"/>
        <v>7</v>
      </c>
      <c r="O117" s="31">
        <f t="shared" si="41"/>
        <v>8</v>
      </c>
      <c r="P117" s="45">
        <f t="shared" si="42"/>
        <v>8</v>
      </c>
      <c r="Q117" s="22">
        <f t="shared" si="43"/>
        <v>14</v>
      </c>
      <c r="R117" s="19"/>
    </row>
    <row r="118" spans="1:18" ht="15.8" x14ac:dyDescent="0.25">
      <c r="A118" s="18" t="s">
        <v>441</v>
      </c>
      <c r="B118" s="18" t="s">
        <v>1172</v>
      </c>
      <c r="C118" s="18" t="s">
        <v>1314</v>
      </c>
      <c r="D118" s="18" t="s">
        <v>2379</v>
      </c>
      <c r="E118" s="18">
        <v>120</v>
      </c>
      <c r="F118" s="33">
        <v>0.1683168317</v>
      </c>
      <c r="G118" s="33">
        <f t="shared" si="33"/>
        <v>0.1683168317</v>
      </c>
      <c r="H118" s="28">
        <f t="shared" si="34"/>
        <v>2</v>
      </c>
      <c r="I118" s="28">
        <f t="shared" si="35"/>
        <v>8291</v>
      </c>
      <c r="J118" s="29">
        <f t="shared" si="36"/>
        <v>1.4473525509588711E-2</v>
      </c>
      <c r="K118" s="44">
        <f t="shared" si="37"/>
        <v>4</v>
      </c>
      <c r="L118" s="18">
        <f t="shared" si="38"/>
        <v>300</v>
      </c>
      <c r="M118" s="29">
        <f t="shared" si="39"/>
        <v>4.8198578141944812E-3</v>
      </c>
      <c r="N118" s="30">
        <f t="shared" si="40"/>
        <v>5</v>
      </c>
      <c r="O118" s="31">
        <f t="shared" si="41"/>
        <v>9</v>
      </c>
      <c r="P118" s="45">
        <f t="shared" si="42"/>
        <v>9</v>
      </c>
      <c r="Q118" s="22">
        <f t="shared" si="43"/>
        <v>10</v>
      </c>
      <c r="R118" s="19"/>
    </row>
    <row r="119" spans="1:18" ht="15.8" x14ac:dyDescent="0.25">
      <c r="A119" s="18" t="s">
        <v>452</v>
      </c>
      <c r="B119" s="18" t="s">
        <v>1226</v>
      </c>
      <c r="C119" s="18" t="s">
        <v>1400</v>
      </c>
      <c r="D119" s="18" t="s">
        <v>2391</v>
      </c>
      <c r="E119" s="18">
        <v>124</v>
      </c>
      <c r="F119" s="33">
        <v>0.18571428570000001</v>
      </c>
      <c r="G119" s="33">
        <f t="shared" si="33"/>
        <v>0.18571428570000001</v>
      </c>
      <c r="H119" s="28">
        <f t="shared" si="34"/>
        <v>2</v>
      </c>
      <c r="I119" s="28">
        <f t="shared" si="35"/>
        <v>8291</v>
      </c>
      <c r="J119" s="29">
        <f t="shared" si="36"/>
        <v>1.4955976359908335E-2</v>
      </c>
      <c r="K119" s="44">
        <f t="shared" si="37"/>
        <v>4</v>
      </c>
      <c r="L119" s="18">
        <f t="shared" si="38"/>
        <v>300</v>
      </c>
      <c r="M119" s="29">
        <f t="shared" si="39"/>
        <v>4.980519741334297E-3</v>
      </c>
      <c r="N119" s="30">
        <f t="shared" si="40"/>
        <v>5</v>
      </c>
      <c r="O119" s="31">
        <f t="shared" si="41"/>
        <v>9</v>
      </c>
      <c r="P119" s="45">
        <f t="shared" si="42"/>
        <v>9</v>
      </c>
      <c r="Q119" s="22">
        <f t="shared" si="43"/>
        <v>10</v>
      </c>
      <c r="R119" s="19"/>
    </row>
    <row r="120" spans="1:18" ht="15.8" x14ac:dyDescent="0.25">
      <c r="A120" s="18" t="s">
        <v>228</v>
      </c>
      <c r="B120" s="18" t="s">
        <v>1256</v>
      </c>
      <c r="C120" s="18" t="s">
        <v>1257</v>
      </c>
      <c r="D120" s="18" t="s">
        <v>2368</v>
      </c>
      <c r="E120" s="18">
        <v>64</v>
      </c>
      <c r="F120" s="33">
        <v>0.1451612903</v>
      </c>
      <c r="G120" s="33">
        <f t="shared" si="33"/>
        <v>0.1451612903</v>
      </c>
      <c r="H120" s="28">
        <f t="shared" si="34"/>
        <v>1</v>
      </c>
      <c r="I120" s="28">
        <f t="shared" si="35"/>
        <v>4678</v>
      </c>
      <c r="J120" s="29">
        <f t="shared" si="36"/>
        <v>1.3681060282171868E-2</v>
      </c>
      <c r="K120" s="44">
        <f t="shared" si="37"/>
        <v>7</v>
      </c>
      <c r="L120" s="18">
        <f t="shared" si="38"/>
        <v>500</v>
      </c>
      <c r="M120" s="29">
        <f t="shared" si="39"/>
        <v>2.5705908342370568E-3</v>
      </c>
      <c r="N120" s="30">
        <f t="shared" si="40"/>
        <v>3</v>
      </c>
      <c r="O120" s="31">
        <f t="shared" si="41"/>
        <v>10</v>
      </c>
      <c r="P120" s="45">
        <f t="shared" si="42"/>
        <v>10</v>
      </c>
      <c r="Q120" s="22">
        <f t="shared" si="43"/>
        <v>5</v>
      </c>
      <c r="R120" s="19"/>
    </row>
    <row r="121" spans="1:18" ht="15.8" x14ac:dyDescent="0.25">
      <c r="A121" s="18" t="s">
        <v>484</v>
      </c>
      <c r="B121" s="18" t="s">
        <v>1193</v>
      </c>
      <c r="C121" s="18" t="s">
        <v>1380</v>
      </c>
      <c r="D121" s="18" t="s">
        <v>2387</v>
      </c>
      <c r="E121" s="18">
        <v>130</v>
      </c>
      <c r="F121" s="33">
        <v>0.1789473684</v>
      </c>
      <c r="G121" s="33">
        <f t="shared" si="33"/>
        <v>0.1789473684</v>
      </c>
      <c r="H121" s="28">
        <f t="shared" si="34"/>
        <v>2</v>
      </c>
      <c r="I121" s="28">
        <f t="shared" si="35"/>
        <v>8291</v>
      </c>
      <c r="J121" s="29">
        <f t="shared" si="36"/>
        <v>1.5679652635387769E-2</v>
      </c>
      <c r="K121" s="44">
        <f t="shared" si="37"/>
        <v>5</v>
      </c>
      <c r="L121" s="18">
        <f t="shared" si="38"/>
        <v>300</v>
      </c>
      <c r="M121" s="29">
        <f t="shared" si="39"/>
        <v>5.2215126320440215E-3</v>
      </c>
      <c r="N121" s="30">
        <f t="shared" si="40"/>
        <v>5</v>
      </c>
      <c r="O121" s="31">
        <f t="shared" si="41"/>
        <v>10</v>
      </c>
      <c r="P121" s="45">
        <f t="shared" si="42"/>
        <v>10</v>
      </c>
      <c r="Q121" s="22">
        <f t="shared" si="43"/>
        <v>10</v>
      </c>
      <c r="R121" s="19"/>
    </row>
    <row r="122" spans="1:18" ht="15.8" x14ac:dyDescent="0.25">
      <c r="A122" s="18" t="s">
        <v>461</v>
      </c>
      <c r="B122" s="18" t="s">
        <v>1270</v>
      </c>
      <c r="C122" s="18" t="s">
        <v>1393</v>
      </c>
      <c r="D122" s="18" t="s">
        <v>2389</v>
      </c>
      <c r="E122" s="18">
        <v>126</v>
      </c>
      <c r="F122" s="33">
        <v>0.18032786889999999</v>
      </c>
      <c r="G122" s="33">
        <f t="shared" si="33"/>
        <v>0.18032786889999999</v>
      </c>
      <c r="H122" s="28">
        <f t="shared" si="34"/>
        <v>2</v>
      </c>
      <c r="I122" s="28">
        <f t="shared" si="35"/>
        <v>8291</v>
      </c>
      <c r="J122" s="29">
        <f t="shared" si="36"/>
        <v>1.5197201785068146E-2</v>
      </c>
      <c r="K122" s="44">
        <f t="shared" si="37"/>
        <v>5</v>
      </c>
      <c r="L122" s="18">
        <f t="shared" si="38"/>
        <v>300</v>
      </c>
      <c r="M122" s="29">
        <f t="shared" si="39"/>
        <v>5.0608507049042057E-3</v>
      </c>
      <c r="N122" s="30">
        <f t="shared" si="40"/>
        <v>5</v>
      </c>
      <c r="O122" s="31">
        <f t="shared" si="41"/>
        <v>10</v>
      </c>
      <c r="P122" s="45">
        <f t="shared" si="42"/>
        <v>10</v>
      </c>
      <c r="Q122" s="22">
        <f t="shared" si="43"/>
        <v>10</v>
      </c>
      <c r="R122" s="19"/>
    </row>
    <row r="123" spans="1:18" ht="15.8" x14ac:dyDescent="0.25">
      <c r="A123" s="18" t="s">
        <v>463</v>
      </c>
      <c r="B123" s="18" t="s">
        <v>1331</v>
      </c>
      <c r="C123" s="18" t="s">
        <v>1580</v>
      </c>
      <c r="D123" s="18" t="s">
        <v>2417</v>
      </c>
      <c r="E123" s="18">
        <v>126</v>
      </c>
      <c r="F123" s="33">
        <v>0.22784810129999999</v>
      </c>
      <c r="G123" s="33">
        <f t="shared" si="33"/>
        <v>0.22784810129999999</v>
      </c>
      <c r="H123" s="28">
        <f t="shared" si="34"/>
        <v>2</v>
      </c>
      <c r="I123" s="28">
        <f t="shared" si="35"/>
        <v>8291</v>
      </c>
      <c r="J123" s="29">
        <f t="shared" si="36"/>
        <v>1.5197201785068146E-2</v>
      </c>
      <c r="K123" s="44">
        <f t="shared" si="37"/>
        <v>5</v>
      </c>
      <c r="L123" s="18">
        <f t="shared" si="38"/>
        <v>300</v>
      </c>
      <c r="M123" s="29">
        <f t="shared" si="39"/>
        <v>5.0608507049042057E-3</v>
      </c>
      <c r="N123" s="30">
        <f t="shared" si="40"/>
        <v>5</v>
      </c>
      <c r="O123" s="31">
        <f t="shared" si="41"/>
        <v>10</v>
      </c>
      <c r="P123" s="45">
        <f t="shared" si="42"/>
        <v>10</v>
      </c>
      <c r="Q123" s="22">
        <f t="shared" si="43"/>
        <v>10</v>
      </c>
      <c r="R123" s="19"/>
    </row>
    <row r="124" spans="1:18" ht="15.8" x14ac:dyDescent="0.25">
      <c r="A124" s="18" t="s">
        <v>476</v>
      </c>
      <c r="B124" s="18" t="s">
        <v>1189</v>
      </c>
      <c r="C124" s="18" t="s">
        <v>1437</v>
      </c>
      <c r="D124" s="18" t="s">
        <v>2397</v>
      </c>
      <c r="E124" s="18">
        <v>128</v>
      </c>
      <c r="F124" s="33">
        <v>0.19387755100000001</v>
      </c>
      <c r="G124" s="33">
        <f t="shared" si="33"/>
        <v>0.19387755100000001</v>
      </c>
      <c r="H124" s="28">
        <f t="shared" si="34"/>
        <v>2</v>
      </c>
      <c r="I124" s="28">
        <f t="shared" si="35"/>
        <v>8291</v>
      </c>
      <c r="J124" s="29">
        <f t="shared" si="36"/>
        <v>1.5438427210227958E-2</v>
      </c>
      <c r="K124" s="44">
        <f t="shared" si="37"/>
        <v>5</v>
      </c>
      <c r="L124" s="18">
        <f t="shared" si="38"/>
        <v>300</v>
      </c>
      <c r="M124" s="29">
        <f t="shared" si="39"/>
        <v>5.1411816684741136E-3</v>
      </c>
      <c r="N124" s="30">
        <f t="shared" si="40"/>
        <v>5</v>
      </c>
      <c r="O124" s="31">
        <f t="shared" si="41"/>
        <v>10</v>
      </c>
      <c r="P124" s="45">
        <f t="shared" si="42"/>
        <v>10</v>
      </c>
      <c r="Q124" s="22">
        <f t="shared" si="43"/>
        <v>10</v>
      </c>
      <c r="R124" s="19"/>
    </row>
    <row r="125" spans="1:18" ht="15.8" x14ac:dyDescent="0.25">
      <c r="A125" s="18" t="s">
        <v>555</v>
      </c>
      <c r="B125" s="18" t="s">
        <v>1438</v>
      </c>
      <c r="C125" s="18" t="s">
        <v>1863</v>
      </c>
      <c r="D125" s="18" t="s">
        <v>2451</v>
      </c>
      <c r="E125" s="18">
        <v>152</v>
      </c>
      <c r="F125" s="33">
        <v>0.27374301680000002</v>
      </c>
      <c r="G125" s="33">
        <f t="shared" si="33"/>
        <v>0.27374301680000002</v>
      </c>
      <c r="H125" s="28">
        <f t="shared" si="34"/>
        <v>3</v>
      </c>
      <c r="I125" s="28">
        <f t="shared" si="35"/>
        <v>5774</v>
      </c>
      <c r="J125" s="29">
        <f t="shared" si="36"/>
        <v>2.6324904745410462E-2</v>
      </c>
      <c r="K125" s="44">
        <f t="shared" si="37"/>
        <v>4</v>
      </c>
      <c r="L125" s="18">
        <f t="shared" si="38"/>
        <v>146</v>
      </c>
      <c r="M125" s="29">
        <f t="shared" si="39"/>
        <v>6.1051532313130099E-3</v>
      </c>
      <c r="N125" s="30">
        <f t="shared" si="40"/>
        <v>6</v>
      </c>
      <c r="O125" s="31">
        <f t="shared" si="41"/>
        <v>10</v>
      </c>
      <c r="P125" s="45">
        <f t="shared" si="42"/>
        <v>10</v>
      </c>
      <c r="Q125" s="22">
        <f t="shared" si="43"/>
        <v>12</v>
      </c>
      <c r="R125" s="19"/>
    </row>
    <row r="126" spans="1:18" ht="15.8" x14ac:dyDescent="0.25">
      <c r="A126" s="18" t="s">
        <v>525</v>
      </c>
      <c r="B126" s="18" t="s">
        <v>1331</v>
      </c>
      <c r="C126" s="18" t="s">
        <v>1639</v>
      </c>
      <c r="D126" s="18" t="s">
        <v>2427</v>
      </c>
      <c r="E126" s="18">
        <v>140</v>
      </c>
      <c r="F126" s="33">
        <v>0.2358490566</v>
      </c>
      <c r="G126" s="33">
        <f t="shared" si="33"/>
        <v>0.2358490566</v>
      </c>
      <c r="H126" s="28">
        <f t="shared" si="34"/>
        <v>3</v>
      </c>
      <c r="I126" s="28">
        <f t="shared" si="35"/>
        <v>5774</v>
      </c>
      <c r="J126" s="29">
        <f t="shared" si="36"/>
        <v>2.4246622791825424E-2</v>
      </c>
      <c r="K126" s="44">
        <f t="shared" si="37"/>
        <v>4</v>
      </c>
      <c r="L126" s="18">
        <f t="shared" si="38"/>
        <v>146</v>
      </c>
      <c r="M126" s="29">
        <f t="shared" si="39"/>
        <v>5.6231674498935617E-3</v>
      </c>
      <c r="N126" s="30">
        <f t="shared" si="40"/>
        <v>6</v>
      </c>
      <c r="O126" s="31">
        <f t="shared" si="41"/>
        <v>10</v>
      </c>
      <c r="P126" s="45">
        <f t="shared" si="42"/>
        <v>10</v>
      </c>
      <c r="Q126" s="22">
        <f t="shared" si="43"/>
        <v>11</v>
      </c>
      <c r="R126" s="19"/>
    </row>
    <row r="127" spans="1:18" ht="15.8" x14ac:dyDescent="0.25">
      <c r="A127" s="18" t="s">
        <v>667</v>
      </c>
      <c r="B127" s="18" t="s">
        <v>1193</v>
      </c>
      <c r="C127" s="18" t="s">
        <v>2074</v>
      </c>
      <c r="D127" s="18" t="s">
        <v>2478</v>
      </c>
      <c r="E127" s="18">
        <v>203</v>
      </c>
      <c r="F127" s="33">
        <v>0.3403141361</v>
      </c>
      <c r="G127" s="33">
        <f t="shared" si="33"/>
        <v>0.3403141361</v>
      </c>
      <c r="H127" s="28">
        <f t="shared" si="34"/>
        <v>4</v>
      </c>
      <c r="I127" s="28">
        <f t="shared" si="35"/>
        <v>6154</v>
      </c>
      <c r="J127" s="29">
        <f t="shared" si="36"/>
        <v>3.2986675333116673E-2</v>
      </c>
      <c r="K127" s="44">
        <f t="shared" si="37"/>
        <v>2</v>
      </c>
      <c r="L127" s="18">
        <f t="shared" si="38"/>
        <v>51</v>
      </c>
      <c r="M127" s="29">
        <f t="shared" si="39"/>
        <v>8.1535928023456633E-3</v>
      </c>
      <c r="N127" s="30">
        <f t="shared" si="40"/>
        <v>8</v>
      </c>
      <c r="O127" s="31">
        <f t="shared" si="41"/>
        <v>10</v>
      </c>
      <c r="P127" s="45">
        <f t="shared" si="42"/>
        <v>10</v>
      </c>
      <c r="Q127" s="22">
        <f t="shared" si="43"/>
        <v>16</v>
      </c>
      <c r="R127" s="19"/>
    </row>
    <row r="128" spans="1:18" ht="15.8" x14ac:dyDescent="0.25">
      <c r="A128" s="18" t="s">
        <v>647</v>
      </c>
      <c r="B128" s="18" t="s">
        <v>1172</v>
      </c>
      <c r="C128" s="18" t="s">
        <v>2230</v>
      </c>
      <c r="D128" s="18" t="s">
        <v>2503</v>
      </c>
      <c r="E128" s="18">
        <v>194</v>
      </c>
      <c r="F128" s="33">
        <v>0.4810126582</v>
      </c>
      <c r="G128" s="33">
        <f t="shared" si="33"/>
        <v>0.4810126582</v>
      </c>
      <c r="H128" s="28">
        <f t="shared" si="34"/>
        <v>4</v>
      </c>
      <c r="I128" s="28">
        <f t="shared" si="35"/>
        <v>6154</v>
      </c>
      <c r="J128" s="29">
        <f t="shared" si="36"/>
        <v>3.1524211894702635E-2</v>
      </c>
      <c r="K128" s="44">
        <f t="shared" si="37"/>
        <v>2</v>
      </c>
      <c r="L128" s="18">
        <f t="shared" si="38"/>
        <v>51</v>
      </c>
      <c r="M128" s="29">
        <f t="shared" si="39"/>
        <v>7.7921034662810779E-3</v>
      </c>
      <c r="N128" s="30">
        <f t="shared" si="40"/>
        <v>8</v>
      </c>
      <c r="O128" s="31">
        <f t="shared" si="41"/>
        <v>10</v>
      </c>
      <c r="P128" s="45">
        <f t="shared" si="42"/>
        <v>10</v>
      </c>
      <c r="Q128" s="22">
        <f t="shared" si="43"/>
        <v>16</v>
      </c>
      <c r="R128" s="19"/>
    </row>
    <row r="129" spans="1:18" ht="15.8" x14ac:dyDescent="0.25">
      <c r="A129" s="18" t="s">
        <v>275</v>
      </c>
      <c r="B129" s="18" t="s">
        <v>1193</v>
      </c>
      <c r="C129" s="18" t="s">
        <v>2266</v>
      </c>
      <c r="D129" s="18" t="s">
        <v>2333</v>
      </c>
      <c r="E129" s="18">
        <v>75</v>
      </c>
      <c r="F129" s="33" t="e">
        <v>#N/A</v>
      </c>
      <c r="G129" s="33">
        <v>0</v>
      </c>
      <c r="H129" s="28">
        <f t="shared" si="34"/>
        <v>1</v>
      </c>
      <c r="I129" s="28">
        <f t="shared" si="35"/>
        <v>4678</v>
      </c>
      <c r="J129" s="29">
        <f t="shared" si="36"/>
        <v>1.6032492518170158E-2</v>
      </c>
      <c r="K129" s="44">
        <f t="shared" si="37"/>
        <v>8</v>
      </c>
      <c r="L129" s="18">
        <f t="shared" si="38"/>
        <v>500</v>
      </c>
      <c r="M129" s="29">
        <f t="shared" si="39"/>
        <v>3.012411133871551E-3</v>
      </c>
      <c r="N129" s="30">
        <f t="shared" si="40"/>
        <v>3</v>
      </c>
      <c r="O129" s="31">
        <f t="shared" si="41"/>
        <v>11</v>
      </c>
      <c r="P129" s="45">
        <f t="shared" si="42"/>
        <v>11</v>
      </c>
      <c r="Q129" s="22">
        <f t="shared" si="43"/>
        <v>6</v>
      </c>
      <c r="R129" s="19"/>
    </row>
    <row r="130" spans="1:18" ht="15.8" x14ac:dyDescent="0.25">
      <c r="A130" s="18" t="s">
        <v>293</v>
      </c>
      <c r="B130" s="18" t="s">
        <v>1182</v>
      </c>
      <c r="C130" s="18" t="s">
        <v>1219</v>
      </c>
      <c r="D130" s="18" t="s">
        <v>2358</v>
      </c>
      <c r="E130" s="18">
        <v>79</v>
      </c>
      <c r="F130" s="33">
        <v>0.12658227850000001</v>
      </c>
      <c r="G130" s="33">
        <f t="shared" ref="G130:G161" si="44">F130</f>
        <v>0.12658227850000001</v>
      </c>
      <c r="H130" s="28">
        <f t="shared" si="34"/>
        <v>1</v>
      </c>
      <c r="I130" s="28">
        <f t="shared" si="35"/>
        <v>4678</v>
      </c>
      <c r="J130" s="29">
        <f t="shared" si="36"/>
        <v>1.68875587858059E-2</v>
      </c>
      <c r="K130" s="44">
        <f t="shared" si="37"/>
        <v>8</v>
      </c>
      <c r="L130" s="18">
        <f t="shared" si="38"/>
        <v>500</v>
      </c>
      <c r="M130" s="29">
        <f t="shared" si="39"/>
        <v>3.1730730610113667E-3</v>
      </c>
      <c r="N130" s="30">
        <f t="shared" si="40"/>
        <v>3</v>
      </c>
      <c r="O130" s="31">
        <f t="shared" si="41"/>
        <v>11</v>
      </c>
      <c r="P130" s="45">
        <f t="shared" si="42"/>
        <v>11</v>
      </c>
      <c r="Q130" s="22">
        <f t="shared" si="43"/>
        <v>6</v>
      </c>
      <c r="R130" s="19"/>
    </row>
    <row r="131" spans="1:18" ht="15.8" x14ac:dyDescent="0.25">
      <c r="A131" s="18" t="s">
        <v>510</v>
      </c>
      <c r="B131" s="18" t="s">
        <v>1176</v>
      </c>
      <c r="C131" s="18" t="s">
        <v>1470</v>
      </c>
      <c r="D131" s="18" t="s">
        <v>2399</v>
      </c>
      <c r="E131" s="18">
        <v>137</v>
      </c>
      <c r="F131" s="33">
        <v>0.19753086419999999</v>
      </c>
      <c r="G131" s="33">
        <f t="shared" si="44"/>
        <v>0.19753086419999999</v>
      </c>
      <c r="H131" s="28">
        <f t="shared" si="34"/>
        <v>2</v>
      </c>
      <c r="I131" s="28">
        <f t="shared" si="35"/>
        <v>8291</v>
      </c>
      <c r="J131" s="29">
        <f t="shared" si="36"/>
        <v>1.652394162344711E-2</v>
      </c>
      <c r="K131" s="44">
        <f t="shared" si="37"/>
        <v>5</v>
      </c>
      <c r="L131" s="18">
        <f t="shared" si="38"/>
        <v>300</v>
      </c>
      <c r="M131" s="29">
        <f t="shared" si="39"/>
        <v>5.5026710045386991E-3</v>
      </c>
      <c r="N131" s="30">
        <f t="shared" si="40"/>
        <v>6</v>
      </c>
      <c r="O131" s="31">
        <f t="shared" si="41"/>
        <v>11</v>
      </c>
      <c r="P131" s="45">
        <f t="shared" si="42"/>
        <v>11</v>
      </c>
      <c r="Q131" s="22">
        <f t="shared" si="43"/>
        <v>11</v>
      </c>
      <c r="R131" s="19"/>
    </row>
    <row r="132" spans="1:18" ht="15.8" x14ac:dyDescent="0.25">
      <c r="A132" s="18" t="s">
        <v>511</v>
      </c>
      <c r="B132" s="18" t="s">
        <v>1226</v>
      </c>
      <c r="C132" s="18" t="s">
        <v>1544</v>
      </c>
      <c r="D132" s="18" t="s">
        <v>2412</v>
      </c>
      <c r="E132" s="18">
        <v>137</v>
      </c>
      <c r="F132" s="33">
        <v>0.22</v>
      </c>
      <c r="G132" s="33">
        <f t="shared" si="44"/>
        <v>0.22</v>
      </c>
      <c r="H132" s="28">
        <f t="shared" si="34"/>
        <v>2</v>
      </c>
      <c r="I132" s="28">
        <f t="shared" si="35"/>
        <v>8291</v>
      </c>
      <c r="J132" s="29">
        <f t="shared" si="36"/>
        <v>1.652394162344711E-2</v>
      </c>
      <c r="K132" s="44">
        <f t="shared" si="37"/>
        <v>5</v>
      </c>
      <c r="L132" s="18">
        <f t="shared" si="38"/>
        <v>300</v>
      </c>
      <c r="M132" s="29">
        <f t="shared" si="39"/>
        <v>5.5026710045386991E-3</v>
      </c>
      <c r="N132" s="30">
        <f t="shared" si="40"/>
        <v>6</v>
      </c>
      <c r="O132" s="31">
        <f t="shared" si="41"/>
        <v>11</v>
      </c>
      <c r="P132" s="45">
        <f t="shared" si="42"/>
        <v>11</v>
      </c>
      <c r="Q132" s="22">
        <f t="shared" si="43"/>
        <v>11</v>
      </c>
      <c r="R132" s="19"/>
    </row>
    <row r="133" spans="1:18" ht="15.8" x14ac:dyDescent="0.25">
      <c r="A133" s="18" t="s">
        <v>586</v>
      </c>
      <c r="B133" s="18" t="s">
        <v>1193</v>
      </c>
      <c r="C133" s="18" t="s">
        <v>1809</v>
      </c>
      <c r="D133" s="18" t="s">
        <v>2445</v>
      </c>
      <c r="E133" s="18">
        <v>166</v>
      </c>
      <c r="F133" s="33">
        <v>0.26153846149999999</v>
      </c>
      <c r="G133" s="33">
        <f t="shared" si="44"/>
        <v>0.26153846149999999</v>
      </c>
      <c r="H133" s="28">
        <f t="shared" si="34"/>
        <v>3</v>
      </c>
      <c r="I133" s="28">
        <f t="shared" si="35"/>
        <v>5774</v>
      </c>
      <c r="J133" s="29">
        <f t="shared" si="36"/>
        <v>2.8749567024593001E-2</v>
      </c>
      <c r="K133" s="44">
        <f t="shared" si="37"/>
        <v>4</v>
      </c>
      <c r="L133" s="18">
        <f t="shared" si="38"/>
        <v>146</v>
      </c>
      <c r="M133" s="29">
        <f t="shared" si="39"/>
        <v>6.6674699763023659E-3</v>
      </c>
      <c r="N133" s="30">
        <f t="shared" si="40"/>
        <v>7</v>
      </c>
      <c r="O133" s="31">
        <f t="shared" si="41"/>
        <v>11</v>
      </c>
      <c r="P133" s="45">
        <f t="shared" si="42"/>
        <v>11</v>
      </c>
      <c r="Q133" s="22">
        <f t="shared" si="43"/>
        <v>13</v>
      </c>
      <c r="R133" s="19"/>
    </row>
    <row r="134" spans="1:18" ht="15.8" x14ac:dyDescent="0.25">
      <c r="A134" s="18" t="s">
        <v>587</v>
      </c>
      <c r="B134" s="18" t="s">
        <v>1172</v>
      </c>
      <c r="C134" s="18" t="s">
        <v>1618</v>
      </c>
      <c r="D134" s="18" t="s">
        <v>2424</v>
      </c>
      <c r="E134" s="18">
        <v>166</v>
      </c>
      <c r="F134" s="33">
        <v>0.23387096769999999</v>
      </c>
      <c r="G134" s="33">
        <f t="shared" si="44"/>
        <v>0.23387096769999999</v>
      </c>
      <c r="H134" s="28">
        <f t="shared" si="34"/>
        <v>3</v>
      </c>
      <c r="I134" s="28">
        <f t="shared" si="35"/>
        <v>5774</v>
      </c>
      <c r="J134" s="29">
        <f t="shared" si="36"/>
        <v>2.8749567024593001E-2</v>
      </c>
      <c r="K134" s="44">
        <f t="shared" si="37"/>
        <v>4</v>
      </c>
      <c r="L134" s="18">
        <f t="shared" si="38"/>
        <v>146</v>
      </c>
      <c r="M134" s="29">
        <f t="shared" si="39"/>
        <v>6.6674699763023659E-3</v>
      </c>
      <c r="N134" s="30">
        <f t="shared" si="40"/>
        <v>7</v>
      </c>
      <c r="O134" s="31">
        <f t="shared" si="41"/>
        <v>11</v>
      </c>
      <c r="P134" s="45">
        <f t="shared" si="42"/>
        <v>11</v>
      </c>
      <c r="Q134" s="22">
        <f t="shared" si="43"/>
        <v>13</v>
      </c>
      <c r="R134" s="19"/>
    </row>
    <row r="135" spans="1:18" ht="15.8" x14ac:dyDescent="0.25">
      <c r="A135" s="18" t="s">
        <v>605</v>
      </c>
      <c r="B135" s="18" t="s">
        <v>1226</v>
      </c>
      <c r="C135" s="18" t="s">
        <v>1944</v>
      </c>
      <c r="D135" s="18" t="s">
        <v>2460</v>
      </c>
      <c r="E135" s="18">
        <v>172</v>
      </c>
      <c r="F135" s="33">
        <v>0.296875</v>
      </c>
      <c r="G135" s="33">
        <f t="shared" si="44"/>
        <v>0.296875</v>
      </c>
      <c r="H135" s="28">
        <f t="shared" si="34"/>
        <v>3</v>
      </c>
      <c r="I135" s="28">
        <f t="shared" si="35"/>
        <v>5774</v>
      </c>
      <c r="J135" s="29">
        <f t="shared" si="36"/>
        <v>2.9788708001385521E-2</v>
      </c>
      <c r="K135" s="44">
        <f t="shared" si="37"/>
        <v>4</v>
      </c>
      <c r="L135" s="18">
        <f t="shared" si="38"/>
        <v>146</v>
      </c>
      <c r="M135" s="29">
        <f t="shared" si="39"/>
        <v>6.9084628670120895E-3</v>
      </c>
      <c r="N135" s="30">
        <f t="shared" si="40"/>
        <v>7</v>
      </c>
      <c r="O135" s="31">
        <f t="shared" si="41"/>
        <v>11</v>
      </c>
      <c r="P135" s="45">
        <f t="shared" si="42"/>
        <v>11</v>
      </c>
      <c r="Q135" s="22">
        <f t="shared" si="43"/>
        <v>14</v>
      </c>
      <c r="R135" s="19"/>
    </row>
    <row r="136" spans="1:18" ht="15.8" x14ac:dyDescent="0.25">
      <c r="A136" s="18" t="s">
        <v>591</v>
      </c>
      <c r="B136" s="18" t="s">
        <v>1172</v>
      </c>
      <c r="C136" s="18" t="s">
        <v>1748</v>
      </c>
      <c r="D136" s="18" t="s">
        <v>2439</v>
      </c>
      <c r="E136" s="18">
        <v>167</v>
      </c>
      <c r="F136" s="33">
        <v>0.25316455700000001</v>
      </c>
      <c r="G136" s="33">
        <f t="shared" si="44"/>
        <v>0.25316455700000001</v>
      </c>
      <c r="H136" s="28">
        <f t="shared" si="34"/>
        <v>3</v>
      </c>
      <c r="I136" s="28">
        <f t="shared" si="35"/>
        <v>5774</v>
      </c>
      <c r="J136" s="29">
        <f t="shared" si="36"/>
        <v>2.8922757187391755E-2</v>
      </c>
      <c r="K136" s="44">
        <f t="shared" si="37"/>
        <v>4</v>
      </c>
      <c r="L136" s="18">
        <f t="shared" si="38"/>
        <v>146</v>
      </c>
      <c r="M136" s="29">
        <f t="shared" si="39"/>
        <v>6.7076354580873198E-3</v>
      </c>
      <c r="N136" s="30">
        <f t="shared" si="40"/>
        <v>7</v>
      </c>
      <c r="O136" s="31">
        <f t="shared" si="41"/>
        <v>11</v>
      </c>
      <c r="P136" s="45">
        <f t="shared" si="42"/>
        <v>11</v>
      </c>
      <c r="Q136" s="22">
        <f t="shared" si="43"/>
        <v>13</v>
      </c>
      <c r="R136" s="19"/>
    </row>
    <row r="137" spans="1:18" ht="15.8" x14ac:dyDescent="0.25">
      <c r="A137" s="18" t="s">
        <v>579</v>
      </c>
      <c r="B137" s="18" t="s">
        <v>1172</v>
      </c>
      <c r="C137" s="18" t="s">
        <v>1906</v>
      </c>
      <c r="D137" s="18" t="s">
        <v>2456</v>
      </c>
      <c r="E137" s="18">
        <v>163</v>
      </c>
      <c r="F137" s="33">
        <v>0.28571428570000001</v>
      </c>
      <c r="G137" s="33">
        <f t="shared" si="44"/>
        <v>0.28571428570000001</v>
      </c>
      <c r="H137" s="28">
        <f t="shared" si="34"/>
        <v>3</v>
      </c>
      <c r="I137" s="28">
        <f t="shared" si="35"/>
        <v>5774</v>
      </c>
      <c r="J137" s="29">
        <f t="shared" si="36"/>
        <v>2.8229996536196744E-2</v>
      </c>
      <c r="K137" s="44">
        <f t="shared" si="37"/>
        <v>4</v>
      </c>
      <c r="L137" s="18">
        <f t="shared" si="38"/>
        <v>146</v>
      </c>
      <c r="M137" s="29">
        <f t="shared" si="39"/>
        <v>6.546973530947504E-3</v>
      </c>
      <c r="N137" s="30">
        <f t="shared" si="40"/>
        <v>7</v>
      </c>
      <c r="O137" s="31">
        <f t="shared" si="41"/>
        <v>11</v>
      </c>
      <c r="P137" s="45">
        <f t="shared" si="42"/>
        <v>11</v>
      </c>
      <c r="Q137" s="22">
        <f t="shared" si="43"/>
        <v>13</v>
      </c>
      <c r="R137" s="19"/>
    </row>
    <row r="138" spans="1:18" ht="15.8" x14ac:dyDescent="0.25">
      <c r="A138" s="18" t="s">
        <v>592</v>
      </c>
      <c r="B138" s="18" t="s">
        <v>1438</v>
      </c>
      <c r="C138" s="18" t="s">
        <v>1802</v>
      </c>
      <c r="D138" s="18" t="s">
        <v>2443</v>
      </c>
      <c r="E138" s="18">
        <v>168</v>
      </c>
      <c r="F138" s="33">
        <v>0.25925925929999999</v>
      </c>
      <c r="G138" s="33">
        <f t="shared" si="44"/>
        <v>0.25925925929999999</v>
      </c>
      <c r="H138" s="28">
        <f t="shared" ref="H138:H169" si="45">IF(G138&lt;=$H$3,1,IF(AND(G138&lt;=$H$4,G138&gt;$H$3),2,IF(AND(G138&lt;=$J$3,G138&gt;$H$4),3,IF(AND(G138&lt;=$J$4,G138&gt;$J$3),4,0))))</f>
        <v>3</v>
      </c>
      <c r="I138" s="28">
        <f t="shared" ref="I138:I169" si="46">IF(H138=$G$6,SUMIF($H$10:$H$200,1,$E$10:$E$200),IF(H138=$G$7,SUMIF($H$10:$H$200,2,$E$10:$E$200),IF(H138=$I$6,SUMIF($H$10:$H$200,3,$E$10:$E$200),IF(H138=$I$7,SUMIF($H$10:$H$200,4,$E$10:$E$200),0))))</f>
        <v>5774</v>
      </c>
      <c r="J138" s="29">
        <f t="shared" ref="J138:J169" si="47">E138/I138</f>
        <v>2.9095947350190509E-2</v>
      </c>
      <c r="K138" s="44">
        <f t="shared" ref="K138:K169" si="48">ROUND(IF(H138=$G$6,($E$3*$H$6)*J138,IF(H138=$G$7,($E$3*$H$7)*J138,IF(H138=$I$6,($E$3*$J$6)*J138,IF(H138=$I$7,($E$3*$J$7)*J138,0)))),0)</f>
        <v>4</v>
      </c>
      <c r="L138" s="18">
        <f t="shared" ref="L138:L169" si="49">IF(H138=$G$6,SUMIF($H$10:$H$200,1,$K$10:$K$200),IF(H138=$G$7,SUMIF($H$10:$H$200,2,$K$10:$K$200),IF(H138=$I$6,SUMIF($H$10:$H$200,3,$K$10:$K$200),IF(H138=$I$7,SUMIF($H$10:$H$200,4,$K$10:$K$200),0))))</f>
        <v>146</v>
      </c>
      <c r="M138" s="29">
        <f t="shared" ref="M138:M169" si="50">E138/SUM($E$10:$E$200)</f>
        <v>6.7478009398722737E-3</v>
      </c>
      <c r="N138" s="30">
        <f t="shared" ref="N138:N169" si="51">ROUND((($B$3*$D$4)*M138),0)</f>
        <v>7</v>
      </c>
      <c r="O138" s="31">
        <f t="shared" ref="O138:O169" si="52">N138+K138</f>
        <v>11</v>
      </c>
      <c r="P138" s="45">
        <f t="shared" ref="P138:P169" si="53">IF((N138+K138)=0,1,(N138+K138))</f>
        <v>11</v>
      </c>
      <c r="Q138" s="22">
        <f t="shared" ref="Q138:Q169" si="54">ROUND($B$3*M138,0)</f>
        <v>13</v>
      </c>
      <c r="R138" s="19"/>
    </row>
    <row r="139" spans="1:18" ht="15.8" x14ac:dyDescent="0.25">
      <c r="A139" s="18" t="s">
        <v>584</v>
      </c>
      <c r="B139" s="18" t="s">
        <v>1270</v>
      </c>
      <c r="C139" s="18" t="s">
        <v>1655</v>
      </c>
      <c r="D139" s="18" t="s">
        <v>2431</v>
      </c>
      <c r="E139" s="18">
        <v>165</v>
      </c>
      <c r="F139" s="33">
        <v>0.23880597009999999</v>
      </c>
      <c r="G139" s="33">
        <f t="shared" si="44"/>
        <v>0.23880597009999999</v>
      </c>
      <c r="H139" s="28">
        <f t="shared" si="45"/>
        <v>3</v>
      </c>
      <c r="I139" s="28">
        <f t="shared" si="46"/>
        <v>5774</v>
      </c>
      <c r="J139" s="29">
        <f t="shared" si="47"/>
        <v>2.8576376861794251E-2</v>
      </c>
      <c r="K139" s="44">
        <f t="shared" si="48"/>
        <v>4</v>
      </c>
      <c r="L139" s="18">
        <f t="shared" si="49"/>
        <v>146</v>
      </c>
      <c r="M139" s="29">
        <f t="shared" si="50"/>
        <v>6.6273044945174119E-3</v>
      </c>
      <c r="N139" s="30">
        <f t="shared" si="51"/>
        <v>7</v>
      </c>
      <c r="O139" s="31">
        <f t="shared" si="52"/>
        <v>11</v>
      </c>
      <c r="P139" s="45">
        <f t="shared" si="53"/>
        <v>11</v>
      </c>
      <c r="Q139" s="22">
        <f t="shared" si="54"/>
        <v>13</v>
      </c>
      <c r="R139" s="19"/>
    </row>
    <row r="140" spans="1:18" ht="15.8" x14ac:dyDescent="0.25">
      <c r="A140" s="18" t="s">
        <v>681</v>
      </c>
      <c r="B140" s="18" t="s">
        <v>1270</v>
      </c>
      <c r="C140" s="18" t="s">
        <v>2215</v>
      </c>
      <c r="D140" s="18" t="s">
        <v>2502</v>
      </c>
      <c r="E140" s="18">
        <v>213</v>
      </c>
      <c r="F140" s="33">
        <v>0.44047619049999998</v>
      </c>
      <c r="G140" s="33">
        <f t="shared" si="44"/>
        <v>0.44047619049999998</v>
      </c>
      <c r="H140" s="28">
        <f t="shared" si="45"/>
        <v>4</v>
      </c>
      <c r="I140" s="28">
        <f t="shared" si="46"/>
        <v>6154</v>
      </c>
      <c r="J140" s="29">
        <f t="shared" si="47"/>
        <v>3.4611634709132269E-2</v>
      </c>
      <c r="K140" s="44">
        <f t="shared" si="48"/>
        <v>2</v>
      </c>
      <c r="L140" s="18">
        <f t="shared" si="49"/>
        <v>51</v>
      </c>
      <c r="M140" s="29">
        <f t="shared" si="50"/>
        <v>8.5552476201952044E-3</v>
      </c>
      <c r="N140" s="30">
        <f t="shared" si="51"/>
        <v>9</v>
      </c>
      <c r="O140" s="31">
        <f t="shared" si="52"/>
        <v>11</v>
      </c>
      <c r="P140" s="45">
        <f t="shared" si="53"/>
        <v>11</v>
      </c>
      <c r="Q140" s="22">
        <f t="shared" si="54"/>
        <v>17</v>
      </c>
      <c r="R140" s="19"/>
    </row>
    <row r="141" spans="1:18" ht="15.8" x14ac:dyDescent="0.25">
      <c r="A141" s="18" t="s">
        <v>296</v>
      </c>
      <c r="B141" s="18" t="s">
        <v>1266</v>
      </c>
      <c r="C141" s="18" t="s">
        <v>1284</v>
      </c>
      <c r="D141" s="18" t="s">
        <v>2374</v>
      </c>
      <c r="E141" s="18">
        <v>80</v>
      </c>
      <c r="F141" s="33">
        <v>0.1538461538</v>
      </c>
      <c r="G141" s="33">
        <f t="shared" si="44"/>
        <v>0.1538461538</v>
      </c>
      <c r="H141" s="28">
        <f t="shared" si="45"/>
        <v>1</v>
      </c>
      <c r="I141" s="28">
        <f t="shared" si="46"/>
        <v>4678</v>
      </c>
      <c r="J141" s="29">
        <f t="shared" si="47"/>
        <v>1.7101325352714837E-2</v>
      </c>
      <c r="K141" s="44">
        <f t="shared" si="48"/>
        <v>9</v>
      </c>
      <c r="L141" s="18">
        <f t="shared" si="49"/>
        <v>500</v>
      </c>
      <c r="M141" s="29">
        <f t="shared" si="50"/>
        <v>3.2132385427963207E-3</v>
      </c>
      <c r="N141" s="30">
        <f t="shared" si="51"/>
        <v>3</v>
      </c>
      <c r="O141" s="31">
        <f t="shared" si="52"/>
        <v>12</v>
      </c>
      <c r="P141" s="45">
        <f t="shared" si="53"/>
        <v>12</v>
      </c>
      <c r="Q141" s="22">
        <f t="shared" si="54"/>
        <v>6</v>
      </c>
      <c r="R141" s="19"/>
    </row>
    <row r="142" spans="1:18" ht="16.3" x14ac:dyDescent="0.3">
      <c r="A142" s="18" t="s">
        <v>298</v>
      </c>
      <c r="B142" s="18" t="s">
        <v>1172</v>
      </c>
      <c r="C142" s="18" t="s">
        <v>1220</v>
      </c>
      <c r="D142" s="18" t="s">
        <v>2360</v>
      </c>
      <c r="E142" s="18">
        <v>80</v>
      </c>
      <c r="F142" s="33">
        <v>0.1320754717</v>
      </c>
      <c r="G142" s="33">
        <f t="shared" si="44"/>
        <v>0.1320754717</v>
      </c>
      <c r="H142" s="28">
        <f t="shared" si="45"/>
        <v>1</v>
      </c>
      <c r="I142" s="28">
        <f t="shared" si="46"/>
        <v>4678</v>
      </c>
      <c r="J142" s="29">
        <f t="shared" si="47"/>
        <v>1.7101325352714837E-2</v>
      </c>
      <c r="K142" s="44">
        <f t="shared" si="48"/>
        <v>9</v>
      </c>
      <c r="L142" s="18">
        <f t="shared" si="49"/>
        <v>500</v>
      </c>
      <c r="M142" s="29">
        <f t="shared" si="50"/>
        <v>3.2132385427963207E-3</v>
      </c>
      <c r="N142" s="30">
        <f t="shared" si="51"/>
        <v>3</v>
      </c>
      <c r="O142" s="31">
        <f t="shared" si="52"/>
        <v>12</v>
      </c>
      <c r="P142" s="45">
        <f t="shared" si="53"/>
        <v>12</v>
      </c>
      <c r="Q142" s="22">
        <f t="shared" si="54"/>
        <v>6</v>
      </c>
      <c r="R142" s="19"/>
    </row>
    <row r="143" spans="1:18" ht="16.3" x14ac:dyDescent="0.3">
      <c r="A143" s="18" t="s">
        <v>301</v>
      </c>
      <c r="B143" s="18" t="s">
        <v>1172</v>
      </c>
      <c r="C143" s="18" t="s">
        <v>1240</v>
      </c>
      <c r="D143" s="18" t="s">
        <v>2366</v>
      </c>
      <c r="E143" s="18">
        <v>81</v>
      </c>
      <c r="F143" s="33">
        <v>0.14285714290000001</v>
      </c>
      <c r="G143" s="33">
        <f t="shared" si="44"/>
        <v>0.14285714290000001</v>
      </c>
      <c r="H143" s="28">
        <f t="shared" si="45"/>
        <v>1</v>
      </c>
      <c r="I143" s="28">
        <f t="shared" si="46"/>
        <v>4678</v>
      </c>
      <c r="J143" s="29">
        <f t="shared" si="47"/>
        <v>1.7315091919623771E-2</v>
      </c>
      <c r="K143" s="44">
        <f t="shared" si="48"/>
        <v>9</v>
      </c>
      <c r="L143" s="18">
        <f t="shared" si="49"/>
        <v>500</v>
      </c>
      <c r="M143" s="29">
        <f t="shared" si="50"/>
        <v>3.2534040245812751E-3</v>
      </c>
      <c r="N143" s="30">
        <f t="shared" si="51"/>
        <v>3</v>
      </c>
      <c r="O143" s="31">
        <f t="shared" si="52"/>
        <v>12</v>
      </c>
      <c r="P143" s="45">
        <f t="shared" si="53"/>
        <v>12</v>
      </c>
      <c r="Q143" s="22">
        <f t="shared" si="54"/>
        <v>7</v>
      </c>
      <c r="R143" s="19"/>
    </row>
    <row r="144" spans="1:18" ht="16.3" x14ac:dyDescent="0.3">
      <c r="A144" s="18" t="s">
        <v>1155</v>
      </c>
      <c r="B144" s="18" t="s">
        <v>1350</v>
      </c>
      <c r="C144" s="18" t="s">
        <v>2137</v>
      </c>
      <c r="D144" s="18" t="s">
        <v>2512</v>
      </c>
      <c r="E144" s="18">
        <v>252</v>
      </c>
      <c r="F144" s="33">
        <v>0.36725663720000001</v>
      </c>
      <c r="G144" s="33">
        <f t="shared" si="44"/>
        <v>0.36725663720000001</v>
      </c>
      <c r="H144" s="28">
        <f t="shared" si="45"/>
        <v>4</v>
      </c>
      <c r="I144" s="28">
        <f t="shared" si="46"/>
        <v>6154</v>
      </c>
      <c r="J144" s="29">
        <f t="shared" si="47"/>
        <v>4.0948976275593109E-2</v>
      </c>
      <c r="K144" s="44">
        <f t="shared" si="48"/>
        <v>2</v>
      </c>
      <c r="L144" s="18">
        <f t="shared" si="49"/>
        <v>51</v>
      </c>
      <c r="M144" s="29">
        <f t="shared" si="50"/>
        <v>1.0121701409808411E-2</v>
      </c>
      <c r="N144" s="30">
        <f t="shared" si="51"/>
        <v>10</v>
      </c>
      <c r="O144" s="31">
        <f t="shared" si="52"/>
        <v>12</v>
      </c>
      <c r="P144" s="45">
        <f t="shared" si="53"/>
        <v>12</v>
      </c>
      <c r="Q144" s="22">
        <f t="shared" si="54"/>
        <v>20</v>
      </c>
      <c r="R144" s="19"/>
    </row>
    <row r="145" spans="1:18" ht="16.3" x14ac:dyDescent="0.3">
      <c r="A145" s="18" t="s">
        <v>617</v>
      </c>
      <c r="B145" s="18" t="s">
        <v>1266</v>
      </c>
      <c r="C145" s="18" t="s">
        <v>1485</v>
      </c>
      <c r="D145" s="18" t="s">
        <v>2403</v>
      </c>
      <c r="E145" s="18">
        <v>178</v>
      </c>
      <c r="F145" s="33">
        <v>0.2060085837</v>
      </c>
      <c r="G145" s="33">
        <f t="shared" si="44"/>
        <v>0.2060085837</v>
      </c>
      <c r="H145" s="28">
        <f t="shared" si="45"/>
        <v>2</v>
      </c>
      <c r="I145" s="28">
        <f t="shared" si="46"/>
        <v>8291</v>
      </c>
      <c r="J145" s="29">
        <f t="shared" si="47"/>
        <v>2.1469062839223254E-2</v>
      </c>
      <c r="K145" s="44">
        <f t="shared" si="48"/>
        <v>6</v>
      </c>
      <c r="L145" s="18">
        <f t="shared" si="49"/>
        <v>300</v>
      </c>
      <c r="M145" s="29">
        <f t="shared" si="50"/>
        <v>7.149455757721814E-3</v>
      </c>
      <c r="N145" s="30">
        <f t="shared" si="51"/>
        <v>7</v>
      </c>
      <c r="O145" s="31">
        <f t="shared" si="52"/>
        <v>13</v>
      </c>
      <c r="P145" s="45">
        <f t="shared" si="53"/>
        <v>13</v>
      </c>
      <c r="Q145" s="22">
        <f t="shared" si="54"/>
        <v>14</v>
      </c>
      <c r="R145" s="19"/>
    </row>
    <row r="146" spans="1:18" ht="16.3" x14ac:dyDescent="0.3">
      <c r="A146" s="18" t="s">
        <v>611</v>
      </c>
      <c r="B146" s="18" t="s">
        <v>1438</v>
      </c>
      <c r="C146" s="18" t="s">
        <v>1571</v>
      </c>
      <c r="D146" s="18" t="s">
        <v>2415</v>
      </c>
      <c r="E146" s="18">
        <v>174</v>
      </c>
      <c r="F146" s="33">
        <v>0.22413793100000001</v>
      </c>
      <c r="G146" s="33">
        <f t="shared" si="44"/>
        <v>0.22413793100000001</v>
      </c>
      <c r="H146" s="28">
        <f t="shared" si="45"/>
        <v>2</v>
      </c>
      <c r="I146" s="28">
        <f t="shared" si="46"/>
        <v>8291</v>
      </c>
      <c r="J146" s="29">
        <f t="shared" si="47"/>
        <v>2.0986611988903631E-2</v>
      </c>
      <c r="K146" s="44">
        <f t="shared" si="48"/>
        <v>6</v>
      </c>
      <c r="L146" s="18">
        <f t="shared" si="49"/>
        <v>300</v>
      </c>
      <c r="M146" s="29">
        <f t="shared" si="50"/>
        <v>6.9887938305819982E-3</v>
      </c>
      <c r="N146" s="30">
        <f t="shared" si="51"/>
        <v>7</v>
      </c>
      <c r="O146" s="31">
        <f t="shared" si="52"/>
        <v>13</v>
      </c>
      <c r="P146" s="45">
        <f t="shared" si="53"/>
        <v>13</v>
      </c>
      <c r="Q146" s="22">
        <f t="shared" si="54"/>
        <v>14</v>
      </c>
      <c r="R146" s="19"/>
    </row>
    <row r="147" spans="1:18" ht="16.3" x14ac:dyDescent="0.3">
      <c r="A147" s="18" t="s">
        <v>766</v>
      </c>
      <c r="B147" s="18" t="s">
        <v>1172</v>
      </c>
      <c r="C147" s="18" t="s">
        <v>2184</v>
      </c>
      <c r="D147" s="18" t="s">
        <v>2495</v>
      </c>
      <c r="E147" s="18">
        <v>272</v>
      </c>
      <c r="F147" s="33">
        <v>0.40476190480000002</v>
      </c>
      <c r="G147" s="33">
        <f t="shared" si="44"/>
        <v>0.40476190480000002</v>
      </c>
      <c r="H147" s="28">
        <f t="shared" si="45"/>
        <v>4</v>
      </c>
      <c r="I147" s="28">
        <f t="shared" si="46"/>
        <v>6154</v>
      </c>
      <c r="J147" s="29">
        <f t="shared" si="47"/>
        <v>4.4198895027624308E-2</v>
      </c>
      <c r="K147" s="44">
        <f t="shared" si="48"/>
        <v>2</v>
      </c>
      <c r="L147" s="18">
        <f t="shared" si="49"/>
        <v>51</v>
      </c>
      <c r="M147" s="29">
        <f t="shared" si="50"/>
        <v>1.092501104550749E-2</v>
      </c>
      <c r="N147" s="30">
        <f t="shared" si="51"/>
        <v>11</v>
      </c>
      <c r="O147" s="31">
        <f t="shared" si="52"/>
        <v>13</v>
      </c>
      <c r="P147" s="45">
        <f t="shared" si="53"/>
        <v>13</v>
      </c>
      <c r="Q147" s="22">
        <f t="shared" si="54"/>
        <v>22</v>
      </c>
      <c r="R147" s="19"/>
    </row>
    <row r="148" spans="1:18" ht="16.3" x14ac:dyDescent="0.3">
      <c r="A148" s="18" t="s">
        <v>767</v>
      </c>
      <c r="B148" s="18" t="s">
        <v>1331</v>
      </c>
      <c r="C148" s="18" t="s">
        <v>2000</v>
      </c>
      <c r="D148" s="18" t="s">
        <v>2462</v>
      </c>
      <c r="E148" s="18">
        <v>272</v>
      </c>
      <c r="F148" s="33">
        <v>0.31125827810000001</v>
      </c>
      <c r="G148" s="33">
        <f t="shared" si="44"/>
        <v>0.31125827810000001</v>
      </c>
      <c r="H148" s="28">
        <f t="shared" si="45"/>
        <v>4</v>
      </c>
      <c r="I148" s="28">
        <f t="shared" si="46"/>
        <v>6154</v>
      </c>
      <c r="J148" s="29">
        <f t="shared" si="47"/>
        <v>4.4198895027624308E-2</v>
      </c>
      <c r="K148" s="44">
        <f t="shared" si="48"/>
        <v>2</v>
      </c>
      <c r="L148" s="18">
        <f t="shared" si="49"/>
        <v>51</v>
      </c>
      <c r="M148" s="29">
        <f t="shared" si="50"/>
        <v>1.092501104550749E-2</v>
      </c>
      <c r="N148" s="30">
        <f t="shared" si="51"/>
        <v>11</v>
      </c>
      <c r="O148" s="31">
        <f t="shared" si="52"/>
        <v>13</v>
      </c>
      <c r="P148" s="45">
        <f t="shared" si="53"/>
        <v>13</v>
      </c>
      <c r="Q148" s="22">
        <f t="shared" si="54"/>
        <v>22</v>
      </c>
      <c r="R148" s="19"/>
    </row>
    <row r="149" spans="1:18" ht="16.3" x14ac:dyDescent="0.3">
      <c r="A149" s="18" t="s">
        <v>624</v>
      </c>
      <c r="B149" s="18" t="s">
        <v>1172</v>
      </c>
      <c r="C149" s="18" t="s">
        <v>1582</v>
      </c>
      <c r="D149" s="18" t="s">
        <v>2418</v>
      </c>
      <c r="E149" s="18">
        <v>184</v>
      </c>
      <c r="F149" s="33">
        <v>0.2288135593</v>
      </c>
      <c r="G149" s="33">
        <f t="shared" si="44"/>
        <v>0.2288135593</v>
      </c>
      <c r="H149" s="28">
        <f t="shared" si="45"/>
        <v>2</v>
      </c>
      <c r="I149" s="28">
        <f t="shared" si="46"/>
        <v>8291</v>
      </c>
      <c r="J149" s="29">
        <f t="shared" si="47"/>
        <v>2.2192739114702691E-2</v>
      </c>
      <c r="K149" s="44">
        <f t="shared" si="48"/>
        <v>7</v>
      </c>
      <c r="L149" s="18">
        <f t="shared" si="49"/>
        <v>300</v>
      </c>
      <c r="M149" s="29">
        <f t="shared" si="50"/>
        <v>7.3904486484315376E-3</v>
      </c>
      <c r="N149" s="30">
        <f t="shared" si="51"/>
        <v>7</v>
      </c>
      <c r="O149" s="31">
        <f t="shared" si="52"/>
        <v>14</v>
      </c>
      <c r="P149" s="45">
        <f t="shared" si="53"/>
        <v>14</v>
      </c>
      <c r="Q149" s="22">
        <f t="shared" si="54"/>
        <v>15</v>
      </c>
      <c r="R149" s="19"/>
    </row>
    <row r="150" spans="1:18" ht="16.3" x14ac:dyDescent="0.3">
      <c r="A150" s="18" t="s">
        <v>374</v>
      </c>
      <c r="B150" s="18" t="s">
        <v>1165</v>
      </c>
      <c r="C150" s="18" t="s">
        <v>1171</v>
      </c>
      <c r="D150" s="18" t="s">
        <v>2339</v>
      </c>
      <c r="E150" s="18">
        <v>100</v>
      </c>
      <c r="F150" s="33">
        <v>3.1914893617021302E-2</v>
      </c>
      <c r="G150" s="33">
        <f t="shared" si="44"/>
        <v>3.1914893617021302E-2</v>
      </c>
      <c r="H150" s="28">
        <f t="shared" si="45"/>
        <v>1</v>
      </c>
      <c r="I150" s="28">
        <f t="shared" si="46"/>
        <v>4678</v>
      </c>
      <c r="J150" s="29">
        <f t="shared" si="47"/>
        <v>2.1376656690893545E-2</v>
      </c>
      <c r="K150" s="44">
        <f t="shared" si="48"/>
        <v>11</v>
      </c>
      <c r="L150" s="18">
        <f t="shared" si="49"/>
        <v>500</v>
      </c>
      <c r="M150" s="29">
        <f t="shared" si="50"/>
        <v>4.0165481784954007E-3</v>
      </c>
      <c r="N150" s="30">
        <f t="shared" si="51"/>
        <v>4</v>
      </c>
      <c r="O150" s="31">
        <f t="shared" si="52"/>
        <v>15</v>
      </c>
      <c r="P150" s="45">
        <f t="shared" si="53"/>
        <v>15</v>
      </c>
      <c r="Q150" s="22">
        <f t="shared" si="54"/>
        <v>8</v>
      </c>
      <c r="R150" s="19"/>
    </row>
    <row r="151" spans="1:18" ht="16.3" x14ac:dyDescent="0.3">
      <c r="A151" s="18" t="s">
        <v>375</v>
      </c>
      <c r="B151" s="18" t="s">
        <v>1266</v>
      </c>
      <c r="C151" s="18" t="s">
        <v>1267</v>
      </c>
      <c r="D151" s="18" t="s">
        <v>2373</v>
      </c>
      <c r="E151" s="18">
        <v>100</v>
      </c>
      <c r="F151" s="33">
        <v>0.15116279069999999</v>
      </c>
      <c r="G151" s="33">
        <f t="shared" si="44"/>
        <v>0.15116279069999999</v>
      </c>
      <c r="H151" s="28">
        <f t="shared" si="45"/>
        <v>1</v>
      </c>
      <c r="I151" s="28">
        <f t="shared" si="46"/>
        <v>4678</v>
      </c>
      <c r="J151" s="29">
        <f t="shared" si="47"/>
        <v>2.1376656690893545E-2</v>
      </c>
      <c r="K151" s="44">
        <f t="shared" si="48"/>
        <v>11</v>
      </c>
      <c r="L151" s="18">
        <f t="shared" si="49"/>
        <v>500</v>
      </c>
      <c r="M151" s="29">
        <f t="shared" si="50"/>
        <v>4.0165481784954007E-3</v>
      </c>
      <c r="N151" s="30">
        <f t="shared" si="51"/>
        <v>4</v>
      </c>
      <c r="O151" s="31">
        <f t="shared" si="52"/>
        <v>15</v>
      </c>
      <c r="P151" s="45">
        <f t="shared" si="53"/>
        <v>15</v>
      </c>
      <c r="Q151" s="22">
        <f t="shared" si="54"/>
        <v>8</v>
      </c>
      <c r="R151" s="19"/>
    </row>
    <row r="152" spans="1:18" ht="16.3" x14ac:dyDescent="0.3">
      <c r="A152" s="18" t="s">
        <v>403</v>
      </c>
      <c r="B152" s="18" t="s">
        <v>1172</v>
      </c>
      <c r="C152" s="18" t="s">
        <v>1173</v>
      </c>
      <c r="D152" s="18" t="s">
        <v>2338</v>
      </c>
      <c r="E152" s="18">
        <v>106</v>
      </c>
      <c r="F152" s="33">
        <v>3.1746031700000003E-2</v>
      </c>
      <c r="G152" s="33">
        <f t="shared" si="44"/>
        <v>3.1746031700000003E-2</v>
      </c>
      <c r="H152" s="28">
        <f t="shared" si="45"/>
        <v>1</v>
      </c>
      <c r="I152" s="28">
        <f t="shared" si="46"/>
        <v>4678</v>
      </c>
      <c r="J152" s="29">
        <f t="shared" si="47"/>
        <v>2.2659256092347157E-2</v>
      </c>
      <c r="K152" s="44">
        <f t="shared" si="48"/>
        <v>11</v>
      </c>
      <c r="L152" s="18">
        <f t="shared" si="49"/>
        <v>500</v>
      </c>
      <c r="M152" s="29">
        <f t="shared" si="50"/>
        <v>4.2575410692051252E-3</v>
      </c>
      <c r="N152" s="30">
        <f t="shared" si="51"/>
        <v>4</v>
      </c>
      <c r="O152" s="31">
        <f t="shared" si="52"/>
        <v>15</v>
      </c>
      <c r="P152" s="45">
        <f t="shared" si="53"/>
        <v>15</v>
      </c>
      <c r="Q152" s="22">
        <f t="shared" si="54"/>
        <v>9</v>
      </c>
      <c r="R152" s="19"/>
    </row>
    <row r="153" spans="1:18" ht="16.3" x14ac:dyDescent="0.3">
      <c r="A153" s="18" t="s">
        <v>652</v>
      </c>
      <c r="B153" s="18" t="s">
        <v>1172</v>
      </c>
      <c r="C153" s="18" t="s">
        <v>1558</v>
      </c>
      <c r="D153" s="18" t="s">
        <v>2413</v>
      </c>
      <c r="E153" s="18">
        <v>196</v>
      </c>
      <c r="F153" s="33">
        <v>0.22058823529999999</v>
      </c>
      <c r="G153" s="33">
        <f t="shared" si="44"/>
        <v>0.22058823529999999</v>
      </c>
      <c r="H153" s="28">
        <f t="shared" si="45"/>
        <v>2</v>
      </c>
      <c r="I153" s="28">
        <f t="shared" si="46"/>
        <v>8291</v>
      </c>
      <c r="J153" s="29">
        <f t="shared" si="47"/>
        <v>2.3640091665661559E-2</v>
      </c>
      <c r="K153" s="44">
        <f t="shared" si="48"/>
        <v>7</v>
      </c>
      <c r="L153" s="18">
        <f t="shared" si="49"/>
        <v>300</v>
      </c>
      <c r="M153" s="29">
        <f t="shared" si="50"/>
        <v>7.8724344298509857E-3</v>
      </c>
      <c r="N153" s="30">
        <f t="shared" si="51"/>
        <v>8</v>
      </c>
      <c r="O153" s="31">
        <f t="shared" si="52"/>
        <v>15</v>
      </c>
      <c r="P153" s="45">
        <f t="shared" si="53"/>
        <v>15</v>
      </c>
      <c r="Q153" s="22">
        <f t="shared" si="54"/>
        <v>16</v>
      </c>
      <c r="R153" s="19"/>
    </row>
    <row r="154" spans="1:18" ht="16.3" x14ac:dyDescent="0.3">
      <c r="A154" s="18" t="s">
        <v>637</v>
      </c>
      <c r="B154" s="18" t="s">
        <v>1438</v>
      </c>
      <c r="C154" s="18" t="s">
        <v>1439</v>
      </c>
      <c r="D154" s="18" t="s">
        <v>2396</v>
      </c>
      <c r="E154" s="18">
        <v>189</v>
      </c>
      <c r="F154" s="33">
        <v>0.19375000000000001</v>
      </c>
      <c r="G154" s="33">
        <f t="shared" si="44"/>
        <v>0.19375000000000001</v>
      </c>
      <c r="H154" s="28">
        <f t="shared" si="45"/>
        <v>2</v>
      </c>
      <c r="I154" s="28">
        <f t="shared" si="46"/>
        <v>8291</v>
      </c>
      <c r="J154" s="29">
        <f t="shared" si="47"/>
        <v>2.2795802677602218E-2</v>
      </c>
      <c r="K154" s="44">
        <f t="shared" si="48"/>
        <v>7</v>
      </c>
      <c r="L154" s="18">
        <f t="shared" si="49"/>
        <v>300</v>
      </c>
      <c r="M154" s="29">
        <f t="shared" si="50"/>
        <v>7.5912760573563082E-3</v>
      </c>
      <c r="N154" s="30">
        <f t="shared" si="51"/>
        <v>8</v>
      </c>
      <c r="O154" s="31">
        <f t="shared" si="52"/>
        <v>15</v>
      </c>
      <c r="P154" s="45">
        <f t="shared" si="53"/>
        <v>15</v>
      </c>
      <c r="Q154" s="22">
        <f t="shared" si="54"/>
        <v>15</v>
      </c>
      <c r="R154" s="19"/>
    </row>
    <row r="155" spans="1:18" ht="16.3" x14ac:dyDescent="0.3">
      <c r="A155" s="18" t="s">
        <v>648</v>
      </c>
      <c r="B155" s="18" t="s">
        <v>1189</v>
      </c>
      <c r="C155" s="18" t="s">
        <v>1395</v>
      </c>
      <c r="D155" s="18" t="s">
        <v>2390</v>
      </c>
      <c r="E155" s="18">
        <v>195</v>
      </c>
      <c r="F155" s="33">
        <v>0.18110236220000001</v>
      </c>
      <c r="G155" s="33">
        <f t="shared" si="44"/>
        <v>0.18110236220000001</v>
      </c>
      <c r="H155" s="28">
        <f t="shared" si="45"/>
        <v>2</v>
      </c>
      <c r="I155" s="28">
        <f t="shared" si="46"/>
        <v>8291</v>
      </c>
      <c r="J155" s="29">
        <f t="shared" si="47"/>
        <v>2.3519478953081655E-2</v>
      </c>
      <c r="K155" s="44">
        <f t="shared" si="48"/>
        <v>7</v>
      </c>
      <c r="L155" s="18">
        <f t="shared" si="49"/>
        <v>300</v>
      </c>
      <c r="M155" s="29">
        <f t="shared" si="50"/>
        <v>7.8322689480660318E-3</v>
      </c>
      <c r="N155" s="30">
        <f t="shared" si="51"/>
        <v>8</v>
      </c>
      <c r="O155" s="31">
        <f t="shared" si="52"/>
        <v>15</v>
      </c>
      <c r="P155" s="45">
        <f t="shared" si="53"/>
        <v>15</v>
      </c>
      <c r="Q155" s="22">
        <f t="shared" si="54"/>
        <v>16</v>
      </c>
      <c r="R155" s="19"/>
    </row>
    <row r="156" spans="1:18" ht="16.3" x14ac:dyDescent="0.3">
      <c r="A156" s="18" t="s">
        <v>680</v>
      </c>
      <c r="B156" s="18" t="s">
        <v>1172</v>
      </c>
      <c r="C156" s="18" t="s">
        <v>1868</v>
      </c>
      <c r="D156" s="18" t="s">
        <v>2452</v>
      </c>
      <c r="E156" s="18">
        <v>213</v>
      </c>
      <c r="F156" s="33">
        <v>0.27477477480000001</v>
      </c>
      <c r="G156" s="33">
        <f t="shared" si="44"/>
        <v>0.27477477480000001</v>
      </c>
      <c r="H156" s="28">
        <f t="shared" si="45"/>
        <v>3</v>
      </c>
      <c r="I156" s="28">
        <f t="shared" si="46"/>
        <v>5774</v>
      </c>
      <c r="J156" s="29">
        <f t="shared" si="47"/>
        <v>3.6889504676134395E-2</v>
      </c>
      <c r="K156" s="44">
        <f t="shared" si="48"/>
        <v>6</v>
      </c>
      <c r="L156" s="18">
        <f t="shared" si="49"/>
        <v>146</v>
      </c>
      <c r="M156" s="29">
        <f t="shared" si="50"/>
        <v>8.5552476201952044E-3</v>
      </c>
      <c r="N156" s="30">
        <f t="shared" si="51"/>
        <v>9</v>
      </c>
      <c r="O156" s="31">
        <f t="shared" si="52"/>
        <v>15</v>
      </c>
      <c r="P156" s="45">
        <f t="shared" si="53"/>
        <v>15</v>
      </c>
      <c r="Q156" s="22">
        <f t="shared" si="54"/>
        <v>17</v>
      </c>
      <c r="R156" s="19"/>
    </row>
    <row r="157" spans="1:18" ht="16.3" x14ac:dyDescent="0.3">
      <c r="A157" s="18" t="s">
        <v>685</v>
      </c>
      <c r="B157" s="18" t="s">
        <v>1270</v>
      </c>
      <c r="C157" s="18" t="s">
        <v>1838</v>
      </c>
      <c r="D157" s="18" t="s">
        <v>2449</v>
      </c>
      <c r="E157" s="18">
        <v>215</v>
      </c>
      <c r="F157" s="33">
        <v>0.26874999999999999</v>
      </c>
      <c r="G157" s="33">
        <f t="shared" si="44"/>
        <v>0.26874999999999999</v>
      </c>
      <c r="H157" s="28">
        <f t="shared" si="45"/>
        <v>3</v>
      </c>
      <c r="I157" s="28">
        <f t="shared" si="46"/>
        <v>5774</v>
      </c>
      <c r="J157" s="29">
        <f t="shared" si="47"/>
        <v>3.7235885001731903E-2</v>
      </c>
      <c r="K157" s="44">
        <f t="shared" si="48"/>
        <v>6</v>
      </c>
      <c r="L157" s="18">
        <f t="shared" si="49"/>
        <v>146</v>
      </c>
      <c r="M157" s="29">
        <f t="shared" si="50"/>
        <v>8.6355785837651123E-3</v>
      </c>
      <c r="N157" s="30">
        <f t="shared" si="51"/>
        <v>9</v>
      </c>
      <c r="O157" s="31">
        <f t="shared" si="52"/>
        <v>15</v>
      </c>
      <c r="P157" s="45">
        <f t="shared" si="53"/>
        <v>15</v>
      </c>
      <c r="Q157" s="22">
        <f t="shared" si="54"/>
        <v>17</v>
      </c>
      <c r="R157" s="19"/>
    </row>
    <row r="158" spans="1:18" ht="16.3" x14ac:dyDescent="0.3">
      <c r="A158" s="18" t="s">
        <v>692</v>
      </c>
      <c r="B158" s="18" t="s">
        <v>1176</v>
      </c>
      <c r="C158" s="18">
        <v>19300</v>
      </c>
      <c r="D158" s="18" t="s">
        <v>2444</v>
      </c>
      <c r="E158" s="18">
        <v>220</v>
      </c>
      <c r="F158" s="33">
        <v>0.25925925929999999</v>
      </c>
      <c r="G158" s="33">
        <f t="shared" si="44"/>
        <v>0.25925925929999999</v>
      </c>
      <c r="H158" s="28">
        <f t="shared" si="45"/>
        <v>3</v>
      </c>
      <c r="I158" s="28">
        <f t="shared" si="46"/>
        <v>5774</v>
      </c>
      <c r="J158" s="29">
        <f t="shared" si="47"/>
        <v>3.8101835815725668E-2</v>
      </c>
      <c r="K158" s="44">
        <f t="shared" si="48"/>
        <v>6</v>
      </c>
      <c r="L158" s="18">
        <f t="shared" si="49"/>
        <v>146</v>
      </c>
      <c r="M158" s="29">
        <f t="shared" si="50"/>
        <v>8.836405992689882E-3</v>
      </c>
      <c r="N158" s="30">
        <f t="shared" si="51"/>
        <v>9</v>
      </c>
      <c r="O158" s="31">
        <f t="shared" si="52"/>
        <v>15</v>
      </c>
      <c r="P158" s="45">
        <f t="shared" si="53"/>
        <v>15</v>
      </c>
      <c r="Q158" s="22">
        <f t="shared" si="54"/>
        <v>18</v>
      </c>
      <c r="R158" s="19"/>
    </row>
    <row r="159" spans="1:18" ht="16.3" x14ac:dyDescent="0.3">
      <c r="A159" s="18" t="s">
        <v>424</v>
      </c>
      <c r="B159" s="18" t="s">
        <v>1176</v>
      </c>
      <c r="C159" s="18" t="s">
        <v>1177</v>
      </c>
      <c r="D159" s="18" t="s">
        <v>2342</v>
      </c>
      <c r="E159" s="18">
        <v>112</v>
      </c>
      <c r="F159" s="33">
        <v>3.9473684199999998E-2</v>
      </c>
      <c r="G159" s="33">
        <f t="shared" si="44"/>
        <v>3.9473684199999998E-2</v>
      </c>
      <c r="H159" s="28">
        <f t="shared" si="45"/>
        <v>1</v>
      </c>
      <c r="I159" s="28">
        <f t="shared" si="46"/>
        <v>4678</v>
      </c>
      <c r="J159" s="29">
        <f t="shared" si="47"/>
        <v>2.3941855493800769E-2</v>
      </c>
      <c r="K159" s="44">
        <f t="shared" si="48"/>
        <v>12</v>
      </c>
      <c r="L159" s="18">
        <f t="shared" si="49"/>
        <v>500</v>
      </c>
      <c r="M159" s="29">
        <f t="shared" si="50"/>
        <v>4.4985339599148489E-3</v>
      </c>
      <c r="N159" s="30">
        <f t="shared" si="51"/>
        <v>4</v>
      </c>
      <c r="O159" s="31">
        <f t="shared" si="52"/>
        <v>16</v>
      </c>
      <c r="P159" s="45">
        <f t="shared" si="53"/>
        <v>16</v>
      </c>
      <c r="Q159" s="22">
        <f t="shared" si="54"/>
        <v>9</v>
      </c>
      <c r="R159" s="19"/>
    </row>
    <row r="160" spans="1:18" ht="16.3" x14ac:dyDescent="0.3">
      <c r="A160" s="18" t="s">
        <v>415</v>
      </c>
      <c r="B160" s="18" t="s">
        <v>1172</v>
      </c>
      <c r="C160" s="18" t="s">
        <v>1201</v>
      </c>
      <c r="D160" s="18" t="s">
        <v>2354</v>
      </c>
      <c r="E160" s="18">
        <v>109</v>
      </c>
      <c r="F160" s="33">
        <v>0.1098901099</v>
      </c>
      <c r="G160" s="33">
        <f t="shared" si="44"/>
        <v>0.1098901099</v>
      </c>
      <c r="H160" s="28">
        <f t="shared" si="45"/>
        <v>1</v>
      </c>
      <c r="I160" s="28">
        <f t="shared" si="46"/>
        <v>4678</v>
      </c>
      <c r="J160" s="29">
        <f t="shared" si="47"/>
        <v>2.3300555793073965E-2</v>
      </c>
      <c r="K160" s="44">
        <f t="shared" si="48"/>
        <v>12</v>
      </c>
      <c r="L160" s="18">
        <f t="shared" si="49"/>
        <v>500</v>
      </c>
      <c r="M160" s="29">
        <f t="shared" si="50"/>
        <v>4.3780375145599871E-3</v>
      </c>
      <c r="N160" s="30">
        <f t="shared" si="51"/>
        <v>4</v>
      </c>
      <c r="O160" s="31">
        <f t="shared" si="52"/>
        <v>16</v>
      </c>
      <c r="P160" s="45">
        <f t="shared" si="53"/>
        <v>16</v>
      </c>
      <c r="Q160" s="22">
        <f t="shared" si="54"/>
        <v>9</v>
      </c>
      <c r="R160" s="19"/>
    </row>
    <row r="161" spans="1:18" ht="16.3" x14ac:dyDescent="0.3">
      <c r="A161" s="18" t="s">
        <v>676</v>
      </c>
      <c r="B161" s="18" t="s">
        <v>1172</v>
      </c>
      <c r="C161" s="18" t="s">
        <v>1568</v>
      </c>
      <c r="D161" s="18" t="s">
        <v>2416</v>
      </c>
      <c r="E161" s="18">
        <v>208</v>
      </c>
      <c r="F161" s="33">
        <v>0.22435897439999999</v>
      </c>
      <c r="G161" s="33">
        <f t="shared" si="44"/>
        <v>0.22435897439999999</v>
      </c>
      <c r="H161" s="28">
        <f t="shared" si="45"/>
        <v>2</v>
      </c>
      <c r="I161" s="28">
        <f t="shared" si="46"/>
        <v>8291</v>
      </c>
      <c r="J161" s="29">
        <f t="shared" si="47"/>
        <v>2.508744421662043E-2</v>
      </c>
      <c r="K161" s="44">
        <f t="shared" si="48"/>
        <v>8</v>
      </c>
      <c r="L161" s="18">
        <f t="shared" si="49"/>
        <v>300</v>
      </c>
      <c r="M161" s="29">
        <f t="shared" si="50"/>
        <v>8.3544202112704347E-3</v>
      </c>
      <c r="N161" s="30">
        <f t="shared" si="51"/>
        <v>8</v>
      </c>
      <c r="O161" s="31">
        <f t="shared" si="52"/>
        <v>16</v>
      </c>
      <c r="P161" s="45">
        <f t="shared" si="53"/>
        <v>16</v>
      </c>
      <c r="Q161" s="22">
        <f t="shared" si="54"/>
        <v>17</v>
      </c>
      <c r="R161" s="19"/>
    </row>
    <row r="162" spans="1:18" ht="16.3" x14ac:dyDescent="0.3">
      <c r="A162" s="18" t="s">
        <v>708</v>
      </c>
      <c r="B162" s="18" t="s">
        <v>1172</v>
      </c>
      <c r="C162" s="18" t="s">
        <v>1374</v>
      </c>
      <c r="D162" s="18" t="s">
        <v>2385</v>
      </c>
      <c r="E162" s="18">
        <v>227</v>
      </c>
      <c r="F162" s="33">
        <v>0.17582417580000001</v>
      </c>
      <c r="G162" s="33">
        <f t="shared" ref="G162:G193" si="55">F162</f>
        <v>0.17582417580000001</v>
      </c>
      <c r="H162" s="28">
        <f t="shared" si="45"/>
        <v>2</v>
      </c>
      <c r="I162" s="28">
        <f t="shared" si="46"/>
        <v>8291</v>
      </c>
      <c r="J162" s="29">
        <f t="shared" si="47"/>
        <v>2.7379085755638643E-2</v>
      </c>
      <c r="K162" s="44">
        <f t="shared" si="48"/>
        <v>8</v>
      </c>
      <c r="L162" s="18">
        <f t="shared" si="49"/>
        <v>300</v>
      </c>
      <c r="M162" s="29">
        <f t="shared" si="50"/>
        <v>9.1175643651845596E-3</v>
      </c>
      <c r="N162" s="30">
        <f t="shared" si="51"/>
        <v>9</v>
      </c>
      <c r="O162" s="31">
        <f t="shared" si="52"/>
        <v>17</v>
      </c>
      <c r="P162" s="45">
        <f t="shared" si="53"/>
        <v>17</v>
      </c>
      <c r="Q162" s="22">
        <f t="shared" si="54"/>
        <v>18</v>
      </c>
      <c r="R162" s="19"/>
    </row>
    <row r="163" spans="1:18" ht="16.3" x14ac:dyDescent="0.3">
      <c r="A163" s="18" t="s">
        <v>714</v>
      </c>
      <c r="B163" s="18" t="s">
        <v>1172</v>
      </c>
      <c r="C163" s="18" t="s">
        <v>1528</v>
      </c>
      <c r="D163" s="18" t="s">
        <v>2408</v>
      </c>
      <c r="E163" s="18">
        <v>232</v>
      </c>
      <c r="F163" s="33">
        <v>0.21527777779999999</v>
      </c>
      <c r="G163" s="33">
        <f t="shared" si="55"/>
        <v>0.21527777779999999</v>
      </c>
      <c r="H163" s="28">
        <f t="shared" si="45"/>
        <v>2</v>
      </c>
      <c r="I163" s="28">
        <f t="shared" si="46"/>
        <v>8291</v>
      </c>
      <c r="J163" s="29">
        <f t="shared" si="47"/>
        <v>2.7982149318538173E-2</v>
      </c>
      <c r="K163" s="44">
        <f t="shared" si="48"/>
        <v>8</v>
      </c>
      <c r="L163" s="18">
        <f t="shared" si="49"/>
        <v>300</v>
      </c>
      <c r="M163" s="29">
        <f t="shared" si="50"/>
        <v>9.318391774109331E-3</v>
      </c>
      <c r="N163" s="30">
        <f t="shared" si="51"/>
        <v>9</v>
      </c>
      <c r="O163" s="31">
        <f t="shared" si="52"/>
        <v>17</v>
      </c>
      <c r="P163" s="45">
        <f t="shared" si="53"/>
        <v>17</v>
      </c>
      <c r="Q163" s="22">
        <f t="shared" si="54"/>
        <v>19</v>
      </c>
      <c r="R163" s="19"/>
    </row>
    <row r="164" spans="1:18" ht="16.3" x14ac:dyDescent="0.3">
      <c r="A164" s="18" t="s">
        <v>694</v>
      </c>
      <c r="B164" s="18" t="s">
        <v>1172</v>
      </c>
      <c r="C164" s="18" t="s">
        <v>1540</v>
      </c>
      <c r="D164" s="18" t="s">
        <v>2411</v>
      </c>
      <c r="E164" s="18">
        <v>223</v>
      </c>
      <c r="F164" s="33">
        <v>0.21710526320000001</v>
      </c>
      <c r="G164" s="33">
        <f t="shared" si="55"/>
        <v>0.21710526320000001</v>
      </c>
      <c r="H164" s="28">
        <f t="shared" si="45"/>
        <v>2</v>
      </c>
      <c r="I164" s="28">
        <f t="shared" si="46"/>
        <v>8291</v>
      </c>
      <c r="J164" s="29">
        <f t="shared" si="47"/>
        <v>2.689663490531902E-2</v>
      </c>
      <c r="K164" s="44">
        <f t="shared" si="48"/>
        <v>8</v>
      </c>
      <c r="L164" s="18">
        <f t="shared" si="49"/>
        <v>300</v>
      </c>
      <c r="M164" s="29">
        <f t="shared" si="50"/>
        <v>8.9569024380447438E-3</v>
      </c>
      <c r="N164" s="30">
        <f t="shared" si="51"/>
        <v>9</v>
      </c>
      <c r="O164" s="31">
        <f t="shared" si="52"/>
        <v>17</v>
      </c>
      <c r="P164" s="45">
        <f t="shared" si="53"/>
        <v>17</v>
      </c>
      <c r="Q164" s="22">
        <f t="shared" si="54"/>
        <v>18</v>
      </c>
      <c r="R164" s="19"/>
    </row>
    <row r="165" spans="1:18" ht="16.3" x14ac:dyDescent="0.3">
      <c r="A165" s="18" t="s">
        <v>701</v>
      </c>
      <c r="B165" s="18" t="s">
        <v>1226</v>
      </c>
      <c r="C165" s="18" t="s">
        <v>1436</v>
      </c>
      <c r="D165" s="18" t="s">
        <v>2395</v>
      </c>
      <c r="E165" s="18">
        <v>225</v>
      </c>
      <c r="F165" s="33">
        <v>0.1923076923</v>
      </c>
      <c r="G165" s="33">
        <f t="shared" si="55"/>
        <v>0.1923076923</v>
      </c>
      <c r="H165" s="28">
        <f t="shared" si="45"/>
        <v>2</v>
      </c>
      <c r="I165" s="28">
        <f t="shared" si="46"/>
        <v>8291</v>
      </c>
      <c r="J165" s="29">
        <f t="shared" si="47"/>
        <v>2.7137860330478832E-2</v>
      </c>
      <c r="K165" s="44">
        <f t="shared" si="48"/>
        <v>8</v>
      </c>
      <c r="L165" s="18">
        <f t="shared" si="49"/>
        <v>300</v>
      </c>
      <c r="M165" s="29">
        <f t="shared" si="50"/>
        <v>9.0372334016146517E-3</v>
      </c>
      <c r="N165" s="30">
        <f t="shared" si="51"/>
        <v>9</v>
      </c>
      <c r="O165" s="31">
        <f t="shared" si="52"/>
        <v>17</v>
      </c>
      <c r="P165" s="45">
        <f t="shared" si="53"/>
        <v>17</v>
      </c>
      <c r="Q165" s="22">
        <f t="shared" si="54"/>
        <v>18</v>
      </c>
      <c r="R165" s="19"/>
    </row>
    <row r="166" spans="1:18" ht="16.3" x14ac:dyDescent="0.3">
      <c r="A166" s="18" t="s">
        <v>747</v>
      </c>
      <c r="B166" s="18" t="s">
        <v>1172</v>
      </c>
      <c r="C166" s="18" t="s">
        <v>1720</v>
      </c>
      <c r="D166" s="18" t="s">
        <v>2434</v>
      </c>
      <c r="E166" s="18">
        <v>256</v>
      </c>
      <c r="F166" s="33">
        <v>0.24675324679999999</v>
      </c>
      <c r="G166" s="33">
        <f t="shared" si="55"/>
        <v>0.24675324679999999</v>
      </c>
      <c r="H166" s="28">
        <f t="shared" si="45"/>
        <v>3</v>
      </c>
      <c r="I166" s="28">
        <f t="shared" si="46"/>
        <v>5774</v>
      </c>
      <c r="J166" s="29">
        <f t="shared" si="47"/>
        <v>4.4336681676480777E-2</v>
      </c>
      <c r="K166" s="44">
        <f t="shared" si="48"/>
        <v>7</v>
      </c>
      <c r="L166" s="18">
        <f t="shared" si="49"/>
        <v>146</v>
      </c>
      <c r="M166" s="29">
        <f t="shared" si="50"/>
        <v>1.0282363336948227E-2</v>
      </c>
      <c r="N166" s="30">
        <f t="shared" si="51"/>
        <v>10</v>
      </c>
      <c r="O166" s="31">
        <f t="shared" si="52"/>
        <v>17</v>
      </c>
      <c r="P166" s="45">
        <f t="shared" si="53"/>
        <v>17</v>
      </c>
      <c r="Q166" s="22">
        <f t="shared" si="54"/>
        <v>21</v>
      </c>
      <c r="R166" s="19"/>
    </row>
    <row r="167" spans="1:18" ht="16.3" x14ac:dyDescent="0.3">
      <c r="A167" s="18" t="s">
        <v>854</v>
      </c>
      <c r="B167" s="18" t="s">
        <v>1350</v>
      </c>
      <c r="C167" s="18" t="s">
        <v>2140</v>
      </c>
      <c r="D167" s="18" t="s">
        <v>2488</v>
      </c>
      <c r="E167" s="18">
        <v>359</v>
      </c>
      <c r="F167" s="33">
        <v>0.36818181820000001</v>
      </c>
      <c r="G167" s="33">
        <f t="shared" si="55"/>
        <v>0.36818181820000001</v>
      </c>
      <c r="H167" s="28">
        <f t="shared" si="45"/>
        <v>4</v>
      </c>
      <c r="I167" s="28">
        <f t="shared" si="46"/>
        <v>6154</v>
      </c>
      <c r="J167" s="29">
        <f t="shared" si="47"/>
        <v>5.8336041598960026E-2</v>
      </c>
      <c r="K167" s="44">
        <f t="shared" si="48"/>
        <v>3</v>
      </c>
      <c r="L167" s="18">
        <f t="shared" si="49"/>
        <v>51</v>
      </c>
      <c r="M167" s="29">
        <f t="shared" si="50"/>
        <v>1.441940796079849E-2</v>
      </c>
      <c r="N167" s="30">
        <f t="shared" si="51"/>
        <v>14</v>
      </c>
      <c r="O167" s="31">
        <f t="shared" si="52"/>
        <v>17</v>
      </c>
      <c r="P167" s="45">
        <f t="shared" si="53"/>
        <v>17</v>
      </c>
      <c r="Q167" s="22">
        <f t="shared" si="54"/>
        <v>29</v>
      </c>
      <c r="R167" s="19"/>
    </row>
    <row r="168" spans="1:18" ht="16.3" x14ac:dyDescent="0.3">
      <c r="A168" s="18" t="s">
        <v>465</v>
      </c>
      <c r="B168" s="18" t="s">
        <v>1172</v>
      </c>
      <c r="C168" s="18" t="s">
        <v>1218</v>
      </c>
      <c r="D168" s="18" t="s">
        <v>2357</v>
      </c>
      <c r="E168" s="18">
        <v>127</v>
      </c>
      <c r="F168" s="33">
        <v>0.12658227850000001</v>
      </c>
      <c r="G168" s="33">
        <f t="shared" si="55"/>
        <v>0.12658227850000001</v>
      </c>
      <c r="H168" s="28">
        <f t="shared" si="45"/>
        <v>1</v>
      </c>
      <c r="I168" s="28">
        <f t="shared" si="46"/>
        <v>4678</v>
      </c>
      <c r="J168" s="29">
        <f t="shared" si="47"/>
        <v>2.7148353997434801E-2</v>
      </c>
      <c r="K168" s="44">
        <f t="shared" si="48"/>
        <v>14</v>
      </c>
      <c r="L168" s="18">
        <f t="shared" si="49"/>
        <v>500</v>
      </c>
      <c r="M168" s="29">
        <f t="shared" si="50"/>
        <v>5.1010161866891597E-3</v>
      </c>
      <c r="N168" s="30">
        <f t="shared" si="51"/>
        <v>5</v>
      </c>
      <c r="O168" s="31">
        <f t="shared" si="52"/>
        <v>19</v>
      </c>
      <c r="P168" s="45">
        <f t="shared" si="53"/>
        <v>19</v>
      </c>
      <c r="Q168" s="22">
        <f t="shared" si="54"/>
        <v>10</v>
      </c>
      <c r="R168" s="19"/>
    </row>
    <row r="169" spans="1:18" ht="16.3" x14ac:dyDescent="0.3">
      <c r="A169" s="18" t="s">
        <v>487</v>
      </c>
      <c r="B169" s="18" t="s">
        <v>1189</v>
      </c>
      <c r="C169" s="18" t="s">
        <v>1190</v>
      </c>
      <c r="D169" s="18" t="s">
        <v>2347</v>
      </c>
      <c r="E169" s="18">
        <v>131</v>
      </c>
      <c r="F169" s="33">
        <v>9.0909090900000003E-2</v>
      </c>
      <c r="G169" s="33">
        <f t="shared" si="55"/>
        <v>9.0909090900000003E-2</v>
      </c>
      <c r="H169" s="28">
        <f t="shared" si="45"/>
        <v>1</v>
      </c>
      <c r="I169" s="28">
        <f t="shared" si="46"/>
        <v>4678</v>
      </c>
      <c r="J169" s="29">
        <f t="shared" si="47"/>
        <v>2.8003420265070543E-2</v>
      </c>
      <c r="K169" s="44">
        <f t="shared" si="48"/>
        <v>14</v>
      </c>
      <c r="L169" s="18">
        <f t="shared" si="49"/>
        <v>500</v>
      </c>
      <c r="M169" s="29">
        <f t="shared" si="50"/>
        <v>5.2616781138289754E-3</v>
      </c>
      <c r="N169" s="30">
        <f t="shared" si="51"/>
        <v>5</v>
      </c>
      <c r="O169" s="31">
        <f t="shared" si="52"/>
        <v>19</v>
      </c>
      <c r="P169" s="45">
        <f t="shared" si="53"/>
        <v>19</v>
      </c>
      <c r="Q169" s="22">
        <f t="shared" si="54"/>
        <v>11</v>
      </c>
      <c r="R169" s="19"/>
    </row>
    <row r="170" spans="1:18" ht="16.3" x14ac:dyDescent="0.3">
      <c r="A170" s="18" t="s">
        <v>482</v>
      </c>
      <c r="B170" s="18" t="s">
        <v>1197</v>
      </c>
      <c r="C170" s="18">
        <v>23682</v>
      </c>
      <c r="D170" s="18" t="s">
        <v>2359</v>
      </c>
      <c r="E170" s="18">
        <v>129</v>
      </c>
      <c r="F170" s="33">
        <v>0.13178294569999999</v>
      </c>
      <c r="G170" s="33">
        <f t="shared" si="55"/>
        <v>0.13178294569999999</v>
      </c>
      <c r="H170" s="28">
        <f t="shared" ref="H170:H200" si="56">IF(G170&lt;=$H$3,1,IF(AND(G170&lt;=$H$4,G170&gt;$H$3),2,IF(AND(G170&lt;=$J$3,G170&gt;$H$4),3,IF(AND(G170&lt;=$J$4,G170&gt;$J$3),4,0))))</f>
        <v>1</v>
      </c>
      <c r="I170" s="28">
        <f t="shared" ref="I170:I200" si="57">IF(H170=$G$6,SUMIF($H$10:$H$200,1,$E$10:$E$200),IF(H170=$G$7,SUMIF($H$10:$H$200,2,$E$10:$E$200),IF(H170=$I$6,SUMIF($H$10:$H$200,3,$E$10:$E$200),IF(H170=$I$7,SUMIF($H$10:$H$200,4,$E$10:$E$200),0))))</f>
        <v>4678</v>
      </c>
      <c r="J170" s="29">
        <f t="shared" ref="J170:J200" si="58">E170/I170</f>
        <v>2.7575887131252672E-2</v>
      </c>
      <c r="K170" s="44">
        <f t="shared" ref="K170:K200" si="59">ROUND(IF(H170=$G$6,($E$3*$H$6)*J170,IF(H170=$G$7,($E$3*$H$7)*J170,IF(H170=$I$6,($E$3*$J$6)*J170,IF(H170=$I$7,($E$3*$J$7)*J170,0)))),0)</f>
        <v>14</v>
      </c>
      <c r="L170" s="18">
        <f t="shared" ref="L170:L200" si="60">IF(H170=$G$6,SUMIF($H$10:$H$200,1,$K$10:$K$200),IF(H170=$G$7,SUMIF($H$10:$H$200,2,$K$10:$K$200),IF(H170=$I$6,SUMIF($H$10:$H$200,3,$K$10:$K$200),IF(H170=$I$7,SUMIF($H$10:$H$200,4,$K$10:$K$200),0))))</f>
        <v>500</v>
      </c>
      <c r="M170" s="29">
        <f t="shared" ref="M170:M200" si="61">E170/SUM($E$10:$E$200)</f>
        <v>5.1813471502590676E-3</v>
      </c>
      <c r="N170" s="30">
        <f t="shared" ref="N170:N200" si="62">ROUND((($B$3*$D$4)*M170),0)</f>
        <v>5</v>
      </c>
      <c r="O170" s="31">
        <f t="shared" ref="O170:O200" si="63">N170+K170</f>
        <v>19</v>
      </c>
      <c r="P170" s="45">
        <f t="shared" ref="P170:P198" si="64">IF((N170+K170)=0,1,(N170+K170))</f>
        <v>19</v>
      </c>
      <c r="Q170" s="22">
        <f t="shared" ref="Q170:Q200" si="65">ROUND($B$3*M170,0)</f>
        <v>10</v>
      </c>
      <c r="R170" s="19"/>
    </row>
    <row r="171" spans="1:18" ht="16.3" x14ac:dyDescent="0.3">
      <c r="A171" s="18" t="s">
        <v>724</v>
      </c>
      <c r="B171" s="18" t="s">
        <v>1176</v>
      </c>
      <c r="C171" s="18" t="s">
        <v>1291</v>
      </c>
      <c r="D171" s="18" t="s">
        <v>2376</v>
      </c>
      <c r="E171" s="18">
        <v>237</v>
      </c>
      <c r="F171" s="33">
        <v>0.16250000000000001</v>
      </c>
      <c r="G171" s="33">
        <f t="shared" si="55"/>
        <v>0.16250000000000001</v>
      </c>
      <c r="H171" s="28">
        <f t="shared" si="56"/>
        <v>2</v>
      </c>
      <c r="I171" s="28">
        <f t="shared" si="57"/>
        <v>8291</v>
      </c>
      <c r="J171" s="29">
        <f t="shared" si="58"/>
        <v>2.8585212881437703E-2</v>
      </c>
      <c r="K171" s="44">
        <f t="shared" si="59"/>
        <v>9</v>
      </c>
      <c r="L171" s="18">
        <f t="shared" si="60"/>
        <v>300</v>
      </c>
      <c r="M171" s="29">
        <f t="shared" si="61"/>
        <v>9.5192191830341007E-3</v>
      </c>
      <c r="N171" s="30">
        <f t="shared" si="62"/>
        <v>10</v>
      </c>
      <c r="O171" s="31">
        <f t="shared" si="63"/>
        <v>19</v>
      </c>
      <c r="P171" s="45">
        <f t="shared" si="64"/>
        <v>19</v>
      </c>
      <c r="Q171" s="22">
        <f t="shared" si="65"/>
        <v>19</v>
      </c>
      <c r="R171" s="19"/>
    </row>
    <row r="172" spans="1:18" ht="16.3" x14ac:dyDescent="0.3">
      <c r="A172" s="18" t="s">
        <v>744</v>
      </c>
      <c r="B172" s="18" t="s">
        <v>1172</v>
      </c>
      <c r="C172" s="18" t="s">
        <v>1499</v>
      </c>
      <c r="D172" s="18" t="s">
        <v>2404</v>
      </c>
      <c r="E172" s="18">
        <v>255</v>
      </c>
      <c r="F172" s="33">
        <v>0.2085106383</v>
      </c>
      <c r="G172" s="33">
        <f t="shared" si="55"/>
        <v>0.2085106383</v>
      </c>
      <c r="H172" s="28">
        <f t="shared" si="56"/>
        <v>2</v>
      </c>
      <c r="I172" s="28">
        <f t="shared" si="57"/>
        <v>8291</v>
      </c>
      <c r="J172" s="29">
        <f t="shared" si="58"/>
        <v>3.0756241707876011E-2</v>
      </c>
      <c r="K172" s="44">
        <f t="shared" si="59"/>
        <v>9</v>
      </c>
      <c r="L172" s="18">
        <f t="shared" si="60"/>
        <v>300</v>
      </c>
      <c r="M172" s="29">
        <f t="shared" si="61"/>
        <v>1.0242197855163273E-2</v>
      </c>
      <c r="N172" s="30">
        <f t="shared" si="62"/>
        <v>10</v>
      </c>
      <c r="O172" s="31">
        <f t="shared" si="63"/>
        <v>19</v>
      </c>
      <c r="P172" s="45">
        <f t="shared" si="64"/>
        <v>19</v>
      </c>
      <c r="Q172" s="22">
        <f t="shared" si="65"/>
        <v>20</v>
      </c>
      <c r="R172" s="19"/>
    </row>
    <row r="173" spans="1:18" ht="16.3" x14ac:dyDescent="0.3">
      <c r="A173" s="18" t="s">
        <v>751</v>
      </c>
      <c r="B173" s="18" t="s">
        <v>1176</v>
      </c>
      <c r="C173" s="18" t="s">
        <v>1471</v>
      </c>
      <c r="D173" s="18" t="s">
        <v>2401</v>
      </c>
      <c r="E173" s="18">
        <v>257</v>
      </c>
      <c r="F173" s="33">
        <v>0.2</v>
      </c>
      <c r="G173" s="33">
        <f t="shared" si="55"/>
        <v>0.2</v>
      </c>
      <c r="H173" s="28">
        <f t="shared" si="56"/>
        <v>2</v>
      </c>
      <c r="I173" s="28">
        <f t="shared" si="57"/>
        <v>8291</v>
      </c>
      <c r="J173" s="29">
        <f t="shared" si="58"/>
        <v>3.0997467133035823E-2</v>
      </c>
      <c r="K173" s="44">
        <f t="shared" si="59"/>
        <v>9</v>
      </c>
      <c r="L173" s="18">
        <f t="shared" si="60"/>
        <v>300</v>
      </c>
      <c r="M173" s="29">
        <f t="shared" si="61"/>
        <v>1.0322528818733181E-2</v>
      </c>
      <c r="N173" s="30">
        <f t="shared" si="62"/>
        <v>10</v>
      </c>
      <c r="O173" s="31">
        <f t="shared" si="63"/>
        <v>19</v>
      </c>
      <c r="P173" s="45">
        <f t="shared" si="64"/>
        <v>19</v>
      </c>
      <c r="Q173" s="22">
        <f t="shared" si="65"/>
        <v>21</v>
      </c>
      <c r="R173" s="19"/>
    </row>
    <row r="174" spans="1:18" ht="16.3" x14ac:dyDescent="0.3">
      <c r="A174" s="18" t="s">
        <v>788</v>
      </c>
      <c r="B174" s="18" t="s">
        <v>1193</v>
      </c>
      <c r="C174" s="18" t="s">
        <v>1918</v>
      </c>
      <c r="D174" s="18" t="s">
        <v>2457</v>
      </c>
      <c r="E174" s="18">
        <v>288</v>
      </c>
      <c r="F174" s="33">
        <v>0.28688524589999997</v>
      </c>
      <c r="G174" s="33">
        <f t="shared" si="55"/>
        <v>0.28688524589999997</v>
      </c>
      <c r="H174" s="28">
        <f t="shared" si="56"/>
        <v>3</v>
      </c>
      <c r="I174" s="28">
        <f t="shared" si="57"/>
        <v>5774</v>
      </c>
      <c r="J174" s="29">
        <f t="shared" si="58"/>
        <v>4.9878766886040871E-2</v>
      </c>
      <c r="K174" s="44">
        <f t="shared" si="59"/>
        <v>7</v>
      </c>
      <c r="L174" s="18">
        <f t="shared" si="60"/>
        <v>146</v>
      </c>
      <c r="M174" s="29">
        <f t="shared" si="61"/>
        <v>1.1567658754066755E-2</v>
      </c>
      <c r="N174" s="30">
        <f t="shared" si="62"/>
        <v>12</v>
      </c>
      <c r="O174" s="31">
        <f t="shared" si="63"/>
        <v>19</v>
      </c>
      <c r="P174" s="45">
        <f t="shared" si="64"/>
        <v>19</v>
      </c>
      <c r="Q174" s="22">
        <f t="shared" si="65"/>
        <v>23</v>
      </c>
      <c r="R174" s="19"/>
    </row>
    <row r="175" spans="1:18" ht="16.3" x14ac:dyDescent="0.3">
      <c r="A175" s="18" t="s">
        <v>802</v>
      </c>
      <c r="B175" s="18" t="s">
        <v>1172</v>
      </c>
      <c r="C175" s="18" t="s">
        <v>1787</v>
      </c>
      <c r="D175" s="18" t="s">
        <v>2442</v>
      </c>
      <c r="E175" s="18">
        <v>298</v>
      </c>
      <c r="F175" s="33">
        <v>0.25827814570000002</v>
      </c>
      <c r="G175" s="33">
        <f t="shared" si="55"/>
        <v>0.25827814570000002</v>
      </c>
      <c r="H175" s="28">
        <f t="shared" si="56"/>
        <v>3</v>
      </c>
      <c r="I175" s="28">
        <f t="shared" si="57"/>
        <v>5774</v>
      </c>
      <c r="J175" s="29">
        <f t="shared" si="58"/>
        <v>5.1610668514028402E-2</v>
      </c>
      <c r="K175" s="44">
        <f t="shared" si="59"/>
        <v>8</v>
      </c>
      <c r="L175" s="18">
        <f t="shared" si="60"/>
        <v>146</v>
      </c>
      <c r="M175" s="29">
        <f t="shared" si="61"/>
        <v>1.1969313571916294E-2</v>
      </c>
      <c r="N175" s="30">
        <f t="shared" si="62"/>
        <v>12</v>
      </c>
      <c r="O175" s="31">
        <f t="shared" si="63"/>
        <v>20</v>
      </c>
      <c r="P175" s="45">
        <f t="shared" si="64"/>
        <v>20</v>
      </c>
      <c r="Q175" s="22">
        <f t="shared" si="65"/>
        <v>24</v>
      </c>
      <c r="R175" s="19"/>
    </row>
    <row r="176" spans="1:18" ht="16.3" x14ac:dyDescent="0.3">
      <c r="A176" s="18" t="s">
        <v>527</v>
      </c>
      <c r="B176" s="18" t="s">
        <v>1193</v>
      </c>
      <c r="C176" s="18" t="s">
        <v>1194</v>
      </c>
      <c r="D176" s="18" t="s">
        <v>2349</v>
      </c>
      <c r="E176" s="18">
        <v>141</v>
      </c>
      <c r="F176" s="33">
        <v>9.3896713600000001E-2</v>
      </c>
      <c r="G176" s="33">
        <f t="shared" si="55"/>
        <v>9.3896713600000001E-2</v>
      </c>
      <c r="H176" s="28">
        <f t="shared" si="56"/>
        <v>1</v>
      </c>
      <c r="I176" s="28">
        <f t="shared" si="57"/>
        <v>4678</v>
      </c>
      <c r="J176" s="29">
        <f t="shared" si="58"/>
        <v>3.0141085934159897E-2</v>
      </c>
      <c r="K176" s="44">
        <f t="shared" si="59"/>
        <v>15</v>
      </c>
      <c r="L176" s="18">
        <f t="shared" si="60"/>
        <v>500</v>
      </c>
      <c r="M176" s="29">
        <f t="shared" si="61"/>
        <v>5.6633329316785157E-3</v>
      </c>
      <c r="N176" s="30">
        <f t="shared" si="62"/>
        <v>6</v>
      </c>
      <c r="O176" s="31">
        <f t="shared" si="63"/>
        <v>21</v>
      </c>
      <c r="P176" s="45">
        <f t="shared" si="64"/>
        <v>21</v>
      </c>
      <c r="Q176" s="22">
        <f t="shared" si="65"/>
        <v>11</v>
      </c>
      <c r="R176" s="19"/>
    </row>
    <row r="177" spans="1:18" ht="16.3" x14ac:dyDescent="0.3">
      <c r="A177" s="18" t="s">
        <v>763</v>
      </c>
      <c r="B177" s="18" t="s">
        <v>1266</v>
      </c>
      <c r="C177" s="18" t="s">
        <v>1422</v>
      </c>
      <c r="D177" s="18" t="s">
        <v>2394</v>
      </c>
      <c r="E177" s="18">
        <v>271</v>
      </c>
      <c r="F177" s="33">
        <v>0.1912350598</v>
      </c>
      <c r="G177" s="33">
        <f t="shared" si="55"/>
        <v>0.1912350598</v>
      </c>
      <c r="H177" s="28">
        <f t="shared" si="56"/>
        <v>2</v>
      </c>
      <c r="I177" s="28">
        <f t="shared" si="57"/>
        <v>8291</v>
      </c>
      <c r="J177" s="29">
        <f t="shared" si="58"/>
        <v>3.2686045109154502E-2</v>
      </c>
      <c r="K177" s="44">
        <f t="shared" si="59"/>
        <v>10</v>
      </c>
      <c r="L177" s="18">
        <f t="shared" si="60"/>
        <v>300</v>
      </c>
      <c r="M177" s="29">
        <f t="shared" si="61"/>
        <v>1.0884845563722536E-2</v>
      </c>
      <c r="N177" s="30">
        <f t="shared" si="62"/>
        <v>11</v>
      </c>
      <c r="O177" s="31">
        <f t="shared" si="63"/>
        <v>21</v>
      </c>
      <c r="P177" s="45">
        <f t="shared" si="64"/>
        <v>21</v>
      </c>
      <c r="Q177" s="22">
        <f t="shared" si="65"/>
        <v>22</v>
      </c>
      <c r="R177" s="19"/>
    </row>
    <row r="178" spans="1:18" ht="16.3" x14ac:dyDescent="0.3">
      <c r="A178" s="18" t="s">
        <v>814</v>
      </c>
      <c r="B178" s="18" t="s">
        <v>1176</v>
      </c>
      <c r="C178" s="18" t="s">
        <v>1899</v>
      </c>
      <c r="D178" s="18" t="s">
        <v>2454</v>
      </c>
      <c r="E178" s="18">
        <v>313</v>
      </c>
      <c r="F178" s="33">
        <v>0.28482972140000001</v>
      </c>
      <c r="G178" s="33">
        <f t="shared" si="55"/>
        <v>0.28482972140000001</v>
      </c>
      <c r="H178" s="28">
        <f t="shared" si="56"/>
        <v>3</v>
      </c>
      <c r="I178" s="28">
        <f t="shared" si="57"/>
        <v>5774</v>
      </c>
      <c r="J178" s="29">
        <f t="shared" si="58"/>
        <v>5.4208520956009698E-2</v>
      </c>
      <c r="K178" s="44">
        <f t="shared" si="59"/>
        <v>8</v>
      </c>
      <c r="L178" s="18">
        <f t="shared" si="60"/>
        <v>146</v>
      </c>
      <c r="M178" s="29">
        <f t="shared" si="61"/>
        <v>1.2571795798690605E-2</v>
      </c>
      <c r="N178" s="30">
        <f t="shared" si="62"/>
        <v>13</v>
      </c>
      <c r="O178" s="31">
        <f t="shared" si="63"/>
        <v>21</v>
      </c>
      <c r="P178" s="45">
        <f t="shared" si="64"/>
        <v>21</v>
      </c>
      <c r="Q178" s="22">
        <f t="shared" si="65"/>
        <v>25</v>
      </c>
      <c r="R178" s="19"/>
    </row>
    <row r="179" spans="1:18" ht="16.3" x14ac:dyDescent="0.3">
      <c r="A179" s="18" t="s">
        <v>818</v>
      </c>
      <c r="B179" s="18" t="s">
        <v>1172</v>
      </c>
      <c r="C179" s="18" t="s">
        <v>1721</v>
      </c>
      <c r="D179" s="18" t="s">
        <v>2435</v>
      </c>
      <c r="E179" s="18">
        <v>315</v>
      </c>
      <c r="F179" s="33">
        <v>0.24712643679999999</v>
      </c>
      <c r="G179" s="33">
        <f t="shared" si="55"/>
        <v>0.24712643679999999</v>
      </c>
      <c r="H179" s="28">
        <f t="shared" si="56"/>
        <v>3</v>
      </c>
      <c r="I179" s="28">
        <f t="shared" si="57"/>
        <v>5774</v>
      </c>
      <c r="J179" s="29">
        <f t="shared" si="58"/>
        <v>5.4554901281607206E-2</v>
      </c>
      <c r="K179" s="44">
        <f t="shared" si="59"/>
        <v>8</v>
      </c>
      <c r="L179" s="18">
        <f t="shared" si="60"/>
        <v>146</v>
      </c>
      <c r="M179" s="29">
        <f t="shared" si="61"/>
        <v>1.2652126762260513E-2</v>
      </c>
      <c r="N179" s="30">
        <f t="shared" si="62"/>
        <v>13</v>
      </c>
      <c r="O179" s="31">
        <f t="shared" si="63"/>
        <v>21</v>
      </c>
      <c r="P179" s="45">
        <f t="shared" si="64"/>
        <v>21</v>
      </c>
      <c r="Q179" s="22">
        <f t="shared" si="65"/>
        <v>25</v>
      </c>
      <c r="R179" s="19"/>
    </row>
    <row r="180" spans="1:18" ht="16.3" x14ac:dyDescent="0.3">
      <c r="A180" s="18" t="s">
        <v>548</v>
      </c>
      <c r="B180" s="18" t="s">
        <v>1172</v>
      </c>
      <c r="C180" s="18" t="s">
        <v>1192</v>
      </c>
      <c r="D180" s="18" t="s">
        <v>2348</v>
      </c>
      <c r="E180" s="18">
        <v>150</v>
      </c>
      <c r="F180" s="33">
        <v>9.2783505200000005E-2</v>
      </c>
      <c r="G180" s="33">
        <f t="shared" si="55"/>
        <v>9.2783505200000005E-2</v>
      </c>
      <c r="H180" s="28">
        <f t="shared" si="56"/>
        <v>1</v>
      </c>
      <c r="I180" s="28">
        <f t="shared" si="57"/>
        <v>4678</v>
      </c>
      <c r="J180" s="29">
        <f t="shared" si="58"/>
        <v>3.2064985036340317E-2</v>
      </c>
      <c r="K180" s="44">
        <f t="shared" si="59"/>
        <v>16</v>
      </c>
      <c r="L180" s="18">
        <f t="shared" si="60"/>
        <v>500</v>
      </c>
      <c r="M180" s="29">
        <f t="shared" si="61"/>
        <v>6.024822267743102E-3</v>
      </c>
      <c r="N180" s="30">
        <f t="shared" si="62"/>
        <v>6</v>
      </c>
      <c r="O180" s="31">
        <f t="shared" si="63"/>
        <v>22</v>
      </c>
      <c r="P180" s="45">
        <f t="shared" si="64"/>
        <v>22</v>
      </c>
      <c r="Q180" s="22">
        <f t="shared" si="65"/>
        <v>12</v>
      </c>
      <c r="R180" s="19"/>
    </row>
    <row r="181" spans="1:18" ht="16.3" x14ac:dyDescent="0.3">
      <c r="A181" s="18" t="s">
        <v>571</v>
      </c>
      <c r="B181" s="18" t="s">
        <v>1193</v>
      </c>
      <c r="C181" s="18" t="s">
        <v>1195</v>
      </c>
      <c r="D181" s="18" t="s">
        <v>2350</v>
      </c>
      <c r="E181" s="18">
        <v>159</v>
      </c>
      <c r="F181" s="33">
        <v>9.5238095199999998E-2</v>
      </c>
      <c r="G181" s="33">
        <f t="shared" si="55"/>
        <v>9.5238095199999998E-2</v>
      </c>
      <c r="H181" s="28">
        <f t="shared" si="56"/>
        <v>1</v>
      </c>
      <c r="I181" s="28">
        <f t="shared" si="57"/>
        <v>4678</v>
      </c>
      <c r="J181" s="29">
        <f t="shared" si="58"/>
        <v>3.3988884138520734E-2</v>
      </c>
      <c r="K181" s="44">
        <f t="shared" si="59"/>
        <v>17</v>
      </c>
      <c r="L181" s="18">
        <f t="shared" si="60"/>
        <v>500</v>
      </c>
      <c r="M181" s="29">
        <f t="shared" si="61"/>
        <v>6.3863116038076874E-3</v>
      </c>
      <c r="N181" s="30">
        <f t="shared" si="62"/>
        <v>6</v>
      </c>
      <c r="O181" s="31">
        <f t="shared" si="63"/>
        <v>23</v>
      </c>
      <c r="P181" s="45">
        <f t="shared" si="64"/>
        <v>23</v>
      </c>
      <c r="Q181" s="22">
        <f t="shared" si="65"/>
        <v>13</v>
      </c>
      <c r="R181" s="19"/>
    </row>
    <row r="182" spans="1:18" ht="16.3" x14ac:dyDescent="0.3">
      <c r="A182" s="18" t="s">
        <v>798</v>
      </c>
      <c r="B182" s="18" t="s">
        <v>1172</v>
      </c>
      <c r="C182" s="18" t="s">
        <v>1402</v>
      </c>
      <c r="D182" s="18" t="s">
        <v>2392</v>
      </c>
      <c r="E182" s="18">
        <v>293</v>
      </c>
      <c r="F182" s="33">
        <v>0.18840579709999999</v>
      </c>
      <c r="G182" s="33">
        <f t="shared" si="55"/>
        <v>0.18840579709999999</v>
      </c>
      <c r="H182" s="28">
        <f t="shared" si="56"/>
        <v>2</v>
      </c>
      <c r="I182" s="28">
        <f t="shared" si="57"/>
        <v>8291</v>
      </c>
      <c r="J182" s="29">
        <f t="shared" si="58"/>
        <v>3.5339524785912436E-2</v>
      </c>
      <c r="K182" s="44">
        <f t="shared" si="59"/>
        <v>11</v>
      </c>
      <c r="L182" s="18">
        <f t="shared" si="60"/>
        <v>300</v>
      </c>
      <c r="M182" s="29">
        <f t="shared" si="61"/>
        <v>1.1768486162991525E-2</v>
      </c>
      <c r="N182" s="30">
        <f t="shared" si="62"/>
        <v>12</v>
      </c>
      <c r="O182" s="31">
        <f t="shared" si="63"/>
        <v>23</v>
      </c>
      <c r="P182" s="45">
        <f t="shared" si="64"/>
        <v>23</v>
      </c>
      <c r="Q182" s="22">
        <f t="shared" si="65"/>
        <v>24</v>
      </c>
      <c r="R182" s="19"/>
    </row>
    <row r="183" spans="1:18" ht="16.3" x14ac:dyDescent="0.3">
      <c r="A183" s="18" t="s">
        <v>931</v>
      </c>
      <c r="B183" s="18" t="s">
        <v>1172</v>
      </c>
      <c r="C183" s="18" t="s">
        <v>2101</v>
      </c>
      <c r="D183" s="18" t="s">
        <v>2481</v>
      </c>
      <c r="E183" s="18">
        <v>463</v>
      </c>
      <c r="F183" s="33">
        <v>0.34688346879999998</v>
      </c>
      <c r="G183" s="33">
        <f t="shared" si="55"/>
        <v>0.34688346879999998</v>
      </c>
      <c r="H183" s="28">
        <f t="shared" si="56"/>
        <v>4</v>
      </c>
      <c r="I183" s="28">
        <f t="shared" si="57"/>
        <v>6154</v>
      </c>
      <c r="J183" s="29">
        <f t="shared" si="58"/>
        <v>7.5235619109522256E-2</v>
      </c>
      <c r="K183" s="44">
        <f t="shared" si="59"/>
        <v>4</v>
      </c>
      <c r="L183" s="18">
        <f t="shared" si="60"/>
        <v>51</v>
      </c>
      <c r="M183" s="29">
        <f t="shared" si="61"/>
        <v>1.8596618066433708E-2</v>
      </c>
      <c r="N183" s="30">
        <f t="shared" si="62"/>
        <v>19</v>
      </c>
      <c r="O183" s="31">
        <f t="shared" si="63"/>
        <v>23</v>
      </c>
      <c r="P183" s="45">
        <f t="shared" si="64"/>
        <v>23</v>
      </c>
      <c r="Q183" s="22">
        <f t="shared" si="65"/>
        <v>37</v>
      </c>
      <c r="R183" s="19"/>
    </row>
    <row r="184" spans="1:18" ht="16.3" x14ac:dyDescent="0.3">
      <c r="A184" s="18" t="s">
        <v>819</v>
      </c>
      <c r="B184" s="18" t="s">
        <v>1172</v>
      </c>
      <c r="C184" s="18" t="s">
        <v>1513</v>
      </c>
      <c r="D184" s="18" t="s">
        <v>2406</v>
      </c>
      <c r="E184" s="18">
        <v>316</v>
      </c>
      <c r="F184" s="33">
        <v>0.2115384615</v>
      </c>
      <c r="G184" s="33">
        <f t="shared" si="55"/>
        <v>0.2115384615</v>
      </c>
      <c r="H184" s="28">
        <f t="shared" si="56"/>
        <v>2</v>
      </c>
      <c r="I184" s="28">
        <f t="shared" si="57"/>
        <v>8291</v>
      </c>
      <c r="J184" s="29">
        <f t="shared" si="58"/>
        <v>3.8113617175250268E-2</v>
      </c>
      <c r="K184" s="44">
        <f t="shared" si="59"/>
        <v>11</v>
      </c>
      <c r="L184" s="18">
        <f t="shared" si="60"/>
        <v>300</v>
      </c>
      <c r="M184" s="29">
        <f t="shared" si="61"/>
        <v>1.2692292244045467E-2</v>
      </c>
      <c r="N184" s="30">
        <f t="shared" si="62"/>
        <v>13</v>
      </c>
      <c r="O184" s="31">
        <f t="shared" si="63"/>
        <v>24</v>
      </c>
      <c r="P184" s="45">
        <f t="shared" si="64"/>
        <v>24</v>
      </c>
      <c r="Q184" s="22">
        <f t="shared" si="65"/>
        <v>25</v>
      </c>
      <c r="R184" s="19"/>
    </row>
    <row r="185" spans="1:18" ht="16.3" x14ac:dyDescent="0.3">
      <c r="A185" s="18" t="s">
        <v>598</v>
      </c>
      <c r="B185" s="18" t="s">
        <v>1208</v>
      </c>
      <c r="C185" s="18" t="s">
        <v>1231</v>
      </c>
      <c r="D185" s="18" t="s">
        <v>2362</v>
      </c>
      <c r="E185" s="18">
        <v>170</v>
      </c>
      <c r="F185" s="33">
        <v>0.13605442179999999</v>
      </c>
      <c r="G185" s="33">
        <f t="shared" si="55"/>
        <v>0.13605442179999999</v>
      </c>
      <c r="H185" s="28">
        <f t="shared" si="56"/>
        <v>1</v>
      </c>
      <c r="I185" s="28">
        <f t="shared" si="57"/>
        <v>4678</v>
      </c>
      <c r="J185" s="29">
        <f t="shared" si="58"/>
        <v>3.6340316374519024E-2</v>
      </c>
      <c r="K185" s="44">
        <f t="shared" si="59"/>
        <v>18</v>
      </c>
      <c r="L185" s="18">
        <f t="shared" si="60"/>
        <v>500</v>
      </c>
      <c r="M185" s="29">
        <f t="shared" si="61"/>
        <v>6.8281319034421816E-3</v>
      </c>
      <c r="N185" s="30">
        <f t="shared" si="62"/>
        <v>7</v>
      </c>
      <c r="O185" s="31">
        <f t="shared" si="63"/>
        <v>25</v>
      </c>
      <c r="P185" s="45">
        <f t="shared" si="64"/>
        <v>25</v>
      </c>
      <c r="Q185" s="22">
        <f t="shared" si="65"/>
        <v>14</v>
      </c>
      <c r="R185" s="19"/>
    </row>
    <row r="186" spans="1:18" ht="16.3" x14ac:dyDescent="0.3">
      <c r="A186" s="18" t="s">
        <v>614</v>
      </c>
      <c r="B186" s="18" t="s">
        <v>1172</v>
      </c>
      <c r="C186" s="18" t="s">
        <v>1264</v>
      </c>
      <c r="D186" s="18" t="s">
        <v>2372</v>
      </c>
      <c r="E186" s="18">
        <v>177</v>
      </c>
      <c r="F186" s="33">
        <v>0.1496598639</v>
      </c>
      <c r="G186" s="33">
        <f t="shared" si="55"/>
        <v>0.1496598639</v>
      </c>
      <c r="H186" s="28">
        <f t="shared" si="56"/>
        <v>1</v>
      </c>
      <c r="I186" s="28">
        <f t="shared" si="57"/>
        <v>4678</v>
      </c>
      <c r="J186" s="29">
        <f t="shared" si="58"/>
        <v>3.7836682342881574E-2</v>
      </c>
      <c r="K186" s="44">
        <f t="shared" si="59"/>
        <v>19</v>
      </c>
      <c r="L186" s="18">
        <f t="shared" si="60"/>
        <v>500</v>
      </c>
      <c r="M186" s="29">
        <f t="shared" si="61"/>
        <v>7.10929027593686E-3</v>
      </c>
      <c r="N186" s="30">
        <f t="shared" si="62"/>
        <v>7</v>
      </c>
      <c r="O186" s="31">
        <f t="shared" si="63"/>
        <v>26</v>
      </c>
      <c r="P186" s="45">
        <f t="shared" si="64"/>
        <v>26</v>
      </c>
      <c r="Q186" s="22">
        <f t="shared" si="65"/>
        <v>14</v>
      </c>
      <c r="R186" s="19"/>
    </row>
    <row r="187" spans="1:18" ht="16.3" x14ac:dyDescent="0.3">
      <c r="A187" s="18" t="s">
        <v>651</v>
      </c>
      <c r="B187" s="18" t="s">
        <v>1172</v>
      </c>
      <c r="C187" s="18" t="s">
        <v>1222</v>
      </c>
      <c r="D187" s="18" t="s">
        <v>2361</v>
      </c>
      <c r="E187" s="18">
        <v>196</v>
      </c>
      <c r="F187" s="33">
        <v>0.13253012049999999</v>
      </c>
      <c r="G187" s="33">
        <f t="shared" si="55"/>
        <v>0.13253012049999999</v>
      </c>
      <c r="H187" s="28">
        <f t="shared" si="56"/>
        <v>1</v>
      </c>
      <c r="I187" s="28">
        <f t="shared" si="57"/>
        <v>4678</v>
      </c>
      <c r="J187" s="29">
        <f t="shared" si="58"/>
        <v>4.1898247114151348E-2</v>
      </c>
      <c r="K187" s="44">
        <f t="shared" si="59"/>
        <v>21</v>
      </c>
      <c r="L187" s="18">
        <f t="shared" si="60"/>
        <v>500</v>
      </c>
      <c r="M187" s="29">
        <f t="shared" si="61"/>
        <v>7.8724344298509857E-3</v>
      </c>
      <c r="N187" s="30">
        <f t="shared" si="62"/>
        <v>8</v>
      </c>
      <c r="O187" s="31">
        <f t="shared" si="63"/>
        <v>29</v>
      </c>
      <c r="P187" s="45">
        <f t="shared" si="64"/>
        <v>29</v>
      </c>
      <c r="Q187" s="22">
        <f t="shared" si="65"/>
        <v>16</v>
      </c>
      <c r="R187" s="19"/>
    </row>
    <row r="188" spans="1:18" ht="16.3" x14ac:dyDescent="0.3">
      <c r="A188" s="18" t="s">
        <v>865</v>
      </c>
      <c r="B188" s="18" t="s">
        <v>1172</v>
      </c>
      <c r="C188" s="18" t="s">
        <v>1606</v>
      </c>
      <c r="D188" s="18" t="s">
        <v>2422</v>
      </c>
      <c r="E188" s="18">
        <v>374</v>
      </c>
      <c r="F188" s="33">
        <v>0.23245614040000001</v>
      </c>
      <c r="G188" s="33">
        <f t="shared" si="55"/>
        <v>0.23245614040000001</v>
      </c>
      <c r="H188" s="28">
        <f t="shared" si="56"/>
        <v>2</v>
      </c>
      <c r="I188" s="28">
        <f t="shared" si="57"/>
        <v>8291</v>
      </c>
      <c r="J188" s="29">
        <f t="shared" si="58"/>
        <v>4.5109154504884813E-2</v>
      </c>
      <c r="K188" s="44">
        <f t="shared" si="59"/>
        <v>14</v>
      </c>
      <c r="L188" s="18">
        <f t="shared" si="60"/>
        <v>300</v>
      </c>
      <c r="M188" s="29">
        <f t="shared" si="61"/>
        <v>1.5021890187572801E-2</v>
      </c>
      <c r="N188" s="30">
        <f t="shared" si="62"/>
        <v>15</v>
      </c>
      <c r="O188" s="31">
        <f t="shared" si="63"/>
        <v>29</v>
      </c>
      <c r="P188" s="45">
        <f t="shared" si="64"/>
        <v>29</v>
      </c>
      <c r="Q188" s="22">
        <f t="shared" si="65"/>
        <v>30</v>
      </c>
      <c r="R188" s="19"/>
    </row>
    <row r="189" spans="1:18" ht="16.3" x14ac:dyDescent="0.3">
      <c r="A189" s="18" t="s">
        <v>1156</v>
      </c>
      <c r="B189" s="18" t="s">
        <v>1193</v>
      </c>
      <c r="C189" s="18" t="s">
        <v>2207</v>
      </c>
      <c r="D189" s="18" t="s">
        <v>2515</v>
      </c>
      <c r="E189" s="18">
        <v>594</v>
      </c>
      <c r="F189" s="33">
        <v>0.43181818179999998</v>
      </c>
      <c r="G189" s="33">
        <f t="shared" si="55"/>
        <v>0.43181818179999998</v>
      </c>
      <c r="H189" s="28">
        <f t="shared" si="56"/>
        <v>4</v>
      </c>
      <c r="I189" s="28">
        <f t="shared" si="57"/>
        <v>6154</v>
      </c>
      <c r="J189" s="29">
        <f t="shared" si="58"/>
        <v>9.6522586935326615E-2</v>
      </c>
      <c r="K189" s="44">
        <f t="shared" si="59"/>
        <v>5</v>
      </c>
      <c r="L189" s="18">
        <f t="shared" si="60"/>
        <v>51</v>
      </c>
      <c r="M189" s="29">
        <f t="shared" si="61"/>
        <v>2.3858296180262681E-2</v>
      </c>
      <c r="N189" s="30">
        <f t="shared" si="62"/>
        <v>24</v>
      </c>
      <c r="O189" s="31">
        <f t="shared" si="63"/>
        <v>29</v>
      </c>
      <c r="P189" s="45">
        <f t="shared" si="64"/>
        <v>29</v>
      </c>
      <c r="Q189" s="22">
        <f t="shared" si="65"/>
        <v>48</v>
      </c>
      <c r="R189" s="19"/>
    </row>
    <row r="190" spans="1:18" ht="16.3" x14ac:dyDescent="0.3">
      <c r="A190" s="18" t="s">
        <v>672</v>
      </c>
      <c r="B190" s="18" t="s">
        <v>1176</v>
      </c>
      <c r="C190" s="18" t="s">
        <v>1233</v>
      </c>
      <c r="D190" s="18" t="s">
        <v>2363</v>
      </c>
      <c r="E190" s="18">
        <v>205</v>
      </c>
      <c r="F190" s="33">
        <v>0.13671875</v>
      </c>
      <c r="G190" s="33">
        <f t="shared" si="55"/>
        <v>0.13671875</v>
      </c>
      <c r="H190" s="28">
        <f t="shared" si="56"/>
        <v>1</v>
      </c>
      <c r="I190" s="28">
        <f t="shared" si="57"/>
        <v>4678</v>
      </c>
      <c r="J190" s="29">
        <f t="shared" si="58"/>
        <v>4.3822146216331764E-2</v>
      </c>
      <c r="K190" s="44">
        <f t="shared" si="59"/>
        <v>22</v>
      </c>
      <c r="L190" s="18">
        <f t="shared" si="60"/>
        <v>500</v>
      </c>
      <c r="M190" s="29">
        <f t="shared" si="61"/>
        <v>8.2339237659155729E-3</v>
      </c>
      <c r="N190" s="30">
        <f t="shared" si="62"/>
        <v>8</v>
      </c>
      <c r="O190" s="31">
        <f t="shared" si="63"/>
        <v>30</v>
      </c>
      <c r="P190" s="45">
        <f t="shared" si="64"/>
        <v>30</v>
      </c>
      <c r="Q190" s="22">
        <f t="shared" si="65"/>
        <v>16</v>
      </c>
      <c r="R190" s="19"/>
    </row>
    <row r="191" spans="1:18" ht="16.3" x14ac:dyDescent="0.3">
      <c r="A191" s="18" t="s">
        <v>880</v>
      </c>
      <c r="B191" s="18" t="s">
        <v>1172</v>
      </c>
      <c r="C191" s="18" t="s">
        <v>1285</v>
      </c>
      <c r="D191" s="18" t="s">
        <v>2375</v>
      </c>
      <c r="E191" s="18">
        <v>388</v>
      </c>
      <c r="F191" s="33">
        <v>0.155234657</v>
      </c>
      <c r="G191" s="33">
        <f t="shared" si="55"/>
        <v>0.155234657</v>
      </c>
      <c r="H191" s="28">
        <f t="shared" si="56"/>
        <v>2</v>
      </c>
      <c r="I191" s="28">
        <f t="shared" si="57"/>
        <v>8291</v>
      </c>
      <c r="J191" s="29">
        <f t="shared" si="58"/>
        <v>4.6797732481003496E-2</v>
      </c>
      <c r="K191" s="44">
        <f t="shared" si="59"/>
        <v>14</v>
      </c>
      <c r="L191" s="18">
        <f t="shared" si="60"/>
        <v>300</v>
      </c>
      <c r="M191" s="29">
        <f t="shared" si="61"/>
        <v>1.5584206932562156E-2</v>
      </c>
      <c r="N191" s="30">
        <f t="shared" si="62"/>
        <v>16</v>
      </c>
      <c r="O191" s="31">
        <f t="shared" si="63"/>
        <v>30</v>
      </c>
      <c r="P191" s="45">
        <f t="shared" si="64"/>
        <v>30</v>
      </c>
      <c r="Q191" s="22">
        <f t="shared" si="65"/>
        <v>31</v>
      </c>
      <c r="R191" s="19"/>
    </row>
    <row r="192" spans="1:18" ht="16.3" x14ac:dyDescent="0.3">
      <c r="A192" s="18" t="s">
        <v>877</v>
      </c>
      <c r="B192" s="18" t="s">
        <v>1266</v>
      </c>
      <c r="C192" s="18" t="s">
        <v>1309</v>
      </c>
      <c r="D192" s="18" t="s">
        <v>2377</v>
      </c>
      <c r="E192" s="18">
        <v>386</v>
      </c>
      <c r="F192" s="33">
        <v>0.16513761469999999</v>
      </c>
      <c r="G192" s="33">
        <f t="shared" si="55"/>
        <v>0.16513761469999999</v>
      </c>
      <c r="H192" s="28">
        <f t="shared" si="56"/>
        <v>2</v>
      </c>
      <c r="I192" s="28">
        <f t="shared" si="57"/>
        <v>8291</v>
      </c>
      <c r="J192" s="29">
        <f t="shared" si="58"/>
        <v>4.6556507055843688E-2</v>
      </c>
      <c r="K192" s="44">
        <f t="shared" si="59"/>
        <v>14</v>
      </c>
      <c r="L192" s="18">
        <f t="shared" si="60"/>
        <v>300</v>
      </c>
      <c r="M192" s="29">
        <f t="shared" si="61"/>
        <v>1.5503875968992248E-2</v>
      </c>
      <c r="N192" s="30">
        <f t="shared" si="62"/>
        <v>16</v>
      </c>
      <c r="O192" s="31">
        <f t="shared" si="63"/>
        <v>30</v>
      </c>
      <c r="P192" s="45">
        <f t="shared" si="64"/>
        <v>30</v>
      </c>
      <c r="Q192" s="22">
        <f t="shared" si="65"/>
        <v>31</v>
      </c>
      <c r="R192" s="19"/>
    </row>
    <row r="193" spans="1:18" ht="16.3" x14ac:dyDescent="0.3">
      <c r="A193" s="18" t="s">
        <v>690</v>
      </c>
      <c r="B193" s="18" t="s">
        <v>1176</v>
      </c>
      <c r="C193" s="18" t="s">
        <v>1200</v>
      </c>
      <c r="D193" s="18" t="s">
        <v>2353</v>
      </c>
      <c r="E193" s="18">
        <v>219</v>
      </c>
      <c r="F193" s="33">
        <v>0.10695187170000001</v>
      </c>
      <c r="G193" s="33">
        <f t="shared" si="55"/>
        <v>0.10695187170000001</v>
      </c>
      <c r="H193" s="28">
        <f t="shared" si="56"/>
        <v>1</v>
      </c>
      <c r="I193" s="28">
        <f t="shared" si="57"/>
        <v>4678</v>
      </c>
      <c r="J193" s="29">
        <f t="shared" si="58"/>
        <v>4.6814878153056863E-2</v>
      </c>
      <c r="K193" s="44">
        <f t="shared" si="59"/>
        <v>23</v>
      </c>
      <c r="L193" s="18">
        <f t="shared" si="60"/>
        <v>500</v>
      </c>
      <c r="M193" s="29">
        <f t="shared" si="61"/>
        <v>8.796240510904928E-3</v>
      </c>
      <c r="N193" s="30">
        <f t="shared" si="62"/>
        <v>9</v>
      </c>
      <c r="O193" s="31">
        <f t="shared" si="63"/>
        <v>32</v>
      </c>
      <c r="P193" s="45">
        <f t="shared" si="64"/>
        <v>32</v>
      </c>
      <c r="Q193" s="22">
        <f t="shared" si="65"/>
        <v>18</v>
      </c>
      <c r="R193" s="19"/>
    </row>
    <row r="194" spans="1:18" ht="16.3" x14ac:dyDescent="0.3">
      <c r="A194" s="18" t="s">
        <v>908</v>
      </c>
      <c r="B194" s="18" t="s">
        <v>1226</v>
      </c>
      <c r="C194" s="18" t="s">
        <v>1500</v>
      </c>
      <c r="D194" s="18" t="s">
        <v>2405</v>
      </c>
      <c r="E194" s="18">
        <v>426</v>
      </c>
      <c r="F194" s="33">
        <v>0.2093663912</v>
      </c>
      <c r="G194" s="33">
        <f t="shared" ref="G194:G200" si="66">F194</f>
        <v>0.2093663912</v>
      </c>
      <c r="H194" s="28">
        <f t="shared" si="56"/>
        <v>2</v>
      </c>
      <c r="I194" s="28">
        <f t="shared" si="57"/>
        <v>8291</v>
      </c>
      <c r="J194" s="29">
        <f t="shared" si="58"/>
        <v>5.1381015559039921E-2</v>
      </c>
      <c r="K194" s="44">
        <f t="shared" si="59"/>
        <v>15</v>
      </c>
      <c r="L194" s="18">
        <f t="shared" si="60"/>
        <v>300</v>
      </c>
      <c r="M194" s="29">
        <f t="shared" si="61"/>
        <v>1.7110495240390409E-2</v>
      </c>
      <c r="N194" s="30">
        <f t="shared" si="62"/>
        <v>17</v>
      </c>
      <c r="O194" s="31">
        <f t="shared" si="63"/>
        <v>32</v>
      </c>
      <c r="P194" s="45">
        <f t="shared" si="64"/>
        <v>32</v>
      </c>
      <c r="Q194" s="22">
        <f t="shared" si="65"/>
        <v>34</v>
      </c>
      <c r="R194" s="19"/>
    </row>
    <row r="195" spans="1:18" ht="16.3" x14ac:dyDescent="0.3">
      <c r="A195" s="18" t="s">
        <v>918</v>
      </c>
      <c r="B195" s="18" t="s">
        <v>1172</v>
      </c>
      <c r="C195" s="18" t="s">
        <v>1421</v>
      </c>
      <c r="D195" s="18" t="s">
        <v>2393</v>
      </c>
      <c r="E195" s="18">
        <v>440</v>
      </c>
      <c r="F195" s="33">
        <v>0.1904761905</v>
      </c>
      <c r="G195" s="33">
        <f t="shared" si="66"/>
        <v>0.1904761905</v>
      </c>
      <c r="H195" s="28">
        <f t="shared" si="56"/>
        <v>2</v>
      </c>
      <c r="I195" s="28">
        <f t="shared" si="57"/>
        <v>8291</v>
      </c>
      <c r="J195" s="29">
        <f t="shared" si="58"/>
        <v>5.3069593535158603E-2</v>
      </c>
      <c r="K195" s="44">
        <f t="shared" si="59"/>
        <v>16</v>
      </c>
      <c r="L195" s="18">
        <f t="shared" si="60"/>
        <v>300</v>
      </c>
      <c r="M195" s="29">
        <f t="shared" si="61"/>
        <v>1.7672811985379764E-2</v>
      </c>
      <c r="N195" s="30">
        <f t="shared" si="62"/>
        <v>18</v>
      </c>
      <c r="O195" s="31">
        <f t="shared" si="63"/>
        <v>34</v>
      </c>
      <c r="P195" s="45">
        <f t="shared" si="64"/>
        <v>34</v>
      </c>
      <c r="Q195" s="22">
        <f t="shared" si="65"/>
        <v>35</v>
      </c>
      <c r="R195" s="19"/>
    </row>
    <row r="196" spans="1:18" ht="16.3" x14ac:dyDescent="0.3">
      <c r="A196" s="18" t="s">
        <v>727</v>
      </c>
      <c r="B196" s="18" t="s">
        <v>1172</v>
      </c>
      <c r="C196" s="18" t="s">
        <v>1261</v>
      </c>
      <c r="D196" s="18" t="s">
        <v>2370</v>
      </c>
      <c r="E196" s="18">
        <v>240</v>
      </c>
      <c r="F196" s="33">
        <v>0.14754098360000001</v>
      </c>
      <c r="G196" s="33">
        <f t="shared" si="66"/>
        <v>0.14754098360000001</v>
      </c>
      <c r="H196" s="28">
        <f t="shared" si="56"/>
        <v>1</v>
      </c>
      <c r="I196" s="28">
        <f t="shared" si="57"/>
        <v>4678</v>
      </c>
      <c r="J196" s="29">
        <f t="shared" si="58"/>
        <v>5.1303976058144504E-2</v>
      </c>
      <c r="K196" s="44">
        <f t="shared" si="59"/>
        <v>26</v>
      </c>
      <c r="L196" s="18">
        <f t="shared" si="60"/>
        <v>500</v>
      </c>
      <c r="M196" s="29">
        <f t="shared" si="61"/>
        <v>9.6397156283889625E-3</v>
      </c>
      <c r="N196" s="30">
        <f t="shared" si="62"/>
        <v>10</v>
      </c>
      <c r="O196" s="31">
        <f t="shared" si="63"/>
        <v>36</v>
      </c>
      <c r="P196" s="45">
        <f t="shared" si="64"/>
        <v>36</v>
      </c>
      <c r="Q196" s="22">
        <f t="shared" si="65"/>
        <v>19</v>
      </c>
      <c r="R196" s="4"/>
    </row>
    <row r="197" spans="1:18" ht="16.3" x14ac:dyDescent="0.3">
      <c r="A197" s="18" t="s">
        <v>726</v>
      </c>
      <c r="B197" s="18" t="s">
        <v>1182</v>
      </c>
      <c r="C197" s="18" t="s">
        <v>1263</v>
      </c>
      <c r="D197" s="18" t="s">
        <v>2371</v>
      </c>
      <c r="E197" s="18">
        <v>239</v>
      </c>
      <c r="F197" s="33">
        <v>0.14851485149999999</v>
      </c>
      <c r="G197" s="33">
        <f t="shared" si="66"/>
        <v>0.14851485149999999</v>
      </c>
      <c r="H197" s="28">
        <f t="shared" si="56"/>
        <v>1</v>
      </c>
      <c r="I197" s="28">
        <f t="shared" si="57"/>
        <v>4678</v>
      </c>
      <c r="J197" s="29">
        <f t="shared" si="58"/>
        <v>5.1090209491235571E-2</v>
      </c>
      <c r="K197" s="44">
        <f t="shared" si="59"/>
        <v>26</v>
      </c>
      <c r="L197" s="18">
        <f t="shared" si="60"/>
        <v>500</v>
      </c>
      <c r="M197" s="29">
        <f t="shared" si="61"/>
        <v>9.5995501466040085E-3</v>
      </c>
      <c r="N197" s="30">
        <f t="shared" si="62"/>
        <v>10</v>
      </c>
      <c r="O197" s="31">
        <f t="shared" si="63"/>
        <v>36</v>
      </c>
      <c r="P197" s="45">
        <f t="shared" si="64"/>
        <v>36</v>
      </c>
      <c r="Q197" s="22">
        <f t="shared" si="65"/>
        <v>19</v>
      </c>
    </row>
    <row r="198" spans="1:18" ht="16.3" x14ac:dyDescent="0.3">
      <c r="A198" s="18" t="s">
        <v>743</v>
      </c>
      <c r="B198" s="18" t="s">
        <v>1234</v>
      </c>
      <c r="C198" s="18" t="s">
        <v>1235</v>
      </c>
      <c r="D198" s="18" t="s">
        <v>2364</v>
      </c>
      <c r="E198" s="18">
        <v>254</v>
      </c>
      <c r="F198" s="33">
        <v>0.13924050630000001</v>
      </c>
      <c r="G198" s="33">
        <f t="shared" si="66"/>
        <v>0.13924050630000001</v>
      </c>
      <c r="H198" s="28">
        <f t="shared" si="56"/>
        <v>1</v>
      </c>
      <c r="I198" s="28">
        <f t="shared" si="57"/>
        <v>4678</v>
      </c>
      <c r="J198" s="29">
        <f t="shared" si="58"/>
        <v>5.4296707994869603E-2</v>
      </c>
      <c r="K198" s="44">
        <f t="shared" si="59"/>
        <v>27</v>
      </c>
      <c r="L198" s="18">
        <f t="shared" si="60"/>
        <v>500</v>
      </c>
      <c r="M198" s="29">
        <f t="shared" si="61"/>
        <v>1.0202032373378319E-2</v>
      </c>
      <c r="N198" s="30">
        <f t="shared" si="62"/>
        <v>10</v>
      </c>
      <c r="O198" s="31">
        <f t="shared" si="63"/>
        <v>37</v>
      </c>
      <c r="P198" s="45">
        <f t="shared" si="64"/>
        <v>37</v>
      </c>
      <c r="Q198" s="22">
        <f t="shared" si="65"/>
        <v>20</v>
      </c>
    </row>
    <row r="199" spans="1:18" ht="16.3" x14ac:dyDescent="0.3">
      <c r="A199" s="18" t="s">
        <v>783</v>
      </c>
      <c r="B199" s="18" t="s">
        <v>1172</v>
      </c>
      <c r="C199" s="18" t="s">
        <v>1199</v>
      </c>
      <c r="D199" s="18" t="s">
        <v>2352</v>
      </c>
      <c r="E199" s="18">
        <v>284</v>
      </c>
      <c r="F199" s="33">
        <v>0.1068376068</v>
      </c>
      <c r="G199" s="33">
        <f t="shared" si="66"/>
        <v>0.1068376068</v>
      </c>
      <c r="H199" s="28">
        <f t="shared" si="56"/>
        <v>1</v>
      </c>
      <c r="I199" s="28">
        <f t="shared" si="57"/>
        <v>4678</v>
      </c>
      <c r="J199" s="29">
        <f t="shared" si="58"/>
        <v>6.0709705002137668E-2</v>
      </c>
      <c r="K199" s="44">
        <f t="shared" si="59"/>
        <v>30</v>
      </c>
      <c r="L199" s="18">
        <f t="shared" si="60"/>
        <v>500</v>
      </c>
      <c r="M199" s="29">
        <f t="shared" si="61"/>
        <v>1.1406996826926939E-2</v>
      </c>
      <c r="N199" s="30">
        <f t="shared" si="62"/>
        <v>11</v>
      </c>
      <c r="O199" s="31">
        <f t="shared" si="63"/>
        <v>41</v>
      </c>
      <c r="P199" s="46">
        <v>40</v>
      </c>
      <c r="Q199" s="22">
        <f t="shared" si="65"/>
        <v>23</v>
      </c>
    </row>
    <row r="200" spans="1:18" ht="16.3" x14ac:dyDescent="0.3">
      <c r="A200" s="18" t="s">
        <v>831</v>
      </c>
      <c r="B200" s="18" t="s">
        <v>1172</v>
      </c>
      <c r="C200" s="18" t="s">
        <v>1259</v>
      </c>
      <c r="D200" s="18" t="s">
        <v>2369</v>
      </c>
      <c r="E200" s="18">
        <v>330</v>
      </c>
      <c r="F200" s="33">
        <v>0.1474820144</v>
      </c>
      <c r="G200" s="33">
        <f t="shared" si="66"/>
        <v>0.1474820144</v>
      </c>
      <c r="H200" s="28">
        <f t="shared" si="56"/>
        <v>1</v>
      </c>
      <c r="I200" s="28">
        <f t="shared" si="57"/>
        <v>4678</v>
      </c>
      <c r="J200" s="29">
        <f t="shared" si="58"/>
        <v>7.0542967079948699E-2</v>
      </c>
      <c r="K200" s="44">
        <f t="shared" si="59"/>
        <v>35</v>
      </c>
      <c r="L200" s="18">
        <f t="shared" si="60"/>
        <v>500</v>
      </c>
      <c r="M200" s="29">
        <f t="shared" si="61"/>
        <v>1.3254608989034824E-2</v>
      </c>
      <c r="N200" s="30">
        <f t="shared" si="62"/>
        <v>13</v>
      </c>
      <c r="O200" s="31">
        <f t="shared" si="63"/>
        <v>48</v>
      </c>
      <c r="P200" s="46">
        <v>47</v>
      </c>
      <c r="Q200" s="22">
        <f t="shared" si="65"/>
        <v>27</v>
      </c>
    </row>
    <row r="201" spans="1:18" ht="19.05" x14ac:dyDescent="0.25">
      <c r="K201" s="34">
        <f>SUM(K10:K200)</f>
        <v>997</v>
      </c>
      <c r="N201" s="30">
        <f>SUM(N10:N200)</f>
        <v>1001</v>
      </c>
      <c r="O201" s="30">
        <f>SUM(O10:O200)</f>
        <v>1998</v>
      </c>
      <c r="P201" s="40">
        <f>SUM(P10:P200)</f>
        <v>2000</v>
      </c>
      <c r="Q201" s="30">
        <f>SUM(Q10:Q200)</f>
        <v>2001</v>
      </c>
    </row>
  </sheetData>
  <autoFilter ref="A9:Q201" xr:uid="{1D81889D-D232-4A1A-9999-4D1B844EAC60}">
    <sortState xmlns:xlrd2="http://schemas.microsoft.com/office/spreadsheetml/2017/richdata2" ref="A10:Q201">
      <sortCondition ref="P10:P201"/>
    </sortState>
  </autoFilter>
  <sortState xmlns:xlrd2="http://schemas.microsoft.com/office/spreadsheetml/2017/richdata2" ref="A10:O201">
    <sortCondition ref="H10:H201"/>
  </sortState>
  <mergeCells count="1">
    <mergeCell ref="G5:J5"/>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ED453-AE38-4306-87F1-9A85C6CA25BB}">
  <sheetPr filterMode="1">
    <tabColor rgb="FFFF0000"/>
  </sheetPr>
  <dimension ref="A1:Q1122"/>
  <sheetViews>
    <sheetView workbookViewId="0">
      <selection activeCell="A184" sqref="A184"/>
    </sheetView>
  </sheetViews>
  <sheetFormatPr baseColWidth="10" defaultRowHeight="14.3" x14ac:dyDescent="0.25"/>
  <cols>
    <col min="1" max="1" width="43.375" bestFit="1" customWidth="1"/>
    <col min="3" max="3" width="19.125" bestFit="1" customWidth="1"/>
    <col min="4" max="5" width="15.375" customWidth="1"/>
    <col min="10" max="10" width="14.875" bestFit="1" customWidth="1"/>
    <col min="12" max="12" width="20.375" style="5" customWidth="1"/>
    <col min="13" max="13" width="15.875" customWidth="1"/>
  </cols>
  <sheetData>
    <row r="1" spans="1:17" ht="30.1" x14ac:dyDescent="0.25">
      <c r="A1" s="7" t="s">
        <v>0</v>
      </c>
      <c r="B1" s="7" t="s">
        <v>1129</v>
      </c>
      <c r="C1" s="7" t="s">
        <v>1128</v>
      </c>
      <c r="D1" s="8" t="s">
        <v>1132</v>
      </c>
      <c r="E1" s="8" t="s">
        <v>1133</v>
      </c>
      <c r="F1" s="7" t="s">
        <v>1127</v>
      </c>
      <c r="G1" s="7" t="s">
        <v>1126</v>
      </c>
      <c r="H1" s="7" t="s">
        <v>1125</v>
      </c>
      <c r="I1" s="7" t="s">
        <v>1124</v>
      </c>
      <c r="J1" s="8" t="s">
        <v>1130</v>
      </c>
      <c r="K1" s="9" t="s">
        <v>1134</v>
      </c>
      <c r="L1" s="9" t="s">
        <v>1131</v>
      </c>
      <c r="M1" s="10" t="s">
        <v>1135</v>
      </c>
      <c r="N1" s="10" t="s">
        <v>1136</v>
      </c>
      <c r="O1" s="10" t="s">
        <v>1137</v>
      </c>
      <c r="P1" s="10" t="s">
        <v>1138</v>
      </c>
      <c r="Q1" s="10" t="s">
        <v>1139</v>
      </c>
    </row>
    <row r="2" spans="1:17" ht="14.95" hidden="1" x14ac:dyDescent="0.25">
      <c r="A2" t="s">
        <v>527</v>
      </c>
      <c r="B2">
        <v>141</v>
      </c>
      <c r="C2" s="3" t="s">
        <v>1123</v>
      </c>
      <c r="D2">
        <f>VLOOKUP(A2,'[2]PROMEDIO SABER 11 MUNICIPIOS'!$A$2:$D$1122,4,0)</f>
        <v>141</v>
      </c>
      <c r="E2">
        <f>VLOOKUP(A2,'[2]PROMEDIO SABER 11 MUNICIPIOS'!$A$2:$E$1122,5,0)</f>
        <v>0</v>
      </c>
      <c r="F2" s="3">
        <v>0</v>
      </c>
      <c r="G2" s="3">
        <v>0</v>
      </c>
      <c r="H2" s="3">
        <v>0</v>
      </c>
      <c r="I2" s="3">
        <v>0</v>
      </c>
      <c r="J2" s="4">
        <f>VLOOKUP(A2,'[2]PROMEDIO SABER 11 MUNICIPIOS'!$A$2:$B$1122,2,0)</f>
        <v>160.41134751773049</v>
      </c>
      <c r="K2" s="6">
        <v>170</v>
      </c>
      <c r="L2" s="5" t="str">
        <f>VLOOKUP(A2,'[2]PROMEDIO SABER 11 MUNICIPIOS'!$A$2:$F$1122,6,FALSE)</f>
        <v>NO</v>
      </c>
      <c r="M2">
        <f>VLOOKUP(A2,'[2]SISBEN-GRUPOS'!$A$2:$E$1121,2,FALSE)</f>
        <v>52</v>
      </c>
      <c r="N2">
        <f>VLOOKUP(A2,'[2]SISBEN-GRUPOS'!$A$2:$E$1122,3,0)</f>
        <v>89</v>
      </c>
      <c r="O2">
        <f>VLOOKUP(A2,'[2]SISBEN-GRUPOS'!$A$2:$E$1122,4,0)</f>
        <v>0</v>
      </c>
      <c r="P2">
        <f>VLOOKUP(A2,'[2]SISBEN-GRUPOS'!$A$2:$E$1122,5,0)</f>
        <v>0</v>
      </c>
      <c r="Q2">
        <f>VLOOKUP(A2,'[2]TASA TRANSITO'!$A$6:$B$1117,2,0)</f>
        <v>9.4E-2</v>
      </c>
    </row>
    <row r="3" spans="1:17" ht="14.95" x14ac:dyDescent="0.25">
      <c r="A3" t="s">
        <v>1</v>
      </c>
      <c r="B3">
        <v>1</v>
      </c>
      <c r="C3" s="3" t="s">
        <v>1123</v>
      </c>
      <c r="D3">
        <f>VLOOKUP(A3,'[2]PROMEDIO SABER 11 MUNICIPIOS'!$A$2:$D$1122,4,0)</f>
        <v>1</v>
      </c>
      <c r="E3">
        <f>VLOOKUP(A3,'[2]PROMEDIO SABER 11 MUNICIPIOS'!$A$2:$E$1122,5,0)</f>
        <v>0</v>
      </c>
      <c r="F3" s="3">
        <v>1</v>
      </c>
      <c r="G3" s="3">
        <v>1</v>
      </c>
      <c r="H3" s="3">
        <v>1</v>
      </c>
      <c r="I3" s="3">
        <v>1</v>
      </c>
      <c r="J3" s="4">
        <f>VLOOKUP(A3,'[2]PROMEDIO SABER 11 MUNICIPIOS'!$A$2:$B$1122,2,0)</f>
        <v>171</v>
      </c>
      <c r="K3" s="6">
        <v>170</v>
      </c>
      <c r="L3" s="5" t="str">
        <f>VLOOKUP(A3,'[2]PROMEDIO SABER 11 MUNICIPIOS'!$A$2:$F$1122,6,FALSE)</f>
        <v>NO</v>
      </c>
      <c r="M3">
        <f>VLOOKUP(A3,'[2]SISBEN-GRUPOS'!$A$2:$E$1121,2,FALSE)</f>
        <v>1</v>
      </c>
      <c r="N3">
        <f>VLOOKUP(A3,'[2]SISBEN-GRUPOS'!$A$2:$E$1122,3,0)</f>
        <v>0</v>
      </c>
      <c r="O3">
        <f>VLOOKUP(A3,'[2]SISBEN-GRUPOS'!$A$2:$E$1122,4,0)</f>
        <v>0</v>
      </c>
      <c r="P3">
        <f>VLOOKUP(A3,'[2]SISBEN-GRUPOS'!$A$2:$E$1122,5,0)</f>
        <v>0</v>
      </c>
      <c r="Q3" t="e">
        <f>VLOOKUP(A3,'[2]TASA TRANSITO'!$A$6:$B$1117,2,0)</f>
        <v>#N/A</v>
      </c>
    </row>
    <row r="4" spans="1:17" ht="14.95" x14ac:dyDescent="0.25">
      <c r="A4" t="s">
        <v>101</v>
      </c>
      <c r="B4">
        <v>38</v>
      </c>
      <c r="C4" s="3" t="s">
        <v>1123</v>
      </c>
      <c r="D4">
        <f>VLOOKUP(A4,'[2]PROMEDIO SABER 11 MUNICIPIOS'!$A$2:$D$1122,4,0)</f>
        <v>38</v>
      </c>
      <c r="E4">
        <f>VLOOKUP(A4,'[2]PROMEDIO SABER 11 MUNICIPIOS'!$A$2:$E$1122,5,0)</f>
        <v>0</v>
      </c>
      <c r="F4" s="3">
        <v>1</v>
      </c>
      <c r="G4" s="3">
        <v>1</v>
      </c>
      <c r="H4" s="3">
        <v>1</v>
      </c>
      <c r="I4" s="3">
        <v>0</v>
      </c>
      <c r="J4" s="4">
        <f>VLOOKUP(A4,'[2]PROMEDIO SABER 11 MUNICIPIOS'!$A$2:$B$1122,2,0)</f>
        <v>171.13157894736841</v>
      </c>
      <c r="K4" s="6">
        <v>170</v>
      </c>
      <c r="L4" s="5" t="str">
        <f>VLOOKUP(A4,'[2]PROMEDIO SABER 11 MUNICIPIOS'!$A$2:$F$1122,6,FALSE)</f>
        <v>NO</v>
      </c>
      <c r="M4">
        <f>VLOOKUP(A4,'[2]SISBEN-GRUPOS'!$A$2:$E$1121,2,FALSE)</f>
        <v>38</v>
      </c>
      <c r="N4">
        <f>VLOOKUP(A4,'[2]SISBEN-GRUPOS'!$A$2:$E$1122,3,0)</f>
        <v>0</v>
      </c>
      <c r="O4">
        <f>VLOOKUP(A4,'[2]SISBEN-GRUPOS'!$A$2:$E$1122,4,0)</f>
        <v>0</v>
      </c>
      <c r="P4">
        <f>VLOOKUP(A4,'[2]SISBEN-GRUPOS'!$A$2:$E$1122,5,0)</f>
        <v>0</v>
      </c>
      <c r="Q4" t="e">
        <f>VLOOKUP(A4,'[2]TASA TRANSITO'!$A$6:$B$1117,2,0)</f>
        <v>#N/A</v>
      </c>
    </row>
    <row r="5" spans="1:17" ht="14.95" x14ac:dyDescent="0.25">
      <c r="A5" t="s">
        <v>571</v>
      </c>
      <c r="B5">
        <v>159</v>
      </c>
      <c r="C5" s="3" t="s">
        <v>1123</v>
      </c>
      <c r="D5">
        <f>VLOOKUP(A5,'[2]PROMEDIO SABER 11 MUNICIPIOS'!$A$2:$D$1122,4,0)</f>
        <v>159</v>
      </c>
      <c r="E5">
        <f>VLOOKUP(A5,'[2]PROMEDIO SABER 11 MUNICIPIOS'!$A$2:$E$1122,5,0)</f>
        <v>0</v>
      </c>
      <c r="F5" s="3">
        <v>0</v>
      </c>
      <c r="G5" s="3">
        <v>0</v>
      </c>
      <c r="H5" s="3">
        <v>0</v>
      </c>
      <c r="I5" s="3">
        <v>0</v>
      </c>
      <c r="J5" s="4">
        <f>VLOOKUP(A5,'[2]PROMEDIO SABER 11 MUNICIPIOS'!$A$2:$B$1122,2,0)</f>
        <v>171.1320754716981</v>
      </c>
      <c r="K5" s="6">
        <v>170</v>
      </c>
      <c r="L5" s="5" t="str">
        <f>VLOOKUP(A5,'[2]PROMEDIO SABER 11 MUNICIPIOS'!$A$2:$F$1122,6,FALSE)</f>
        <v>NO</v>
      </c>
      <c r="M5" t="e">
        <f>VLOOKUP(A5,'[2]SISBEN-GRUPOS'!$A$2:$E$1121,2,FALSE)</f>
        <v>#N/A</v>
      </c>
      <c r="N5" t="e">
        <f>VLOOKUP(A5,'[2]SISBEN-GRUPOS'!$A$2:$E$1122,3,0)</f>
        <v>#N/A</v>
      </c>
      <c r="O5" t="e">
        <f>VLOOKUP(A5,'[2]SISBEN-GRUPOS'!$A$2:$E$1122,4,0)</f>
        <v>#N/A</v>
      </c>
      <c r="P5" t="e">
        <f>VLOOKUP(A5,'[2]SISBEN-GRUPOS'!$A$2:$E$1122,5,0)</f>
        <v>#N/A</v>
      </c>
      <c r="Q5" t="e">
        <f>VLOOKUP(A5,'[2]TASA TRANSITO'!$A$6:$B$1117,2,0)</f>
        <v>#N/A</v>
      </c>
    </row>
    <row r="6" spans="1:17" ht="30.1" hidden="1" x14ac:dyDescent="0.25">
      <c r="A6" t="s">
        <v>9</v>
      </c>
      <c r="B6">
        <v>13</v>
      </c>
      <c r="C6" s="3" t="s">
        <v>1123</v>
      </c>
      <c r="D6">
        <f>VLOOKUP(A6,'[2]PROMEDIO SABER 11 MUNICIPIOS'!$A$2:$D$1122,4,0)</f>
        <v>13</v>
      </c>
      <c r="E6">
        <f>VLOOKUP(A6,'[2]PROMEDIO SABER 11 MUNICIPIOS'!$A$2:$E$1122,5,0)</f>
        <v>0</v>
      </c>
      <c r="F6" s="3">
        <v>1</v>
      </c>
      <c r="G6" s="3">
        <v>1</v>
      </c>
      <c r="H6" s="3">
        <v>1</v>
      </c>
      <c r="I6" s="3">
        <v>1</v>
      </c>
      <c r="J6" s="4">
        <f>VLOOKUP(A6,'[2]PROMEDIO SABER 11 MUNICIPIOS'!$A$2:$B$1122,2,0)</f>
        <v>172.23076923076923</v>
      </c>
      <c r="K6" s="6">
        <v>170</v>
      </c>
      <c r="L6" s="5" t="str">
        <f>VLOOKUP(A6,'[2]PROMEDIO SABER 11 MUNICIPIOS'!$A$2:$F$1122,6,FALSE)</f>
        <v>MEDIO ATRATO-CHOCO</v>
      </c>
      <c r="M6">
        <f>VLOOKUP(A6,'[2]SISBEN-GRUPOS'!$A$2:$E$1121,2,FALSE)</f>
        <v>5</v>
      </c>
      <c r="N6">
        <f>VLOOKUP(A6,'[2]SISBEN-GRUPOS'!$A$2:$E$1122,3,0)</f>
        <v>8</v>
      </c>
      <c r="O6">
        <f>VLOOKUP(A6,'[2]SISBEN-GRUPOS'!$A$2:$E$1122,4,0)</f>
        <v>0</v>
      </c>
      <c r="P6">
        <f>VLOOKUP(A6,'[2]SISBEN-GRUPOS'!$A$2:$E$1122,5,0)</f>
        <v>0</v>
      </c>
      <c r="Q6">
        <f>VLOOKUP(A6,'[2]TASA TRANSITO'!$A$6:$B$1117,2,0)</f>
        <v>0.28599999999999998</v>
      </c>
    </row>
    <row r="7" spans="1:17" ht="14.95" hidden="1" x14ac:dyDescent="0.25">
      <c r="A7" t="s">
        <v>7</v>
      </c>
      <c r="B7">
        <v>12</v>
      </c>
      <c r="C7" s="3" t="s">
        <v>1123</v>
      </c>
      <c r="D7">
        <f>VLOOKUP(A7,'[2]PROMEDIO SABER 11 MUNICIPIOS'!$A$2:$D$1122,4,0)</f>
        <v>12</v>
      </c>
      <c r="E7">
        <f>VLOOKUP(A7,'[2]PROMEDIO SABER 11 MUNICIPIOS'!$A$2:$E$1122,5,0)</f>
        <v>0</v>
      </c>
      <c r="F7" s="3">
        <v>1</v>
      </c>
      <c r="G7" s="3">
        <v>1</v>
      </c>
      <c r="H7" s="3">
        <v>1</v>
      </c>
      <c r="I7" s="3">
        <v>1</v>
      </c>
      <c r="J7" s="4">
        <f>VLOOKUP(A7,'[2]PROMEDIO SABER 11 MUNICIPIOS'!$A$2:$B$1122,2,0)</f>
        <v>172.66666666666666</v>
      </c>
      <c r="K7" s="6">
        <v>170</v>
      </c>
      <c r="L7" s="5" t="str">
        <f>VLOOKUP(A7,'[2]PROMEDIO SABER 11 MUNICIPIOS'!$A$2:$F$1122,6,FALSE)</f>
        <v>NO</v>
      </c>
      <c r="M7">
        <f>VLOOKUP(A7,'[2]SISBEN-GRUPOS'!$A$2:$E$1121,2,FALSE)</f>
        <v>12</v>
      </c>
      <c r="N7">
        <f>VLOOKUP(A7,'[2]SISBEN-GRUPOS'!$A$2:$E$1122,3,0)</f>
        <v>0</v>
      </c>
      <c r="O7">
        <f>VLOOKUP(A7,'[2]SISBEN-GRUPOS'!$A$2:$E$1122,4,0)</f>
        <v>0</v>
      </c>
      <c r="P7">
        <f>VLOOKUP(A7,'[2]SISBEN-GRUPOS'!$A$2:$E$1122,5,0)</f>
        <v>0</v>
      </c>
      <c r="Q7">
        <f>VLOOKUP(A7,'[2]TASA TRANSITO'!$A$6:$B$1117,2,0)</f>
        <v>0.27300000000000002</v>
      </c>
    </row>
    <row r="8" spans="1:17" ht="14.95" hidden="1" x14ac:dyDescent="0.25">
      <c r="A8" t="s">
        <v>24</v>
      </c>
      <c r="B8">
        <v>21</v>
      </c>
      <c r="C8" s="3" t="s">
        <v>1123</v>
      </c>
      <c r="D8">
        <f>VLOOKUP(A8,'[2]PROMEDIO SABER 11 MUNICIPIOS'!$A$2:$D$1122,4,0)</f>
        <v>21</v>
      </c>
      <c r="E8">
        <f>VLOOKUP(A8,'[2]PROMEDIO SABER 11 MUNICIPIOS'!$A$2:$E$1122,5,0)</f>
        <v>0</v>
      </c>
      <c r="F8" s="3">
        <v>1</v>
      </c>
      <c r="G8" s="3">
        <v>1</v>
      </c>
      <c r="H8" s="3">
        <v>1</v>
      </c>
      <c r="I8" s="3">
        <v>0</v>
      </c>
      <c r="J8" s="4">
        <f>VLOOKUP(A8,'[2]PROMEDIO SABER 11 MUNICIPIOS'!$A$2:$B$1122,2,0)</f>
        <v>175.33333333333334</v>
      </c>
      <c r="K8" s="6">
        <v>170</v>
      </c>
      <c r="L8" s="5" t="str">
        <f>VLOOKUP(A8,'[2]PROMEDIO SABER 11 MUNICIPIOS'!$A$2:$F$1122,6,FALSE)</f>
        <v>NO</v>
      </c>
      <c r="M8">
        <f>VLOOKUP(A8,'[2]SISBEN-GRUPOS'!$A$2:$E$1121,2,FALSE)</f>
        <v>21</v>
      </c>
      <c r="N8">
        <f>VLOOKUP(A8,'[2]SISBEN-GRUPOS'!$A$2:$E$1122,3,0)</f>
        <v>0</v>
      </c>
      <c r="O8">
        <f>VLOOKUP(A8,'[2]SISBEN-GRUPOS'!$A$2:$E$1122,4,0)</f>
        <v>0</v>
      </c>
      <c r="P8">
        <f>VLOOKUP(A8,'[2]SISBEN-GRUPOS'!$A$2:$E$1122,5,0)</f>
        <v>0</v>
      </c>
      <c r="Q8">
        <f>VLOOKUP(A8,'[2]TASA TRANSITO'!$A$6:$B$1117,2,0)</f>
        <v>0</v>
      </c>
    </row>
    <row r="9" spans="1:17" ht="14.95" hidden="1" x14ac:dyDescent="0.25">
      <c r="A9" t="s">
        <v>49</v>
      </c>
      <c r="B9">
        <v>27</v>
      </c>
      <c r="C9" s="3" t="s">
        <v>1123</v>
      </c>
      <c r="D9">
        <f>VLOOKUP(A9,'[2]PROMEDIO SABER 11 MUNICIPIOS'!$A$2:$D$1122,4,0)</f>
        <v>27</v>
      </c>
      <c r="E9">
        <f>VLOOKUP(A9,'[2]PROMEDIO SABER 11 MUNICIPIOS'!$A$2:$E$1122,5,0)</f>
        <v>0</v>
      </c>
      <c r="F9" s="3">
        <v>1</v>
      </c>
      <c r="G9" s="3">
        <v>1</v>
      </c>
      <c r="H9" s="3">
        <v>1</v>
      </c>
      <c r="I9" s="3">
        <v>0</v>
      </c>
      <c r="J9" s="4">
        <f>VLOOKUP(A9,'[2]PROMEDIO SABER 11 MUNICIPIOS'!$A$2:$B$1122,2,0)</f>
        <v>178.77777777777777</v>
      </c>
      <c r="K9" s="6">
        <v>170</v>
      </c>
      <c r="L9" s="5" t="str">
        <f>VLOOKUP(A9,'[2]PROMEDIO SABER 11 MUNICIPIOS'!$A$2:$F$1122,6,FALSE)</f>
        <v>NO</v>
      </c>
      <c r="M9">
        <f>VLOOKUP(A9,'[2]SISBEN-GRUPOS'!$A$2:$E$1121,2,FALSE)</f>
        <v>9</v>
      </c>
      <c r="N9">
        <f>VLOOKUP(A9,'[2]SISBEN-GRUPOS'!$A$2:$E$1122,3,0)</f>
        <v>17</v>
      </c>
      <c r="O9">
        <f>VLOOKUP(A9,'[2]SISBEN-GRUPOS'!$A$2:$E$1122,4,0)</f>
        <v>1</v>
      </c>
      <c r="P9">
        <f>VLOOKUP(A9,'[2]SISBEN-GRUPOS'!$A$2:$E$1122,5,0)</f>
        <v>0</v>
      </c>
      <c r="Q9">
        <f>VLOOKUP(A9,'[2]TASA TRANSITO'!$A$6:$B$1117,2,0)</f>
        <v>0.23300000000000001</v>
      </c>
    </row>
    <row r="10" spans="1:17" ht="14.95" hidden="1" x14ac:dyDescent="0.25">
      <c r="A10" t="s">
        <v>214</v>
      </c>
      <c r="B10">
        <v>61</v>
      </c>
      <c r="C10" s="3" t="s">
        <v>1123</v>
      </c>
      <c r="D10">
        <f>VLOOKUP(A10,'[2]PROMEDIO SABER 11 MUNICIPIOS'!$A$2:$D$1122,4,0)</f>
        <v>61</v>
      </c>
      <c r="E10">
        <f>VLOOKUP(A10,'[2]PROMEDIO SABER 11 MUNICIPIOS'!$A$2:$E$1122,5,0)</f>
        <v>0</v>
      </c>
      <c r="F10" s="3">
        <v>1</v>
      </c>
      <c r="G10" s="3">
        <v>1</v>
      </c>
      <c r="H10" s="3">
        <v>0</v>
      </c>
      <c r="I10" s="3">
        <v>0</v>
      </c>
      <c r="J10" s="4">
        <f>VLOOKUP(A10,'[2]PROMEDIO SABER 11 MUNICIPIOS'!$A$2:$B$1122,2,0)</f>
        <v>183.31147540983608</v>
      </c>
      <c r="K10" s="6">
        <v>180</v>
      </c>
      <c r="L10" s="5" t="str">
        <f>VLOOKUP(A10,'[2]PROMEDIO SABER 11 MUNICIPIOS'!$A$2:$F$1122,6,FALSE)</f>
        <v>NO</v>
      </c>
      <c r="M10">
        <f>VLOOKUP(A10,'[2]SISBEN-GRUPOS'!$A$2:$E$1121,2,FALSE)</f>
        <v>15</v>
      </c>
      <c r="N10">
        <f>VLOOKUP(A10,'[2]SISBEN-GRUPOS'!$A$2:$E$1122,3,0)</f>
        <v>46</v>
      </c>
      <c r="O10">
        <f>VLOOKUP(A10,'[2]SISBEN-GRUPOS'!$A$2:$E$1122,4,0)</f>
        <v>0</v>
      </c>
      <c r="P10">
        <f>VLOOKUP(A10,'[2]SISBEN-GRUPOS'!$A$2:$E$1122,5,0)</f>
        <v>0</v>
      </c>
      <c r="Q10">
        <f>VLOOKUP(A10,'[2]TASA TRANSITO'!$A$6:$B$1117,2,0)</f>
        <v>0.17499999999999999</v>
      </c>
    </row>
    <row r="11" spans="1:17" ht="14.95" hidden="1" x14ac:dyDescent="0.25">
      <c r="A11" t="s">
        <v>139</v>
      </c>
      <c r="B11">
        <v>47</v>
      </c>
      <c r="C11" s="3" t="s">
        <v>1123</v>
      </c>
      <c r="D11">
        <f>VLOOKUP(A11,'[2]PROMEDIO SABER 11 MUNICIPIOS'!$A$2:$D$1122,4,0)</f>
        <v>47</v>
      </c>
      <c r="E11">
        <f>VLOOKUP(A11,'[2]PROMEDIO SABER 11 MUNICIPIOS'!$A$2:$E$1122,5,0)</f>
        <v>0</v>
      </c>
      <c r="F11" s="3">
        <v>1</v>
      </c>
      <c r="G11" s="3">
        <v>1</v>
      </c>
      <c r="H11" s="3">
        <v>0</v>
      </c>
      <c r="I11" s="3">
        <v>0</v>
      </c>
      <c r="J11" s="4">
        <f>VLOOKUP(A11,'[2]PROMEDIO SABER 11 MUNICIPIOS'!$A$2:$B$1122,2,0)</f>
        <v>185.48936170212767</v>
      </c>
      <c r="K11" s="6">
        <v>180</v>
      </c>
      <c r="L11" s="5" t="str">
        <f>VLOOKUP(A11,'[2]PROMEDIO SABER 11 MUNICIPIOS'!$A$2:$F$1122,6,FALSE)</f>
        <v>NO</v>
      </c>
      <c r="M11">
        <f>VLOOKUP(A11,'[2]SISBEN-GRUPOS'!$A$2:$E$1121,2,FALSE)</f>
        <v>11</v>
      </c>
      <c r="N11">
        <f>VLOOKUP(A11,'[2]SISBEN-GRUPOS'!$A$2:$E$1122,3,0)</f>
        <v>36</v>
      </c>
      <c r="O11">
        <f>VLOOKUP(A11,'[2]SISBEN-GRUPOS'!$A$2:$E$1122,4,0)</f>
        <v>0</v>
      </c>
      <c r="P11">
        <f>VLOOKUP(A11,'[2]SISBEN-GRUPOS'!$A$2:$E$1122,5,0)</f>
        <v>0</v>
      </c>
      <c r="Q11">
        <f>VLOOKUP(A11,'[2]TASA TRANSITO'!$A$6:$B$1117,2,0)</f>
        <v>0.25</v>
      </c>
    </row>
    <row r="12" spans="1:17" ht="14.95" hidden="1" x14ac:dyDescent="0.25">
      <c r="A12" t="s">
        <v>57</v>
      </c>
      <c r="B12">
        <v>28</v>
      </c>
      <c r="C12" s="3" t="s">
        <v>1123</v>
      </c>
      <c r="D12">
        <f>VLOOKUP(A12,'[2]PROMEDIO SABER 11 MUNICIPIOS'!$A$2:$D$1122,4,0)</f>
        <v>28</v>
      </c>
      <c r="E12">
        <f>VLOOKUP(A12,'[2]PROMEDIO SABER 11 MUNICIPIOS'!$A$2:$E$1122,5,0)</f>
        <v>0</v>
      </c>
      <c r="F12" s="3">
        <v>1</v>
      </c>
      <c r="G12" s="3">
        <v>1</v>
      </c>
      <c r="H12" s="3">
        <v>1</v>
      </c>
      <c r="I12" s="3">
        <v>0</v>
      </c>
      <c r="J12" s="4">
        <f>VLOOKUP(A12,'[2]PROMEDIO SABER 11 MUNICIPIOS'!$A$2:$B$1122,2,0)</f>
        <v>186.67857142857142</v>
      </c>
      <c r="K12" s="6">
        <v>180</v>
      </c>
      <c r="L12" s="5" t="str">
        <f>VLOOKUP(A12,'[2]PROMEDIO SABER 11 MUNICIPIOS'!$A$2:$F$1122,6,FALSE)</f>
        <v>NO</v>
      </c>
      <c r="M12">
        <f>VLOOKUP(A12,'[2]SISBEN-GRUPOS'!$A$2:$E$1121,2,FALSE)</f>
        <v>27</v>
      </c>
      <c r="N12">
        <f>VLOOKUP(A12,'[2]SISBEN-GRUPOS'!$A$2:$E$1122,3,0)</f>
        <v>1</v>
      </c>
      <c r="O12">
        <f>VLOOKUP(A12,'[2]SISBEN-GRUPOS'!$A$2:$E$1122,4,0)</f>
        <v>0</v>
      </c>
      <c r="P12">
        <f>VLOOKUP(A12,'[2]SISBEN-GRUPOS'!$A$2:$E$1122,5,0)</f>
        <v>0</v>
      </c>
      <c r="Q12">
        <f>VLOOKUP(A12,'[2]TASA TRANSITO'!$A$6:$B$1117,2,0)</f>
        <v>4.2999999999999997E-2</v>
      </c>
    </row>
    <row r="13" spans="1:17" ht="14.95" hidden="1" x14ac:dyDescent="0.25">
      <c r="A13" t="s">
        <v>11</v>
      </c>
      <c r="B13">
        <v>14</v>
      </c>
      <c r="C13" s="3" t="s">
        <v>1123</v>
      </c>
      <c r="D13">
        <f>VLOOKUP(A13,'[2]PROMEDIO SABER 11 MUNICIPIOS'!$A$2:$D$1122,4,0)</f>
        <v>14</v>
      </c>
      <c r="E13">
        <f>VLOOKUP(A13,'[2]PROMEDIO SABER 11 MUNICIPIOS'!$A$2:$E$1122,5,0)</f>
        <v>0</v>
      </c>
      <c r="F13" s="3">
        <v>1</v>
      </c>
      <c r="G13" s="3">
        <v>1</v>
      </c>
      <c r="H13" s="3">
        <v>1</v>
      </c>
      <c r="I13" s="3">
        <v>1</v>
      </c>
      <c r="J13" s="4">
        <f>VLOOKUP(A13,'[2]PROMEDIO SABER 11 MUNICIPIOS'!$A$2:$B$1122,2,0)</f>
        <v>189.35714285714286</v>
      </c>
      <c r="K13" s="6">
        <v>180</v>
      </c>
      <c r="L13" s="5" t="str">
        <f>VLOOKUP(A13,'[2]PROMEDIO SABER 11 MUNICIPIOS'!$A$2:$F$1122,6,FALSE)</f>
        <v>NO</v>
      </c>
      <c r="M13">
        <f>VLOOKUP(A13,'[2]SISBEN-GRUPOS'!$A$2:$E$1121,2,FALSE)</f>
        <v>14</v>
      </c>
      <c r="N13">
        <f>VLOOKUP(A13,'[2]SISBEN-GRUPOS'!$A$2:$E$1122,3,0)</f>
        <v>0</v>
      </c>
      <c r="O13">
        <f>VLOOKUP(A13,'[2]SISBEN-GRUPOS'!$A$2:$E$1122,4,0)</f>
        <v>0</v>
      </c>
      <c r="P13">
        <f>VLOOKUP(A13,'[2]SISBEN-GRUPOS'!$A$2:$E$1122,5,0)</f>
        <v>0</v>
      </c>
      <c r="Q13">
        <f>VLOOKUP(A13,'[2]TASA TRANSITO'!$A$6:$B$1117,2,0)</f>
        <v>0</v>
      </c>
    </row>
    <row r="14" spans="1:17" ht="14.95" hidden="1" x14ac:dyDescent="0.25">
      <c r="A14" t="s">
        <v>374</v>
      </c>
      <c r="B14">
        <v>100</v>
      </c>
      <c r="C14" s="3" t="s">
        <v>1123</v>
      </c>
      <c r="D14">
        <f>VLOOKUP(A14,'[2]PROMEDIO SABER 11 MUNICIPIOS'!$A$2:$D$1122,4,0)</f>
        <v>100</v>
      </c>
      <c r="E14">
        <f>VLOOKUP(A14,'[2]PROMEDIO SABER 11 MUNICIPIOS'!$A$2:$E$1122,5,0)</f>
        <v>0</v>
      </c>
      <c r="F14" s="3">
        <v>0</v>
      </c>
      <c r="G14" s="3">
        <v>0</v>
      </c>
      <c r="H14" s="3">
        <v>0</v>
      </c>
      <c r="I14" s="3">
        <v>0</v>
      </c>
      <c r="J14" s="4">
        <f>VLOOKUP(A14,'[2]PROMEDIO SABER 11 MUNICIPIOS'!$A$2:$B$1122,2,0)</f>
        <v>192.18</v>
      </c>
      <c r="K14" s="6">
        <v>190</v>
      </c>
      <c r="L14" s="5" t="str">
        <f>VLOOKUP(A14,'[2]PROMEDIO SABER 11 MUNICIPIOS'!$A$2:$F$1122,6,FALSE)</f>
        <v>NO</v>
      </c>
      <c r="M14">
        <f>VLOOKUP(A14,'[2]SISBEN-GRUPOS'!$A$2:$E$1121,2,FALSE)</f>
        <v>96</v>
      </c>
      <c r="N14">
        <f>VLOOKUP(A14,'[2]SISBEN-GRUPOS'!$A$2:$E$1122,3,0)</f>
        <v>4</v>
      </c>
      <c r="O14">
        <f>VLOOKUP(A14,'[2]SISBEN-GRUPOS'!$A$2:$E$1122,4,0)</f>
        <v>0</v>
      </c>
      <c r="P14">
        <f>VLOOKUP(A14,'[2]SISBEN-GRUPOS'!$A$2:$E$1122,5,0)</f>
        <v>0</v>
      </c>
      <c r="Q14">
        <f>VLOOKUP(A14,'[2]TASA TRANSITO'!$A$6:$B$1117,2,0)</f>
        <v>3.2000000000000001E-2</v>
      </c>
    </row>
    <row r="15" spans="1:17" ht="14.95" hidden="1" x14ac:dyDescent="0.25">
      <c r="A15" t="s">
        <v>8</v>
      </c>
      <c r="B15">
        <v>12</v>
      </c>
      <c r="C15" s="3" t="s">
        <v>1123</v>
      </c>
      <c r="D15">
        <f>VLOOKUP(A15,'[2]PROMEDIO SABER 11 MUNICIPIOS'!$A$2:$D$1122,4,0)</f>
        <v>12</v>
      </c>
      <c r="E15">
        <f>VLOOKUP(A15,'[2]PROMEDIO SABER 11 MUNICIPIOS'!$A$2:$E$1122,5,0)</f>
        <v>0</v>
      </c>
      <c r="F15" s="3">
        <v>1</v>
      </c>
      <c r="G15" s="3">
        <v>1</v>
      </c>
      <c r="H15" s="3">
        <v>1</v>
      </c>
      <c r="I15" s="3">
        <v>1</v>
      </c>
      <c r="J15" s="4">
        <f>VLOOKUP(A15,'[2]PROMEDIO SABER 11 MUNICIPIOS'!$A$2:$B$1122,2,0)</f>
        <v>197.5</v>
      </c>
      <c r="K15" s="6">
        <v>190</v>
      </c>
      <c r="L15" s="5" t="str">
        <f>VLOOKUP(A15,'[2]PROMEDIO SABER 11 MUNICIPIOS'!$A$2:$F$1122,6,FALSE)</f>
        <v>NO</v>
      </c>
      <c r="M15">
        <f>VLOOKUP(A15,'[2]SISBEN-GRUPOS'!$A$2:$E$1121,2,FALSE)</f>
        <v>12</v>
      </c>
      <c r="N15">
        <f>VLOOKUP(A15,'[2]SISBEN-GRUPOS'!$A$2:$E$1122,3,0)</f>
        <v>0</v>
      </c>
      <c r="O15">
        <f>VLOOKUP(A15,'[2]SISBEN-GRUPOS'!$A$2:$E$1122,4,0)</f>
        <v>0</v>
      </c>
      <c r="P15">
        <f>VLOOKUP(A15,'[2]SISBEN-GRUPOS'!$A$2:$E$1122,5,0)</f>
        <v>0</v>
      </c>
      <c r="Q15">
        <f>VLOOKUP(A15,'[2]TASA TRANSITO'!$A$6:$B$1117,2,0)</f>
        <v>0.375</v>
      </c>
    </row>
    <row r="16" spans="1:17" ht="14.95" hidden="1" x14ac:dyDescent="0.25">
      <c r="A16" t="s">
        <v>6</v>
      </c>
      <c r="B16">
        <v>11</v>
      </c>
      <c r="C16" s="3" t="s">
        <v>1123</v>
      </c>
      <c r="D16">
        <f>VLOOKUP(A16,'[2]PROMEDIO SABER 11 MUNICIPIOS'!$A$2:$D$1122,4,0)</f>
        <v>11</v>
      </c>
      <c r="E16">
        <f>VLOOKUP(A16,'[2]PROMEDIO SABER 11 MUNICIPIOS'!$A$2:$E$1122,5,0)</f>
        <v>0</v>
      </c>
      <c r="F16" s="3">
        <v>1</v>
      </c>
      <c r="G16" s="3">
        <v>1</v>
      </c>
      <c r="H16" s="3">
        <v>1</v>
      </c>
      <c r="I16" s="3">
        <v>1</v>
      </c>
      <c r="J16" s="4">
        <f>VLOOKUP(A16,'[2]PROMEDIO SABER 11 MUNICIPIOS'!$A$2:$B$1122,2,0)</f>
        <v>204.36363636363637</v>
      </c>
      <c r="K16" s="6">
        <v>200</v>
      </c>
      <c r="L16" s="5" t="str">
        <f>VLOOKUP(A16,'[2]PROMEDIO SABER 11 MUNICIPIOS'!$A$2:$F$1122,6,FALSE)</f>
        <v>NO</v>
      </c>
      <c r="M16">
        <f>VLOOKUP(A16,'[2]SISBEN-GRUPOS'!$A$2:$E$1121,2,FALSE)</f>
        <v>10</v>
      </c>
      <c r="N16">
        <f>VLOOKUP(A16,'[2]SISBEN-GRUPOS'!$A$2:$E$1122,3,0)</f>
        <v>1</v>
      </c>
      <c r="O16">
        <f>VLOOKUP(A16,'[2]SISBEN-GRUPOS'!$A$2:$E$1122,4,0)</f>
        <v>0</v>
      </c>
      <c r="P16">
        <f>VLOOKUP(A16,'[2]SISBEN-GRUPOS'!$A$2:$E$1122,5,0)</f>
        <v>0</v>
      </c>
      <c r="Q16">
        <f>VLOOKUP(A16,'[2]TASA TRANSITO'!$A$6:$B$1117,2,0)</f>
        <v>0</v>
      </c>
    </row>
    <row r="17" spans="1:17" ht="14.95" hidden="1" x14ac:dyDescent="0.25">
      <c r="A17" t="s">
        <v>175</v>
      </c>
      <c r="B17">
        <v>54</v>
      </c>
      <c r="C17" s="3" t="s">
        <v>1122</v>
      </c>
      <c r="D17">
        <f>VLOOKUP(A17,'[2]PROMEDIO SABER 11 MUNICIPIOS'!$A$2:$D$1122,4,0)</f>
        <v>54</v>
      </c>
      <c r="E17">
        <f>VLOOKUP(A17,'[2]PROMEDIO SABER 11 MUNICIPIOS'!$A$2:$E$1122,5,0)</f>
        <v>0</v>
      </c>
      <c r="F17" s="3">
        <v>1</v>
      </c>
      <c r="G17" s="3">
        <v>1</v>
      </c>
      <c r="H17" s="3">
        <v>0</v>
      </c>
      <c r="I17" s="3">
        <v>0</v>
      </c>
      <c r="J17" s="4">
        <f>VLOOKUP(A17,'[2]PROMEDIO SABER 11 MUNICIPIOS'!$A$2:$B$1122,2,0)</f>
        <v>224.83333333333334</v>
      </c>
      <c r="K17" s="6">
        <v>220</v>
      </c>
      <c r="L17" s="5" t="str">
        <f>VLOOKUP(A17,'[2]PROMEDIO SABER 11 MUNICIPIOS'!$A$2:$F$1122,6,FALSE)</f>
        <v>NO</v>
      </c>
      <c r="M17">
        <f>VLOOKUP(A17,'[2]SISBEN-GRUPOS'!$A$2:$E$1121,2,FALSE)</f>
        <v>14</v>
      </c>
      <c r="N17">
        <f>VLOOKUP(A17,'[2]SISBEN-GRUPOS'!$A$2:$E$1122,3,0)</f>
        <v>38</v>
      </c>
      <c r="O17">
        <f>VLOOKUP(A17,'[2]SISBEN-GRUPOS'!$A$2:$E$1122,4,0)</f>
        <v>2</v>
      </c>
      <c r="P17">
        <f>VLOOKUP(A17,'[2]SISBEN-GRUPOS'!$A$2:$E$1122,5,0)</f>
        <v>0</v>
      </c>
      <c r="Q17">
        <f>VLOOKUP(A17,'[2]TASA TRANSITO'!$A$6:$B$1117,2,0)</f>
        <v>0.30199999999999999</v>
      </c>
    </row>
    <row r="18" spans="1:17" ht="14.95" x14ac:dyDescent="0.25">
      <c r="A18" s="1" t="s">
        <v>753</v>
      </c>
      <c r="B18">
        <v>259</v>
      </c>
      <c r="C18" s="3" t="s">
        <v>1122</v>
      </c>
      <c r="D18">
        <f>VLOOKUP(A18,'[2]PROMEDIO SABER 11 MUNICIPIOS'!$A$2:$D$1122,4,0)</f>
        <v>259</v>
      </c>
      <c r="E18">
        <f>VLOOKUP(A18,'[2]PROMEDIO SABER 11 MUNICIPIOS'!$A$2:$E$1122,5,0)</f>
        <v>0</v>
      </c>
      <c r="F18" s="3">
        <v>0</v>
      </c>
      <c r="G18" s="3">
        <v>0</v>
      </c>
      <c r="H18" s="3">
        <v>0</v>
      </c>
      <c r="I18" s="3">
        <v>0</v>
      </c>
      <c r="J18" s="4">
        <f>VLOOKUP(A18,'[2]PROMEDIO SABER 11 MUNICIPIOS'!$A$2:$B$1122,2,0)</f>
        <v>229.58687258687257</v>
      </c>
      <c r="K18" s="6">
        <v>230</v>
      </c>
      <c r="L18" s="5" t="str">
        <f>VLOOKUP(A18,'[2]PROMEDIO SABER 11 MUNICIPIOS'!$A$2:$F$1122,6,FALSE)</f>
        <v>NO</v>
      </c>
      <c r="M18">
        <f>VLOOKUP(A18,'[2]SISBEN-GRUPOS'!$A$2:$E$1121,2,FALSE)</f>
        <v>158</v>
      </c>
      <c r="N18">
        <f>VLOOKUP(A18,'[2]SISBEN-GRUPOS'!$A$2:$E$1122,3,0)</f>
        <v>89</v>
      </c>
      <c r="O18">
        <f>VLOOKUP(A18,'[2]SISBEN-GRUPOS'!$A$2:$E$1122,4,0)</f>
        <v>10</v>
      </c>
      <c r="P18">
        <f>VLOOKUP(A18,'[2]SISBEN-GRUPOS'!$A$2:$E$1122,5,0)</f>
        <v>2</v>
      </c>
      <c r="Q18" t="e">
        <f>VLOOKUP(A18,'[2]TASA TRANSITO'!$A$6:$B$1117,2,0)</f>
        <v>#N/A</v>
      </c>
    </row>
    <row r="19" spans="1:17" ht="14.95" hidden="1" x14ac:dyDescent="0.25">
      <c r="A19" t="s">
        <v>212</v>
      </c>
      <c r="B19">
        <v>61</v>
      </c>
      <c r="C19" s="3" t="s">
        <v>1122</v>
      </c>
      <c r="D19">
        <f>VLOOKUP(A19,'[2]PROMEDIO SABER 11 MUNICIPIOS'!$A$2:$D$1122,4,0)</f>
        <v>61</v>
      </c>
      <c r="E19">
        <f>VLOOKUP(A19,'[2]PROMEDIO SABER 11 MUNICIPIOS'!$A$2:$E$1122,5,0)</f>
        <v>0</v>
      </c>
      <c r="F19" s="3">
        <v>1</v>
      </c>
      <c r="G19" s="3">
        <v>1</v>
      </c>
      <c r="H19" s="3">
        <v>0</v>
      </c>
      <c r="I19" s="3">
        <v>0</v>
      </c>
      <c r="J19" s="4">
        <f>VLOOKUP(A19,'[2]PROMEDIO SABER 11 MUNICIPIOS'!$A$2:$B$1122,2,0)</f>
        <v>249.57377049180329</v>
      </c>
      <c r="K19" s="6">
        <v>250</v>
      </c>
      <c r="L19" s="5" t="str">
        <f>VLOOKUP(A19,'[2]PROMEDIO SABER 11 MUNICIPIOS'!$A$2:$F$1122,6,FALSE)</f>
        <v>NO</v>
      </c>
      <c r="M19">
        <f>VLOOKUP(A19,'[2]SISBEN-GRUPOS'!$A$2:$E$1121,2,FALSE)</f>
        <v>12</v>
      </c>
      <c r="N19">
        <f>VLOOKUP(A19,'[2]SISBEN-GRUPOS'!$A$2:$E$1122,3,0)</f>
        <v>43</v>
      </c>
      <c r="O19">
        <f>VLOOKUP(A19,'[2]SISBEN-GRUPOS'!$A$2:$E$1122,4,0)</f>
        <v>4</v>
      </c>
      <c r="P19">
        <f>VLOOKUP(A19,'[2]SISBEN-GRUPOS'!$A$2:$E$1122,5,0)</f>
        <v>2</v>
      </c>
      <c r="Q19">
        <f>VLOOKUP(A19,'[2]TASA TRANSITO'!$A$6:$B$1117,2,0)</f>
        <v>0.17100000000000001</v>
      </c>
    </row>
    <row r="20" spans="1:17" ht="14.95" hidden="1" x14ac:dyDescent="0.25">
      <c r="A20" t="s">
        <v>15</v>
      </c>
      <c r="B20">
        <v>16</v>
      </c>
      <c r="C20" s="3" t="s">
        <v>1122</v>
      </c>
      <c r="D20">
        <f>VLOOKUP(A20,'[2]PROMEDIO SABER 11 MUNICIPIOS'!$A$2:$D$1122,4,0)</f>
        <v>16</v>
      </c>
      <c r="E20">
        <f>VLOOKUP(A20,'[2]PROMEDIO SABER 11 MUNICIPIOS'!$A$2:$E$1122,5,0)</f>
        <v>0</v>
      </c>
      <c r="F20" s="3">
        <v>1</v>
      </c>
      <c r="G20" s="3">
        <v>1</v>
      </c>
      <c r="H20" s="3">
        <v>1</v>
      </c>
      <c r="I20" s="3">
        <v>0</v>
      </c>
      <c r="J20" s="4">
        <f>VLOOKUP(A20,'[2]PROMEDIO SABER 11 MUNICIPIOS'!$A$2:$B$1122,2,0)</f>
        <v>254.125</v>
      </c>
      <c r="K20" s="6">
        <v>250</v>
      </c>
      <c r="L20" s="5" t="str">
        <f>VLOOKUP(A20,'[2]PROMEDIO SABER 11 MUNICIPIOS'!$A$2:$F$1122,6,FALSE)</f>
        <v>NO</v>
      </c>
      <c r="M20">
        <f>VLOOKUP(A20,'[2]SISBEN-GRUPOS'!$A$2:$E$1121,2,FALSE)</f>
        <v>3</v>
      </c>
      <c r="N20">
        <f>VLOOKUP(A20,'[2]SISBEN-GRUPOS'!$A$2:$E$1122,3,0)</f>
        <v>13</v>
      </c>
      <c r="O20">
        <f>VLOOKUP(A20,'[2]SISBEN-GRUPOS'!$A$2:$E$1122,4,0)</f>
        <v>0</v>
      </c>
      <c r="P20">
        <f>VLOOKUP(A20,'[2]SISBEN-GRUPOS'!$A$2:$E$1122,5,0)</f>
        <v>0</v>
      </c>
      <c r="Q20">
        <f>VLOOKUP(A20,'[2]TASA TRANSITO'!$A$6:$B$1117,2,0)</f>
        <v>0.63600000000000001</v>
      </c>
    </row>
    <row r="21" spans="1:17" ht="14.95" x14ac:dyDescent="0.25">
      <c r="A21" s="1" t="s">
        <v>199</v>
      </c>
      <c r="B21">
        <v>59</v>
      </c>
      <c r="C21" s="3" t="s">
        <v>1122</v>
      </c>
      <c r="D21">
        <f>VLOOKUP(A21,'[2]PROMEDIO SABER 11 MUNICIPIOS'!$A$2:$D$1122,4,0)</f>
        <v>59</v>
      </c>
      <c r="E21">
        <f>VLOOKUP(A21,'[2]PROMEDIO SABER 11 MUNICIPIOS'!$A$2:$E$1122,5,0)</f>
        <v>0</v>
      </c>
      <c r="F21" s="3">
        <v>1</v>
      </c>
      <c r="G21" s="3">
        <v>1</v>
      </c>
      <c r="H21" s="3">
        <v>0</v>
      </c>
      <c r="I21" s="3">
        <v>0</v>
      </c>
      <c r="J21" s="4">
        <f>VLOOKUP(A21,'[2]PROMEDIO SABER 11 MUNICIPIOS'!$A$2:$B$1122,2,0)</f>
        <v>263.38983050847457</v>
      </c>
      <c r="K21" s="6">
        <v>260</v>
      </c>
      <c r="L21" s="5" t="str">
        <f>VLOOKUP(A21,'[2]PROMEDIO SABER 11 MUNICIPIOS'!$A$2:$F$1122,6,FALSE)</f>
        <v>NO</v>
      </c>
      <c r="M21">
        <f>VLOOKUP(A21,'[2]SISBEN-GRUPOS'!$A$2:$E$1121,2,FALSE)</f>
        <v>43</v>
      </c>
      <c r="N21">
        <f>VLOOKUP(A21,'[2]SISBEN-GRUPOS'!$A$2:$E$1122,3,0)</f>
        <v>16</v>
      </c>
      <c r="O21">
        <f>VLOOKUP(A21,'[2]SISBEN-GRUPOS'!$A$2:$E$1122,4,0)</f>
        <v>0</v>
      </c>
      <c r="P21">
        <f>VLOOKUP(A21,'[2]SISBEN-GRUPOS'!$A$2:$E$1122,5,0)</f>
        <v>0</v>
      </c>
      <c r="Q21" t="e">
        <f>VLOOKUP(A21,'[2]TASA TRANSITO'!$A$6:$B$1117,2,0)</f>
        <v>#N/A</v>
      </c>
    </row>
    <row r="22" spans="1:17" ht="14.95" hidden="1" x14ac:dyDescent="0.25">
      <c r="A22" t="s">
        <v>424</v>
      </c>
      <c r="B22">
        <v>112</v>
      </c>
      <c r="C22" s="3" t="s">
        <v>1123</v>
      </c>
      <c r="D22">
        <f>VLOOKUP(A22,'[2]PROMEDIO SABER 11 MUNICIPIOS'!$A$2:$D$1122,4,0)</f>
        <v>112</v>
      </c>
      <c r="E22">
        <f>VLOOKUP(A22,'[2]PROMEDIO SABER 11 MUNICIPIOS'!$A$2:$E$1122,5,0)</f>
        <v>1</v>
      </c>
      <c r="F22" s="3">
        <v>0</v>
      </c>
      <c r="G22" s="3">
        <v>0</v>
      </c>
      <c r="H22" s="3">
        <v>0</v>
      </c>
      <c r="I22" s="3">
        <v>0</v>
      </c>
      <c r="J22" s="4">
        <f>VLOOKUP(A22,'[2]PROMEDIO SABER 11 MUNICIPIOS'!$A$2:$B$1122,2,0)</f>
        <v>174.79464285714286</v>
      </c>
      <c r="K22" s="6">
        <v>170</v>
      </c>
      <c r="L22" s="5" t="str">
        <f>VLOOKUP(A22,'[2]PROMEDIO SABER 11 MUNICIPIOS'!$A$2:$F$1122,6,FALSE)</f>
        <v>NO</v>
      </c>
      <c r="M22">
        <f>VLOOKUP(A22,'[2]SISBEN-GRUPOS'!$A$2:$E$1121,2,FALSE)</f>
        <v>59</v>
      </c>
      <c r="N22">
        <f>VLOOKUP(A22,'[2]SISBEN-GRUPOS'!$A$2:$E$1122,3,0)</f>
        <v>49</v>
      </c>
      <c r="O22">
        <f>VLOOKUP(A22,'[2]SISBEN-GRUPOS'!$A$2:$E$1122,4,0)</f>
        <v>3</v>
      </c>
      <c r="P22">
        <f>VLOOKUP(A22,'[2]SISBEN-GRUPOS'!$A$2:$E$1122,5,0)</f>
        <v>1</v>
      </c>
      <c r="Q22">
        <f>VLOOKUP(A22,'[2]TASA TRANSITO'!$A$6:$B$1117,2,0)</f>
        <v>3.9E-2</v>
      </c>
    </row>
    <row r="23" spans="1:17" ht="14.95" hidden="1" x14ac:dyDescent="0.25">
      <c r="A23" t="s">
        <v>309</v>
      </c>
      <c r="B23">
        <v>83</v>
      </c>
      <c r="C23" s="3" t="s">
        <v>1123</v>
      </c>
      <c r="D23">
        <f>VLOOKUP(A23,'[2]PROMEDIO SABER 11 MUNICIPIOS'!$A$2:$D$1122,4,0)</f>
        <v>83</v>
      </c>
      <c r="E23">
        <f>VLOOKUP(A23,'[2]PROMEDIO SABER 11 MUNICIPIOS'!$A$2:$E$1122,5,0)</f>
        <v>1</v>
      </c>
      <c r="F23" s="3">
        <v>0</v>
      </c>
      <c r="G23" s="3">
        <v>0</v>
      </c>
      <c r="H23" s="3">
        <v>0</v>
      </c>
      <c r="I23" s="3">
        <v>0</v>
      </c>
      <c r="J23" s="4">
        <f>VLOOKUP(A23,'[2]PROMEDIO SABER 11 MUNICIPIOS'!$A$2:$B$1122,2,0)</f>
        <v>177.56626506024097</v>
      </c>
      <c r="K23" s="6">
        <v>170</v>
      </c>
      <c r="L23" s="5" t="str">
        <f>VLOOKUP(A23,'[2]PROMEDIO SABER 11 MUNICIPIOS'!$A$2:$F$1122,6,FALSE)</f>
        <v>NO</v>
      </c>
      <c r="M23">
        <f>VLOOKUP(A23,'[2]SISBEN-GRUPOS'!$A$2:$E$1121,2,FALSE)</f>
        <v>35</v>
      </c>
      <c r="N23">
        <f>VLOOKUP(A23,'[2]SISBEN-GRUPOS'!$A$2:$E$1122,3,0)</f>
        <v>47</v>
      </c>
      <c r="O23">
        <f>VLOOKUP(A23,'[2]SISBEN-GRUPOS'!$A$2:$E$1122,4,0)</f>
        <v>1</v>
      </c>
      <c r="P23">
        <f>VLOOKUP(A23,'[2]SISBEN-GRUPOS'!$A$2:$E$1122,5,0)</f>
        <v>0</v>
      </c>
      <c r="Q23">
        <f>VLOOKUP(A23,'[2]TASA TRANSITO'!$A$6:$B$1117,2,0)</f>
        <v>0.25600000000000001</v>
      </c>
    </row>
    <row r="24" spans="1:17" ht="14.95" hidden="1" x14ac:dyDescent="0.25">
      <c r="A24" t="s">
        <v>26</v>
      </c>
      <c r="B24">
        <v>21</v>
      </c>
      <c r="C24" s="3" t="s">
        <v>1123</v>
      </c>
      <c r="D24">
        <f>VLOOKUP(A24,'[2]PROMEDIO SABER 11 MUNICIPIOS'!$A$2:$D$1122,4,0)</f>
        <v>21</v>
      </c>
      <c r="E24">
        <f>VLOOKUP(A24,'[2]PROMEDIO SABER 11 MUNICIPIOS'!$A$2:$E$1122,5,0)</f>
        <v>1</v>
      </c>
      <c r="F24" s="3">
        <v>1</v>
      </c>
      <c r="G24" s="3">
        <v>1</v>
      </c>
      <c r="H24" s="3">
        <v>1</v>
      </c>
      <c r="I24" s="3">
        <v>0</v>
      </c>
      <c r="J24" s="4">
        <f>VLOOKUP(A24,'[2]PROMEDIO SABER 11 MUNICIPIOS'!$A$2:$B$1122,2,0)</f>
        <v>179.14285714285714</v>
      </c>
      <c r="K24" s="6">
        <v>170</v>
      </c>
      <c r="L24" s="5" t="str">
        <f>VLOOKUP(A24,'[2]PROMEDIO SABER 11 MUNICIPIOS'!$A$2:$F$1122,6,FALSE)</f>
        <v>SIPI-CHOCO</v>
      </c>
      <c r="M24">
        <f>VLOOKUP(A24,'[2]SISBEN-GRUPOS'!$A$2:$E$1121,2,FALSE)</f>
        <v>7</v>
      </c>
      <c r="N24">
        <f>VLOOKUP(A24,'[2]SISBEN-GRUPOS'!$A$2:$E$1122,3,0)</f>
        <v>14</v>
      </c>
      <c r="O24">
        <f>VLOOKUP(A24,'[2]SISBEN-GRUPOS'!$A$2:$E$1122,4,0)</f>
        <v>0</v>
      </c>
      <c r="P24">
        <f>VLOOKUP(A24,'[2]SISBEN-GRUPOS'!$A$2:$E$1122,5,0)</f>
        <v>0</v>
      </c>
      <c r="Q24">
        <f>VLOOKUP(A24,'[2]TASA TRANSITO'!$A$6:$B$1117,2,0)</f>
        <v>0.23100000000000001</v>
      </c>
    </row>
    <row r="25" spans="1:17" ht="14.95" hidden="1" x14ac:dyDescent="0.25">
      <c r="A25" t="s">
        <v>4</v>
      </c>
      <c r="B25">
        <v>9</v>
      </c>
      <c r="C25" s="3" t="s">
        <v>1123</v>
      </c>
      <c r="D25">
        <f>VLOOKUP(A25,'[2]PROMEDIO SABER 11 MUNICIPIOS'!$A$2:$D$1122,4,0)</f>
        <v>9</v>
      </c>
      <c r="E25">
        <f>VLOOKUP(A25,'[2]PROMEDIO SABER 11 MUNICIPIOS'!$A$2:$E$1122,5,0)</f>
        <v>1</v>
      </c>
      <c r="F25" s="3">
        <v>1</v>
      </c>
      <c r="G25" s="3">
        <v>1</v>
      </c>
      <c r="H25" s="3">
        <v>1</v>
      </c>
      <c r="I25" s="3">
        <v>1</v>
      </c>
      <c r="J25" s="4">
        <f>VLOOKUP(A25,'[2]PROMEDIO SABER 11 MUNICIPIOS'!$A$2:$B$1122,2,0)</f>
        <v>179.55555555555554</v>
      </c>
      <c r="K25" s="6">
        <v>180</v>
      </c>
      <c r="L25" s="5" t="str">
        <f>VLOOKUP(A25,'[2]PROMEDIO SABER 11 MUNICIPIOS'!$A$2:$F$1122,6,FALSE)</f>
        <v>NO</v>
      </c>
      <c r="M25">
        <f>VLOOKUP(A25,'[2]SISBEN-GRUPOS'!$A$2:$E$1121,2,FALSE)</f>
        <v>8</v>
      </c>
      <c r="N25">
        <f>VLOOKUP(A25,'[2]SISBEN-GRUPOS'!$A$2:$E$1122,3,0)</f>
        <v>1</v>
      </c>
      <c r="O25">
        <f>VLOOKUP(A25,'[2]SISBEN-GRUPOS'!$A$2:$E$1122,4,0)</f>
        <v>0</v>
      </c>
      <c r="P25">
        <f>VLOOKUP(A25,'[2]SISBEN-GRUPOS'!$A$2:$E$1122,5,0)</f>
        <v>0</v>
      </c>
      <c r="Q25">
        <f>VLOOKUP(A25,'[2]TASA TRANSITO'!$A$6:$B$1117,2,0)</f>
        <v>0.111</v>
      </c>
    </row>
    <row r="26" spans="1:17" ht="14.95" hidden="1" x14ac:dyDescent="0.25">
      <c r="A26" t="s">
        <v>327</v>
      </c>
      <c r="B26">
        <v>88</v>
      </c>
      <c r="C26" s="3" t="s">
        <v>1123</v>
      </c>
      <c r="D26">
        <f>VLOOKUP(A26,'[2]PROMEDIO SABER 11 MUNICIPIOS'!$A$2:$D$1122,4,0)</f>
        <v>88</v>
      </c>
      <c r="E26">
        <f>VLOOKUP(A26,'[2]PROMEDIO SABER 11 MUNICIPIOS'!$A$2:$E$1122,5,0)</f>
        <v>1</v>
      </c>
      <c r="F26" s="3">
        <v>0</v>
      </c>
      <c r="G26" s="3">
        <v>0</v>
      </c>
      <c r="H26" s="3">
        <v>0</v>
      </c>
      <c r="I26" s="3">
        <v>0</v>
      </c>
      <c r="J26" s="4">
        <f>VLOOKUP(A26,'[2]PROMEDIO SABER 11 MUNICIPIOS'!$A$2:$B$1122,2,0)</f>
        <v>180.23863636363637</v>
      </c>
      <c r="K26" s="6">
        <v>180</v>
      </c>
      <c r="L26" s="5" t="str">
        <f>VLOOKUP(A26,'[2]PROMEDIO SABER 11 MUNICIPIOS'!$A$2:$F$1122,6,FALSE)</f>
        <v>NO</v>
      </c>
      <c r="M26">
        <f>VLOOKUP(A26,'[2]SISBEN-GRUPOS'!$A$2:$E$1121,2,FALSE)</f>
        <v>20</v>
      </c>
      <c r="N26">
        <f>VLOOKUP(A26,'[2]SISBEN-GRUPOS'!$A$2:$E$1122,3,0)</f>
        <v>65</v>
      </c>
      <c r="O26">
        <f>VLOOKUP(A26,'[2]SISBEN-GRUPOS'!$A$2:$E$1122,4,0)</f>
        <v>3</v>
      </c>
      <c r="P26">
        <f>VLOOKUP(A26,'[2]SISBEN-GRUPOS'!$A$2:$E$1122,5,0)</f>
        <v>0</v>
      </c>
      <c r="Q26">
        <f>VLOOKUP(A26,'[2]TASA TRANSITO'!$A$6:$B$1117,2,0)</f>
        <v>0.309</v>
      </c>
    </row>
    <row r="27" spans="1:17" ht="30.1" hidden="1" x14ac:dyDescent="0.25">
      <c r="A27" t="s">
        <v>102</v>
      </c>
      <c r="B27">
        <v>38</v>
      </c>
      <c r="C27" s="3" t="s">
        <v>1122</v>
      </c>
      <c r="D27">
        <f>VLOOKUP(A27,'[2]PROMEDIO SABER 11 MUNICIPIOS'!$A$2:$D$1122,4,0)</f>
        <v>38</v>
      </c>
      <c r="E27">
        <f>VLOOKUP(A27,'[2]PROMEDIO SABER 11 MUNICIPIOS'!$A$2:$E$1122,5,0)</f>
        <v>1</v>
      </c>
      <c r="F27" s="3">
        <v>1</v>
      </c>
      <c r="G27" s="3">
        <v>1</v>
      </c>
      <c r="H27" s="3">
        <v>1</v>
      </c>
      <c r="I27" s="3">
        <v>0</v>
      </c>
      <c r="J27" s="4">
        <f>VLOOKUP(A27,'[2]PROMEDIO SABER 11 MUNICIPIOS'!$A$2:$B$1122,2,0)</f>
        <v>185.26315789473685</v>
      </c>
      <c r="K27" s="6">
        <v>180</v>
      </c>
      <c r="L27" s="5" t="str">
        <f>VLOOKUP(A27,'[2]PROMEDIO SABER 11 MUNICIPIOS'!$A$2:$F$1122,6,FALSE)</f>
        <v>MURINDO-ANTIOQUIA</v>
      </c>
      <c r="M27">
        <f>VLOOKUP(A27,'[2]SISBEN-GRUPOS'!$A$2:$E$1121,2,FALSE)</f>
        <v>7</v>
      </c>
      <c r="N27">
        <f>VLOOKUP(A27,'[2]SISBEN-GRUPOS'!$A$2:$E$1122,3,0)</f>
        <v>30</v>
      </c>
      <c r="O27">
        <f>VLOOKUP(A27,'[2]SISBEN-GRUPOS'!$A$2:$E$1122,4,0)</f>
        <v>1</v>
      </c>
      <c r="P27">
        <f>VLOOKUP(A27,'[2]SISBEN-GRUPOS'!$A$2:$E$1122,5,0)</f>
        <v>0</v>
      </c>
      <c r="Q27">
        <f>VLOOKUP(A27,'[2]TASA TRANSITO'!$A$6:$B$1117,2,0)</f>
        <v>0.23100000000000001</v>
      </c>
    </row>
    <row r="28" spans="1:17" ht="30.1" hidden="1" x14ac:dyDescent="0.25">
      <c r="A28" t="s">
        <v>400</v>
      </c>
      <c r="B28">
        <v>105</v>
      </c>
      <c r="C28" s="3" t="s">
        <v>1123</v>
      </c>
      <c r="D28">
        <f>VLOOKUP(A28,'[2]PROMEDIO SABER 11 MUNICIPIOS'!$A$2:$D$1122,4,0)</f>
        <v>105</v>
      </c>
      <c r="E28">
        <f>VLOOKUP(A28,'[2]PROMEDIO SABER 11 MUNICIPIOS'!$A$2:$E$1122,5,0)</f>
        <v>1</v>
      </c>
      <c r="F28" s="3">
        <v>0</v>
      </c>
      <c r="G28" s="3">
        <v>0</v>
      </c>
      <c r="H28" s="3">
        <v>0</v>
      </c>
      <c r="I28" s="3">
        <v>0</v>
      </c>
      <c r="J28" s="4">
        <f>VLOOKUP(A28,'[2]PROMEDIO SABER 11 MUNICIPIOS'!$A$2:$B$1122,2,0)</f>
        <v>189.39047619047619</v>
      </c>
      <c r="K28" s="6">
        <v>180</v>
      </c>
      <c r="L28" s="5" t="str">
        <f>VLOOKUP(A28,'[2]PROMEDIO SABER 11 MUNICIPIOS'!$A$2:$F$1122,6,FALSE)</f>
        <v>MEDIO SAN JUAN-CHOCO</v>
      </c>
      <c r="M28">
        <f>VLOOKUP(A28,'[2]SISBEN-GRUPOS'!$A$2:$E$1121,2,FALSE)</f>
        <v>38</v>
      </c>
      <c r="N28">
        <f>VLOOKUP(A28,'[2]SISBEN-GRUPOS'!$A$2:$E$1122,3,0)</f>
        <v>63</v>
      </c>
      <c r="O28">
        <f>VLOOKUP(A28,'[2]SISBEN-GRUPOS'!$A$2:$E$1122,4,0)</f>
        <v>2</v>
      </c>
      <c r="P28">
        <f>VLOOKUP(A28,'[2]SISBEN-GRUPOS'!$A$2:$E$1122,5,0)</f>
        <v>2</v>
      </c>
      <c r="Q28">
        <f>VLOOKUP(A28,'[2]TASA TRANSITO'!$A$6:$B$1117,2,0)</f>
        <v>0.33</v>
      </c>
    </row>
    <row r="29" spans="1:17" ht="14.95" hidden="1" x14ac:dyDescent="0.25">
      <c r="A29" t="s">
        <v>586</v>
      </c>
      <c r="B29">
        <v>166</v>
      </c>
      <c r="C29" s="3" t="s">
        <v>1123</v>
      </c>
      <c r="D29">
        <f>VLOOKUP(A29,'[2]PROMEDIO SABER 11 MUNICIPIOS'!$A$2:$D$1122,4,0)</f>
        <v>166</v>
      </c>
      <c r="E29">
        <f>VLOOKUP(A29,'[2]PROMEDIO SABER 11 MUNICIPIOS'!$A$2:$E$1122,5,0)</f>
        <v>1</v>
      </c>
      <c r="F29" s="3">
        <v>0</v>
      </c>
      <c r="G29" s="3">
        <v>0</v>
      </c>
      <c r="H29" s="3">
        <v>0</v>
      </c>
      <c r="I29" s="3">
        <v>0</v>
      </c>
      <c r="J29" s="4">
        <f>VLOOKUP(A29,'[2]PROMEDIO SABER 11 MUNICIPIOS'!$A$2:$B$1122,2,0)</f>
        <v>189.46385542168676</v>
      </c>
      <c r="K29" s="6">
        <v>180</v>
      </c>
      <c r="L29" s="5" t="str">
        <f>VLOOKUP(A29,'[2]PROMEDIO SABER 11 MUNICIPIOS'!$A$2:$F$1122,6,FALSE)</f>
        <v>NO</v>
      </c>
      <c r="M29">
        <f>VLOOKUP(A29,'[2]SISBEN-GRUPOS'!$A$2:$E$1121,2,FALSE)</f>
        <v>49</v>
      </c>
      <c r="N29">
        <f>VLOOKUP(A29,'[2]SISBEN-GRUPOS'!$A$2:$E$1122,3,0)</f>
        <v>115</v>
      </c>
      <c r="O29">
        <f>VLOOKUP(A29,'[2]SISBEN-GRUPOS'!$A$2:$E$1122,4,0)</f>
        <v>2</v>
      </c>
      <c r="P29">
        <f>VLOOKUP(A29,'[2]SISBEN-GRUPOS'!$A$2:$E$1122,5,0)</f>
        <v>0</v>
      </c>
      <c r="Q29">
        <f>VLOOKUP(A29,'[2]TASA TRANSITO'!$A$6:$B$1117,2,0)</f>
        <v>0.26200000000000001</v>
      </c>
    </row>
    <row r="30" spans="1:17" ht="14.95" hidden="1" x14ac:dyDescent="0.25">
      <c r="A30" t="s">
        <v>22</v>
      </c>
      <c r="B30">
        <v>20</v>
      </c>
      <c r="C30" s="3" t="s">
        <v>1123</v>
      </c>
      <c r="D30">
        <f>VLOOKUP(A30,'[2]PROMEDIO SABER 11 MUNICIPIOS'!$A$2:$D$1122,4,0)</f>
        <v>20</v>
      </c>
      <c r="E30">
        <f>VLOOKUP(A30,'[2]PROMEDIO SABER 11 MUNICIPIOS'!$A$2:$E$1122,5,0)</f>
        <v>1</v>
      </c>
      <c r="F30" s="3">
        <v>1</v>
      </c>
      <c r="G30" s="3">
        <v>1</v>
      </c>
      <c r="H30" s="3">
        <v>1</v>
      </c>
      <c r="I30" s="3">
        <v>0</v>
      </c>
      <c r="J30" s="4">
        <f>VLOOKUP(A30,'[2]PROMEDIO SABER 11 MUNICIPIOS'!$A$2:$B$1122,2,0)</f>
        <v>193.45</v>
      </c>
      <c r="K30" s="6">
        <v>190</v>
      </c>
      <c r="L30" s="5" t="str">
        <f>VLOOKUP(A30,'[2]PROMEDIO SABER 11 MUNICIPIOS'!$A$2:$F$1122,6,FALSE)</f>
        <v>NO</v>
      </c>
      <c r="M30">
        <f>VLOOKUP(A30,'[2]SISBEN-GRUPOS'!$A$2:$E$1121,2,FALSE)</f>
        <v>19</v>
      </c>
      <c r="N30">
        <f>VLOOKUP(A30,'[2]SISBEN-GRUPOS'!$A$2:$E$1122,3,0)</f>
        <v>1</v>
      </c>
      <c r="O30">
        <f>VLOOKUP(A30,'[2]SISBEN-GRUPOS'!$A$2:$E$1122,4,0)</f>
        <v>0</v>
      </c>
      <c r="P30">
        <f>VLOOKUP(A30,'[2]SISBEN-GRUPOS'!$A$2:$E$1122,5,0)</f>
        <v>0</v>
      </c>
      <c r="Q30">
        <f>VLOOKUP(A30,'[2]TASA TRANSITO'!$A$6:$B$1117,2,0)</f>
        <v>0</v>
      </c>
    </row>
    <row r="31" spans="1:17" ht="14.95" hidden="1" x14ac:dyDescent="0.25">
      <c r="A31" t="s">
        <v>27</v>
      </c>
      <c r="B31">
        <v>21</v>
      </c>
      <c r="C31" s="3" t="s">
        <v>1123</v>
      </c>
      <c r="D31">
        <f>VLOOKUP(A31,'[2]PROMEDIO SABER 11 MUNICIPIOS'!$A$2:$D$1122,4,0)</f>
        <v>21</v>
      </c>
      <c r="E31">
        <f>VLOOKUP(A31,'[2]PROMEDIO SABER 11 MUNICIPIOS'!$A$2:$E$1122,5,0)</f>
        <v>1</v>
      </c>
      <c r="F31" s="3">
        <v>1</v>
      </c>
      <c r="G31" s="3">
        <v>1</v>
      </c>
      <c r="H31" s="3">
        <v>1</v>
      </c>
      <c r="I31" s="3">
        <v>0</v>
      </c>
      <c r="J31" s="4">
        <f>VLOOKUP(A31,'[2]PROMEDIO SABER 11 MUNICIPIOS'!$A$2:$B$1122,2,0)</f>
        <v>206.33333333333334</v>
      </c>
      <c r="K31" s="6">
        <v>200</v>
      </c>
      <c r="L31" s="5" t="str">
        <f>VLOOKUP(A31,'[2]PROMEDIO SABER 11 MUNICIPIOS'!$A$2:$F$1122,6,FALSE)</f>
        <v>NO</v>
      </c>
      <c r="M31">
        <f>VLOOKUP(A31,'[2]SISBEN-GRUPOS'!$A$2:$E$1121,2,FALSE)</f>
        <v>18</v>
      </c>
      <c r="N31">
        <f>VLOOKUP(A31,'[2]SISBEN-GRUPOS'!$A$2:$E$1122,3,0)</f>
        <v>3</v>
      </c>
      <c r="O31">
        <f>VLOOKUP(A31,'[2]SISBEN-GRUPOS'!$A$2:$E$1122,4,0)</f>
        <v>0</v>
      </c>
      <c r="P31">
        <f>VLOOKUP(A31,'[2]SISBEN-GRUPOS'!$A$2:$E$1122,5,0)</f>
        <v>0</v>
      </c>
      <c r="Q31">
        <f>VLOOKUP(A31,'[2]TASA TRANSITO'!$A$6:$B$1117,2,0)</f>
        <v>7.0999999999999994E-2</v>
      </c>
    </row>
    <row r="32" spans="1:17" ht="14.95" hidden="1" x14ac:dyDescent="0.25">
      <c r="A32" t="s">
        <v>313</v>
      </c>
      <c r="B32">
        <v>83</v>
      </c>
      <c r="C32" s="3" t="s">
        <v>1122</v>
      </c>
      <c r="D32">
        <f>VLOOKUP(A32,'[2]PROMEDIO SABER 11 MUNICIPIOS'!$A$2:$D$1122,4,0)</f>
        <v>83</v>
      </c>
      <c r="E32">
        <f>VLOOKUP(A32,'[2]PROMEDIO SABER 11 MUNICIPIOS'!$A$2:$E$1122,5,0)</f>
        <v>1</v>
      </c>
      <c r="F32" s="3">
        <v>0</v>
      </c>
      <c r="G32" s="3">
        <v>0</v>
      </c>
      <c r="H32" s="3">
        <v>0</v>
      </c>
      <c r="I32" s="3">
        <v>0</v>
      </c>
      <c r="J32" s="4">
        <f>VLOOKUP(A32,'[2]PROMEDIO SABER 11 MUNICIPIOS'!$A$2:$B$1122,2,0)</f>
        <v>217.6144578313253</v>
      </c>
      <c r="K32" s="6">
        <v>210</v>
      </c>
      <c r="L32" s="5" t="str">
        <f>VLOOKUP(A32,'[2]PROMEDIO SABER 11 MUNICIPIOS'!$A$2:$F$1122,6,FALSE)</f>
        <v>NO</v>
      </c>
      <c r="M32">
        <f>VLOOKUP(A32,'[2]SISBEN-GRUPOS'!$A$2:$E$1121,2,FALSE)</f>
        <v>18</v>
      </c>
      <c r="N32">
        <f>VLOOKUP(A32,'[2]SISBEN-GRUPOS'!$A$2:$E$1122,3,0)</f>
        <v>60</v>
      </c>
      <c r="O32">
        <f>VLOOKUP(A32,'[2]SISBEN-GRUPOS'!$A$2:$E$1122,4,0)</f>
        <v>3</v>
      </c>
      <c r="P32">
        <f>VLOOKUP(A32,'[2]SISBEN-GRUPOS'!$A$2:$E$1122,5,0)</f>
        <v>2</v>
      </c>
      <c r="Q32">
        <f>VLOOKUP(A32,'[2]TASA TRANSITO'!$A$6:$B$1117,2,0)</f>
        <v>0.214</v>
      </c>
    </row>
    <row r="33" spans="1:17" ht="14.95" x14ac:dyDescent="0.25">
      <c r="A33" t="s">
        <v>128</v>
      </c>
      <c r="B33">
        <v>45</v>
      </c>
      <c r="C33" s="3" t="s">
        <v>1122</v>
      </c>
      <c r="D33">
        <f>VLOOKUP(A33,'[2]PROMEDIO SABER 11 MUNICIPIOS'!$A$2:$D$1122,4,0)</f>
        <v>45</v>
      </c>
      <c r="E33">
        <f>VLOOKUP(A33,'[2]PROMEDIO SABER 11 MUNICIPIOS'!$A$2:$E$1122,5,0)</f>
        <v>1</v>
      </c>
      <c r="F33" s="3">
        <v>1</v>
      </c>
      <c r="G33" s="3">
        <v>1</v>
      </c>
      <c r="H33" s="3">
        <v>0</v>
      </c>
      <c r="I33" s="3">
        <v>0</v>
      </c>
      <c r="J33" s="4">
        <f>VLOOKUP(A33,'[2]PROMEDIO SABER 11 MUNICIPIOS'!$A$2:$B$1122,2,0)</f>
        <v>222.75555555555556</v>
      </c>
      <c r="K33" s="6">
        <v>220</v>
      </c>
      <c r="L33" s="5" t="str">
        <f>VLOOKUP(A33,'[2]PROMEDIO SABER 11 MUNICIPIOS'!$A$2:$F$1122,6,FALSE)</f>
        <v>NO</v>
      </c>
      <c r="M33">
        <f>VLOOKUP(A33,'[2]SISBEN-GRUPOS'!$A$2:$E$1121,2,FALSE)</f>
        <v>12</v>
      </c>
      <c r="N33">
        <f>VLOOKUP(A33,'[2]SISBEN-GRUPOS'!$A$2:$E$1122,3,0)</f>
        <v>31</v>
      </c>
      <c r="O33">
        <f>VLOOKUP(A33,'[2]SISBEN-GRUPOS'!$A$2:$E$1122,4,0)</f>
        <v>0</v>
      </c>
      <c r="P33">
        <f>VLOOKUP(A33,'[2]SISBEN-GRUPOS'!$A$2:$E$1122,5,0)</f>
        <v>2</v>
      </c>
      <c r="Q33" t="e">
        <f>VLOOKUP(A33,'[2]TASA TRANSITO'!$A$6:$B$1117,2,0)</f>
        <v>#N/A</v>
      </c>
    </row>
    <row r="34" spans="1:17" ht="14.95" hidden="1" x14ac:dyDescent="0.25">
      <c r="A34" t="s">
        <v>118</v>
      </c>
      <c r="B34">
        <v>43</v>
      </c>
      <c r="C34" s="3" t="s">
        <v>1122</v>
      </c>
      <c r="D34">
        <f>VLOOKUP(A34,'[2]PROMEDIO SABER 11 MUNICIPIOS'!$A$2:$D$1122,4,0)</f>
        <v>43</v>
      </c>
      <c r="E34">
        <f>VLOOKUP(A34,'[2]PROMEDIO SABER 11 MUNICIPIOS'!$A$2:$E$1122,5,0)</f>
        <v>1</v>
      </c>
      <c r="F34" s="3">
        <v>1</v>
      </c>
      <c r="G34" s="3">
        <v>1</v>
      </c>
      <c r="H34" s="3">
        <v>0</v>
      </c>
      <c r="I34" s="3">
        <v>0</v>
      </c>
      <c r="J34" s="4">
        <f>VLOOKUP(A34,'[2]PROMEDIO SABER 11 MUNICIPIOS'!$A$2:$B$1122,2,0)</f>
        <v>223.83720930232559</v>
      </c>
      <c r="K34" s="6">
        <v>220</v>
      </c>
      <c r="L34" s="5" t="str">
        <f>VLOOKUP(A34,'[2]PROMEDIO SABER 11 MUNICIPIOS'!$A$2:$F$1122,6,FALSE)</f>
        <v>NO</v>
      </c>
      <c r="M34">
        <f>VLOOKUP(A34,'[2]SISBEN-GRUPOS'!$A$2:$E$1121,2,FALSE)</f>
        <v>5</v>
      </c>
      <c r="N34">
        <f>VLOOKUP(A34,'[2]SISBEN-GRUPOS'!$A$2:$E$1122,3,0)</f>
        <v>34</v>
      </c>
      <c r="O34">
        <f>VLOOKUP(A34,'[2]SISBEN-GRUPOS'!$A$2:$E$1122,4,0)</f>
        <v>3</v>
      </c>
      <c r="P34">
        <f>VLOOKUP(A34,'[2]SISBEN-GRUPOS'!$A$2:$E$1122,5,0)</f>
        <v>1</v>
      </c>
      <c r="Q34">
        <f>VLOOKUP(A34,'[2]TASA TRANSITO'!$A$6:$B$1117,2,0)</f>
        <v>9.0999999999999998E-2</v>
      </c>
    </row>
    <row r="35" spans="1:17" ht="14.95" hidden="1" x14ac:dyDescent="0.25">
      <c r="A35" t="s">
        <v>3</v>
      </c>
      <c r="B35">
        <v>9</v>
      </c>
      <c r="C35" s="3" t="s">
        <v>1122</v>
      </c>
      <c r="D35">
        <f>VLOOKUP(A35,'[2]PROMEDIO SABER 11 MUNICIPIOS'!$A$2:$D$1122,4,0)</f>
        <v>9</v>
      </c>
      <c r="E35">
        <f>VLOOKUP(A35,'[2]PROMEDIO SABER 11 MUNICIPIOS'!$A$2:$E$1122,5,0)</f>
        <v>1</v>
      </c>
      <c r="F35" s="3">
        <v>1</v>
      </c>
      <c r="G35" s="3">
        <v>1</v>
      </c>
      <c r="H35" s="3">
        <v>1</v>
      </c>
      <c r="I35" s="3">
        <v>1</v>
      </c>
      <c r="J35" s="4">
        <f>VLOOKUP(A35,'[2]PROMEDIO SABER 11 MUNICIPIOS'!$A$2:$B$1122,2,0)</f>
        <v>226.22222222222223</v>
      </c>
      <c r="K35" s="6">
        <v>220</v>
      </c>
      <c r="L35" s="5" t="str">
        <f>VLOOKUP(A35,'[2]PROMEDIO SABER 11 MUNICIPIOS'!$A$2:$F$1122,6,FALSE)</f>
        <v>NO</v>
      </c>
      <c r="M35" t="e">
        <f>VLOOKUP(A35,'[2]SISBEN-GRUPOS'!$A$2:$E$1121,2,FALSE)</f>
        <v>#REF!</v>
      </c>
      <c r="N35">
        <f>VLOOKUP(A35,'[2]SISBEN-GRUPOS'!$A$2:$E$1122,3,0)</f>
        <v>9</v>
      </c>
      <c r="O35">
        <f>VLOOKUP(A35,'[2]SISBEN-GRUPOS'!$A$2:$E$1122,4,0)</f>
        <v>0</v>
      </c>
      <c r="P35">
        <f>VLOOKUP(A35,'[2]SISBEN-GRUPOS'!$A$2:$E$1122,5,0)</f>
        <v>0</v>
      </c>
      <c r="Q35">
        <f>VLOOKUP(A35,'[2]TASA TRANSITO'!$A$6:$B$1117,2,0)</f>
        <v>0.14299999999999999</v>
      </c>
    </row>
    <row r="36" spans="1:17" ht="14.95" hidden="1" x14ac:dyDescent="0.25">
      <c r="A36" t="s">
        <v>202</v>
      </c>
      <c r="B36">
        <v>59</v>
      </c>
      <c r="C36" s="3" t="s">
        <v>1122</v>
      </c>
      <c r="D36">
        <f>VLOOKUP(A36,'[2]PROMEDIO SABER 11 MUNICIPIOS'!$A$2:$D$1122,4,0)</f>
        <v>59</v>
      </c>
      <c r="E36">
        <f>VLOOKUP(A36,'[2]PROMEDIO SABER 11 MUNICIPIOS'!$A$2:$E$1122,5,0)</f>
        <v>1</v>
      </c>
      <c r="F36" s="3">
        <v>1</v>
      </c>
      <c r="G36" s="3">
        <v>1</v>
      </c>
      <c r="H36" s="3">
        <v>0</v>
      </c>
      <c r="I36" s="3">
        <v>0</v>
      </c>
      <c r="J36" s="4">
        <f>VLOOKUP(A36,'[2]PROMEDIO SABER 11 MUNICIPIOS'!$A$2:$B$1122,2,0)</f>
        <v>230.84745762711864</v>
      </c>
      <c r="K36" s="6">
        <v>230</v>
      </c>
      <c r="L36" s="5" t="str">
        <f>VLOOKUP(A36,'[2]PROMEDIO SABER 11 MUNICIPIOS'!$A$2:$F$1122,6,FALSE)</f>
        <v>NO</v>
      </c>
      <c r="M36">
        <f>VLOOKUP(A36,'[2]SISBEN-GRUPOS'!$A$2:$E$1121,2,FALSE)</f>
        <v>12</v>
      </c>
      <c r="N36">
        <f>VLOOKUP(A36,'[2]SISBEN-GRUPOS'!$A$2:$E$1122,3,0)</f>
        <v>45</v>
      </c>
      <c r="O36">
        <f>VLOOKUP(A36,'[2]SISBEN-GRUPOS'!$A$2:$E$1122,4,0)</f>
        <v>1</v>
      </c>
      <c r="P36">
        <f>VLOOKUP(A36,'[2]SISBEN-GRUPOS'!$A$2:$E$1122,5,0)</f>
        <v>1</v>
      </c>
      <c r="Q36">
        <f>VLOOKUP(A36,'[2]TASA TRANSITO'!$A$6:$B$1117,2,0)</f>
        <v>0.42</v>
      </c>
    </row>
    <row r="37" spans="1:17" ht="14.95" hidden="1" x14ac:dyDescent="0.25">
      <c r="A37" t="s">
        <v>120</v>
      </c>
      <c r="B37">
        <v>43</v>
      </c>
      <c r="C37" s="3" t="s">
        <v>1122</v>
      </c>
      <c r="D37">
        <f>VLOOKUP(A37,'[2]PROMEDIO SABER 11 MUNICIPIOS'!$A$2:$D$1122,4,0)</f>
        <v>43</v>
      </c>
      <c r="E37">
        <f>VLOOKUP(A37,'[2]PROMEDIO SABER 11 MUNICIPIOS'!$A$2:$E$1122,5,0)</f>
        <v>1</v>
      </c>
      <c r="F37" s="3">
        <v>1</v>
      </c>
      <c r="G37" s="3">
        <v>1</v>
      </c>
      <c r="H37" s="3">
        <v>0</v>
      </c>
      <c r="I37" s="3">
        <v>0</v>
      </c>
      <c r="J37" s="4">
        <f>VLOOKUP(A37,'[2]PROMEDIO SABER 11 MUNICIPIOS'!$A$2:$B$1122,2,0)</f>
        <v>233.74418604651163</v>
      </c>
      <c r="K37" s="6">
        <v>230</v>
      </c>
      <c r="L37" s="5" t="str">
        <f>VLOOKUP(A37,'[2]PROMEDIO SABER 11 MUNICIPIOS'!$A$2:$F$1122,6,FALSE)</f>
        <v>NO</v>
      </c>
      <c r="M37">
        <f>VLOOKUP(A37,'[2]SISBEN-GRUPOS'!$A$2:$E$1121,2,FALSE)</f>
        <v>10</v>
      </c>
      <c r="N37">
        <f>VLOOKUP(A37,'[2]SISBEN-GRUPOS'!$A$2:$E$1122,3,0)</f>
        <v>30</v>
      </c>
      <c r="O37">
        <f>VLOOKUP(A37,'[2]SISBEN-GRUPOS'!$A$2:$E$1122,4,0)</f>
        <v>1</v>
      </c>
      <c r="P37">
        <f>VLOOKUP(A37,'[2]SISBEN-GRUPOS'!$A$2:$E$1122,5,0)</f>
        <v>2</v>
      </c>
      <c r="Q37">
        <f>VLOOKUP(A37,'[2]TASA TRANSITO'!$A$6:$B$1117,2,0)</f>
        <v>0.51300000000000001</v>
      </c>
    </row>
    <row r="38" spans="1:17" ht="14.95" hidden="1" x14ac:dyDescent="0.25">
      <c r="A38" t="s">
        <v>20</v>
      </c>
      <c r="B38">
        <v>20</v>
      </c>
      <c r="C38" s="3" t="s">
        <v>1122</v>
      </c>
      <c r="D38">
        <f>VLOOKUP(A38,'[2]PROMEDIO SABER 11 MUNICIPIOS'!$A$2:$D$1122,4,0)</f>
        <v>20</v>
      </c>
      <c r="E38">
        <f>VLOOKUP(A38,'[2]PROMEDIO SABER 11 MUNICIPIOS'!$A$2:$E$1122,5,0)</f>
        <v>1</v>
      </c>
      <c r="F38" s="3">
        <v>1</v>
      </c>
      <c r="G38" s="3">
        <v>1</v>
      </c>
      <c r="H38" s="3">
        <v>1</v>
      </c>
      <c r="I38" s="3">
        <v>0</v>
      </c>
      <c r="J38" s="4">
        <f>VLOOKUP(A38,'[2]PROMEDIO SABER 11 MUNICIPIOS'!$A$2:$B$1122,2,0)</f>
        <v>263.95</v>
      </c>
      <c r="K38" s="6">
        <v>260</v>
      </c>
      <c r="L38" s="5" t="str">
        <f>VLOOKUP(A38,'[2]PROMEDIO SABER 11 MUNICIPIOS'!$A$2:$F$1122,6,FALSE)</f>
        <v>NO</v>
      </c>
      <c r="M38">
        <f>VLOOKUP(A38,'[2]SISBEN-GRUPOS'!$A$2:$E$1121,2,FALSE)</f>
        <v>1</v>
      </c>
      <c r="N38">
        <f>VLOOKUP(A38,'[2]SISBEN-GRUPOS'!$A$2:$E$1122,3,0)</f>
        <v>19</v>
      </c>
      <c r="O38">
        <f>VLOOKUP(A38,'[2]SISBEN-GRUPOS'!$A$2:$E$1122,4,0)</f>
        <v>0</v>
      </c>
      <c r="P38">
        <f>VLOOKUP(A38,'[2]SISBEN-GRUPOS'!$A$2:$E$1122,5,0)</f>
        <v>0</v>
      </c>
      <c r="Q38">
        <f>VLOOKUP(A38,'[2]TASA TRANSITO'!$A$6:$B$1117,2,0)</f>
        <v>0.25</v>
      </c>
    </row>
    <row r="39" spans="1:17" ht="14.95" hidden="1" x14ac:dyDescent="0.25">
      <c r="A39" t="s">
        <v>192</v>
      </c>
      <c r="B39">
        <v>57</v>
      </c>
      <c r="C39" s="3" t="s">
        <v>1123</v>
      </c>
      <c r="D39">
        <f>VLOOKUP(A39,'[2]PROMEDIO SABER 11 MUNICIPIOS'!$A$2:$D$1122,4,0)</f>
        <v>57</v>
      </c>
      <c r="E39">
        <f>VLOOKUP(A39,'[2]PROMEDIO SABER 11 MUNICIPIOS'!$A$2:$E$1122,5,0)</f>
        <v>1</v>
      </c>
      <c r="F39" s="3">
        <v>1</v>
      </c>
      <c r="G39" s="3">
        <v>1</v>
      </c>
      <c r="H39" s="3">
        <v>0</v>
      </c>
      <c r="I39" s="3">
        <v>0</v>
      </c>
      <c r="J39" s="4">
        <f>VLOOKUP(A39,'[2]PROMEDIO SABER 11 MUNICIPIOS'!$A$2:$B$1122,2,0)</f>
        <v>264</v>
      </c>
      <c r="K39" s="6">
        <v>260</v>
      </c>
      <c r="L39" s="5" t="str">
        <f>VLOOKUP(A39,'[2]PROMEDIO SABER 11 MUNICIPIOS'!$A$2:$F$1122,6,FALSE)</f>
        <v>NO</v>
      </c>
      <c r="M39">
        <f>VLOOKUP(A39,'[2]SISBEN-GRUPOS'!$A$2:$E$1121,2,FALSE)</f>
        <v>8</v>
      </c>
      <c r="N39">
        <f>VLOOKUP(A39,'[2]SISBEN-GRUPOS'!$A$2:$E$1122,3,0)</f>
        <v>49</v>
      </c>
      <c r="O39">
        <f>VLOOKUP(A39,'[2]SISBEN-GRUPOS'!$A$2:$E$1122,4,0)</f>
        <v>0</v>
      </c>
      <c r="P39">
        <f>VLOOKUP(A39,'[2]SISBEN-GRUPOS'!$A$2:$E$1122,5,0)</f>
        <v>0</v>
      </c>
      <c r="Q39">
        <f>VLOOKUP(A39,'[2]TASA TRANSITO'!$A$6:$B$1117,2,0)</f>
        <v>0.40400000000000003</v>
      </c>
    </row>
    <row r="40" spans="1:17" ht="14.95" hidden="1" x14ac:dyDescent="0.25">
      <c r="A40" t="s">
        <v>484</v>
      </c>
      <c r="B40">
        <v>130</v>
      </c>
      <c r="C40" s="3" t="s">
        <v>1123</v>
      </c>
      <c r="D40">
        <f>VLOOKUP(A40,'[2]PROMEDIO SABER 11 MUNICIPIOS'!$A$2:$D$1122,4,0)</f>
        <v>130</v>
      </c>
      <c r="E40">
        <f>VLOOKUP(A40,'[2]PROMEDIO SABER 11 MUNICIPIOS'!$A$2:$E$1122,5,0)</f>
        <v>2</v>
      </c>
      <c r="F40" s="3">
        <v>0</v>
      </c>
      <c r="G40" s="3">
        <v>0</v>
      </c>
      <c r="H40" s="3">
        <v>0</v>
      </c>
      <c r="I40" s="3">
        <v>0</v>
      </c>
      <c r="J40" s="4">
        <f>VLOOKUP(A40,'[2]PROMEDIO SABER 11 MUNICIPIOS'!$A$2:$B$1122,2,0)</f>
        <v>171.96153846153845</v>
      </c>
      <c r="K40" s="6">
        <v>170</v>
      </c>
      <c r="L40" s="5" t="str">
        <f>VLOOKUP(A40,'[2]PROMEDIO SABER 11 MUNICIPIOS'!$A$2:$F$1122,6,FALSE)</f>
        <v>BOJAYA-CHOCO</v>
      </c>
      <c r="M40">
        <f>VLOOKUP(A40,'[2]SISBEN-GRUPOS'!$A$2:$E$1121,2,FALSE)</f>
        <v>25</v>
      </c>
      <c r="N40">
        <f>VLOOKUP(A40,'[2]SISBEN-GRUPOS'!$A$2:$E$1122,3,0)</f>
        <v>104</v>
      </c>
      <c r="O40">
        <f>VLOOKUP(A40,'[2]SISBEN-GRUPOS'!$A$2:$E$1122,4,0)</f>
        <v>0</v>
      </c>
      <c r="P40">
        <f>VLOOKUP(A40,'[2]SISBEN-GRUPOS'!$A$2:$E$1122,5,0)</f>
        <v>1</v>
      </c>
      <c r="Q40">
        <f>VLOOKUP(A40,'[2]TASA TRANSITO'!$A$6:$B$1117,2,0)</f>
        <v>0.17899999999999999</v>
      </c>
    </row>
    <row r="41" spans="1:17" ht="30.1" hidden="1" x14ac:dyDescent="0.25">
      <c r="A41" t="s">
        <v>444</v>
      </c>
      <c r="B41">
        <v>120</v>
      </c>
      <c r="C41" s="3" t="s">
        <v>1122</v>
      </c>
      <c r="D41">
        <f>VLOOKUP(A41,'[2]PROMEDIO SABER 11 MUNICIPIOS'!$A$2:$D$1122,4,0)</f>
        <v>120</v>
      </c>
      <c r="E41">
        <f>VLOOKUP(A41,'[2]PROMEDIO SABER 11 MUNICIPIOS'!$A$2:$E$1122,5,0)</f>
        <v>2</v>
      </c>
      <c r="F41" s="3">
        <v>0</v>
      </c>
      <c r="G41" s="3">
        <v>0</v>
      </c>
      <c r="H41" s="3">
        <v>0</v>
      </c>
      <c r="I41" s="3">
        <v>0</v>
      </c>
      <c r="J41" s="4">
        <f>VLOOKUP(A41,'[2]PROMEDIO SABER 11 MUNICIPIOS'!$A$2:$B$1122,2,0)</f>
        <v>184.7</v>
      </c>
      <c r="K41" s="6">
        <v>180</v>
      </c>
      <c r="L41" s="5" t="str">
        <f>VLOOKUP(A41,'[2]PROMEDIO SABER 11 MUNICIPIOS'!$A$2:$F$1122,6,FALSE)</f>
        <v>VIGIA DEL FUERTE-ANTIOQUIA</v>
      </c>
      <c r="M41">
        <f>VLOOKUP(A41,'[2]SISBEN-GRUPOS'!$A$2:$E$1121,2,FALSE)</f>
        <v>21</v>
      </c>
      <c r="N41">
        <f>VLOOKUP(A41,'[2]SISBEN-GRUPOS'!$A$2:$E$1122,3,0)</f>
        <v>97</v>
      </c>
      <c r="O41">
        <f>VLOOKUP(A41,'[2]SISBEN-GRUPOS'!$A$2:$E$1122,4,0)</f>
        <v>1</v>
      </c>
      <c r="P41">
        <f>VLOOKUP(A41,'[2]SISBEN-GRUPOS'!$A$2:$E$1122,5,0)</f>
        <v>1</v>
      </c>
      <c r="Q41">
        <f>VLOOKUP(A41,'[2]TASA TRANSITO'!$A$6:$B$1117,2,0)</f>
        <v>0.28699999999999998</v>
      </c>
    </row>
    <row r="42" spans="1:17" ht="14.95" hidden="1" x14ac:dyDescent="0.25">
      <c r="A42" t="s">
        <v>375</v>
      </c>
      <c r="B42">
        <v>100</v>
      </c>
      <c r="C42" s="3" t="s">
        <v>1123</v>
      </c>
      <c r="D42">
        <f>VLOOKUP(A42,'[2]PROMEDIO SABER 11 MUNICIPIOS'!$A$2:$D$1122,4,0)</f>
        <v>100</v>
      </c>
      <c r="E42">
        <f>VLOOKUP(A42,'[2]PROMEDIO SABER 11 MUNICIPIOS'!$A$2:$E$1122,5,0)</f>
        <v>2</v>
      </c>
      <c r="F42" s="3">
        <v>0</v>
      </c>
      <c r="G42" s="3">
        <v>0</v>
      </c>
      <c r="H42" s="3">
        <v>0</v>
      </c>
      <c r="I42" s="3">
        <v>0</v>
      </c>
      <c r="J42" s="4">
        <f>VLOOKUP(A42,'[2]PROMEDIO SABER 11 MUNICIPIOS'!$A$2:$B$1122,2,0)</f>
        <v>185</v>
      </c>
      <c r="K42" s="6">
        <v>180</v>
      </c>
      <c r="L42" s="5" t="str">
        <f>VLOOKUP(A42,'[2]PROMEDIO SABER 11 MUNICIPIOS'!$A$2:$F$1122,6,FALSE)</f>
        <v>LA TOLA-NARINO</v>
      </c>
      <c r="M42">
        <f>VLOOKUP(A42,'[2]SISBEN-GRUPOS'!$A$2:$E$1121,2,FALSE)</f>
        <v>25</v>
      </c>
      <c r="N42">
        <f>VLOOKUP(A42,'[2]SISBEN-GRUPOS'!$A$2:$E$1122,3,0)</f>
        <v>71</v>
      </c>
      <c r="O42">
        <f>VLOOKUP(A42,'[2]SISBEN-GRUPOS'!$A$2:$E$1122,4,0)</f>
        <v>3</v>
      </c>
      <c r="P42">
        <f>VLOOKUP(A42,'[2]SISBEN-GRUPOS'!$A$2:$E$1122,5,0)</f>
        <v>1</v>
      </c>
      <c r="Q42">
        <f>VLOOKUP(A42,'[2]TASA TRANSITO'!$A$6:$B$1117,2,0)</f>
        <v>0.151</v>
      </c>
    </row>
    <row r="43" spans="1:17" ht="14.95" hidden="1" x14ac:dyDescent="0.25">
      <c r="A43" t="s">
        <v>55</v>
      </c>
      <c r="B43">
        <v>28</v>
      </c>
      <c r="C43" s="3" t="s">
        <v>1123</v>
      </c>
      <c r="D43">
        <f>VLOOKUP(A43,'[2]PROMEDIO SABER 11 MUNICIPIOS'!$A$2:$D$1122,4,0)</f>
        <v>28</v>
      </c>
      <c r="E43">
        <f>VLOOKUP(A43,'[2]PROMEDIO SABER 11 MUNICIPIOS'!$A$2:$E$1122,5,0)</f>
        <v>2</v>
      </c>
      <c r="F43" s="3">
        <v>1</v>
      </c>
      <c r="G43" s="3">
        <v>1</v>
      </c>
      <c r="H43" s="3">
        <v>1</v>
      </c>
      <c r="I43" s="3">
        <v>0</v>
      </c>
      <c r="J43" s="4">
        <f>VLOOKUP(A43,'[2]PROMEDIO SABER 11 MUNICIPIOS'!$A$2:$B$1122,2,0)</f>
        <v>193.35714285714286</v>
      </c>
      <c r="K43" s="6">
        <v>190</v>
      </c>
      <c r="L43" s="5" t="str">
        <f>VLOOKUP(A43,'[2]PROMEDIO SABER 11 MUNICIPIOS'!$A$2:$F$1122,6,FALSE)</f>
        <v>NO</v>
      </c>
      <c r="M43">
        <f>VLOOKUP(A43,'[2]SISBEN-GRUPOS'!$A$2:$E$1121,2,FALSE)</f>
        <v>27</v>
      </c>
      <c r="N43">
        <f>VLOOKUP(A43,'[2]SISBEN-GRUPOS'!$A$2:$E$1122,3,0)</f>
        <v>1</v>
      </c>
      <c r="O43">
        <f>VLOOKUP(A43,'[2]SISBEN-GRUPOS'!$A$2:$E$1122,4,0)</f>
        <v>0</v>
      </c>
      <c r="P43">
        <f>VLOOKUP(A43,'[2]SISBEN-GRUPOS'!$A$2:$E$1122,5,0)</f>
        <v>0</v>
      </c>
      <c r="Q43">
        <f>VLOOKUP(A43,'[2]TASA TRANSITO'!$A$6:$B$1117,2,0)</f>
        <v>0</v>
      </c>
    </row>
    <row r="44" spans="1:17" ht="14.95" x14ac:dyDescent="0.25">
      <c r="A44" t="s">
        <v>275</v>
      </c>
      <c r="B44">
        <v>75</v>
      </c>
      <c r="C44" s="3" t="s">
        <v>1123</v>
      </c>
      <c r="D44">
        <f>VLOOKUP(A44,'[2]PROMEDIO SABER 11 MUNICIPIOS'!$A$2:$D$1122,4,0)</f>
        <v>75</v>
      </c>
      <c r="E44">
        <f>VLOOKUP(A44,'[2]PROMEDIO SABER 11 MUNICIPIOS'!$A$2:$E$1122,5,0)</f>
        <v>2</v>
      </c>
      <c r="F44" s="3">
        <v>1</v>
      </c>
      <c r="G44" s="3">
        <v>0</v>
      </c>
      <c r="H44" s="3">
        <v>0</v>
      </c>
      <c r="I44" s="3">
        <v>0</v>
      </c>
      <c r="J44" s="4">
        <f>VLOOKUP(A44,'[2]PROMEDIO SABER 11 MUNICIPIOS'!$A$2:$B$1122,2,0)</f>
        <v>203.96</v>
      </c>
      <c r="K44" s="6">
        <v>200</v>
      </c>
      <c r="L44" s="5" t="str">
        <f>VLOOKUP(A44,'[2]PROMEDIO SABER 11 MUNICIPIOS'!$A$2:$F$1122,6,FALSE)</f>
        <v>NO</v>
      </c>
      <c r="M44">
        <f>VLOOKUP(A44,'[2]SISBEN-GRUPOS'!$A$2:$E$1121,2,FALSE)</f>
        <v>24</v>
      </c>
      <c r="N44">
        <f>VLOOKUP(A44,'[2]SISBEN-GRUPOS'!$A$2:$E$1122,3,0)</f>
        <v>47</v>
      </c>
      <c r="O44">
        <f>VLOOKUP(A44,'[2]SISBEN-GRUPOS'!$A$2:$E$1122,4,0)</f>
        <v>2</v>
      </c>
      <c r="P44">
        <f>VLOOKUP(A44,'[2]SISBEN-GRUPOS'!$A$2:$E$1122,5,0)</f>
        <v>2</v>
      </c>
      <c r="Q44" t="e">
        <f>VLOOKUP(A44,'[2]TASA TRANSITO'!$A$6:$B$1117,2,0)</f>
        <v>#N/A</v>
      </c>
    </row>
    <row r="45" spans="1:17" ht="14.95" x14ac:dyDescent="0.25">
      <c r="A45" t="s">
        <v>36</v>
      </c>
      <c r="B45">
        <v>23</v>
      </c>
      <c r="C45" s="3" t="s">
        <v>1123</v>
      </c>
      <c r="D45">
        <f>VLOOKUP(A45,'[2]PROMEDIO SABER 11 MUNICIPIOS'!$A$2:$D$1122,4,0)</f>
        <v>23</v>
      </c>
      <c r="E45">
        <f>VLOOKUP(A45,'[2]PROMEDIO SABER 11 MUNICIPIOS'!$A$2:$E$1122,5,0)</f>
        <v>2</v>
      </c>
      <c r="F45" s="3">
        <v>1</v>
      </c>
      <c r="G45" s="3">
        <v>1</v>
      </c>
      <c r="H45" s="3">
        <v>1</v>
      </c>
      <c r="I45" s="3">
        <v>0</v>
      </c>
      <c r="J45" s="4">
        <f>VLOOKUP(A45,'[2]PROMEDIO SABER 11 MUNICIPIOS'!$A$2:$B$1122,2,0)</f>
        <v>207.21739130434781</v>
      </c>
      <c r="K45" s="6">
        <v>200</v>
      </c>
      <c r="L45" s="5" t="str">
        <f>VLOOKUP(A45,'[2]PROMEDIO SABER 11 MUNICIPIOS'!$A$2:$F$1122,6,FALSE)</f>
        <v>NO</v>
      </c>
      <c r="M45">
        <f>VLOOKUP(A45,'[2]SISBEN-GRUPOS'!$A$2:$E$1121,2,FALSE)</f>
        <v>8</v>
      </c>
      <c r="N45">
        <f>VLOOKUP(A45,'[2]SISBEN-GRUPOS'!$A$2:$E$1122,3,0)</f>
        <v>15</v>
      </c>
      <c r="O45">
        <f>VLOOKUP(A45,'[2]SISBEN-GRUPOS'!$A$2:$E$1122,4,0)</f>
        <v>0</v>
      </c>
      <c r="P45">
        <f>VLOOKUP(A45,'[2]SISBEN-GRUPOS'!$A$2:$E$1122,5,0)</f>
        <v>0</v>
      </c>
      <c r="Q45" t="e">
        <f>VLOOKUP(A45,'[2]TASA TRANSITO'!$A$6:$B$1117,2,0)</f>
        <v>#N/A</v>
      </c>
    </row>
    <row r="46" spans="1:17" ht="14.95" x14ac:dyDescent="0.25">
      <c r="A46" t="s">
        <v>44</v>
      </c>
      <c r="B46">
        <v>24</v>
      </c>
      <c r="C46" s="3" t="s">
        <v>1123</v>
      </c>
      <c r="D46">
        <f>VLOOKUP(A46,'[2]PROMEDIO SABER 11 MUNICIPIOS'!$A$2:$D$1122,4,0)</f>
        <v>24</v>
      </c>
      <c r="E46">
        <f>VLOOKUP(A46,'[2]PROMEDIO SABER 11 MUNICIPIOS'!$A$2:$E$1122,5,0)</f>
        <v>2</v>
      </c>
      <c r="F46" s="3">
        <v>1</v>
      </c>
      <c r="G46" s="3">
        <v>1</v>
      </c>
      <c r="H46" s="3">
        <v>1</v>
      </c>
      <c r="I46" s="3">
        <v>0</v>
      </c>
      <c r="J46" s="4">
        <f>VLOOKUP(A46,'[2]PROMEDIO SABER 11 MUNICIPIOS'!$A$2:$B$1122,2,0)</f>
        <v>207.25</v>
      </c>
      <c r="K46" s="6">
        <v>200</v>
      </c>
      <c r="L46" s="5" t="str">
        <f>VLOOKUP(A46,'[2]PROMEDIO SABER 11 MUNICIPIOS'!$A$2:$F$1122,6,FALSE)</f>
        <v>NO</v>
      </c>
      <c r="M46">
        <f>VLOOKUP(A46,'[2]SISBEN-GRUPOS'!$A$2:$E$1121,2,FALSE)</f>
        <v>12</v>
      </c>
      <c r="N46">
        <f>VLOOKUP(A46,'[2]SISBEN-GRUPOS'!$A$2:$E$1122,3,0)</f>
        <v>12</v>
      </c>
      <c r="O46">
        <f>VLOOKUP(A46,'[2]SISBEN-GRUPOS'!$A$2:$E$1122,4,0)</f>
        <v>0</v>
      </c>
      <c r="P46">
        <f>VLOOKUP(A46,'[2]SISBEN-GRUPOS'!$A$2:$E$1122,5,0)</f>
        <v>0</v>
      </c>
      <c r="Q46" t="e">
        <f>VLOOKUP(A46,'[2]TASA TRANSITO'!$A$6:$B$1117,2,0)</f>
        <v>#N/A</v>
      </c>
    </row>
    <row r="47" spans="1:17" ht="14.95" hidden="1" x14ac:dyDescent="0.25">
      <c r="A47" t="s">
        <v>403</v>
      </c>
      <c r="B47">
        <v>106</v>
      </c>
      <c r="C47" s="3" t="s">
        <v>1122</v>
      </c>
      <c r="D47">
        <f>VLOOKUP(A47,'[2]PROMEDIO SABER 11 MUNICIPIOS'!$A$2:$D$1122,4,0)</f>
        <v>106</v>
      </c>
      <c r="E47">
        <f>VLOOKUP(A47,'[2]PROMEDIO SABER 11 MUNICIPIOS'!$A$2:$E$1122,5,0)</f>
        <v>2</v>
      </c>
      <c r="F47" s="3">
        <v>0</v>
      </c>
      <c r="G47" s="3">
        <v>0</v>
      </c>
      <c r="H47" s="3">
        <v>0</v>
      </c>
      <c r="I47" s="3">
        <v>0</v>
      </c>
      <c r="J47" s="4">
        <f>VLOOKUP(A47,'[2]PROMEDIO SABER 11 MUNICIPIOS'!$A$2:$B$1122,2,0)</f>
        <v>212.54716981132074</v>
      </c>
      <c r="K47" s="6">
        <v>210</v>
      </c>
      <c r="L47" s="5" t="str">
        <f>VLOOKUP(A47,'[2]PROMEDIO SABER 11 MUNICIPIOS'!$A$2:$F$1122,6,FALSE)</f>
        <v>NO</v>
      </c>
      <c r="M47">
        <f>VLOOKUP(A47,'[2]SISBEN-GRUPOS'!$A$2:$E$1121,2,FALSE)</f>
        <v>29</v>
      </c>
      <c r="N47">
        <f>VLOOKUP(A47,'[2]SISBEN-GRUPOS'!$A$2:$E$1122,3,0)</f>
        <v>69</v>
      </c>
      <c r="O47">
        <f>VLOOKUP(A47,'[2]SISBEN-GRUPOS'!$A$2:$E$1122,4,0)</f>
        <v>3</v>
      </c>
      <c r="P47">
        <f>VLOOKUP(A47,'[2]SISBEN-GRUPOS'!$A$2:$E$1122,5,0)</f>
        <v>5</v>
      </c>
      <c r="Q47">
        <f>VLOOKUP(A47,'[2]TASA TRANSITO'!$A$6:$B$1117,2,0)</f>
        <v>3.2000000000000001E-2</v>
      </c>
    </row>
    <row r="48" spans="1:17" ht="14.95" hidden="1" x14ac:dyDescent="0.25">
      <c r="A48" t="s">
        <v>318</v>
      </c>
      <c r="B48">
        <v>86</v>
      </c>
      <c r="C48" s="3" t="s">
        <v>1122</v>
      </c>
      <c r="D48">
        <f>VLOOKUP(A48,'[2]PROMEDIO SABER 11 MUNICIPIOS'!$A$2:$D$1122,4,0)</f>
        <v>86</v>
      </c>
      <c r="E48">
        <f>VLOOKUP(A48,'[2]PROMEDIO SABER 11 MUNICIPIOS'!$A$2:$E$1122,5,0)</f>
        <v>2</v>
      </c>
      <c r="F48" s="3">
        <v>0</v>
      </c>
      <c r="G48" s="3">
        <v>0</v>
      </c>
      <c r="H48" s="3">
        <v>0</v>
      </c>
      <c r="I48" s="3">
        <v>0</v>
      </c>
      <c r="J48" s="4">
        <f>VLOOKUP(A48,'[2]PROMEDIO SABER 11 MUNICIPIOS'!$A$2:$B$1122,2,0)</f>
        <v>220.95348837209303</v>
      </c>
      <c r="K48" s="6">
        <v>220</v>
      </c>
      <c r="L48" s="5" t="str">
        <f>VLOOKUP(A48,'[2]PROMEDIO SABER 11 MUNICIPIOS'!$A$2:$F$1122,6,FALSE)</f>
        <v>NO</v>
      </c>
      <c r="M48">
        <f>VLOOKUP(A48,'[2]SISBEN-GRUPOS'!$A$2:$E$1121,2,FALSE)</f>
        <v>15</v>
      </c>
      <c r="N48">
        <f>VLOOKUP(A48,'[2]SISBEN-GRUPOS'!$A$2:$E$1122,3,0)</f>
        <v>69</v>
      </c>
      <c r="O48">
        <f>VLOOKUP(A48,'[2]SISBEN-GRUPOS'!$A$2:$E$1122,4,0)</f>
        <v>1</v>
      </c>
      <c r="P48">
        <f>VLOOKUP(A48,'[2]SISBEN-GRUPOS'!$A$2:$E$1122,5,0)</f>
        <v>1</v>
      </c>
      <c r="Q48">
        <f>VLOOKUP(A48,'[2]TASA TRANSITO'!$A$6:$B$1117,2,0)</f>
        <v>0.217</v>
      </c>
    </row>
    <row r="49" spans="1:17" ht="14.95" hidden="1" x14ac:dyDescent="0.25">
      <c r="A49" t="s">
        <v>587</v>
      </c>
      <c r="B49">
        <v>166</v>
      </c>
      <c r="C49" s="3" t="s">
        <v>1122</v>
      </c>
      <c r="D49">
        <f>VLOOKUP(A49,'[2]PROMEDIO SABER 11 MUNICIPIOS'!$A$2:$D$1122,4,0)</f>
        <v>166</v>
      </c>
      <c r="E49">
        <f>VLOOKUP(A49,'[2]PROMEDIO SABER 11 MUNICIPIOS'!$A$2:$E$1122,5,0)</f>
        <v>2</v>
      </c>
      <c r="F49" s="3">
        <v>0</v>
      </c>
      <c r="G49" s="3">
        <v>0</v>
      </c>
      <c r="H49" s="3">
        <v>0</v>
      </c>
      <c r="I49" s="3">
        <v>0</v>
      </c>
      <c r="J49" s="4">
        <f>VLOOKUP(A49,'[2]PROMEDIO SABER 11 MUNICIPIOS'!$A$2:$B$1122,2,0)</f>
        <v>224.14457831325302</v>
      </c>
      <c r="K49" s="6">
        <v>220</v>
      </c>
      <c r="L49" s="5" t="str">
        <f>VLOOKUP(A49,'[2]PROMEDIO SABER 11 MUNICIPIOS'!$A$2:$F$1122,6,FALSE)</f>
        <v>NO</v>
      </c>
      <c r="M49">
        <f>VLOOKUP(A49,'[2]SISBEN-GRUPOS'!$A$2:$E$1121,2,FALSE)</f>
        <v>37</v>
      </c>
      <c r="N49">
        <f>VLOOKUP(A49,'[2]SISBEN-GRUPOS'!$A$2:$E$1122,3,0)</f>
        <v>117</v>
      </c>
      <c r="O49">
        <f>VLOOKUP(A49,'[2]SISBEN-GRUPOS'!$A$2:$E$1122,4,0)</f>
        <v>8</v>
      </c>
      <c r="P49">
        <f>VLOOKUP(A49,'[2]SISBEN-GRUPOS'!$A$2:$E$1122,5,0)</f>
        <v>4</v>
      </c>
      <c r="Q49">
        <f>VLOOKUP(A49,'[2]TASA TRANSITO'!$A$6:$B$1117,2,0)</f>
        <v>0.23400000000000001</v>
      </c>
    </row>
    <row r="50" spans="1:17" ht="14.95" hidden="1" x14ac:dyDescent="0.25">
      <c r="A50" t="s">
        <v>441</v>
      </c>
      <c r="B50">
        <v>120</v>
      </c>
      <c r="C50" s="3" t="s">
        <v>1122</v>
      </c>
      <c r="D50">
        <f>VLOOKUP(A50,'[2]PROMEDIO SABER 11 MUNICIPIOS'!$A$2:$D$1122,4,0)</f>
        <v>120</v>
      </c>
      <c r="E50">
        <f>VLOOKUP(A50,'[2]PROMEDIO SABER 11 MUNICIPIOS'!$A$2:$E$1122,5,0)</f>
        <v>2</v>
      </c>
      <c r="F50" s="3">
        <v>0</v>
      </c>
      <c r="G50" s="3">
        <v>0</v>
      </c>
      <c r="H50" s="3">
        <v>0</v>
      </c>
      <c r="I50" s="3">
        <v>0</v>
      </c>
      <c r="J50" s="4">
        <f>VLOOKUP(A50,'[2]PROMEDIO SABER 11 MUNICIPIOS'!$A$2:$B$1122,2,0)</f>
        <v>229.33333333333334</v>
      </c>
      <c r="K50" s="6">
        <v>220</v>
      </c>
      <c r="L50" s="5" t="str">
        <f>VLOOKUP(A50,'[2]PROMEDIO SABER 11 MUNICIPIOS'!$A$2:$F$1122,6,FALSE)</f>
        <v>NO</v>
      </c>
      <c r="M50">
        <f>VLOOKUP(A50,'[2]SISBEN-GRUPOS'!$A$2:$E$1121,2,FALSE)</f>
        <v>26</v>
      </c>
      <c r="N50">
        <f>VLOOKUP(A50,'[2]SISBEN-GRUPOS'!$A$2:$E$1122,3,0)</f>
        <v>84</v>
      </c>
      <c r="O50">
        <f>VLOOKUP(A50,'[2]SISBEN-GRUPOS'!$A$2:$E$1122,4,0)</f>
        <v>8</v>
      </c>
      <c r="P50">
        <f>VLOOKUP(A50,'[2]SISBEN-GRUPOS'!$A$2:$E$1122,5,0)</f>
        <v>2</v>
      </c>
      <c r="Q50">
        <f>VLOOKUP(A50,'[2]TASA TRANSITO'!$A$6:$B$1117,2,0)</f>
        <v>0.16800000000000001</v>
      </c>
    </row>
    <row r="51" spans="1:17" ht="14.95" hidden="1" x14ac:dyDescent="0.25">
      <c r="A51" t="s">
        <v>23</v>
      </c>
      <c r="B51">
        <v>21</v>
      </c>
      <c r="C51" s="3" t="s">
        <v>1122</v>
      </c>
      <c r="D51">
        <f>VLOOKUP(A51,'[2]PROMEDIO SABER 11 MUNICIPIOS'!$A$2:$D$1122,4,0)</f>
        <v>21</v>
      </c>
      <c r="E51">
        <f>VLOOKUP(A51,'[2]PROMEDIO SABER 11 MUNICIPIOS'!$A$2:$E$1122,5,0)</f>
        <v>2</v>
      </c>
      <c r="F51" s="3">
        <v>1</v>
      </c>
      <c r="G51" s="3">
        <v>1</v>
      </c>
      <c r="H51" s="3">
        <v>1</v>
      </c>
      <c r="I51" s="3">
        <v>0</v>
      </c>
      <c r="J51" s="4">
        <f>VLOOKUP(A51,'[2]PROMEDIO SABER 11 MUNICIPIOS'!$A$2:$B$1122,2,0)</f>
        <v>234.95238095238096</v>
      </c>
      <c r="K51" s="6">
        <v>230</v>
      </c>
      <c r="L51" s="5" t="str">
        <f>VLOOKUP(A51,'[2]PROMEDIO SABER 11 MUNICIPIOS'!$A$2:$F$1122,6,FALSE)</f>
        <v>NO</v>
      </c>
      <c r="M51">
        <f>VLOOKUP(A51,'[2]SISBEN-GRUPOS'!$A$2:$E$1121,2,FALSE)</f>
        <v>3</v>
      </c>
      <c r="N51">
        <f>VLOOKUP(A51,'[2]SISBEN-GRUPOS'!$A$2:$E$1122,3,0)</f>
        <v>18</v>
      </c>
      <c r="O51">
        <f>VLOOKUP(A51,'[2]SISBEN-GRUPOS'!$A$2:$E$1122,4,0)</f>
        <v>0</v>
      </c>
      <c r="P51">
        <f>VLOOKUP(A51,'[2]SISBEN-GRUPOS'!$A$2:$E$1122,5,0)</f>
        <v>0</v>
      </c>
      <c r="Q51">
        <f>VLOOKUP(A51,'[2]TASA TRANSITO'!$A$6:$B$1117,2,0)</f>
        <v>0.16700000000000001</v>
      </c>
    </row>
    <row r="52" spans="1:17" ht="14.95" hidden="1" x14ac:dyDescent="0.25">
      <c r="A52" t="s">
        <v>19</v>
      </c>
      <c r="B52">
        <v>18</v>
      </c>
      <c r="C52" s="3" t="s">
        <v>1122</v>
      </c>
      <c r="D52">
        <f>VLOOKUP(A52,'[2]PROMEDIO SABER 11 MUNICIPIOS'!$A$2:$D$1122,4,0)</f>
        <v>18</v>
      </c>
      <c r="E52">
        <f>VLOOKUP(A52,'[2]PROMEDIO SABER 11 MUNICIPIOS'!$A$2:$E$1122,5,0)</f>
        <v>2</v>
      </c>
      <c r="F52" s="3">
        <v>1</v>
      </c>
      <c r="G52" s="3">
        <v>1</v>
      </c>
      <c r="H52" s="3">
        <v>1</v>
      </c>
      <c r="I52" s="3">
        <v>0</v>
      </c>
      <c r="J52" s="4">
        <f>VLOOKUP(A52,'[2]PROMEDIO SABER 11 MUNICIPIOS'!$A$2:$B$1122,2,0)</f>
        <v>241.5</v>
      </c>
      <c r="K52" s="6">
        <v>240</v>
      </c>
      <c r="L52" s="5" t="str">
        <f>VLOOKUP(A52,'[2]PROMEDIO SABER 11 MUNICIPIOS'!$A$2:$F$1122,6,FALSE)</f>
        <v>NO</v>
      </c>
      <c r="M52">
        <f>VLOOKUP(A52,'[2]SISBEN-GRUPOS'!$A$2:$E$1121,2,FALSE)</f>
        <v>5</v>
      </c>
      <c r="N52">
        <f>VLOOKUP(A52,'[2]SISBEN-GRUPOS'!$A$2:$E$1122,3,0)</f>
        <v>12</v>
      </c>
      <c r="O52">
        <f>VLOOKUP(A52,'[2]SISBEN-GRUPOS'!$A$2:$E$1122,4,0)</f>
        <v>1</v>
      </c>
      <c r="P52">
        <f>VLOOKUP(A52,'[2]SISBEN-GRUPOS'!$A$2:$E$1122,5,0)</f>
        <v>0</v>
      </c>
      <c r="Q52">
        <f>VLOOKUP(A52,'[2]TASA TRANSITO'!$A$6:$B$1117,2,0)</f>
        <v>0.35</v>
      </c>
    </row>
    <row r="53" spans="1:17" ht="14.95" hidden="1" x14ac:dyDescent="0.25">
      <c r="A53" t="s">
        <v>165</v>
      </c>
      <c r="B53">
        <v>53</v>
      </c>
      <c r="C53" s="3" t="s">
        <v>1122</v>
      </c>
      <c r="D53">
        <f>VLOOKUP(A53,'[2]PROMEDIO SABER 11 MUNICIPIOS'!$A$2:$D$1122,4,0)</f>
        <v>53</v>
      </c>
      <c r="E53">
        <f>VLOOKUP(A53,'[2]PROMEDIO SABER 11 MUNICIPIOS'!$A$2:$E$1122,5,0)</f>
        <v>2</v>
      </c>
      <c r="F53" s="3">
        <v>1</v>
      </c>
      <c r="G53" s="3">
        <v>1</v>
      </c>
      <c r="H53" s="3">
        <v>0</v>
      </c>
      <c r="I53" s="3">
        <v>0</v>
      </c>
      <c r="J53" s="4">
        <f>VLOOKUP(A53,'[2]PROMEDIO SABER 11 MUNICIPIOS'!$A$2:$B$1122,2,0)</f>
        <v>244.62264150943398</v>
      </c>
      <c r="K53" s="6">
        <v>240</v>
      </c>
      <c r="L53" s="5" t="str">
        <f>VLOOKUP(A53,'[2]PROMEDIO SABER 11 MUNICIPIOS'!$A$2:$F$1122,6,FALSE)</f>
        <v>NO</v>
      </c>
      <c r="M53">
        <f>VLOOKUP(A53,'[2]SISBEN-GRUPOS'!$A$2:$E$1121,2,FALSE)</f>
        <v>6</v>
      </c>
      <c r="N53">
        <f>VLOOKUP(A53,'[2]SISBEN-GRUPOS'!$A$2:$E$1122,3,0)</f>
        <v>47</v>
      </c>
      <c r="O53">
        <f>VLOOKUP(A53,'[2]SISBEN-GRUPOS'!$A$2:$E$1122,4,0)</f>
        <v>0</v>
      </c>
      <c r="P53">
        <f>VLOOKUP(A53,'[2]SISBEN-GRUPOS'!$A$2:$E$1122,5,0)</f>
        <v>0</v>
      </c>
      <c r="Q53">
        <f>VLOOKUP(A53,'[2]TASA TRANSITO'!$A$6:$B$1117,2,0)</f>
        <v>0.28000000000000003</v>
      </c>
    </row>
    <row r="54" spans="1:17" ht="14.95" hidden="1" x14ac:dyDescent="0.25">
      <c r="A54" t="s">
        <v>32</v>
      </c>
      <c r="B54">
        <v>22</v>
      </c>
      <c r="C54" s="3" t="s">
        <v>1122</v>
      </c>
      <c r="D54">
        <f>VLOOKUP(A54,'[2]PROMEDIO SABER 11 MUNICIPIOS'!$A$2:$D$1122,4,0)</f>
        <v>22</v>
      </c>
      <c r="E54">
        <f>VLOOKUP(A54,'[2]PROMEDIO SABER 11 MUNICIPIOS'!$A$2:$E$1122,5,0)</f>
        <v>2</v>
      </c>
      <c r="F54" s="3">
        <v>1</v>
      </c>
      <c r="G54" s="3">
        <v>1</v>
      </c>
      <c r="H54" s="3">
        <v>1</v>
      </c>
      <c r="I54" s="3">
        <v>0</v>
      </c>
      <c r="J54" s="4">
        <f>VLOOKUP(A54,'[2]PROMEDIO SABER 11 MUNICIPIOS'!$A$2:$B$1122,2,0)</f>
        <v>257.77272727272725</v>
      </c>
      <c r="K54" s="6">
        <v>250</v>
      </c>
      <c r="L54" s="5" t="str">
        <f>VLOOKUP(A54,'[2]PROMEDIO SABER 11 MUNICIPIOS'!$A$2:$F$1122,6,FALSE)</f>
        <v>NO</v>
      </c>
      <c r="M54">
        <f>VLOOKUP(A54,'[2]SISBEN-GRUPOS'!$A$2:$E$1121,2,FALSE)</f>
        <v>7</v>
      </c>
      <c r="N54">
        <f>VLOOKUP(A54,'[2]SISBEN-GRUPOS'!$A$2:$E$1122,3,0)</f>
        <v>15</v>
      </c>
      <c r="O54">
        <f>VLOOKUP(A54,'[2]SISBEN-GRUPOS'!$A$2:$E$1122,4,0)</f>
        <v>0</v>
      </c>
      <c r="P54">
        <f>VLOOKUP(A54,'[2]SISBEN-GRUPOS'!$A$2:$E$1122,5,0)</f>
        <v>0</v>
      </c>
      <c r="Q54">
        <f>VLOOKUP(A54,'[2]TASA TRANSITO'!$A$6:$B$1117,2,0)</f>
        <v>0.27300000000000002</v>
      </c>
    </row>
    <row r="55" spans="1:17" ht="14.95" hidden="1" x14ac:dyDescent="0.25">
      <c r="A55" t="s">
        <v>167</v>
      </c>
      <c r="B55">
        <v>53</v>
      </c>
      <c r="C55" s="3" t="s">
        <v>1122</v>
      </c>
      <c r="D55">
        <f>VLOOKUP(A55,'[2]PROMEDIO SABER 11 MUNICIPIOS'!$A$2:$D$1122,4,0)</f>
        <v>53</v>
      </c>
      <c r="E55">
        <f>VLOOKUP(A55,'[2]PROMEDIO SABER 11 MUNICIPIOS'!$A$2:$E$1122,5,0)</f>
        <v>2</v>
      </c>
      <c r="F55" s="3">
        <v>1</v>
      </c>
      <c r="G55" s="3">
        <v>1</v>
      </c>
      <c r="H55" s="3">
        <v>0</v>
      </c>
      <c r="I55" s="3">
        <v>0</v>
      </c>
      <c r="J55" s="4">
        <f>VLOOKUP(A55,'[2]PROMEDIO SABER 11 MUNICIPIOS'!$A$2:$B$1122,2,0)</f>
        <v>258.37735849056605</v>
      </c>
      <c r="K55" s="6">
        <v>250</v>
      </c>
      <c r="L55" s="5" t="str">
        <f>VLOOKUP(A55,'[2]PROMEDIO SABER 11 MUNICIPIOS'!$A$2:$F$1122,6,FALSE)</f>
        <v>NO</v>
      </c>
      <c r="M55">
        <f>VLOOKUP(A55,'[2]SISBEN-GRUPOS'!$A$2:$E$1121,2,FALSE)</f>
        <v>13</v>
      </c>
      <c r="N55">
        <f>VLOOKUP(A55,'[2]SISBEN-GRUPOS'!$A$2:$E$1122,3,0)</f>
        <v>40</v>
      </c>
      <c r="O55">
        <f>VLOOKUP(A55,'[2]SISBEN-GRUPOS'!$A$2:$E$1122,4,0)</f>
        <v>0</v>
      </c>
      <c r="P55">
        <f>VLOOKUP(A55,'[2]SISBEN-GRUPOS'!$A$2:$E$1122,5,0)</f>
        <v>0</v>
      </c>
      <c r="Q55">
        <f>VLOOKUP(A55,'[2]TASA TRANSITO'!$A$6:$B$1117,2,0)</f>
        <v>0.3</v>
      </c>
    </row>
    <row r="56" spans="1:17" ht="14.95" hidden="1" x14ac:dyDescent="0.25">
      <c r="A56" t="s">
        <v>77</v>
      </c>
      <c r="B56">
        <v>32</v>
      </c>
      <c r="C56" s="3" t="s">
        <v>1122</v>
      </c>
      <c r="D56">
        <f>VLOOKUP(A56,'[2]PROMEDIO SABER 11 MUNICIPIOS'!$A$2:$D$1122,4,0)</f>
        <v>32</v>
      </c>
      <c r="E56">
        <f>VLOOKUP(A56,'[2]PROMEDIO SABER 11 MUNICIPIOS'!$A$2:$E$1122,5,0)</f>
        <v>2</v>
      </c>
      <c r="F56" s="3">
        <v>1</v>
      </c>
      <c r="G56" s="3">
        <v>1</v>
      </c>
      <c r="H56" s="3">
        <v>1</v>
      </c>
      <c r="I56" s="3">
        <v>0</v>
      </c>
      <c r="J56" s="4">
        <f>VLOOKUP(A56,'[2]PROMEDIO SABER 11 MUNICIPIOS'!$A$2:$B$1122,2,0)</f>
        <v>262.5625</v>
      </c>
      <c r="K56" s="6">
        <v>260</v>
      </c>
      <c r="L56" s="5" t="str">
        <f>VLOOKUP(A56,'[2]PROMEDIO SABER 11 MUNICIPIOS'!$A$2:$F$1122,6,FALSE)</f>
        <v>NO</v>
      </c>
      <c r="M56">
        <f>VLOOKUP(A56,'[2]SISBEN-GRUPOS'!$A$2:$E$1121,2,FALSE)</f>
        <v>11</v>
      </c>
      <c r="N56">
        <f>VLOOKUP(A56,'[2]SISBEN-GRUPOS'!$A$2:$E$1122,3,0)</f>
        <v>21</v>
      </c>
      <c r="O56">
        <f>VLOOKUP(A56,'[2]SISBEN-GRUPOS'!$A$2:$E$1122,4,0)</f>
        <v>0</v>
      </c>
      <c r="P56">
        <f>VLOOKUP(A56,'[2]SISBEN-GRUPOS'!$A$2:$E$1122,5,0)</f>
        <v>0</v>
      </c>
      <c r="Q56">
        <f>VLOOKUP(A56,'[2]TASA TRANSITO'!$A$6:$B$1117,2,0)</f>
        <v>0.438</v>
      </c>
    </row>
    <row r="57" spans="1:17" ht="14.95" hidden="1" x14ac:dyDescent="0.25">
      <c r="A57" t="s">
        <v>227</v>
      </c>
      <c r="B57">
        <v>64</v>
      </c>
      <c r="C57" s="3" t="s">
        <v>1123</v>
      </c>
      <c r="D57">
        <f>VLOOKUP(A57,'[2]PROMEDIO SABER 11 MUNICIPIOS'!$A$2:$D$1122,4,0)</f>
        <v>64</v>
      </c>
      <c r="E57">
        <f>VLOOKUP(A57,'[2]PROMEDIO SABER 11 MUNICIPIOS'!$A$2:$E$1122,5,0)</f>
        <v>3</v>
      </c>
      <c r="F57" s="3">
        <v>1</v>
      </c>
      <c r="G57" s="3">
        <v>0</v>
      </c>
      <c r="H57" s="3">
        <v>0</v>
      </c>
      <c r="I57" s="3">
        <v>0</v>
      </c>
      <c r="J57" s="4">
        <f>VLOOKUP(A57,'[2]PROMEDIO SABER 11 MUNICIPIOS'!$A$2:$B$1122,2,0)</f>
        <v>184.484375</v>
      </c>
      <c r="K57" s="6">
        <v>180</v>
      </c>
      <c r="L57" s="5" t="str">
        <f>VLOOKUP(A57,'[2]PROMEDIO SABER 11 MUNICIPIOS'!$A$2:$F$1122,6,FALSE)</f>
        <v>NO</v>
      </c>
      <c r="M57">
        <f>VLOOKUP(A57,'[2]SISBEN-GRUPOS'!$A$2:$E$1121,2,FALSE)</f>
        <v>17</v>
      </c>
      <c r="N57">
        <f>VLOOKUP(A57,'[2]SISBEN-GRUPOS'!$A$2:$E$1122,3,0)</f>
        <v>46</v>
      </c>
      <c r="O57">
        <f>VLOOKUP(A57,'[2]SISBEN-GRUPOS'!$A$2:$E$1122,4,0)</f>
        <v>0</v>
      </c>
      <c r="P57">
        <f>VLOOKUP(A57,'[2]SISBEN-GRUPOS'!$A$2:$E$1122,5,0)</f>
        <v>1</v>
      </c>
      <c r="Q57">
        <f>VLOOKUP(A57,'[2]TASA TRANSITO'!$A$6:$B$1117,2,0)</f>
        <v>0.63800000000000001</v>
      </c>
    </row>
    <row r="58" spans="1:17" ht="30.1" hidden="1" x14ac:dyDescent="0.25">
      <c r="A58" t="s">
        <v>86</v>
      </c>
      <c r="B58">
        <v>34</v>
      </c>
      <c r="C58" s="3" t="s">
        <v>1123</v>
      </c>
      <c r="D58">
        <f>VLOOKUP(A58,'[2]PROMEDIO SABER 11 MUNICIPIOS'!$A$2:$D$1122,4,0)</f>
        <v>34</v>
      </c>
      <c r="E58">
        <f>VLOOKUP(A58,'[2]PROMEDIO SABER 11 MUNICIPIOS'!$A$2:$E$1122,5,0)</f>
        <v>3</v>
      </c>
      <c r="F58" s="3">
        <v>1</v>
      </c>
      <c r="G58" s="3">
        <v>1</v>
      </c>
      <c r="H58" s="3">
        <v>1</v>
      </c>
      <c r="I58" s="3">
        <v>0</v>
      </c>
      <c r="J58" s="4">
        <f>VLOOKUP(A58,'[2]PROMEDIO SABER 11 MUNICIPIOS'!$A$2:$B$1122,2,0)</f>
        <v>186.61764705882354</v>
      </c>
      <c r="K58" s="6">
        <v>180</v>
      </c>
      <c r="L58" s="5" t="str">
        <f>VLOOKUP(A58,'[2]PROMEDIO SABER 11 MUNICIPIOS'!$A$2:$F$1122,6,FALSE)</f>
        <v>SANTA BARBARA-NARINO</v>
      </c>
      <c r="M58">
        <f>VLOOKUP(A58,'[2]SISBEN-GRUPOS'!$A$2:$E$1121,2,FALSE)</f>
        <v>6</v>
      </c>
      <c r="N58">
        <f>VLOOKUP(A58,'[2]SISBEN-GRUPOS'!$A$2:$E$1122,3,0)</f>
        <v>28</v>
      </c>
      <c r="O58">
        <f>VLOOKUP(A58,'[2]SISBEN-GRUPOS'!$A$2:$E$1122,4,0)</f>
        <v>0</v>
      </c>
      <c r="P58">
        <f>VLOOKUP(A58,'[2]SISBEN-GRUPOS'!$A$2:$E$1122,5,0)</f>
        <v>0</v>
      </c>
      <c r="Q58">
        <f>VLOOKUP(A58,'[2]TASA TRANSITO'!$A$6:$B$1117,2,0)</f>
        <v>0.59099999999999997</v>
      </c>
    </row>
    <row r="59" spans="1:17" ht="14.95" hidden="1" x14ac:dyDescent="0.25">
      <c r="A59" t="s">
        <v>432</v>
      </c>
      <c r="B59">
        <v>116</v>
      </c>
      <c r="C59" s="3" t="s">
        <v>1123</v>
      </c>
      <c r="D59">
        <f>VLOOKUP(A59,'[2]PROMEDIO SABER 11 MUNICIPIOS'!$A$2:$D$1122,4,0)</f>
        <v>116</v>
      </c>
      <c r="E59">
        <f>VLOOKUP(A59,'[2]PROMEDIO SABER 11 MUNICIPIOS'!$A$2:$E$1122,5,0)</f>
        <v>3</v>
      </c>
      <c r="F59" s="3">
        <v>0</v>
      </c>
      <c r="G59" s="3">
        <v>0</v>
      </c>
      <c r="H59" s="3">
        <v>0</v>
      </c>
      <c r="I59" s="3">
        <v>0</v>
      </c>
      <c r="J59" s="4">
        <f>VLOOKUP(A59,'[2]PROMEDIO SABER 11 MUNICIPIOS'!$A$2:$B$1122,2,0)</f>
        <v>190.4655172413793</v>
      </c>
      <c r="K59" s="6">
        <v>190</v>
      </c>
      <c r="L59" s="5" t="str">
        <f>VLOOKUP(A59,'[2]PROMEDIO SABER 11 MUNICIPIOS'!$A$2:$F$1122,6,FALSE)</f>
        <v>NO</v>
      </c>
      <c r="M59">
        <f>VLOOKUP(A59,'[2]SISBEN-GRUPOS'!$A$2:$E$1121,2,FALSE)</f>
        <v>36</v>
      </c>
      <c r="N59">
        <f>VLOOKUP(A59,'[2]SISBEN-GRUPOS'!$A$2:$E$1122,3,0)</f>
        <v>77</v>
      </c>
      <c r="O59">
        <f>VLOOKUP(A59,'[2]SISBEN-GRUPOS'!$A$2:$E$1122,4,0)</f>
        <v>1</v>
      </c>
      <c r="P59">
        <f>VLOOKUP(A59,'[2]SISBEN-GRUPOS'!$A$2:$E$1122,5,0)</f>
        <v>2</v>
      </c>
      <c r="Q59">
        <f>VLOOKUP(A59,'[2]TASA TRANSITO'!$A$6:$B$1117,2,0)</f>
        <v>0.29199999999999998</v>
      </c>
    </row>
    <row r="60" spans="1:17" ht="14.95" hidden="1" x14ac:dyDescent="0.25">
      <c r="A60" t="s">
        <v>303</v>
      </c>
      <c r="B60">
        <v>81</v>
      </c>
      <c r="C60" s="3" t="s">
        <v>1123</v>
      </c>
      <c r="D60">
        <f>VLOOKUP(A60,'[2]PROMEDIO SABER 11 MUNICIPIOS'!$A$2:$D$1122,4,0)</f>
        <v>81</v>
      </c>
      <c r="E60">
        <f>VLOOKUP(A60,'[2]PROMEDIO SABER 11 MUNICIPIOS'!$A$2:$E$1122,5,0)</f>
        <v>3</v>
      </c>
      <c r="F60" s="3">
        <v>0</v>
      </c>
      <c r="G60" s="3">
        <v>0</v>
      </c>
      <c r="H60" s="3">
        <v>0</v>
      </c>
      <c r="I60" s="3">
        <v>0</v>
      </c>
      <c r="J60" s="4">
        <f>VLOOKUP(A60,'[2]PROMEDIO SABER 11 MUNICIPIOS'!$A$2:$B$1122,2,0)</f>
        <v>194.32098765432099</v>
      </c>
      <c r="K60" s="6">
        <v>190</v>
      </c>
      <c r="L60" s="5" t="str">
        <f>VLOOKUP(A60,'[2]PROMEDIO SABER 11 MUNICIPIOS'!$A$2:$F$1122,6,FALSE)</f>
        <v>NOVITA-CHOCO</v>
      </c>
      <c r="M60">
        <f>VLOOKUP(A60,'[2]SISBEN-GRUPOS'!$A$2:$E$1121,2,FALSE)</f>
        <v>21</v>
      </c>
      <c r="N60">
        <f>VLOOKUP(A60,'[2]SISBEN-GRUPOS'!$A$2:$E$1122,3,0)</f>
        <v>58</v>
      </c>
      <c r="O60">
        <f>VLOOKUP(A60,'[2]SISBEN-GRUPOS'!$A$2:$E$1122,4,0)</f>
        <v>0</v>
      </c>
      <c r="P60">
        <f>VLOOKUP(A60,'[2]SISBEN-GRUPOS'!$A$2:$E$1122,5,0)</f>
        <v>2</v>
      </c>
      <c r="Q60">
        <f>VLOOKUP(A60,'[2]TASA TRANSITO'!$A$6:$B$1117,2,0)</f>
        <v>0.25</v>
      </c>
    </row>
    <row r="61" spans="1:17" ht="14.95" hidden="1" x14ac:dyDescent="0.25">
      <c r="A61" t="s">
        <v>189</v>
      </c>
      <c r="B61">
        <v>57</v>
      </c>
      <c r="C61" s="3" t="s">
        <v>1122</v>
      </c>
      <c r="D61">
        <f>VLOOKUP(A61,'[2]PROMEDIO SABER 11 MUNICIPIOS'!$A$2:$D$1122,4,0)</f>
        <v>57</v>
      </c>
      <c r="E61">
        <f>VLOOKUP(A61,'[2]PROMEDIO SABER 11 MUNICIPIOS'!$A$2:$E$1122,5,0)</f>
        <v>3</v>
      </c>
      <c r="F61" s="3">
        <v>1</v>
      </c>
      <c r="G61" s="3">
        <v>1</v>
      </c>
      <c r="H61" s="3">
        <v>0</v>
      </c>
      <c r="I61" s="3">
        <v>0</v>
      </c>
      <c r="J61" s="4">
        <f>VLOOKUP(A61,'[2]PROMEDIO SABER 11 MUNICIPIOS'!$A$2:$B$1122,2,0)</f>
        <v>213.14035087719299</v>
      </c>
      <c r="K61" s="6">
        <v>210</v>
      </c>
      <c r="L61" s="5" t="str">
        <f>VLOOKUP(A61,'[2]PROMEDIO SABER 11 MUNICIPIOS'!$A$2:$F$1122,6,FALSE)</f>
        <v>MAPIRIPAN-META</v>
      </c>
      <c r="M61">
        <f>VLOOKUP(A61,'[2]SISBEN-GRUPOS'!$A$2:$E$1121,2,FALSE)</f>
        <v>14</v>
      </c>
      <c r="N61">
        <f>VLOOKUP(A61,'[2]SISBEN-GRUPOS'!$A$2:$E$1122,3,0)</f>
        <v>42</v>
      </c>
      <c r="O61">
        <f>VLOOKUP(A61,'[2]SISBEN-GRUPOS'!$A$2:$E$1122,4,0)</f>
        <v>1</v>
      </c>
      <c r="P61">
        <f>VLOOKUP(A61,'[2]SISBEN-GRUPOS'!$A$2:$E$1122,5,0)</f>
        <v>0</v>
      </c>
      <c r="Q61">
        <f>VLOOKUP(A61,'[2]TASA TRANSITO'!$A$6:$B$1117,2,0)</f>
        <v>0.5</v>
      </c>
    </row>
    <row r="62" spans="1:17" ht="30.1" hidden="1" x14ac:dyDescent="0.25">
      <c r="A62" t="s">
        <v>70</v>
      </c>
      <c r="B62">
        <v>31</v>
      </c>
      <c r="C62" s="3" t="s">
        <v>1123</v>
      </c>
      <c r="D62">
        <f>VLOOKUP(A62,'[2]PROMEDIO SABER 11 MUNICIPIOS'!$A$2:$D$1122,4,0)</f>
        <v>31</v>
      </c>
      <c r="E62">
        <f>VLOOKUP(A62,'[2]PROMEDIO SABER 11 MUNICIPIOS'!$A$2:$E$1122,5,0)</f>
        <v>3</v>
      </c>
      <c r="F62" s="3">
        <v>1</v>
      </c>
      <c r="G62" s="3">
        <v>1</v>
      </c>
      <c r="H62" s="3">
        <v>1</v>
      </c>
      <c r="I62" s="3">
        <v>0</v>
      </c>
      <c r="J62" s="4">
        <f>VLOOKUP(A62,'[2]PROMEDIO SABER 11 MUNICIPIOS'!$A$2:$B$1122,2,0)</f>
        <v>219.16129032258064</v>
      </c>
      <c r="K62" s="6">
        <v>210</v>
      </c>
      <c r="L62" s="5" t="str">
        <f>VLOOKUP(A62,'[2]PROMEDIO SABER 11 MUNICIPIOS'!$A$2:$F$1122,6,FALSE)</f>
        <v>MIRAFLORES-GUAVIARE</v>
      </c>
      <c r="M62">
        <f>VLOOKUP(A62,'[2]SISBEN-GRUPOS'!$A$2:$E$1121,2,FALSE)</f>
        <v>8</v>
      </c>
      <c r="N62">
        <f>VLOOKUP(A62,'[2]SISBEN-GRUPOS'!$A$2:$E$1122,3,0)</f>
        <v>20</v>
      </c>
      <c r="O62">
        <f>VLOOKUP(A62,'[2]SISBEN-GRUPOS'!$A$2:$E$1122,4,0)</f>
        <v>3</v>
      </c>
      <c r="P62">
        <f>VLOOKUP(A62,'[2]SISBEN-GRUPOS'!$A$2:$E$1122,5,0)</f>
        <v>0</v>
      </c>
      <c r="Q62">
        <f>VLOOKUP(A62,'[2]TASA TRANSITO'!$A$6:$B$1117,2,0)</f>
        <v>0.156</v>
      </c>
    </row>
    <row r="63" spans="1:17" ht="14.95" hidden="1" x14ac:dyDescent="0.25">
      <c r="A63" t="s">
        <v>298</v>
      </c>
      <c r="B63">
        <v>80</v>
      </c>
      <c r="C63" s="3" t="s">
        <v>1122</v>
      </c>
      <c r="D63">
        <f>VLOOKUP(A63,'[2]PROMEDIO SABER 11 MUNICIPIOS'!$A$2:$D$1122,4,0)</f>
        <v>80</v>
      </c>
      <c r="E63">
        <f>VLOOKUP(A63,'[2]PROMEDIO SABER 11 MUNICIPIOS'!$A$2:$E$1122,5,0)</f>
        <v>3</v>
      </c>
      <c r="F63" s="3">
        <v>0</v>
      </c>
      <c r="G63" s="3">
        <v>0</v>
      </c>
      <c r="H63" s="3">
        <v>0</v>
      </c>
      <c r="I63" s="3">
        <v>0</v>
      </c>
      <c r="J63" s="4">
        <f>VLOOKUP(A63,'[2]PROMEDIO SABER 11 MUNICIPIOS'!$A$2:$B$1122,2,0)</f>
        <v>222.82499999999999</v>
      </c>
      <c r="K63" s="6">
        <v>220</v>
      </c>
      <c r="L63" s="5" t="str">
        <f>VLOOKUP(A63,'[2]PROMEDIO SABER 11 MUNICIPIOS'!$A$2:$F$1122,6,FALSE)</f>
        <v>NO</v>
      </c>
      <c r="M63">
        <f>VLOOKUP(A63,'[2]SISBEN-GRUPOS'!$A$2:$E$1121,2,FALSE)</f>
        <v>28</v>
      </c>
      <c r="N63">
        <f>VLOOKUP(A63,'[2]SISBEN-GRUPOS'!$A$2:$E$1122,3,0)</f>
        <v>51</v>
      </c>
      <c r="O63">
        <f>VLOOKUP(A63,'[2]SISBEN-GRUPOS'!$A$2:$E$1122,4,0)</f>
        <v>1</v>
      </c>
      <c r="P63">
        <f>VLOOKUP(A63,'[2]SISBEN-GRUPOS'!$A$2:$E$1122,5,0)</f>
        <v>0</v>
      </c>
      <c r="Q63">
        <f>VLOOKUP(A63,'[2]TASA TRANSITO'!$A$6:$B$1117,2,0)</f>
        <v>0.13200000000000001</v>
      </c>
    </row>
    <row r="64" spans="1:17" ht="14.95" hidden="1" x14ac:dyDescent="0.25">
      <c r="A64" t="s">
        <v>334</v>
      </c>
      <c r="B64">
        <v>90</v>
      </c>
      <c r="C64" s="3" t="s">
        <v>1122</v>
      </c>
      <c r="D64">
        <f>VLOOKUP(A64,'[2]PROMEDIO SABER 11 MUNICIPIOS'!$A$2:$D$1122,4,0)</f>
        <v>90</v>
      </c>
      <c r="E64">
        <f>VLOOKUP(A64,'[2]PROMEDIO SABER 11 MUNICIPIOS'!$A$2:$E$1122,5,0)</f>
        <v>3</v>
      </c>
      <c r="F64" s="3">
        <v>0</v>
      </c>
      <c r="G64" s="3">
        <v>0</v>
      </c>
      <c r="H64" s="3">
        <v>0</v>
      </c>
      <c r="I64" s="3">
        <v>0</v>
      </c>
      <c r="J64" s="4">
        <f>VLOOKUP(A64,'[2]PROMEDIO SABER 11 MUNICIPIOS'!$A$2:$B$1122,2,0)</f>
        <v>227.47777777777779</v>
      </c>
      <c r="K64" s="6">
        <v>220</v>
      </c>
      <c r="L64" s="5" t="str">
        <f>VLOOKUP(A64,'[2]PROMEDIO SABER 11 MUNICIPIOS'!$A$2:$F$1122,6,FALSE)</f>
        <v>NO</v>
      </c>
      <c r="M64">
        <f>VLOOKUP(A64,'[2]SISBEN-GRUPOS'!$A$2:$E$1121,2,FALSE)</f>
        <v>22</v>
      </c>
      <c r="N64">
        <f>VLOOKUP(A64,'[2]SISBEN-GRUPOS'!$A$2:$E$1122,3,0)</f>
        <v>64</v>
      </c>
      <c r="O64">
        <f>VLOOKUP(A64,'[2]SISBEN-GRUPOS'!$A$2:$E$1122,4,0)</f>
        <v>2</v>
      </c>
      <c r="P64">
        <f>VLOOKUP(A64,'[2]SISBEN-GRUPOS'!$A$2:$E$1122,5,0)</f>
        <v>2</v>
      </c>
      <c r="Q64">
        <f>VLOOKUP(A64,'[2]TASA TRANSITO'!$A$6:$B$1117,2,0)</f>
        <v>0.29799999999999999</v>
      </c>
    </row>
    <row r="65" spans="1:17" ht="14.95" hidden="1" x14ac:dyDescent="0.25">
      <c r="A65" t="s">
        <v>179</v>
      </c>
      <c r="B65">
        <v>55</v>
      </c>
      <c r="C65" s="3" t="s">
        <v>1122</v>
      </c>
      <c r="D65">
        <f>VLOOKUP(A65,'[2]PROMEDIO SABER 11 MUNICIPIOS'!$A$2:$D$1122,4,0)</f>
        <v>55</v>
      </c>
      <c r="E65">
        <f>VLOOKUP(A65,'[2]PROMEDIO SABER 11 MUNICIPIOS'!$A$2:$E$1122,5,0)</f>
        <v>3</v>
      </c>
      <c r="F65" s="3">
        <v>1</v>
      </c>
      <c r="G65" s="3">
        <v>1</v>
      </c>
      <c r="H65" s="3">
        <v>0</v>
      </c>
      <c r="I65" s="3">
        <v>0</v>
      </c>
      <c r="J65" s="4">
        <f>VLOOKUP(A65,'[2]PROMEDIO SABER 11 MUNICIPIOS'!$A$2:$B$1122,2,0)</f>
        <v>228.21818181818182</v>
      </c>
      <c r="K65" s="6">
        <v>220</v>
      </c>
      <c r="L65" s="5" t="str">
        <f>VLOOKUP(A65,'[2]PROMEDIO SABER 11 MUNICIPIOS'!$A$2:$F$1122,6,FALSE)</f>
        <v>NO</v>
      </c>
      <c r="M65">
        <f>VLOOKUP(A65,'[2]SISBEN-GRUPOS'!$A$2:$E$1121,2,FALSE)</f>
        <v>15</v>
      </c>
      <c r="N65">
        <f>VLOOKUP(A65,'[2]SISBEN-GRUPOS'!$A$2:$E$1122,3,0)</f>
        <v>40</v>
      </c>
      <c r="O65">
        <f>VLOOKUP(A65,'[2]SISBEN-GRUPOS'!$A$2:$E$1122,4,0)</f>
        <v>0</v>
      </c>
      <c r="P65">
        <f>VLOOKUP(A65,'[2]SISBEN-GRUPOS'!$A$2:$E$1122,5,0)</f>
        <v>0</v>
      </c>
      <c r="Q65">
        <f>VLOOKUP(A65,'[2]TASA TRANSITO'!$A$6:$B$1117,2,0)</f>
        <v>0.27700000000000002</v>
      </c>
    </row>
    <row r="66" spans="1:17" ht="14.95" hidden="1" x14ac:dyDescent="0.25">
      <c r="A66" t="s">
        <v>180</v>
      </c>
      <c r="B66">
        <v>55</v>
      </c>
      <c r="C66" s="3" t="s">
        <v>1123</v>
      </c>
      <c r="D66">
        <f>VLOOKUP(A66,'[2]PROMEDIO SABER 11 MUNICIPIOS'!$A$2:$D$1122,4,0)</f>
        <v>55</v>
      </c>
      <c r="E66">
        <f>VLOOKUP(A66,'[2]PROMEDIO SABER 11 MUNICIPIOS'!$A$2:$E$1122,5,0)</f>
        <v>3</v>
      </c>
      <c r="F66" s="3">
        <v>1</v>
      </c>
      <c r="G66" s="3">
        <v>1</v>
      </c>
      <c r="H66" s="3">
        <v>0</v>
      </c>
      <c r="I66" s="3">
        <v>0</v>
      </c>
      <c r="J66" s="4">
        <f>VLOOKUP(A66,'[2]PROMEDIO SABER 11 MUNICIPIOS'!$A$2:$B$1122,2,0)</f>
        <v>228.74545454545455</v>
      </c>
      <c r="K66" s="6">
        <v>220</v>
      </c>
      <c r="L66" s="5" t="str">
        <f>VLOOKUP(A66,'[2]PROMEDIO SABER 11 MUNICIPIOS'!$A$2:$F$1122,6,FALSE)</f>
        <v>NO</v>
      </c>
      <c r="M66">
        <f>VLOOKUP(A66,'[2]SISBEN-GRUPOS'!$A$2:$E$1121,2,FALSE)</f>
        <v>8</v>
      </c>
      <c r="N66">
        <f>VLOOKUP(A66,'[2]SISBEN-GRUPOS'!$A$2:$E$1122,3,0)</f>
        <v>47</v>
      </c>
      <c r="O66">
        <f>VLOOKUP(A66,'[2]SISBEN-GRUPOS'!$A$2:$E$1122,4,0)</f>
        <v>0</v>
      </c>
      <c r="P66">
        <f>VLOOKUP(A66,'[2]SISBEN-GRUPOS'!$A$2:$E$1122,5,0)</f>
        <v>0</v>
      </c>
      <c r="Q66">
        <f>VLOOKUP(A66,'[2]TASA TRANSITO'!$A$6:$B$1117,2,0)</f>
        <v>0.21299999999999999</v>
      </c>
    </row>
    <row r="67" spans="1:17" ht="14.95" hidden="1" x14ac:dyDescent="0.25">
      <c r="A67" t="s">
        <v>246</v>
      </c>
      <c r="B67">
        <v>68</v>
      </c>
      <c r="C67" s="3" t="s">
        <v>1122</v>
      </c>
      <c r="D67">
        <f>VLOOKUP(A67,'[2]PROMEDIO SABER 11 MUNICIPIOS'!$A$2:$D$1122,4,0)</f>
        <v>68</v>
      </c>
      <c r="E67">
        <f>VLOOKUP(A67,'[2]PROMEDIO SABER 11 MUNICIPIOS'!$A$2:$E$1122,5,0)</f>
        <v>3</v>
      </c>
      <c r="F67" s="3">
        <v>1</v>
      </c>
      <c r="G67" s="3">
        <v>0</v>
      </c>
      <c r="H67" s="3">
        <v>0</v>
      </c>
      <c r="I67" s="3">
        <v>0</v>
      </c>
      <c r="J67" s="4">
        <f>VLOOKUP(A67,'[2]PROMEDIO SABER 11 MUNICIPIOS'!$A$2:$B$1122,2,0)</f>
        <v>230.52941176470588</v>
      </c>
      <c r="K67" s="6">
        <v>230</v>
      </c>
      <c r="L67" s="5" t="str">
        <f>VLOOKUP(A67,'[2]PROMEDIO SABER 11 MUNICIPIOS'!$A$2:$F$1122,6,FALSE)</f>
        <v>NO</v>
      </c>
      <c r="M67">
        <f>VLOOKUP(A67,'[2]SISBEN-GRUPOS'!$A$2:$E$1121,2,FALSE)</f>
        <v>8</v>
      </c>
      <c r="N67">
        <f>VLOOKUP(A67,'[2]SISBEN-GRUPOS'!$A$2:$E$1122,3,0)</f>
        <v>52</v>
      </c>
      <c r="O67">
        <f>VLOOKUP(A67,'[2]SISBEN-GRUPOS'!$A$2:$E$1122,4,0)</f>
        <v>2</v>
      </c>
      <c r="P67">
        <f>VLOOKUP(A67,'[2]SISBEN-GRUPOS'!$A$2:$E$1122,5,0)</f>
        <v>6</v>
      </c>
      <c r="Q67">
        <f>VLOOKUP(A67,'[2]TASA TRANSITO'!$A$6:$B$1117,2,0)</f>
        <v>0.375</v>
      </c>
    </row>
    <row r="68" spans="1:17" ht="14.95" hidden="1" x14ac:dyDescent="0.25">
      <c r="A68" t="s">
        <v>111</v>
      </c>
      <c r="B68">
        <v>42</v>
      </c>
      <c r="C68" s="3" t="s">
        <v>1122</v>
      </c>
      <c r="D68">
        <f>VLOOKUP(A68,'[2]PROMEDIO SABER 11 MUNICIPIOS'!$A$2:$D$1122,4,0)</f>
        <v>42</v>
      </c>
      <c r="E68">
        <f>VLOOKUP(A68,'[2]PROMEDIO SABER 11 MUNICIPIOS'!$A$2:$E$1122,5,0)</f>
        <v>3</v>
      </c>
      <c r="F68" s="3">
        <v>1</v>
      </c>
      <c r="G68" s="3">
        <v>1</v>
      </c>
      <c r="H68" s="3">
        <v>1</v>
      </c>
      <c r="I68" s="3">
        <v>0</v>
      </c>
      <c r="J68" s="4">
        <f>VLOOKUP(A68,'[2]PROMEDIO SABER 11 MUNICIPIOS'!$A$2:$B$1122,2,0)</f>
        <v>231</v>
      </c>
      <c r="K68" s="6">
        <v>230</v>
      </c>
      <c r="L68" s="5" t="str">
        <f>VLOOKUP(A68,'[2]PROMEDIO SABER 11 MUNICIPIOS'!$A$2:$F$1122,6,FALSE)</f>
        <v>NO</v>
      </c>
      <c r="M68">
        <f>VLOOKUP(A68,'[2]SISBEN-GRUPOS'!$A$2:$E$1121,2,FALSE)</f>
        <v>5</v>
      </c>
      <c r="N68">
        <f>VLOOKUP(A68,'[2]SISBEN-GRUPOS'!$A$2:$E$1122,3,0)</f>
        <v>35</v>
      </c>
      <c r="O68">
        <f>VLOOKUP(A68,'[2]SISBEN-GRUPOS'!$A$2:$E$1122,4,0)</f>
        <v>1</v>
      </c>
      <c r="P68">
        <f>VLOOKUP(A68,'[2]SISBEN-GRUPOS'!$A$2:$E$1122,5,0)</f>
        <v>1</v>
      </c>
      <c r="Q68">
        <f>VLOOKUP(A68,'[2]TASA TRANSITO'!$A$6:$B$1117,2,0)</f>
        <v>0.44400000000000001</v>
      </c>
    </row>
    <row r="69" spans="1:17" ht="14.95" hidden="1" x14ac:dyDescent="0.25">
      <c r="A69" t="s">
        <v>73</v>
      </c>
      <c r="B69">
        <v>31</v>
      </c>
      <c r="C69" s="3" t="s">
        <v>1122</v>
      </c>
      <c r="D69">
        <f>VLOOKUP(A69,'[2]PROMEDIO SABER 11 MUNICIPIOS'!$A$2:$D$1122,4,0)</f>
        <v>31</v>
      </c>
      <c r="E69">
        <f>VLOOKUP(A69,'[2]PROMEDIO SABER 11 MUNICIPIOS'!$A$2:$E$1122,5,0)</f>
        <v>3</v>
      </c>
      <c r="F69" s="3">
        <v>1</v>
      </c>
      <c r="G69" s="3">
        <v>1</v>
      </c>
      <c r="H69" s="3">
        <v>1</v>
      </c>
      <c r="I69" s="3">
        <v>0</v>
      </c>
      <c r="J69" s="4">
        <f>VLOOKUP(A69,'[2]PROMEDIO SABER 11 MUNICIPIOS'!$A$2:$B$1122,2,0)</f>
        <v>232.83870967741936</v>
      </c>
      <c r="K69" s="6">
        <v>230</v>
      </c>
      <c r="L69" s="5" t="str">
        <f>VLOOKUP(A69,'[2]PROMEDIO SABER 11 MUNICIPIOS'!$A$2:$F$1122,6,FALSE)</f>
        <v>NO</v>
      </c>
      <c r="M69">
        <f>VLOOKUP(A69,'[2]SISBEN-GRUPOS'!$A$2:$E$1121,2,FALSE)</f>
        <v>8</v>
      </c>
      <c r="N69">
        <f>VLOOKUP(A69,'[2]SISBEN-GRUPOS'!$A$2:$E$1122,3,0)</f>
        <v>23</v>
      </c>
      <c r="O69">
        <f>VLOOKUP(A69,'[2]SISBEN-GRUPOS'!$A$2:$E$1122,4,0)</f>
        <v>0</v>
      </c>
      <c r="P69">
        <f>VLOOKUP(A69,'[2]SISBEN-GRUPOS'!$A$2:$E$1122,5,0)</f>
        <v>0</v>
      </c>
      <c r="Q69">
        <f>VLOOKUP(A69,'[2]TASA TRANSITO'!$A$6:$B$1117,2,0)</f>
        <v>0.5</v>
      </c>
    </row>
    <row r="70" spans="1:17" ht="14.95" hidden="1" x14ac:dyDescent="0.25">
      <c r="A70" t="s">
        <v>25</v>
      </c>
      <c r="B70">
        <v>21</v>
      </c>
      <c r="C70" s="3" t="s">
        <v>1122</v>
      </c>
      <c r="D70">
        <f>VLOOKUP(A70,'[2]PROMEDIO SABER 11 MUNICIPIOS'!$A$2:$D$1122,4,0)</f>
        <v>21</v>
      </c>
      <c r="E70">
        <f>VLOOKUP(A70,'[2]PROMEDIO SABER 11 MUNICIPIOS'!$A$2:$E$1122,5,0)</f>
        <v>3</v>
      </c>
      <c r="F70" s="3">
        <v>1</v>
      </c>
      <c r="G70" s="3">
        <v>1</v>
      </c>
      <c r="H70" s="3">
        <v>1</v>
      </c>
      <c r="I70" s="3">
        <v>0</v>
      </c>
      <c r="J70" s="4">
        <f>VLOOKUP(A70,'[2]PROMEDIO SABER 11 MUNICIPIOS'!$A$2:$B$1122,2,0)</f>
        <v>238.71428571428572</v>
      </c>
      <c r="K70" s="6">
        <v>230</v>
      </c>
      <c r="L70" s="5" t="str">
        <f>VLOOKUP(A70,'[2]PROMEDIO SABER 11 MUNICIPIOS'!$A$2:$F$1122,6,FALSE)</f>
        <v>NO</v>
      </c>
      <c r="M70">
        <f>VLOOKUP(A70,'[2]SISBEN-GRUPOS'!$A$2:$E$1121,2,FALSE)</f>
        <v>3</v>
      </c>
      <c r="N70">
        <f>VLOOKUP(A70,'[2]SISBEN-GRUPOS'!$A$2:$E$1122,3,0)</f>
        <v>16</v>
      </c>
      <c r="O70">
        <f>VLOOKUP(A70,'[2]SISBEN-GRUPOS'!$A$2:$E$1122,4,0)</f>
        <v>2</v>
      </c>
      <c r="P70">
        <f>VLOOKUP(A70,'[2]SISBEN-GRUPOS'!$A$2:$E$1122,5,0)</f>
        <v>0</v>
      </c>
      <c r="Q70">
        <f>VLOOKUP(A70,'[2]TASA TRANSITO'!$A$6:$B$1117,2,0)</f>
        <v>0.38900000000000001</v>
      </c>
    </row>
    <row r="71" spans="1:17" ht="14.95" x14ac:dyDescent="0.25">
      <c r="A71" t="s">
        <v>52</v>
      </c>
      <c r="B71">
        <v>27</v>
      </c>
      <c r="C71" s="3" t="s">
        <v>1122</v>
      </c>
      <c r="D71">
        <f>VLOOKUP(A71,'[2]PROMEDIO SABER 11 MUNICIPIOS'!$A$2:$D$1122,4,0)</f>
        <v>27</v>
      </c>
      <c r="E71">
        <f>VLOOKUP(A71,'[2]PROMEDIO SABER 11 MUNICIPIOS'!$A$2:$E$1122,5,0)</f>
        <v>3</v>
      </c>
      <c r="F71" s="3">
        <v>1</v>
      </c>
      <c r="G71" s="3">
        <v>1</v>
      </c>
      <c r="H71" s="3">
        <v>1</v>
      </c>
      <c r="I71" s="3">
        <v>0</v>
      </c>
      <c r="J71" s="4">
        <f>VLOOKUP(A71,'[2]PROMEDIO SABER 11 MUNICIPIOS'!$A$2:$B$1122,2,0)</f>
        <v>240.4814814814815</v>
      </c>
      <c r="K71" s="6">
        <v>240</v>
      </c>
      <c r="L71" s="5" t="str">
        <f>VLOOKUP(A71,'[2]PROMEDIO SABER 11 MUNICIPIOS'!$A$2:$F$1122,6,FALSE)</f>
        <v>NO</v>
      </c>
      <c r="M71">
        <f>VLOOKUP(A71,'[2]SISBEN-GRUPOS'!$A$2:$E$1121,2,FALSE)</f>
        <v>4</v>
      </c>
      <c r="N71">
        <f>VLOOKUP(A71,'[2]SISBEN-GRUPOS'!$A$2:$E$1122,3,0)</f>
        <v>22</v>
      </c>
      <c r="O71">
        <f>VLOOKUP(A71,'[2]SISBEN-GRUPOS'!$A$2:$E$1122,4,0)</f>
        <v>1</v>
      </c>
      <c r="P71">
        <f>VLOOKUP(A71,'[2]SISBEN-GRUPOS'!$A$2:$E$1122,5,0)</f>
        <v>0</v>
      </c>
      <c r="Q71" t="e">
        <f>VLOOKUP(A71,'[2]TASA TRANSITO'!$A$6:$B$1117,2,0)</f>
        <v>#N/A</v>
      </c>
    </row>
    <row r="72" spans="1:17" ht="14.95" hidden="1" x14ac:dyDescent="0.25">
      <c r="A72" t="s">
        <v>53</v>
      </c>
      <c r="B72">
        <v>27</v>
      </c>
      <c r="C72" s="3" t="s">
        <v>1122</v>
      </c>
      <c r="D72">
        <f>VLOOKUP(A72,'[2]PROMEDIO SABER 11 MUNICIPIOS'!$A$2:$D$1122,4,0)</f>
        <v>27</v>
      </c>
      <c r="E72">
        <f>VLOOKUP(A72,'[2]PROMEDIO SABER 11 MUNICIPIOS'!$A$2:$E$1122,5,0)</f>
        <v>3</v>
      </c>
      <c r="F72" s="3">
        <v>1</v>
      </c>
      <c r="G72" s="3">
        <v>1</v>
      </c>
      <c r="H72" s="3">
        <v>1</v>
      </c>
      <c r="I72" s="3">
        <v>0</v>
      </c>
      <c r="J72" s="4">
        <f>VLOOKUP(A72,'[2]PROMEDIO SABER 11 MUNICIPIOS'!$A$2:$B$1122,2,0)</f>
        <v>243.77777777777777</v>
      </c>
      <c r="K72" s="6">
        <v>240</v>
      </c>
      <c r="L72" s="5" t="str">
        <f>VLOOKUP(A72,'[2]PROMEDIO SABER 11 MUNICIPIOS'!$A$2:$F$1122,6,FALSE)</f>
        <v>NO</v>
      </c>
      <c r="M72">
        <f>VLOOKUP(A72,'[2]SISBEN-GRUPOS'!$A$2:$E$1121,2,FALSE)</f>
        <v>3</v>
      </c>
      <c r="N72">
        <f>VLOOKUP(A72,'[2]SISBEN-GRUPOS'!$A$2:$E$1122,3,0)</f>
        <v>22</v>
      </c>
      <c r="O72">
        <f>VLOOKUP(A72,'[2]SISBEN-GRUPOS'!$A$2:$E$1122,4,0)</f>
        <v>2</v>
      </c>
      <c r="P72">
        <f>VLOOKUP(A72,'[2]SISBEN-GRUPOS'!$A$2:$E$1122,5,0)</f>
        <v>0</v>
      </c>
      <c r="Q72">
        <f>VLOOKUP(A72,'[2]TASA TRANSITO'!$A$6:$B$1117,2,0)</f>
        <v>0.41699999999999998</v>
      </c>
    </row>
    <row r="73" spans="1:17" ht="14.95" hidden="1" x14ac:dyDescent="0.25">
      <c r="A73" t="s">
        <v>63</v>
      </c>
      <c r="B73">
        <v>29</v>
      </c>
      <c r="C73" s="3" t="s">
        <v>1122</v>
      </c>
      <c r="D73">
        <f>VLOOKUP(A73,'[2]PROMEDIO SABER 11 MUNICIPIOS'!$A$2:$D$1122,4,0)</f>
        <v>29</v>
      </c>
      <c r="E73">
        <f>VLOOKUP(A73,'[2]PROMEDIO SABER 11 MUNICIPIOS'!$A$2:$E$1122,5,0)</f>
        <v>3</v>
      </c>
      <c r="F73" s="3">
        <v>1</v>
      </c>
      <c r="G73" s="3">
        <v>1</v>
      </c>
      <c r="H73" s="3">
        <v>1</v>
      </c>
      <c r="I73" s="3">
        <v>0</v>
      </c>
      <c r="J73" s="4">
        <f>VLOOKUP(A73,'[2]PROMEDIO SABER 11 MUNICIPIOS'!$A$2:$B$1122,2,0)</f>
        <v>244.13793103448276</v>
      </c>
      <c r="K73" s="6">
        <v>240</v>
      </c>
      <c r="L73" s="5" t="str">
        <f>VLOOKUP(A73,'[2]PROMEDIO SABER 11 MUNICIPIOS'!$A$2:$F$1122,6,FALSE)</f>
        <v>NO</v>
      </c>
      <c r="M73">
        <f>VLOOKUP(A73,'[2]SISBEN-GRUPOS'!$A$2:$E$1121,2,FALSE)</f>
        <v>5</v>
      </c>
      <c r="N73">
        <f>VLOOKUP(A73,'[2]SISBEN-GRUPOS'!$A$2:$E$1122,3,0)</f>
        <v>24</v>
      </c>
      <c r="O73">
        <f>VLOOKUP(A73,'[2]SISBEN-GRUPOS'!$A$2:$E$1122,4,0)</f>
        <v>0</v>
      </c>
      <c r="P73">
        <f>VLOOKUP(A73,'[2]SISBEN-GRUPOS'!$A$2:$E$1122,5,0)</f>
        <v>0</v>
      </c>
      <c r="Q73">
        <f>VLOOKUP(A73,'[2]TASA TRANSITO'!$A$6:$B$1117,2,0)</f>
        <v>0.29199999999999998</v>
      </c>
    </row>
    <row r="74" spans="1:17" ht="14.95" hidden="1" x14ac:dyDescent="0.25">
      <c r="A74" t="s">
        <v>157</v>
      </c>
      <c r="B74">
        <v>50</v>
      </c>
      <c r="C74" s="3" t="s">
        <v>1122</v>
      </c>
      <c r="D74">
        <f>VLOOKUP(A74,'[2]PROMEDIO SABER 11 MUNICIPIOS'!$A$2:$D$1122,4,0)</f>
        <v>50</v>
      </c>
      <c r="E74">
        <f>VLOOKUP(A74,'[2]PROMEDIO SABER 11 MUNICIPIOS'!$A$2:$E$1122,5,0)</f>
        <v>3</v>
      </c>
      <c r="F74" s="3">
        <v>1</v>
      </c>
      <c r="G74" s="3">
        <v>1</v>
      </c>
      <c r="H74" s="3">
        <v>0</v>
      </c>
      <c r="I74" s="3">
        <v>0</v>
      </c>
      <c r="J74" s="4">
        <f>VLOOKUP(A74,'[2]PROMEDIO SABER 11 MUNICIPIOS'!$A$2:$B$1122,2,0)</f>
        <v>245.52</v>
      </c>
      <c r="K74" s="6">
        <v>240</v>
      </c>
      <c r="L74" s="5" t="str">
        <f>VLOOKUP(A74,'[2]PROMEDIO SABER 11 MUNICIPIOS'!$A$2:$F$1122,6,FALSE)</f>
        <v>NO</v>
      </c>
      <c r="M74">
        <f>VLOOKUP(A74,'[2]SISBEN-GRUPOS'!$A$2:$E$1121,2,FALSE)</f>
        <v>10</v>
      </c>
      <c r="N74">
        <f>VLOOKUP(A74,'[2]SISBEN-GRUPOS'!$A$2:$E$1122,3,0)</f>
        <v>39</v>
      </c>
      <c r="O74">
        <f>VLOOKUP(A74,'[2]SISBEN-GRUPOS'!$A$2:$E$1122,4,0)</f>
        <v>0</v>
      </c>
      <c r="P74">
        <f>VLOOKUP(A74,'[2]SISBEN-GRUPOS'!$A$2:$E$1122,5,0)</f>
        <v>1</v>
      </c>
      <c r="Q74">
        <f>VLOOKUP(A74,'[2]TASA TRANSITO'!$A$6:$B$1117,2,0)</f>
        <v>0.20699999999999999</v>
      </c>
    </row>
    <row r="75" spans="1:17" ht="14.95" hidden="1" x14ac:dyDescent="0.25">
      <c r="A75" t="s">
        <v>148</v>
      </c>
      <c r="B75">
        <v>49</v>
      </c>
      <c r="C75" s="3" t="s">
        <v>1122</v>
      </c>
      <c r="D75">
        <f>VLOOKUP(A75,'[2]PROMEDIO SABER 11 MUNICIPIOS'!$A$2:$D$1122,4,0)</f>
        <v>49</v>
      </c>
      <c r="E75">
        <f>VLOOKUP(A75,'[2]PROMEDIO SABER 11 MUNICIPIOS'!$A$2:$E$1122,5,0)</f>
        <v>3</v>
      </c>
      <c r="F75" s="3">
        <v>1</v>
      </c>
      <c r="G75" s="3">
        <v>1</v>
      </c>
      <c r="H75" s="3">
        <v>0</v>
      </c>
      <c r="I75" s="3">
        <v>0</v>
      </c>
      <c r="J75" s="4">
        <f>VLOOKUP(A75,'[2]PROMEDIO SABER 11 MUNICIPIOS'!$A$2:$B$1122,2,0)</f>
        <v>245.53061224489795</v>
      </c>
      <c r="K75" s="6">
        <v>240</v>
      </c>
      <c r="L75" s="5" t="str">
        <f>VLOOKUP(A75,'[2]PROMEDIO SABER 11 MUNICIPIOS'!$A$2:$F$1122,6,FALSE)</f>
        <v>NO</v>
      </c>
      <c r="M75">
        <f>VLOOKUP(A75,'[2]SISBEN-GRUPOS'!$A$2:$E$1121,2,FALSE)</f>
        <v>6</v>
      </c>
      <c r="N75">
        <f>VLOOKUP(A75,'[2]SISBEN-GRUPOS'!$A$2:$E$1122,3,0)</f>
        <v>41</v>
      </c>
      <c r="O75">
        <f>VLOOKUP(A75,'[2]SISBEN-GRUPOS'!$A$2:$E$1122,4,0)</f>
        <v>1</v>
      </c>
      <c r="P75">
        <f>VLOOKUP(A75,'[2]SISBEN-GRUPOS'!$A$2:$E$1122,5,0)</f>
        <v>1</v>
      </c>
      <c r="Q75">
        <f>VLOOKUP(A75,'[2]TASA TRANSITO'!$A$6:$B$1117,2,0)</f>
        <v>0.35299999999999998</v>
      </c>
    </row>
    <row r="76" spans="1:17" ht="14.95" hidden="1" x14ac:dyDescent="0.25">
      <c r="A76" t="s">
        <v>58</v>
      </c>
      <c r="B76">
        <v>28</v>
      </c>
      <c r="C76" s="3" t="s">
        <v>1122</v>
      </c>
      <c r="D76">
        <f>VLOOKUP(A76,'[2]PROMEDIO SABER 11 MUNICIPIOS'!$A$2:$D$1122,4,0)</f>
        <v>28</v>
      </c>
      <c r="E76">
        <f>VLOOKUP(A76,'[2]PROMEDIO SABER 11 MUNICIPIOS'!$A$2:$E$1122,5,0)</f>
        <v>3</v>
      </c>
      <c r="F76" s="3">
        <v>1</v>
      </c>
      <c r="G76" s="3">
        <v>1</v>
      </c>
      <c r="H76" s="3">
        <v>1</v>
      </c>
      <c r="I76" s="3">
        <v>0</v>
      </c>
      <c r="J76" s="4">
        <f>VLOOKUP(A76,'[2]PROMEDIO SABER 11 MUNICIPIOS'!$A$2:$B$1122,2,0)</f>
        <v>248.67857142857142</v>
      </c>
      <c r="K76" s="6">
        <v>240</v>
      </c>
      <c r="L76" s="5" t="str">
        <f>VLOOKUP(A76,'[2]PROMEDIO SABER 11 MUNICIPIOS'!$A$2:$F$1122,6,FALSE)</f>
        <v>NO</v>
      </c>
      <c r="M76">
        <f>VLOOKUP(A76,'[2]SISBEN-GRUPOS'!$A$2:$E$1121,2,FALSE)</f>
        <v>10</v>
      </c>
      <c r="N76">
        <f>VLOOKUP(A76,'[2]SISBEN-GRUPOS'!$A$2:$E$1122,3,0)</f>
        <v>16</v>
      </c>
      <c r="O76">
        <f>VLOOKUP(A76,'[2]SISBEN-GRUPOS'!$A$2:$E$1122,4,0)</f>
        <v>1</v>
      </c>
      <c r="P76">
        <f>VLOOKUP(A76,'[2]SISBEN-GRUPOS'!$A$2:$E$1122,5,0)</f>
        <v>1</v>
      </c>
      <c r="Q76">
        <f>VLOOKUP(A76,'[2]TASA TRANSITO'!$A$6:$B$1117,2,0)</f>
        <v>0.26700000000000002</v>
      </c>
    </row>
    <row r="77" spans="1:17" ht="14.95" hidden="1" x14ac:dyDescent="0.25">
      <c r="A77" t="s">
        <v>42</v>
      </c>
      <c r="B77">
        <v>24</v>
      </c>
      <c r="C77" s="3" t="s">
        <v>1122</v>
      </c>
      <c r="D77">
        <f>VLOOKUP(A77,'[2]PROMEDIO SABER 11 MUNICIPIOS'!$A$2:$D$1122,4,0)</f>
        <v>24</v>
      </c>
      <c r="E77">
        <f>VLOOKUP(A77,'[2]PROMEDIO SABER 11 MUNICIPIOS'!$A$2:$E$1122,5,0)</f>
        <v>3</v>
      </c>
      <c r="F77" s="3">
        <v>1</v>
      </c>
      <c r="G77" s="3">
        <v>1</v>
      </c>
      <c r="H77" s="3">
        <v>1</v>
      </c>
      <c r="I77" s="3">
        <v>0</v>
      </c>
      <c r="J77" s="4">
        <f>VLOOKUP(A77,'[2]PROMEDIO SABER 11 MUNICIPIOS'!$A$2:$B$1122,2,0)</f>
        <v>250.79166666666666</v>
      </c>
      <c r="K77" s="6">
        <v>250</v>
      </c>
      <c r="L77" s="5" t="str">
        <f>VLOOKUP(A77,'[2]PROMEDIO SABER 11 MUNICIPIOS'!$A$2:$F$1122,6,FALSE)</f>
        <v>NO</v>
      </c>
      <c r="M77">
        <f>VLOOKUP(A77,'[2]SISBEN-GRUPOS'!$A$2:$E$1121,2,FALSE)</f>
        <v>2</v>
      </c>
      <c r="N77">
        <f>VLOOKUP(A77,'[2]SISBEN-GRUPOS'!$A$2:$E$1122,3,0)</f>
        <v>22</v>
      </c>
      <c r="O77">
        <f>VLOOKUP(A77,'[2]SISBEN-GRUPOS'!$A$2:$E$1122,4,0)</f>
        <v>0</v>
      </c>
      <c r="P77">
        <f>VLOOKUP(A77,'[2]SISBEN-GRUPOS'!$A$2:$E$1122,5,0)</f>
        <v>0</v>
      </c>
      <c r="Q77">
        <f>VLOOKUP(A77,'[2]TASA TRANSITO'!$A$6:$B$1117,2,0)</f>
        <v>0.52600000000000002</v>
      </c>
    </row>
    <row r="78" spans="1:17" ht="14.95" hidden="1" x14ac:dyDescent="0.25">
      <c r="A78" t="s">
        <v>255</v>
      </c>
      <c r="B78">
        <v>71</v>
      </c>
      <c r="C78" s="3" t="s">
        <v>1122</v>
      </c>
      <c r="D78">
        <f>VLOOKUP(A78,'[2]PROMEDIO SABER 11 MUNICIPIOS'!$A$2:$D$1122,4,0)</f>
        <v>71</v>
      </c>
      <c r="E78">
        <f>VLOOKUP(A78,'[2]PROMEDIO SABER 11 MUNICIPIOS'!$A$2:$E$1122,5,0)</f>
        <v>3</v>
      </c>
      <c r="F78" s="3">
        <v>1</v>
      </c>
      <c r="G78" s="3">
        <v>0</v>
      </c>
      <c r="H78" s="3">
        <v>0</v>
      </c>
      <c r="I78" s="3">
        <v>0</v>
      </c>
      <c r="J78" s="4">
        <f>VLOOKUP(A78,'[2]PROMEDIO SABER 11 MUNICIPIOS'!$A$2:$B$1122,2,0)</f>
        <v>260.63380281690144</v>
      </c>
      <c r="K78" s="6">
        <v>260</v>
      </c>
      <c r="L78" s="5" t="str">
        <f>VLOOKUP(A78,'[2]PROMEDIO SABER 11 MUNICIPIOS'!$A$2:$F$1122,6,FALSE)</f>
        <v>NO</v>
      </c>
      <c r="M78">
        <f>VLOOKUP(A78,'[2]SISBEN-GRUPOS'!$A$2:$E$1121,2,FALSE)</f>
        <v>19</v>
      </c>
      <c r="N78">
        <f>VLOOKUP(A78,'[2]SISBEN-GRUPOS'!$A$2:$E$1122,3,0)</f>
        <v>49</v>
      </c>
      <c r="O78">
        <f>VLOOKUP(A78,'[2]SISBEN-GRUPOS'!$A$2:$E$1122,4,0)</f>
        <v>1</v>
      </c>
      <c r="P78">
        <f>VLOOKUP(A78,'[2]SISBEN-GRUPOS'!$A$2:$E$1122,5,0)</f>
        <v>2</v>
      </c>
      <c r="Q78">
        <f>VLOOKUP(A78,'[2]TASA TRANSITO'!$A$6:$B$1117,2,0)</f>
        <v>0.154</v>
      </c>
    </row>
    <row r="79" spans="1:17" ht="14.95" hidden="1" x14ac:dyDescent="0.25">
      <c r="A79" t="s">
        <v>12</v>
      </c>
      <c r="B79">
        <v>15</v>
      </c>
      <c r="C79" s="3" t="s">
        <v>1122</v>
      </c>
      <c r="D79">
        <f>VLOOKUP(A79,'[2]PROMEDIO SABER 11 MUNICIPIOS'!$A$2:$D$1122,4,0)</f>
        <v>15</v>
      </c>
      <c r="E79">
        <f>VLOOKUP(A79,'[2]PROMEDIO SABER 11 MUNICIPIOS'!$A$2:$E$1122,5,0)</f>
        <v>3</v>
      </c>
      <c r="F79" s="3">
        <v>1</v>
      </c>
      <c r="G79" s="3">
        <v>1</v>
      </c>
      <c r="H79" s="3">
        <v>1</v>
      </c>
      <c r="I79" s="3">
        <v>0</v>
      </c>
      <c r="J79" s="4">
        <f>VLOOKUP(A79,'[2]PROMEDIO SABER 11 MUNICIPIOS'!$A$2:$B$1122,2,0)</f>
        <v>275.66666666666669</v>
      </c>
      <c r="K79" s="6">
        <v>270</v>
      </c>
      <c r="L79" s="5" t="str">
        <f>VLOOKUP(A79,'[2]PROMEDIO SABER 11 MUNICIPIOS'!$A$2:$F$1122,6,FALSE)</f>
        <v>NO</v>
      </c>
      <c r="M79">
        <f>VLOOKUP(A79,'[2]SISBEN-GRUPOS'!$A$2:$E$1121,2,FALSE)</f>
        <v>3</v>
      </c>
      <c r="N79">
        <f>VLOOKUP(A79,'[2]SISBEN-GRUPOS'!$A$2:$E$1122,3,0)</f>
        <v>12</v>
      </c>
      <c r="O79">
        <f>VLOOKUP(A79,'[2]SISBEN-GRUPOS'!$A$2:$E$1122,4,0)</f>
        <v>0</v>
      </c>
      <c r="P79">
        <f>VLOOKUP(A79,'[2]SISBEN-GRUPOS'!$A$2:$E$1122,5,0)</f>
        <v>0</v>
      </c>
      <c r="Q79">
        <f>VLOOKUP(A79,'[2]TASA TRANSITO'!$A$6:$B$1117,2,0)</f>
        <v>0.48299999999999998</v>
      </c>
    </row>
    <row r="80" spans="1:17" ht="14.95" hidden="1" x14ac:dyDescent="0.25">
      <c r="A80" t="s">
        <v>205</v>
      </c>
      <c r="B80">
        <v>60</v>
      </c>
      <c r="C80" s="3" t="s">
        <v>1123</v>
      </c>
      <c r="D80">
        <f>VLOOKUP(A80,'[2]PROMEDIO SABER 11 MUNICIPIOS'!$A$2:$D$1122,4,0)</f>
        <v>60</v>
      </c>
      <c r="E80">
        <f>VLOOKUP(A80,'[2]PROMEDIO SABER 11 MUNICIPIOS'!$A$2:$E$1122,5,0)</f>
        <v>4</v>
      </c>
      <c r="F80" s="3">
        <v>1</v>
      </c>
      <c r="G80" s="3">
        <v>1</v>
      </c>
      <c r="H80" s="3">
        <v>0</v>
      </c>
      <c r="I80" s="3">
        <v>0</v>
      </c>
      <c r="J80" s="4">
        <f>VLOOKUP(A80,'[2]PROMEDIO SABER 11 MUNICIPIOS'!$A$2:$B$1122,2,0)</f>
        <v>171.65</v>
      </c>
      <c r="K80" s="6">
        <v>170</v>
      </c>
      <c r="L80" s="5" t="str">
        <f>VLOOKUP(A80,'[2]PROMEDIO SABER 11 MUNICIPIOS'!$A$2:$F$1122,6,FALSE)</f>
        <v>NO</v>
      </c>
      <c r="M80">
        <f>VLOOKUP(A80,'[2]SISBEN-GRUPOS'!$A$2:$E$1121,2,FALSE)</f>
        <v>11</v>
      </c>
      <c r="N80">
        <f>VLOOKUP(A80,'[2]SISBEN-GRUPOS'!$A$2:$E$1122,3,0)</f>
        <v>48</v>
      </c>
      <c r="O80">
        <f>VLOOKUP(A80,'[2]SISBEN-GRUPOS'!$A$2:$E$1122,4,0)</f>
        <v>1</v>
      </c>
      <c r="P80">
        <f>VLOOKUP(A80,'[2]SISBEN-GRUPOS'!$A$2:$E$1122,5,0)</f>
        <v>0</v>
      </c>
      <c r="Q80">
        <f>VLOOKUP(A80,'[2]TASA TRANSITO'!$A$6:$B$1117,2,0)</f>
        <v>9.8000000000000004E-2</v>
      </c>
    </row>
    <row r="81" spans="1:17" ht="30.1" hidden="1" x14ac:dyDescent="0.25">
      <c r="A81" t="s">
        <v>296</v>
      </c>
      <c r="B81">
        <v>80</v>
      </c>
      <c r="C81" s="3" t="s">
        <v>1123</v>
      </c>
      <c r="D81">
        <f>VLOOKUP(A81,'[2]PROMEDIO SABER 11 MUNICIPIOS'!$A$2:$D$1122,4,0)</f>
        <v>80</v>
      </c>
      <c r="E81">
        <f>VLOOKUP(A81,'[2]PROMEDIO SABER 11 MUNICIPIOS'!$A$2:$E$1122,5,0)</f>
        <v>4</v>
      </c>
      <c r="F81" s="3">
        <v>0</v>
      </c>
      <c r="G81" s="3">
        <v>0</v>
      </c>
      <c r="H81" s="3">
        <v>0</v>
      </c>
      <c r="I81" s="3">
        <v>0</v>
      </c>
      <c r="J81" s="4">
        <f>VLOOKUP(A81,'[2]PROMEDIO SABER 11 MUNICIPIOS'!$A$2:$B$1122,2,0)</f>
        <v>178.07499999999999</v>
      </c>
      <c r="K81" s="6">
        <v>170</v>
      </c>
      <c r="L81" s="5" t="str">
        <f>VLOOKUP(A81,'[2]PROMEDIO SABER 11 MUNICIPIOS'!$A$2:$F$1122,6,FALSE)</f>
        <v>ROBERTO PAYAN-NARINO</v>
      </c>
      <c r="M81">
        <f>VLOOKUP(A81,'[2]SISBEN-GRUPOS'!$A$2:$E$1121,2,FALSE)</f>
        <v>29</v>
      </c>
      <c r="N81">
        <f>VLOOKUP(A81,'[2]SISBEN-GRUPOS'!$A$2:$E$1122,3,0)</f>
        <v>49</v>
      </c>
      <c r="O81">
        <f>VLOOKUP(A81,'[2]SISBEN-GRUPOS'!$A$2:$E$1122,4,0)</f>
        <v>1</v>
      </c>
      <c r="P81">
        <f>VLOOKUP(A81,'[2]SISBEN-GRUPOS'!$A$2:$E$1122,5,0)</f>
        <v>1</v>
      </c>
      <c r="Q81">
        <f>VLOOKUP(A81,'[2]TASA TRANSITO'!$A$6:$B$1117,2,0)</f>
        <v>0.154</v>
      </c>
    </row>
    <row r="82" spans="1:17" ht="14.95" hidden="1" x14ac:dyDescent="0.25">
      <c r="A82" t="s">
        <v>140</v>
      </c>
      <c r="B82">
        <v>47</v>
      </c>
      <c r="C82" s="3" t="s">
        <v>1123</v>
      </c>
      <c r="D82">
        <f>VLOOKUP(A82,'[2]PROMEDIO SABER 11 MUNICIPIOS'!$A$2:$D$1122,4,0)</f>
        <v>47</v>
      </c>
      <c r="E82">
        <f>VLOOKUP(A82,'[2]PROMEDIO SABER 11 MUNICIPIOS'!$A$2:$E$1122,5,0)</f>
        <v>4</v>
      </c>
      <c r="F82" s="3">
        <v>1</v>
      </c>
      <c r="G82" s="3">
        <v>1</v>
      </c>
      <c r="H82" s="3">
        <v>0</v>
      </c>
      <c r="I82" s="3">
        <v>0</v>
      </c>
      <c r="J82" s="4">
        <f>VLOOKUP(A82,'[2]PROMEDIO SABER 11 MUNICIPIOS'!$A$2:$B$1122,2,0)</f>
        <v>187.29787234042553</v>
      </c>
      <c r="K82" s="6">
        <v>180</v>
      </c>
      <c r="L82" s="5" t="str">
        <f>VLOOKUP(A82,'[2]PROMEDIO SABER 11 MUNICIPIOS'!$A$2:$F$1122,6,FALSE)</f>
        <v>NO</v>
      </c>
      <c r="M82">
        <f>VLOOKUP(A82,'[2]SISBEN-GRUPOS'!$A$2:$E$1121,2,FALSE)</f>
        <v>46</v>
      </c>
      <c r="N82">
        <f>VLOOKUP(A82,'[2]SISBEN-GRUPOS'!$A$2:$E$1122,3,0)</f>
        <v>1</v>
      </c>
      <c r="O82">
        <f>VLOOKUP(A82,'[2]SISBEN-GRUPOS'!$A$2:$E$1122,4,0)</f>
        <v>0</v>
      </c>
      <c r="P82">
        <f>VLOOKUP(A82,'[2]SISBEN-GRUPOS'!$A$2:$E$1122,5,0)</f>
        <v>0</v>
      </c>
      <c r="Q82">
        <f>VLOOKUP(A82,'[2]TASA TRANSITO'!$A$6:$B$1117,2,0)</f>
        <v>3.6999999999999998E-2</v>
      </c>
    </row>
    <row r="83" spans="1:17" ht="30.1" hidden="1" x14ac:dyDescent="0.25">
      <c r="A83" t="s">
        <v>617</v>
      </c>
      <c r="B83">
        <v>178</v>
      </c>
      <c r="C83" s="3" t="s">
        <v>1123</v>
      </c>
      <c r="D83">
        <f>VLOOKUP(A83,'[2]PROMEDIO SABER 11 MUNICIPIOS'!$A$2:$D$1122,4,0)</f>
        <v>178</v>
      </c>
      <c r="E83">
        <f>VLOOKUP(A83,'[2]PROMEDIO SABER 11 MUNICIPIOS'!$A$2:$E$1122,5,0)</f>
        <v>4</v>
      </c>
      <c r="F83" s="3">
        <v>0</v>
      </c>
      <c r="G83" s="3">
        <v>0</v>
      </c>
      <c r="H83" s="3">
        <v>0</v>
      </c>
      <c r="I83" s="3">
        <v>0</v>
      </c>
      <c r="J83" s="4">
        <f>VLOOKUP(A83,'[2]PROMEDIO SABER 11 MUNICIPIOS'!$A$2:$B$1122,2,0)</f>
        <v>192.5</v>
      </c>
      <c r="K83" s="6">
        <v>190</v>
      </c>
      <c r="L83" s="5" t="str">
        <f>VLOOKUP(A83,'[2]PROMEDIO SABER 11 MUNICIPIOS'!$A$2:$F$1122,6,FALSE)</f>
        <v>OLAYA HERRERA-NARINO</v>
      </c>
      <c r="M83">
        <f>VLOOKUP(A83,'[2]SISBEN-GRUPOS'!$A$2:$E$1121,2,FALSE)</f>
        <v>46</v>
      </c>
      <c r="N83">
        <f>VLOOKUP(A83,'[2]SISBEN-GRUPOS'!$A$2:$E$1122,3,0)</f>
        <v>131</v>
      </c>
      <c r="O83">
        <f>VLOOKUP(A83,'[2]SISBEN-GRUPOS'!$A$2:$E$1122,4,0)</f>
        <v>1</v>
      </c>
      <c r="P83">
        <f>VLOOKUP(A83,'[2]SISBEN-GRUPOS'!$A$2:$E$1122,5,0)</f>
        <v>0</v>
      </c>
      <c r="Q83">
        <f>VLOOKUP(A83,'[2]TASA TRANSITO'!$A$6:$B$1117,2,0)</f>
        <v>0.20599999999999999</v>
      </c>
    </row>
    <row r="84" spans="1:17" ht="14.95" hidden="1" x14ac:dyDescent="0.25">
      <c r="A84" t="s">
        <v>260</v>
      </c>
      <c r="B84">
        <v>71</v>
      </c>
      <c r="C84" s="3" t="s">
        <v>1123</v>
      </c>
      <c r="D84">
        <f>VLOOKUP(A84,'[2]PROMEDIO SABER 11 MUNICIPIOS'!$A$2:$D$1122,4,0)</f>
        <v>71</v>
      </c>
      <c r="E84">
        <f>VLOOKUP(A84,'[2]PROMEDIO SABER 11 MUNICIPIOS'!$A$2:$E$1122,5,0)</f>
        <v>4</v>
      </c>
      <c r="F84" s="3">
        <v>1</v>
      </c>
      <c r="G84" s="3">
        <v>0</v>
      </c>
      <c r="H84" s="3">
        <v>0</v>
      </c>
      <c r="I84" s="3">
        <v>0</v>
      </c>
      <c r="J84" s="4">
        <f>VLOOKUP(A84,'[2]PROMEDIO SABER 11 MUNICIPIOS'!$A$2:$B$1122,2,0)</f>
        <v>200.49295774647888</v>
      </c>
      <c r="K84" s="6">
        <v>200</v>
      </c>
      <c r="L84" s="5" t="str">
        <f>VLOOKUP(A84,'[2]PROMEDIO SABER 11 MUNICIPIOS'!$A$2:$F$1122,6,FALSE)</f>
        <v>NO</v>
      </c>
      <c r="M84">
        <f>VLOOKUP(A84,'[2]SISBEN-GRUPOS'!$A$2:$E$1121,2,FALSE)</f>
        <v>20</v>
      </c>
      <c r="N84">
        <f>VLOOKUP(A84,'[2]SISBEN-GRUPOS'!$A$2:$E$1122,3,0)</f>
        <v>50</v>
      </c>
      <c r="O84">
        <f>VLOOKUP(A84,'[2]SISBEN-GRUPOS'!$A$2:$E$1122,4,0)</f>
        <v>1</v>
      </c>
      <c r="P84">
        <f>VLOOKUP(A84,'[2]SISBEN-GRUPOS'!$A$2:$E$1122,5,0)</f>
        <v>0</v>
      </c>
      <c r="Q84">
        <f>VLOOKUP(A84,'[2]TASA TRANSITO'!$A$6:$B$1117,2,0)</f>
        <v>0.32300000000000001</v>
      </c>
    </row>
    <row r="85" spans="1:17" ht="14.95" hidden="1" x14ac:dyDescent="0.25">
      <c r="A85" t="s">
        <v>121</v>
      </c>
      <c r="B85">
        <v>44</v>
      </c>
      <c r="C85" s="3" t="s">
        <v>1123</v>
      </c>
      <c r="D85">
        <f>VLOOKUP(A85,'[2]PROMEDIO SABER 11 MUNICIPIOS'!$A$2:$D$1122,4,0)</f>
        <v>44</v>
      </c>
      <c r="E85">
        <f>VLOOKUP(A85,'[2]PROMEDIO SABER 11 MUNICIPIOS'!$A$2:$E$1122,5,0)</f>
        <v>4</v>
      </c>
      <c r="F85" s="3">
        <v>1</v>
      </c>
      <c r="G85" s="3">
        <v>1</v>
      </c>
      <c r="H85" s="3">
        <v>0</v>
      </c>
      <c r="I85" s="3">
        <v>0</v>
      </c>
      <c r="J85" s="4">
        <f>VLOOKUP(A85,'[2]PROMEDIO SABER 11 MUNICIPIOS'!$A$2:$B$1122,2,0)</f>
        <v>203.72727272727272</v>
      </c>
      <c r="K85" s="6">
        <v>200</v>
      </c>
      <c r="L85" s="5" t="str">
        <f>VLOOKUP(A85,'[2]PROMEDIO SABER 11 MUNICIPIOS'!$A$2:$F$1122,6,FALSE)</f>
        <v>NO</v>
      </c>
      <c r="M85">
        <f>VLOOKUP(A85,'[2]SISBEN-GRUPOS'!$A$2:$E$1121,2,FALSE)</f>
        <v>10</v>
      </c>
      <c r="N85">
        <f>VLOOKUP(A85,'[2]SISBEN-GRUPOS'!$A$2:$E$1122,3,0)</f>
        <v>34</v>
      </c>
      <c r="O85">
        <f>VLOOKUP(A85,'[2]SISBEN-GRUPOS'!$A$2:$E$1122,4,0)</f>
        <v>0</v>
      </c>
      <c r="P85">
        <f>VLOOKUP(A85,'[2]SISBEN-GRUPOS'!$A$2:$E$1122,5,0)</f>
        <v>0</v>
      </c>
      <c r="Q85">
        <f>VLOOKUP(A85,'[2]TASA TRANSITO'!$A$6:$B$1117,2,0)</f>
        <v>0.34699999999999998</v>
      </c>
    </row>
    <row r="86" spans="1:17" ht="30.1" hidden="1" x14ac:dyDescent="0.25">
      <c r="A86" t="s">
        <v>191</v>
      </c>
      <c r="B86">
        <v>57</v>
      </c>
      <c r="C86" s="3" t="s">
        <v>1123</v>
      </c>
      <c r="D86">
        <f>VLOOKUP(A86,'[2]PROMEDIO SABER 11 MUNICIPIOS'!$A$2:$D$1122,4,0)</f>
        <v>57</v>
      </c>
      <c r="E86">
        <f>VLOOKUP(A86,'[2]PROMEDIO SABER 11 MUNICIPIOS'!$A$2:$E$1122,5,0)</f>
        <v>4</v>
      </c>
      <c r="F86" s="3">
        <v>1</v>
      </c>
      <c r="G86" s="3">
        <v>1</v>
      </c>
      <c r="H86" s="3">
        <v>0</v>
      </c>
      <c r="I86" s="3">
        <v>0</v>
      </c>
      <c r="J86" s="4">
        <f>VLOOKUP(A86,'[2]PROMEDIO SABER 11 MUNICIPIOS'!$A$2:$B$1122,2,0)</f>
        <v>217.24561403508773</v>
      </c>
      <c r="K86" s="6">
        <v>210</v>
      </c>
      <c r="L86" s="5" t="str">
        <f>VLOOKUP(A86,'[2]PROMEDIO SABER 11 MUNICIPIOS'!$A$2:$F$1122,6,FALSE)</f>
        <v>SAN CALIXTO-NORTE DE SANTANDER</v>
      </c>
      <c r="M86">
        <f>VLOOKUP(A86,'[2]SISBEN-GRUPOS'!$A$2:$E$1121,2,FALSE)</f>
        <v>9</v>
      </c>
      <c r="N86">
        <f>VLOOKUP(A86,'[2]SISBEN-GRUPOS'!$A$2:$E$1122,3,0)</f>
        <v>48</v>
      </c>
      <c r="O86">
        <f>VLOOKUP(A86,'[2]SISBEN-GRUPOS'!$A$2:$E$1122,4,0)</f>
        <v>0</v>
      </c>
      <c r="P86">
        <f>VLOOKUP(A86,'[2]SISBEN-GRUPOS'!$A$2:$E$1122,5,0)</f>
        <v>0</v>
      </c>
      <c r="Q86">
        <f>VLOOKUP(A86,'[2]TASA TRANSITO'!$A$6:$B$1117,2,0)</f>
        <v>0.313</v>
      </c>
    </row>
    <row r="87" spans="1:17" ht="14.95" hidden="1" x14ac:dyDescent="0.25">
      <c r="A87" t="s">
        <v>301</v>
      </c>
      <c r="B87">
        <v>81</v>
      </c>
      <c r="C87" s="3" t="s">
        <v>1122</v>
      </c>
      <c r="D87">
        <f>VLOOKUP(A87,'[2]PROMEDIO SABER 11 MUNICIPIOS'!$A$2:$D$1122,4,0)</f>
        <v>81</v>
      </c>
      <c r="E87">
        <f>VLOOKUP(A87,'[2]PROMEDIO SABER 11 MUNICIPIOS'!$A$2:$E$1122,5,0)</f>
        <v>4</v>
      </c>
      <c r="F87" s="3">
        <v>0</v>
      </c>
      <c r="G87" s="3">
        <v>0</v>
      </c>
      <c r="H87" s="3">
        <v>0</v>
      </c>
      <c r="I87" s="3">
        <v>0</v>
      </c>
      <c r="J87" s="4">
        <f>VLOOKUP(A87,'[2]PROMEDIO SABER 11 MUNICIPIOS'!$A$2:$B$1122,2,0)</f>
        <v>219.96296296296296</v>
      </c>
      <c r="K87" s="6">
        <v>220</v>
      </c>
      <c r="L87" s="5" t="str">
        <f>VLOOKUP(A87,'[2]PROMEDIO SABER 11 MUNICIPIOS'!$A$2:$F$1122,6,FALSE)</f>
        <v>NO</v>
      </c>
      <c r="M87">
        <f>VLOOKUP(A87,'[2]SISBEN-GRUPOS'!$A$2:$E$1121,2,FALSE)</f>
        <v>19</v>
      </c>
      <c r="N87">
        <f>VLOOKUP(A87,'[2]SISBEN-GRUPOS'!$A$2:$E$1122,3,0)</f>
        <v>56</v>
      </c>
      <c r="O87">
        <f>VLOOKUP(A87,'[2]SISBEN-GRUPOS'!$A$2:$E$1122,4,0)</f>
        <v>5</v>
      </c>
      <c r="P87">
        <f>VLOOKUP(A87,'[2]SISBEN-GRUPOS'!$A$2:$E$1122,5,0)</f>
        <v>1</v>
      </c>
      <c r="Q87">
        <f>VLOOKUP(A87,'[2]TASA TRANSITO'!$A$6:$B$1117,2,0)</f>
        <v>0.14299999999999999</v>
      </c>
    </row>
    <row r="88" spans="1:17" ht="14.95" hidden="1" x14ac:dyDescent="0.25">
      <c r="A88" t="s">
        <v>285</v>
      </c>
      <c r="B88">
        <v>78</v>
      </c>
      <c r="C88" s="3" t="s">
        <v>1122</v>
      </c>
      <c r="D88">
        <f>VLOOKUP(A88,'[2]PROMEDIO SABER 11 MUNICIPIOS'!$A$2:$D$1122,4,0)</f>
        <v>78</v>
      </c>
      <c r="E88">
        <f>VLOOKUP(A88,'[2]PROMEDIO SABER 11 MUNICIPIOS'!$A$2:$E$1122,5,0)</f>
        <v>4</v>
      </c>
      <c r="F88" s="3">
        <v>0</v>
      </c>
      <c r="G88" s="3">
        <v>0</v>
      </c>
      <c r="H88" s="3">
        <v>0</v>
      </c>
      <c r="I88" s="3">
        <v>0</v>
      </c>
      <c r="J88" s="4">
        <f>VLOOKUP(A88,'[2]PROMEDIO SABER 11 MUNICIPIOS'!$A$2:$B$1122,2,0)</f>
        <v>222.39743589743588</v>
      </c>
      <c r="K88" s="6">
        <v>220</v>
      </c>
      <c r="L88" s="5" t="str">
        <f>VLOOKUP(A88,'[2]PROMEDIO SABER 11 MUNICIPIOS'!$A$2:$F$1122,6,FALSE)</f>
        <v>NO</v>
      </c>
      <c r="M88">
        <f>VLOOKUP(A88,'[2]SISBEN-GRUPOS'!$A$2:$E$1121,2,FALSE)</f>
        <v>12</v>
      </c>
      <c r="N88">
        <f>VLOOKUP(A88,'[2]SISBEN-GRUPOS'!$A$2:$E$1122,3,0)</f>
        <v>63</v>
      </c>
      <c r="O88">
        <f>VLOOKUP(A88,'[2]SISBEN-GRUPOS'!$A$2:$E$1122,4,0)</f>
        <v>2</v>
      </c>
      <c r="P88">
        <f>VLOOKUP(A88,'[2]SISBEN-GRUPOS'!$A$2:$E$1122,5,0)</f>
        <v>1</v>
      </c>
      <c r="Q88">
        <f>VLOOKUP(A88,'[2]TASA TRANSITO'!$A$6:$B$1117,2,0)</f>
        <v>0.16700000000000001</v>
      </c>
    </row>
    <row r="89" spans="1:17" ht="14.95" hidden="1" x14ac:dyDescent="0.25">
      <c r="A89" t="s">
        <v>221</v>
      </c>
      <c r="B89">
        <v>63</v>
      </c>
      <c r="C89" s="3" t="s">
        <v>1122</v>
      </c>
      <c r="D89">
        <f>VLOOKUP(A89,'[2]PROMEDIO SABER 11 MUNICIPIOS'!$A$2:$D$1122,4,0)</f>
        <v>63</v>
      </c>
      <c r="E89">
        <f>VLOOKUP(A89,'[2]PROMEDIO SABER 11 MUNICIPIOS'!$A$2:$E$1122,5,0)</f>
        <v>4</v>
      </c>
      <c r="F89" s="3">
        <v>1</v>
      </c>
      <c r="G89" s="3">
        <v>1</v>
      </c>
      <c r="H89" s="3">
        <v>0</v>
      </c>
      <c r="I89" s="3">
        <v>0</v>
      </c>
      <c r="J89" s="4">
        <f>VLOOKUP(A89,'[2]PROMEDIO SABER 11 MUNICIPIOS'!$A$2:$B$1122,2,0)</f>
        <v>222.61904761904762</v>
      </c>
      <c r="K89" s="6">
        <v>220</v>
      </c>
      <c r="L89" s="5" t="str">
        <f>VLOOKUP(A89,'[2]PROMEDIO SABER 11 MUNICIPIOS'!$A$2:$F$1122,6,FALSE)</f>
        <v>NO</v>
      </c>
      <c r="M89">
        <f>VLOOKUP(A89,'[2]SISBEN-GRUPOS'!$A$2:$E$1121,2,FALSE)</f>
        <v>11</v>
      </c>
      <c r="N89">
        <f>VLOOKUP(A89,'[2]SISBEN-GRUPOS'!$A$2:$E$1122,3,0)</f>
        <v>40</v>
      </c>
      <c r="O89">
        <f>VLOOKUP(A89,'[2]SISBEN-GRUPOS'!$A$2:$E$1122,4,0)</f>
        <v>5</v>
      </c>
      <c r="P89">
        <f>VLOOKUP(A89,'[2]SISBEN-GRUPOS'!$A$2:$E$1122,5,0)</f>
        <v>7</v>
      </c>
      <c r="Q89">
        <f>VLOOKUP(A89,'[2]TASA TRANSITO'!$A$6:$B$1117,2,0)</f>
        <v>0.23799999999999999</v>
      </c>
    </row>
    <row r="90" spans="1:17" ht="14.95" x14ac:dyDescent="0.25">
      <c r="A90" t="s">
        <v>304</v>
      </c>
      <c r="B90">
        <v>81</v>
      </c>
      <c r="C90" s="3" t="s">
        <v>1122</v>
      </c>
      <c r="D90">
        <f>VLOOKUP(A90,'[2]PROMEDIO SABER 11 MUNICIPIOS'!$A$2:$D$1122,4,0)</f>
        <v>81</v>
      </c>
      <c r="E90">
        <f>VLOOKUP(A90,'[2]PROMEDIO SABER 11 MUNICIPIOS'!$A$2:$E$1122,5,0)</f>
        <v>4</v>
      </c>
      <c r="F90" s="3">
        <v>0</v>
      </c>
      <c r="G90" s="3">
        <v>0</v>
      </c>
      <c r="H90" s="3">
        <v>0</v>
      </c>
      <c r="I90" s="3">
        <v>0</v>
      </c>
      <c r="J90" s="4">
        <f>VLOOKUP(A90,'[2]PROMEDIO SABER 11 MUNICIPIOS'!$A$2:$B$1122,2,0)</f>
        <v>228.55555555555554</v>
      </c>
      <c r="K90" s="6">
        <v>220</v>
      </c>
      <c r="L90" s="5" t="str">
        <f>VLOOKUP(A90,'[2]PROMEDIO SABER 11 MUNICIPIOS'!$A$2:$F$1122,6,FALSE)</f>
        <v>NO</v>
      </c>
      <c r="M90">
        <f>VLOOKUP(A90,'[2]SISBEN-GRUPOS'!$A$2:$E$1121,2,FALSE)</f>
        <v>15</v>
      </c>
      <c r="N90">
        <f>VLOOKUP(A90,'[2]SISBEN-GRUPOS'!$A$2:$E$1122,3,0)</f>
        <v>63</v>
      </c>
      <c r="O90">
        <f>VLOOKUP(A90,'[2]SISBEN-GRUPOS'!$A$2:$E$1122,4,0)</f>
        <v>3</v>
      </c>
      <c r="P90">
        <f>VLOOKUP(A90,'[2]SISBEN-GRUPOS'!$A$2:$E$1122,5,0)</f>
        <v>0</v>
      </c>
      <c r="Q90" t="e">
        <f>VLOOKUP(A90,'[2]TASA TRANSITO'!$A$6:$B$1117,2,0)</f>
        <v>#N/A</v>
      </c>
    </row>
    <row r="91" spans="1:17" ht="14.95" hidden="1" x14ac:dyDescent="0.25">
      <c r="A91" t="s">
        <v>45</v>
      </c>
      <c r="B91">
        <v>25</v>
      </c>
      <c r="C91" s="3" t="s">
        <v>1122</v>
      </c>
      <c r="D91">
        <f>VLOOKUP(A91,'[2]PROMEDIO SABER 11 MUNICIPIOS'!$A$2:$D$1122,4,0)</f>
        <v>25</v>
      </c>
      <c r="E91">
        <f>VLOOKUP(A91,'[2]PROMEDIO SABER 11 MUNICIPIOS'!$A$2:$E$1122,5,0)</f>
        <v>4</v>
      </c>
      <c r="F91" s="3">
        <v>1</v>
      </c>
      <c r="G91" s="3">
        <v>1</v>
      </c>
      <c r="H91" s="3">
        <v>1</v>
      </c>
      <c r="I91" s="3">
        <v>0</v>
      </c>
      <c r="J91" s="4">
        <f>VLOOKUP(A91,'[2]PROMEDIO SABER 11 MUNICIPIOS'!$A$2:$B$1122,2,0)</f>
        <v>231</v>
      </c>
      <c r="K91" s="6">
        <v>230</v>
      </c>
      <c r="L91" s="5" t="str">
        <f>VLOOKUP(A91,'[2]PROMEDIO SABER 11 MUNICIPIOS'!$A$2:$F$1122,6,FALSE)</f>
        <v>NO</v>
      </c>
      <c r="M91">
        <f>VLOOKUP(A91,'[2]SISBEN-GRUPOS'!$A$2:$E$1121,2,FALSE)</f>
        <v>1</v>
      </c>
      <c r="N91">
        <f>VLOOKUP(A91,'[2]SISBEN-GRUPOS'!$A$2:$E$1122,3,0)</f>
        <v>22</v>
      </c>
      <c r="O91">
        <f>VLOOKUP(A91,'[2]SISBEN-GRUPOS'!$A$2:$E$1122,4,0)</f>
        <v>1</v>
      </c>
      <c r="P91">
        <f>VLOOKUP(A91,'[2]SISBEN-GRUPOS'!$A$2:$E$1122,5,0)</f>
        <v>1</v>
      </c>
      <c r="Q91">
        <f>VLOOKUP(A91,'[2]TASA TRANSITO'!$A$6:$B$1117,2,0)</f>
        <v>0.25700000000000001</v>
      </c>
    </row>
    <row r="92" spans="1:17" ht="14.95" hidden="1" x14ac:dyDescent="0.25">
      <c r="A92" t="s">
        <v>198</v>
      </c>
      <c r="B92">
        <v>59</v>
      </c>
      <c r="C92" s="3" t="s">
        <v>1122</v>
      </c>
      <c r="D92">
        <f>VLOOKUP(A92,'[2]PROMEDIO SABER 11 MUNICIPIOS'!$A$2:$D$1122,4,0)</f>
        <v>59</v>
      </c>
      <c r="E92">
        <f>VLOOKUP(A92,'[2]PROMEDIO SABER 11 MUNICIPIOS'!$A$2:$E$1122,5,0)</f>
        <v>4</v>
      </c>
      <c r="F92" s="3">
        <v>1</v>
      </c>
      <c r="G92" s="3">
        <v>1</v>
      </c>
      <c r="H92" s="3">
        <v>0</v>
      </c>
      <c r="I92" s="3">
        <v>0</v>
      </c>
      <c r="J92" s="4">
        <f>VLOOKUP(A92,'[2]PROMEDIO SABER 11 MUNICIPIOS'!$A$2:$B$1122,2,0)</f>
        <v>232.06779661016949</v>
      </c>
      <c r="K92" s="6">
        <v>230</v>
      </c>
      <c r="L92" s="5" t="str">
        <f>VLOOKUP(A92,'[2]PROMEDIO SABER 11 MUNICIPIOS'!$A$2:$F$1122,6,FALSE)</f>
        <v>NO</v>
      </c>
      <c r="M92">
        <f>VLOOKUP(A92,'[2]SISBEN-GRUPOS'!$A$2:$E$1121,2,FALSE)</f>
        <v>20</v>
      </c>
      <c r="N92">
        <f>VLOOKUP(A92,'[2]SISBEN-GRUPOS'!$A$2:$E$1122,3,0)</f>
        <v>34</v>
      </c>
      <c r="O92">
        <f>VLOOKUP(A92,'[2]SISBEN-GRUPOS'!$A$2:$E$1122,4,0)</f>
        <v>5</v>
      </c>
      <c r="P92">
        <f>VLOOKUP(A92,'[2]SISBEN-GRUPOS'!$A$2:$E$1122,5,0)</f>
        <v>0</v>
      </c>
      <c r="Q92">
        <f>VLOOKUP(A92,'[2]TASA TRANSITO'!$A$6:$B$1117,2,0)</f>
        <v>0.11600000000000001</v>
      </c>
    </row>
    <row r="93" spans="1:17" ht="14.95" hidden="1" x14ac:dyDescent="0.25">
      <c r="A93" t="s">
        <v>372</v>
      </c>
      <c r="B93">
        <v>99</v>
      </c>
      <c r="C93" s="3" t="s">
        <v>1122</v>
      </c>
      <c r="D93">
        <f>VLOOKUP(A93,'[2]PROMEDIO SABER 11 MUNICIPIOS'!$A$2:$D$1122,4,0)</f>
        <v>99</v>
      </c>
      <c r="E93">
        <f>VLOOKUP(A93,'[2]PROMEDIO SABER 11 MUNICIPIOS'!$A$2:$E$1122,5,0)</f>
        <v>4</v>
      </c>
      <c r="F93" s="3">
        <v>0</v>
      </c>
      <c r="G93" s="3">
        <v>0</v>
      </c>
      <c r="H93" s="3">
        <v>0</v>
      </c>
      <c r="I93" s="3">
        <v>0</v>
      </c>
      <c r="J93" s="4">
        <f>VLOOKUP(A93,'[2]PROMEDIO SABER 11 MUNICIPIOS'!$A$2:$B$1122,2,0)</f>
        <v>233.20202020202021</v>
      </c>
      <c r="K93" s="6">
        <v>230</v>
      </c>
      <c r="L93" s="5" t="str">
        <f>VLOOKUP(A93,'[2]PROMEDIO SABER 11 MUNICIPIOS'!$A$2:$F$1122,6,FALSE)</f>
        <v>NO</v>
      </c>
      <c r="M93">
        <f>VLOOKUP(A93,'[2]SISBEN-GRUPOS'!$A$2:$E$1121,2,FALSE)</f>
        <v>26</v>
      </c>
      <c r="N93">
        <f>VLOOKUP(A93,'[2]SISBEN-GRUPOS'!$A$2:$E$1122,3,0)</f>
        <v>73</v>
      </c>
      <c r="O93">
        <f>VLOOKUP(A93,'[2]SISBEN-GRUPOS'!$A$2:$E$1122,4,0)</f>
        <v>0</v>
      </c>
      <c r="P93">
        <f>VLOOKUP(A93,'[2]SISBEN-GRUPOS'!$A$2:$E$1122,5,0)</f>
        <v>0</v>
      </c>
      <c r="Q93">
        <f>VLOOKUP(A93,'[2]TASA TRANSITO'!$A$6:$B$1117,2,0)</f>
        <v>0.34</v>
      </c>
    </row>
    <row r="94" spans="1:17" ht="14.95" hidden="1" x14ac:dyDescent="0.25">
      <c r="A94" t="s">
        <v>208</v>
      </c>
      <c r="B94">
        <v>60</v>
      </c>
      <c r="C94" s="3" t="s">
        <v>1123</v>
      </c>
      <c r="D94">
        <f>VLOOKUP(A94,'[2]PROMEDIO SABER 11 MUNICIPIOS'!$A$2:$D$1122,4,0)</f>
        <v>60</v>
      </c>
      <c r="E94">
        <f>VLOOKUP(A94,'[2]PROMEDIO SABER 11 MUNICIPIOS'!$A$2:$E$1122,5,0)</f>
        <v>4</v>
      </c>
      <c r="F94" s="3">
        <v>1</v>
      </c>
      <c r="G94" s="3">
        <v>1</v>
      </c>
      <c r="H94" s="3">
        <v>0</v>
      </c>
      <c r="I94" s="3">
        <v>0</v>
      </c>
      <c r="J94" s="4">
        <f>VLOOKUP(A94,'[2]PROMEDIO SABER 11 MUNICIPIOS'!$A$2:$B$1122,2,0)</f>
        <v>233.48333333333332</v>
      </c>
      <c r="K94" s="6">
        <v>230</v>
      </c>
      <c r="L94" s="5" t="str">
        <f>VLOOKUP(A94,'[2]PROMEDIO SABER 11 MUNICIPIOS'!$A$2:$F$1122,6,FALSE)</f>
        <v>NO</v>
      </c>
      <c r="M94">
        <f>VLOOKUP(A94,'[2]SISBEN-GRUPOS'!$A$2:$E$1121,2,FALSE)</f>
        <v>9</v>
      </c>
      <c r="N94">
        <f>VLOOKUP(A94,'[2]SISBEN-GRUPOS'!$A$2:$E$1122,3,0)</f>
        <v>50</v>
      </c>
      <c r="O94">
        <f>VLOOKUP(A94,'[2]SISBEN-GRUPOS'!$A$2:$E$1122,4,0)</f>
        <v>1</v>
      </c>
      <c r="P94">
        <f>VLOOKUP(A94,'[2]SISBEN-GRUPOS'!$A$2:$E$1122,5,0)</f>
        <v>0</v>
      </c>
      <c r="Q94">
        <f>VLOOKUP(A94,'[2]TASA TRANSITO'!$A$6:$B$1117,2,0)</f>
        <v>0.20499999999999999</v>
      </c>
    </row>
    <row r="95" spans="1:17" ht="14.95" hidden="1" x14ac:dyDescent="0.25">
      <c r="A95" t="s">
        <v>155</v>
      </c>
      <c r="B95">
        <v>49</v>
      </c>
      <c r="C95" s="3" t="s">
        <v>1122</v>
      </c>
      <c r="D95">
        <f>VLOOKUP(A95,'[2]PROMEDIO SABER 11 MUNICIPIOS'!$A$2:$D$1122,4,0)</f>
        <v>49</v>
      </c>
      <c r="E95">
        <f>VLOOKUP(A95,'[2]PROMEDIO SABER 11 MUNICIPIOS'!$A$2:$E$1122,5,0)</f>
        <v>4</v>
      </c>
      <c r="F95" s="3">
        <v>1</v>
      </c>
      <c r="G95" s="3">
        <v>1</v>
      </c>
      <c r="H95" s="3">
        <v>0</v>
      </c>
      <c r="I95" s="3">
        <v>0</v>
      </c>
      <c r="J95" s="4">
        <f>VLOOKUP(A95,'[2]PROMEDIO SABER 11 MUNICIPIOS'!$A$2:$B$1122,2,0)</f>
        <v>237.61224489795919</v>
      </c>
      <c r="K95" s="6">
        <v>230</v>
      </c>
      <c r="L95" s="5" t="str">
        <f>VLOOKUP(A95,'[2]PROMEDIO SABER 11 MUNICIPIOS'!$A$2:$F$1122,6,FALSE)</f>
        <v>NO</v>
      </c>
      <c r="M95">
        <f>VLOOKUP(A95,'[2]SISBEN-GRUPOS'!$A$2:$E$1121,2,FALSE)</f>
        <v>14</v>
      </c>
      <c r="N95">
        <f>VLOOKUP(A95,'[2]SISBEN-GRUPOS'!$A$2:$E$1122,3,0)</f>
        <v>34</v>
      </c>
      <c r="O95">
        <f>VLOOKUP(A95,'[2]SISBEN-GRUPOS'!$A$2:$E$1122,4,0)</f>
        <v>1</v>
      </c>
      <c r="P95">
        <f>VLOOKUP(A95,'[2]SISBEN-GRUPOS'!$A$2:$E$1122,5,0)</f>
        <v>0</v>
      </c>
      <c r="Q95">
        <f>VLOOKUP(A95,'[2]TASA TRANSITO'!$A$6:$B$1117,2,0)</f>
        <v>0.29799999999999999</v>
      </c>
    </row>
    <row r="96" spans="1:17" ht="14.95" hidden="1" x14ac:dyDescent="0.25">
      <c r="A96" t="s">
        <v>116</v>
      </c>
      <c r="B96">
        <v>43</v>
      </c>
      <c r="C96" s="3" t="s">
        <v>1122</v>
      </c>
      <c r="D96">
        <f>VLOOKUP(A96,'[2]PROMEDIO SABER 11 MUNICIPIOS'!$A$2:$D$1122,4,0)</f>
        <v>43</v>
      </c>
      <c r="E96">
        <f>VLOOKUP(A96,'[2]PROMEDIO SABER 11 MUNICIPIOS'!$A$2:$E$1122,5,0)</f>
        <v>4</v>
      </c>
      <c r="F96" s="3">
        <v>1</v>
      </c>
      <c r="G96" s="3">
        <v>1</v>
      </c>
      <c r="H96" s="3">
        <v>0</v>
      </c>
      <c r="I96" s="3">
        <v>0</v>
      </c>
      <c r="J96" s="4">
        <f>VLOOKUP(A96,'[2]PROMEDIO SABER 11 MUNICIPIOS'!$A$2:$B$1122,2,0)</f>
        <v>240.51162790697674</v>
      </c>
      <c r="K96" s="6">
        <v>240</v>
      </c>
      <c r="L96" s="5" t="str">
        <f>VLOOKUP(A96,'[2]PROMEDIO SABER 11 MUNICIPIOS'!$A$2:$F$1122,6,FALSE)</f>
        <v>NO</v>
      </c>
      <c r="M96">
        <f>VLOOKUP(A96,'[2]SISBEN-GRUPOS'!$A$2:$E$1121,2,FALSE)</f>
        <v>7</v>
      </c>
      <c r="N96">
        <f>VLOOKUP(A96,'[2]SISBEN-GRUPOS'!$A$2:$E$1122,3,0)</f>
        <v>32</v>
      </c>
      <c r="O96">
        <f>VLOOKUP(A96,'[2]SISBEN-GRUPOS'!$A$2:$E$1122,4,0)</f>
        <v>2</v>
      </c>
      <c r="P96">
        <f>VLOOKUP(A96,'[2]SISBEN-GRUPOS'!$A$2:$E$1122,5,0)</f>
        <v>2</v>
      </c>
      <c r="Q96">
        <f>VLOOKUP(A96,'[2]TASA TRANSITO'!$A$6:$B$1117,2,0)</f>
        <v>0.27700000000000002</v>
      </c>
    </row>
    <row r="97" spans="1:17" ht="14.95" hidden="1" x14ac:dyDescent="0.25">
      <c r="A97" t="s">
        <v>136</v>
      </c>
      <c r="B97">
        <v>47</v>
      </c>
      <c r="C97" s="3" t="s">
        <v>1122</v>
      </c>
      <c r="D97">
        <f>VLOOKUP(A97,'[2]PROMEDIO SABER 11 MUNICIPIOS'!$A$2:$D$1122,4,0)</f>
        <v>47</v>
      </c>
      <c r="E97">
        <f>VLOOKUP(A97,'[2]PROMEDIO SABER 11 MUNICIPIOS'!$A$2:$E$1122,5,0)</f>
        <v>4</v>
      </c>
      <c r="F97" s="3">
        <v>1</v>
      </c>
      <c r="G97" s="3">
        <v>1</v>
      </c>
      <c r="H97" s="3">
        <v>0</v>
      </c>
      <c r="I97" s="3">
        <v>0</v>
      </c>
      <c r="J97" s="4">
        <f>VLOOKUP(A97,'[2]PROMEDIO SABER 11 MUNICIPIOS'!$A$2:$B$1122,2,0)</f>
        <v>242.27659574468086</v>
      </c>
      <c r="K97" s="6">
        <v>240</v>
      </c>
      <c r="L97" s="5" t="str">
        <f>VLOOKUP(A97,'[2]PROMEDIO SABER 11 MUNICIPIOS'!$A$2:$F$1122,6,FALSE)</f>
        <v>NO</v>
      </c>
      <c r="M97">
        <f>VLOOKUP(A97,'[2]SISBEN-GRUPOS'!$A$2:$E$1121,2,FALSE)</f>
        <v>12</v>
      </c>
      <c r="N97">
        <f>VLOOKUP(A97,'[2]SISBEN-GRUPOS'!$A$2:$E$1122,3,0)</f>
        <v>34</v>
      </c>
      <c r="O97">
        <f>VLOOKUP(A97,'[2]SISBEN-GRUPOS'!$A$2:$E$1122,4,0)</f>
        <v>1</v>
      </c>
      <c r="P97">
        <f>VLOOKUP(A97,'[2]SISBEN-GRUPOS'!$A$2:$E$1122,5,0)</f>
        <v>0</v>
      </c>
      <c r="Q97">
        <f>VLOOKUP(A97,'[2]TASA TRANSITO'!$A$6:$B$1117,2,0)</f>
        <v>0.308</v>
      </c>
    </row>
    <row r="98" spans="1:17" ht="14.95" hidden="1" x14ac:dyDescent="0.25">
      <c r="A98" t="s">
        <v>104</v>
      </c>
      <c r="B98">
        <v>38</v>
      </c>
      <c r="C98" s="3" t="s">
        <v>1122</v>
      </c>
      <c r="D98">
        <f>VLOOKUP(A98,'[2]PROMEDIO SABER 11 MUNICIPIOS'!$A$2:$D$1122,4,0)</f>
        <v>38</v>
      </c>
      <c r="E98">
        <f>VLOOKUP(A98,'[2]PROMEDIO SABER 11 MUNICIPIOS'!$A$2:$E$1122,5,0)</f>
        <v>4</v>
      </c>
      <c r="F98" s="3">
        <v>1</v>
      </c>
      <c r="G98" s="3">
        <v>1</v>
      </c>
      <c r="H98" s="3">
        <v>1</v>
      </c>
      <c r="I98" s="3">
        <v>0</v>
      </c>
      <c r="J98" s="4">
        <f>VLOOKUP(A98,'[2]PROMEDIO SABER 11 MUNICIPIOS'!$A$2:$B$1122,2,0)</f>
        <v>242.84210526315789</v>
      </c>
      <c r="K98" s="6">
        <v>240</v>
      </c>
      <c r="L98" s="5" t="str">
        <f>VLOOKUP(A98,'[2]PROMEDIO SABER 11 MUNICIPIOS'!$A$2:$F$1122,6,FALSE)</f>
        <v>NO</v>
      </c>
      <c r="M98">
        <f>VLOOKUP(A98,'[2]SISBEN-GRUPOS'!$A$2:$E$1121,2,FALSE)</f>
        <v>8</v>
      </c>
      <c r="N98">
        <f>VLOOKUP(A98,'[2]SISBEN-GRUPOS'!$A$2:$E$1122,3,0)</f>
        <v>30</v>
      </c>
      <c r="O98">
        <f>VLOOKUP(A98,'[2]SISBEN-GRUPOS'!$A$2:$E$1122,4,0)</f>
        <v>0</v>
      </c>
      <c r="P98">
        <f>VLOOKUP(A98,'[2]SISBEN-GRUPOS'!$A$2:$E$1122,5,0)</f>
        <v>0</v>
      </c>
      <c r="Q98">
        <f>VLOOKUP(A98,'[2]TASA TRANSITO'!$A$6:$B$1117,2,0)</f>
        <v>0.57099999999999995</v>
      </c>
    </row>
    <row r="99" spans="1:17" ht="14.95" x14ac:dyDescent="0.25">
      <c r="A99" t="s">
        <v>142</v>
      </c>
      <c r="B99">
        <v>47</v>
      </c>
      <c r="C99" s="3" t="s">
        <v>1122</v>
      </c>
      <c r="D99">
        <f>VLOOKUP(A99,'[2]PROMEDIO SABER 11 MUNICIPIOS'!$A$2:$D$1122,4,0)</f>
        <v>47</v>
      </c>
      <c r="E99">
        <f>VLOOKUP(A99,'[2]PROMEDIO SABER 11 MUNICIPIOS'!$A$2:$E$1122,5,0)</f>
        <v>4</v>
      </c>
      <c r="F99" s="3">
        <v>1</v>
      </c>
      <c r="G99" s="3">
        <v>1</v>
      </c>
      <c r="H99" s="3">
        <v>0</v>
      </c>
      <c r="I99" s="3">
        <v>0</v>
      </c>
      <c r="J99" s="4">
        <f>VLOOKUP(A99,'[2]PROMEDIO SABER 11 MUNICIPIOS'!$A$2:$B$1122,2,0)</f>
        <v>245.29787234042553</v>
      </c>
      <c r="K99" s="6">
        <v>240</v>
      </c>
      <c r="L99" s="5" t="str">
        <f>VLOOKUP(A99,'[2]PROMEDIO SABER 11 MUNICIPIOS'!$A$2:$F$1122,6,FALSE)</f>
        <v>NO</v>
      </c>
      <c r="M99">
        <f>VLOOKUP(A99,'[2]SISBEN-GRUPOS'!$A$2:$E$1121,2,FALSE)</f>
        <v>15</v>
      </c>
      <c r="N99">
        <f>VLOOKUP(A99,'[2]SISBEN-GRUPOS'!$A$2:$E$1122,3,0)</f>
        <v>28</v>
      </c>
      <c r="O99">
        <f>VLOOKUP(A99,'[2]SISBEN-GRUPOS'!$A$2:$E$1122,4,0)</f>
        <v>4</v>
      </c>
      <c r="P99">
        <f>VLOOKUP(A99,'[2]SISBEN-GRUPOS'!$A$2:$E$1122,5,0)</f>
        <v>0</v>
      </c>
      <c r="Q99" t="e">
        <f>VLOOKUP(A99,'[2]TASA TRANSITO'!$A$6:$B$1117,2,0)</f>
        <v>#N/A</v>
      </c>
    </row>
    <row r="100" spans="1:17" ht="14.95" hidden="1" x14ac:dyDescent="0.25">
      <c r="A100" t="s">
        <v>79</v>
      </c>
      <c r="B100">
        <v>33</v>
      </c>
      <c r="C100" s="3" t="s">
        <v>1122</v>
      </c>
      <c r="D100">
        <f>VLOOKUP(A100,'[2]PROMEDIO SABER 11 MUNICIPIOS'!$A$2:$D$1122,4,0)</f>
        <v>33</v>
      </c>
      <c r="E100">
        <f>VLOOKUP(A100,'[2]PROMEDIO SABER 11 MUNICIPIOS'!$A$2:$E$1122,5,0)</f>
        <v>4</v>
      </c>
      <c r="F100" s="3">
        <v>1</v>
      </c>
      <c r="G100" s="3">
        <v>1</v>
      </c>
      <c r="H100" s="3">
        <v>1</v>
      </c>
      <c r="I100" s="3">
        <v>0</v>
      </c>
      <c r="J100" s="4">
        <f>VLOOKUP(A100,'[2]PROMEDIO SABER 11 MUNICIPIOS'!$A$2:$B$1122,2,0)</f>
        <v>246.78787878787878</v>
      </c>
      <c r="K100" s="6">
        <v>240</v>
      </c>
      <c r="L100" s="5" t="str">
        <f>VLOOKUP(A100,'[2]PROMEDIO SABER 11 MUNICIPIOS'!$A$2:$F$1122,6,FALSE)</f>
        <v>NO</v>
      </c>
      <c r="M100">
        <f>VLOOKUP(A100,'[2]SISBEN-GRUPOS'!$A$2:$E$1121,2,FALSE)</f>
        <v>7</v>
      </c>
      <c r="N100">
        <f>VLOOKUP(A100,'[2]SISBEN-GRUPOS'!$A$2:$E$1122,3,0)</f>
        <v>25</v>
      </c>
      <c r="O100">
        <f>VLOOKUP(A100,'[2]SISBEN-GRUPOS'!$A$2:$E$1122,4,0)</f>
        <v>0</v>
      </c>
      <c r="P100">
        <f>VLOOKUP(A100,'[2]SISBEN-GRUPOS'!$A$2:$E$1122,5,0)</f>
        <v>1</v>
      </c>
      <c r="Q100">
        <f>VLOOKUP(A100,'[2]TASA TRANSITO'!$A$6:$B$1117,2,0)</f>
        <v>0.308</v>
      </c>
    </row>
    <row r="101" spans="1:17" ht="14.95" hidden="1" x14ac:dyDescent="0.25">
      <c r="A101" t="s">
        <v>41</v>
      </c>
      <c r="B101">
        <v>24</v>
      </c>
      <c r="C101" s="3" t="s">
        <v>1122</v>
      </c>
      <c r="D101">
        <f>VLOOKUP(A101,'[2]PROMEDIO SABER 11 MUNICIPIOS'!$A$2:$D$1122,4,0)</f>
        <v>24</v>
      </c>
      <c r="E101">
        <f>VLOOKUP(A101,'[2]PROMEDIO SABER 11 MUNICIPIOS'!$A$2:$E$1122,5,0)</f>
        <v>4</v>
      </c>
      <c r="F101" s="3">
        <v>1</v>
      </c>
      <c r="G101" s="3">
        <v>1</v>
      </c>
      <c r="H101" s="3">
        <v>1</v>
      </c>
      <c r="I101" s="3">
        <v>0</v>
      </c>
      <c r="J101" s="4">
        <f>VLOOKUP(A101,'[2]PROMEDIO SABER 11 MUNICIPIOS'!$A$2:$B$1122,2,0)</f>
        <v>248.75</v>
      </c>
      <c r="K101" s="6">
        <v>240</v>
      </c>
      <c r="L101" s="5" t="str">
        <f>VLOOKUP(A101,'[2]PROMEDIO SABER 11 MUNICIPIOS'!$A$2:$F$1122,6,FALSE)</f>
        <v>NO</v>
      </c>
      <c r="M101">
        <f>VLOOKUP(A101,'[2]SISBEN-GRUPOS'!$A$2:$E$1121,2,FALSE)</f>
        <v>3</v>
      </c>
      <c r="N101">
        <f>VLOOKUP(A101,'[2]SISBEN-GRUPOS'!$A$2:$E$1122,3,0)</f>
        <v>21</v>
      </c>
      <c r="O101">
        <f>VLOOKUP(A101,'[2]SISBEN-GRUPOS'!$A$2:$E$1122,4,0)</f>
        <v>0</v>
      </c>
      <c r="P101">
        <f>VLOOKUP(A101,'[2]SISBEN-GRUPOS'!$A$2:$E$1122,5,0)</f>
        <v>0</v>
      </c>
      <c r="Q101">
        <f>VLOOKUP(A101,'[2]TASA TRANSITO'!$A$6:$B$1117,2,0)</f>
        <v>0.32100000000000001</v>
      </c>
    </row>
    <row r="102" spans="1:17" ht="14.95" x14ac:dyDescent="0.25">
      <c r="A102" t="s">
        <v>112</v>
      </c>
      <c r="B102">
        <v>42</v>
      </c>
      <c r="C102" s="3" t="s">
        <v>1122</v>
      </c>
      <c r="D102">
        <f>VLOOKUP(A102,'[2]PROMEDIO SABER 11 MUNICIPIOS'!$A$2:$D$1122,4,0)</f>
        <v>42</v>
      </c>
      <c r="E102">
        <f>VLOOKUP(A102,'[2]PROMEDIO SABER 11 MUNICIPIOS'!$A$2:$E$1122,5,0)</f>
        <v>4</v>
      </c>
      <c r="F102" s="3">
        <v>1</v>
      </c>
      <c r="G102" s="3">
        <v>1</v>
      </c>
      <c r="H102" s="3">
        <v>1</v>
      </c>
      <c r="I102" s="3">
        <v>0</v>
      </c>
      <c r="J102" s="4">
        <f>VLOOKUP(A102,'[2]PROMEDIO SABER 11 MUNICIPIOS'!$A$2:$B$1122,2,0)</f>
        <v>253.21428571428572</v>
      </c>
      <c r="K102" s="6">
        <v>250</v>
      </c>
      <c r="L102" s="5" t="str">
        <f>VLOOKUP(A102,'[2]PROMEDIO SABER 11 MUNICIPIOS'!$A$2:$F$1122,6,FALSE)</f>
        <v>NO</v>
      </c>
      <c r="M102">
        <f>VLOOKUP(A102,'[2]SISBEN-GRUPOS'!$A$2:$E$1121,2,FALSE)</f>
        <v>9</v>
      </c>
      <c r="N102">
        <f>VLOOKUP(A102,'[2]SISBEN-GRUPOS'!$A$2:$E$1122,3,0)</f>
        <v>30</v>
      </c>
      <c r="O102">
        <f>VLOOKUP(A102,'[2]SISBEN-GRUPOS'!$A$2:$E$1122,4,0)</f>
        <v>1</v>
      </c>
      <c r="P102">
        <f>VLOOKUP(A102,'[2]SISBEN-GRUPOS'!$A$2:$E$1122,5,0)</f>
        <v>2</v>
      </c>
      <c r="Q102" t="e">
        <f>VLOOKUP(A102,'[2]TASA TRANSITO'!$A$6:$B$1117,2,0)</f>
        <v>#N/A</v>
      </c>
    </row>
    <row r="103" spans="1:17" ht="14.95" hidden="1" x14ac:dyDescent="0.25">
      <c r="A103" t="s">
        <v>152</v>
      </c>
      <c r="B103">
        <v>49</v>
      </c>
      <c r="C103" s="3" t="s">
        <v>1122</v>
      </c>
      <c r="D103">
        <f>VLOOKUP(A103,'[2]PROMEDIO SABER 11 MUNICIPIOS'!$A$2:$D$1122,4,0)</f>
        <v>49</v>
      </c>
      <c r="E103">
        <f>VLOOKUP(A103,'[2]PROMEDIO SABER 11 MUNICIPIOS'!$A$2:$E$1122,5,0)</f>
        <v>4</v>
      </c>
      <c r="F103" s="3">
        <v>1</v>
      </c>
      <c r="G103" s="3">
        <v>1</v>
      </c>
      <c r="H103" s="3">
        <v>0</v>
      </c>
      <c r="I103" s="3">
        <v>0</v>
      </c>
      <c r="J103" s="4">
        <f>VLOOKUP(A103,'[2]PROMEDIO SABER 11 MUNICIPIOS'!$A$2:$B$1122,2,0)</f>
        <v>254.0204081632653</v>
      </c>
      <c r="K103" s="6">
        <v>250</v>
      </c>
      <c r="L103" s="5" t="str">
        <f>VLOOKUP(A103,'[2]PROMEDIO SABER 11 MUNICIPIOS'!$A$2:$F$1122,6,FALSE)</f>
        <v>NO</v>
      </c>
      <c r="M103">
        <f>VLOOKUP(A103,'[2]SISBEN-GRUPOS'!$A$2:$E$1121,2,FALSE)</f>
        <v>10</v>
      </c>
      <c r="N103">
        <f>VLOOKUP(A103,'[2]SISBEN-GRUPOS'!$A$2:$E$1122,3,0)</f>
        <v>38</v>
      </c>
      <c r="O103">
        <f>VLOOKUP(A103,'[2]SISBEN-GRUPOS'!$A$2:$E$1122,4,0)</f>
        <v>0</v>
      </c>
      <c r="P103">
        <f>VLOOKUP(A103,'[2]SISBEN-GRUPOS'!$A$2:$E$1122,5,0)</f>
        <v>1</v>
      </c>
      <c r="Q103">
        <f>VLOOKUP(A103,'[2]TASA TRANSITO'!$A$6:$B$1117,2,0)</f>
        <v>0.28599999999999998</v>
      </c>
    </row>
    <row r="104" spans="1:17" ht="14.95" hidden="1" x14ac:dyDescent="0.25">
      <c r="A104" t="s">
        <v>50</v>
      </c>
      <c r="B104">
        <v>27</v>
      </c>
      <c r="C104" s="3" t="s">
        <v>1122</v>
      </c>
      <c r="D104">
        <f>VLOOKUP(A104,'[2]PROMEDIO SABER 11 MUNICIPIOS'!$A$2:$D$1122,4,0)</f>
        <v>27</v>
      </c>
      <c r="E104">
        <f>VLOOKUP(A104,'[2]PROMEDIO SABER 11 MUNICIPIOS'!$A$2:$E$1122,5,0)</f>
        <v>4</v>
      </c>
      <c r="F104" s="3">
        <v>1</v>
      </c>
      <c r="G104" s="3">
        <v>1</v>
      </c>
      <c r="H104" s="3">
        <v>1</v>
      </c>
      <c r="I104" s="3">
        <v>0</v>
      </c>
      <c r="J104" s="4">
        <f>VLOOKUP(A104,'[2]PROMEDIO SABER 11 MUNICIPIOS'!$A$2:$B$1122,2,0)</f>
        <v>255</v>
      </c>
      <c r="K104" s="6">
        <v>250</v>
      </c>
      <c r="L104" s="5" t="str">
        <f>VLOOKUP(A104,'[2]PROMEDIO SABER 11 MUNICIPIOS'!$A$2:$F$1122,6,FALSE)</f>
        <v>NO</v>
      </c>
      <c r="M104">
        <f>VLOOKUP(A104,'[2]SISBEN-GRUPOS'!$A$2:$E$1121,2,FALSE)</f>
        <v>7</v>
      </c>
      <c r="N104">
        <f>VLOOKUP(A104,'[2]SISBEN-GRUPOS'!$A$2:$E$1122,3,0)</f>
        <v>19</v>
      </c>
      <c r="O104">
        <f>VLOOKUP(A104,'[2]SISBEN-GRUPOS'!$A$2:$E$1122,4,0)</f>
        <v>1</v>
      </c>
      <c r="P104">
        <f>VLOOKUP(A104,'[2]SISBEN-GRUPOS'!$A$2:$E$1122,5,0)</f>
        <v>0</v>
      </c>
      <c r="Q104">
        <f>VLOOKUP(A104,'[2]TASA TRANSITO'!$A$6:$B$1117,2,0)</f>
        <v>0.52900000000000003</v>
      </c>
    </row>
    <row r="105" spans="1:17" ht="14.95" hidden="1" x14ac:dyDescent="0.25">
      <c r="A105" t="s">
        <v>489</v>
      </c>
      <c r="B105">
        <v>132</v>
      </c>
      <c r="C105" s="3" t="s">
        <v>1123</v>
      </c>
      <c r="D105">
        <f>VLOOKUP(A105,'[2]PROMEDIO SABER 11 MUNICIPIOS'!$A$2:$D$1122,4,0)</f>
        <v>132</v>
      </c>
      <c r="E105">
        <f>VLOOKUP(A105,'[2]PROMEDIO SABER 11 MUNICIPIOS'!$A$2:$E$1122,5,0)</f>
        <v>5</v>
      </c>
      <c r="F105" s="3">
        <v>0</v>
      </c>
      <c r="G105" s="3">
        <v>0</v>
      </c>
      <c r="H105" s="3">
        <v>0</v>
      </c>
      <c r="I105" s="3">
        <v>0</v>
      </c>
      <c r="J105" s="4">
        <f>VLOOKUP(A105,'[2]PROMEDIO SABER 11 MUNICIPIOS'!$A$2:$B$1122,2,0)</f>
        <v>178.88636363636363</v>
      </c>
      <c r="K105" s="6">
        <v>170</v>
      </c>
      <c r="L105" s="5" t="str">
        <f>VLOOKUP(A105,'[2]PROMEDIO SABER 11 MUNICIPIOS'!$A$2:$F$1122,6,FALSE)</f>
        <v>NO</v>
      </c>
      <c r="M105">
        <f>VLOOKUP(A105,'[2]SISBEN-GRUPOS'!$A$2:$E$1121,2,FALSE)</f>
        <v>79</v>
      </c>
      <c r="N105">
        <f>VLOOKUP(A105,'[2]SISBEN-GRUPOS'!$A$2:$E$1122,3,0)</f>
        <v>52</v>
      </c>
      <c r="O105">
        <f>VLOOKUP(A105,'[2]SISBEN-GRUPOS'!$A$2:$E$1122,4,0)</f>
        <v>1</v>
      </c>
      <c r="P105">
        <f>VLOOKUP(A105,'[2]SISBEN-GRUPOS'!$A$2:$E$1122,5,0)</f>
        <v>0</v>
      </c>
      <c r="Q105">
        <f>VLOOKUP(A105,'[2]TASA TRANSITO'!$A$6:$B$1117,2,0)</f>
        <v>0.29699999999999999</v>
      </c>
    </row>
    <row r="106" spans="1:17" ht="14.95" hidden="1" x14ac:dyDescent="0.25">
      <c r="A106" t="s">
        <v>672</v>
      </c>
      <c r="B106">
        <v>205</v>
      </c>
      <c r="C106" s="3" t="s">
        <v>1123</v>
      </c>
      <c r="D106">
        <f>VLOOKUP(A106,'[2]PROMEDIO SABER 11 MUNICIPIOS'!$A$2:$D$1122,4,0)</f>
        <v>205</v>
      </c>
      <c r="E106">
        <f>VLOOKUP(A106,'[2]PROMEDIO SABER 11 MUNICIPIOS'!$A$2:$E$1122,5,0)</f>
        <v>5</v>
      </c>
      <c r="F106" s="3">
        <v>0</v>
      </c>
      <c r="G106" s="3">
        <v>0</v>
      </c>
      <c r="H106" s="3">
        <v>0</v>
      </c>
      <c r="I106" s="3">
        <v>0</v>
      </c>
      <c r="J106" s="4">
        <f>VLOOKUP(A106,'[2]PROMEDIO SABER 11 MUNICIPIOS'!$A$2:$B$1122,2,0)</f>
        <v>181.99024390243903</v>
      </c>
      <c r="K106" s="6">
        <v>180</v>
      </c>
      <c r="L106" s="5" t="str">
        <f>VLOOKUP(A106,'[2]PROMEDIO SABER 11 MUNICIPIOS'!$A$2:$F$1122,6,FALSE)</f>
        <v>TIMBIQUI-CAUCA</v>
      </c>
      <c r="M106">
        <f>VLOOKUP(A106,'[2]SISBEN-GRUPOS'!$A$2:$E$1121,2,FALSE)</f>
        <v>68</v>
      </c>
      <c r="N106">
        <f>VLOOKUP(A106,'[2]SISBEN-GRUPOS'!$A$2:$E$1122,3,0)</f>
        <v>136</v>
      </c>
      <c r="O106">
        <f>VLOOKUP(A106,'[2]SISBEN-GRUPOS'!$A$2:$E$1122,4,0)</f>
        <v>1</v>
      </c>
      <c r="P106">
        <f>VLOOKUP(A106,'[2]SISBEN-GRUPOS'!$A$2:$E$1122,5,0)</f>
        <v>0</v>
      </c>
      <c r="Q106">
        <f>VLOOKUP(A106,'[2]TASA TRANSITO'!$A$6:$B$1117,2,0)</f>
        <v>0.13700000000000001</v>
      </c>
    </row>
    <row r="107" spans="1:17" ht="14.95" hidden="1" x14ac:dyDescent="0.25">
      <c r="A107" t="s">
        <v>783</v>
      </c>
      <c r="B107">
        <v>284</v>
      </c>
      <c r="C107" s="3" t="s">
        <v>1122</v>
      </c>
      <c r="D107">
        <f>VLOOKUP(A107,'[2]PROMEDIO SABER 11 MUNICIPIOS'!$A$2:$D$1122,4,0)</f>
        <v>284</v>
      </c>
      <c r="E107">
        <f>VLOOKUP(A107,'[2]PROMEDIO SABER 11 MUNICIPIOS'!$A$2:$E$1122,5,0)</f>
        <v>5</v>
      </c>
      <c r="F107" s="3">
        <v>0</v>
      </c>
      <c r="G107" s="3">
        <v>0</v>
      </c>
      <c r="H107" s="3">
        <v>0</v>
      </c>
      <c r="I107" s="3">
        <v>0</v>
      </c>
      <c r="J107" s="4">
        <f>VLOOKUP(A107,'[2]PROMEDIO SABER 11 MUNICIPIOS'!$A$2:$B$1122,2,0)</f>
        <v>206.33802816901408</v>
      </c>
      <c r="K107" s="6">
        <v>200</v>
      </c>
      <c r="L107" s="5" t="str">
        <f>VLOOKUP(A107,'[2]PROMEDIO SABER 11 MUNICIPIOS'!$A$2:$F$1122,6,FALSE)</f>
        <v>ITUANGO-ANTIOQUIA</v>
      </c>
      <c r="M107">
        <f>VLOOKUP(A107,'[2]SISBEN-GRUPOS'!$A$2:$E$1121,2,FALSE)</f>
        <v>70</v>
      </c>
      <c r="N107">
        <f>VLOOKUP(A107,'[2]SISBEN-GRUPOS'!$A$2:$E$1122,3,0)</f>
        <v>198</v>
      </c>
      <c r="O107">
        <f>VLOOKUP(A107,'[2]SISBEN-GRUPOS'!$A$2:$E$1122,4,0)</f>
        <v>10</v>
      </c>
      <c r="P107">
        <f>VLOOKUP(A107,'[2]SISBEN-GRUPOS'!$A$2:$E$1122,5,0)</f>
        <v>6</v>
      </c>
      <c r="Q107">
        <f>VLOOKUP(A107,'[2]TASA TRANSITO'!$A$6:$B$1117,2,0)</f>
        <v>0.107</v>
      </c>
    </row>
    <row r="108" spans="1:17" ht="14.95" hidden="1" x14ac:dyDescent="0.25">
      <c r="A108" t="s">
        <v>84</v>
      </c>
      <c r="B108">
        <v>34</v>
      </c>
      <c r="C108" s="3" t="s">
        <v>1122</v>
      </c>
      <c r="D108">
        <f>VLOOKUP(A108,'[2]PROMEDIO SABER 11 MUNICIPIOS'!$A$2:$D$1122,4,0)</f>
        <v>34</v>
      </c>
      <c r="E108">
        <f>VLOOKUP(A108,'[2]PROMEDIO SABER 11 MUNICIPIOS'!$A$2:$E$1122,5,0)</f>
        <v>5</v>
      </c>
      <c r="F108" s="3">
        <v>1</v>
      </c>
      <c r="G108" s="3">
        <v>1</v>
      </c>
      <c r="H108" s="3">
        <v>1</v>
      </c>
      <c r="I108" s="3">
        <v>0</v>
      </c>
      <c r="J108" s="4">
        <f>VLOOKUP(A108,'[2]PROMEDIO SABER 11 MUNICIPIOS'!$A$2:$B$1122,2,0)</f>
        <v>220.41176470588235</v>
      </c>
      <c r="K108" s="6">
        <v>220</v>
      </c>
      <c r="L108" s="5" t="str">
        <f>VLOOKUP(A108,'[2]PROMEDIO SABER 11 MUNICIPIOS'!$A$2:$F$1122,6,FALSE)</f>
        <v>NO</v>
      </c>
      <c r="M108">
        <f>VLOOKUP(A108,'[2]SISBEN-GRUPOS'!$A$2:$E$1121,2,FALSE)</f>
        <v>4</v>
      </c>
      <c r="N108">
        <f>VLOOKUP(A108,'[2]SISBEN-GRUPOS'!$A$2:$E$1122,3,0)</f>
        <v>30</v>
      </c>
      <c r="O108">
        <f>VLOOKUP(A108,'[2]SISBEN-GRUPOS'!$A$2:$E$1122,4,0)</f>
        <v>0</v>
      </c>
      <c r="P108">
        <f>VLOOKUP(A108,'[2]SISBEN-GRUPOS'!$A$2:$E$1122,5,0)</f>
        <v>0</v>
      </c>
      <c r="Q108">
        <f>VLOOKUP(A108,'[2]TASA TRANSITO'!$A$6:$B$1117,2,0)</f>
        <v>0.35699999999999998</v>
      </c>
    </row>
    <row r="109" spans="1:17" ht="30.1" hidden="1" x14ac:dyDescent="0.25">
      <c r="A109" t="s">
        <v>415</v>
      </c>
      <c r="B109">
        <v>109</v>
      </c>
      <c r="C109" s="3" t="s">
        <v>1122</v>
      </c>
      <c r="D109">
        <f>VLOOKUP(A109,'[2]PROMEDIO SABER 11 MUNICIPIOS'!$A$2:$D$1122,4,0)</f>
        <v>109</v>
      </c>
      <c r="E109">
        <f>VLOOKUP(A109,'[2]PROMEDIO SABER 11 MUNICIPIOS'!$A$2:$E$1122,5,0)</f>
        <v>5</v>
      </c>
      <c r="F109" s="3">
        <v>0</v>
      </c>
      <c r="G109" s="3">
        <v>0</v>
      </c>
      <c r="H109" s="3">
        <v>0</v>
      </c>
      <c r="I109" s="3">
        <v>0</v>
      </c>
      <c r="J109" s="4">
        <f>VLOOKUP(A109,'[2]PROMEDIO SABER 11 MUNICIPIOS'!$A$2:$B$1122,2,0)</f>
        <v>222.08256880733944</v>
      </c>
      <c r="K109" s="6">
        <v>220</v>
      </c>
      <c r="L109" s="5" t="str">
        <f>VLOOKUP(A109,'[2]PROMEDIO SABER 11 MUNICIPIOS'!$A$2:$F$1122,6,FALSE)</f>
        <v>VALDIVIA-ANTIOQUIA</v>
      </c>
      <c r="M109">
        <f>VLOOKUP(A109,'[2]SISBEN-GRUPOS'!$A$2:$E$1121,2,FALSE)</f>
        <v>26</v>
      </c>
      <c r="N109">
        <f>VLOOKUP(A109,'[2]SISBEN-GRUPOS'!$A$2:$E$1122,3,0)</f>
        <v>82</v>
      </c>
      <c r="O109">
        <f>VLOOKUP(A109,'[2]SISBEN-GRUPOS'!$A$2:$E$1122,4,0)</f>
        <v>1</v>
      </c>
      <c r="P109">
        <f>VLOOKUP(A109,'[2]SISBEN-GRUPOS'!$A$2:$E$1122,5,0)</f>
        <v>0</v>
      </c>
      <c r="Q109">
        <f>VLOOKUP(A109,'[2]TASA TRANSITO'!$A$6:$B$1117,2,0)</f>
        <v>0.11</v>
      </c>
    </row>
    <row r="110" spans="1:17" ht="14.95" hidden="1" x14ac:dyDescent="0.25">
      <c r="A110" t="s">
        <v>28</v>
      </c>
      <c r="B110">
        <v>22</v>
      </c>
      <c r="C110" s="3" t="s">
        <v>1122</v>
      </c>
      <c r="D110">
        <f>VLOOKUP(A110,'[2]PROMEDIO SABER 11 MUNICIPIOS'!$A$2:$D$1122,4,0)</f>
        <v>22</v>
      </c>
      <c r="E110">
        <f>VLOOKUP(A110,'[2]PROMEDIO SABER 11 MUNICIPIOS'!$A$2:$E$1122,5,0)</f>
        <v>5</v>
      </c>
      <c r="F110" s="3">
        <v>1</v>
      </c>
      <c r="G110" s="3">
        <v>1</v>
      </c>
      <c r="H110" s="3">
        <v>1</v>
      </c>
      <c r="I110" s="3">
        <v>0</v>
      </c>
      <c r="J110" s="4">
        <f>VLOOKUP(A110,'[2]PROMEDIO SABER 11 MUNICIPIOS'!$A$2:$B$1122,2,0)</f>
        <v>222.5</v>
      </c>
      <c r="K110" s="6">
        <v>220</v>
      </c>
      <c r="L110" s="5" t="str">
        <f>VLOOKUP(A110,'[2]PROMEDIO SABER 11 MUNICIPIOS'!$A$2:$F$1122,6,FALSE)</f>
        <v>NO</v>
      </c>
      <c r="M110">
        <f>VLOOKUP(A110,'[2]SISBEN-GRUPOS'!$A$2:$E$1121,2,FALSE)</f>
        <v>2</v>
      </c>
      <c r="N110">
        <f>VLOOKUP(A110,'[2]SISBEN-GRUPOS'!$A$2:$E$1122,3,0)</f>
        <v>19</v>
      </c>
      <c r="O110">
        <f>VLOOKUP(A110,'[2]SISBEN-GRUPOS'!$A$2:$E$1122,4,0)</f>
        <v>1</v>
      </c>
      <c r="P110">
        <f>VLOOKUP(A110,'[2]SISBEN-GRUPOS'!$A$2:$E$1122,5,0)</f>
        <v>0</v>
      </c>
      <c r="Q110">
        <f>VLOOKUP(A110,'[2]TASA TRANSITO'!$A$6:$B$1117,2,0)</f>
        <v>0.05</v>
      </c>
    </row>
    <row r="111" spans="1:17" ht="14.95" hidden="1" x14ac:dyDescent="0.25">
      <c r="A111" t="s">
        <v>87</v>
      </c>
      <c r="B111">
        <v>34</v>
      </c>
      <c r="C111" s="3" t="s">
        <v>1123</v>
      </c>
      <c r="D111">
        <f>VLOOKUP(A111,'[2]PROMEDIO SABER 11 MUNICIPIOS'!$A$2:$D$1122,4,0)</f>
        <v>34</v>
      </c>
      <c r="E111">
        <f>VLOOKUP(A111,'[2]PROMEDIO SABER 11 MUNICIPIOS'!$A$2:$E$1122,5,0)</f>
        <v>5</v>
      </c>
      <c r="F111" s="3">
        <v>1</v>
      </c>
      <c r="G111" s="3">
        <v>1</v>
      </c>
      <c r="H111" s="3">
        <v>1</v>
      </c>
      <c r="I111" s="3">
        <v>0</v>
      </c>
      <c r="J111" s="4">
        <f>VLOOKUP(A111,'[2]PROMEDIO SABER 11 MUNICIPIOS'!$A$2:$B$1122,2,0)</f>
        <v>222.79411764705881</v>
      </c>
      <c r="K111" s="6">
        <v>220</v>
      </c>
      <c r="L111" s="5" t="str">
        <f>VLOOKUP(A111,'[2]PROMEDIO SABER 11 MUNICIPIOS'!$A$2:$F$1122,6,FALSE)</f>
        <v>NO</v>
      </c>
      <c r="M111">
        <f>VLOOKUP(A111,'[2]SISBEN-GRUPOS'!$A$2:$E$1121,2,FALSE)</f>
        <v>10</v>
      </c>
      <c r="N111">
        <f>VLOOKUP(A111,'[2]SISBEN-GRUPOS'!$A$2:$E$1122,3,0)</f>
        <v>23</v>
      </c>
      <c r="O111">
        <f>VLOOKUP(A111,'[2]SISBEN-GRUPOS'!$A$2:$E$1122,4,0)</f>
        <v>1</v>
      </c>
      <c r="P111">
        <f>VLOOKUP(A111,'[2]SISBEN-GRUPOS'!$A$2:$E$1122,5,0)</f>
        <v>0</v>
      </c>
      <c r="Q111">
        <f>VLOOKUP(A111,'[2]TASA TRANSITO'!$A$6:$B$1117,2,0)</f>
        <v>0.23899999999999999</v>
      </c>
    </row>
    <row r="112" spans="1:17" ht="14.95" hidden="1" x14ac:dyDescent="0.25">
      <c r="A112" t="s">
        <v>145</v>
      </c>
      <c r="B112">
        <v>48</v>
      </c>
      <c r="C112" s="3" t="s">
        <v>1122</v>
      </c>
      <c r="D112">
        <f>VLOOKUP(A112,'[2]PROMEDIO SABER 11 MUNICIPIOS'!$A$2:$D$1122,4,0)</f>
        <v>48</v>
      </c>
      <c r="E112">
        <f>VLOOKUP(A112,'[2]PROMEDIO SABER 11 MUNICIPIOS'!$A$2:$E$1122,5,0)</f>
        <v>5</v>
      </c>
      <c r="F112" s="3">
        <v>1</v>
      </c>
      <c r="G112" s="3">
        <v>1</v>
      </c>
      <c r="H112" s="3">
        <v>0</v>
      </c>
      <c r="I112" s="3">
        <v>0</v>
      </c>
      <c r="J112" s="4">
        <f>VLOOKUP(A112,'[2]PROMEDIO SABER 11 MUNICIPIOS'!$A$2:$B$1122,2,0)</f>
        <v>224.45833333333334</v>
      </c>
      <c r="K112" s="6">
        <v>220</v>
      </c>
      <c r="L112" s="5" t="str">
        <f>VLOOKUP(A112,'[2]PROMEDIO SABER 11 MUNICIPIOS'!$A$2:$F$1122,6,FALSE)</f>
        <v>NO</v>
      </c>
      <c r="M112">
        <f>VLOOKUP(A112,'[2]SISBEN-GRUPOS'!$A$2:$E$1121,2,FALSE)</f>
        <v>6</v>
      </c>
      <c r="N112">
        <f>VLOOKUP(A112,'[2]SISBEN-GRUPOS'!$A$2:$E$1122,3,0)</f>
        <v>41</v>
      </c>
      <c r="O112">
        <f>VLOOKUP(A112,'[2]SISBEN-GRUPOS'!$A$2:$E$1122,4,0)</f>
        <v>1</v>
      </c>
      <c r="P112">
        <f>VLOOKUP(A112,'[2]SISBEN-GRUPOS'!$A$2:$E$1122,5,0)</f>
        <v>0</v>
      </c>
      <c r="Q112">
        <f>VLOOKUP(A112,'[2]TASA TRANSITO'!$A$6:$B$1117,2,0)</f>
        <v>0.32700000000000001</v>
      </c>
    </row>
    <row r="113" spans="1:17" ht="14.95" hidden="1" x14ac:dyDescent="0.25">
      <c r="A113" t="s">
        <v>335</v>
      </c>
      <c r="B113">
        <v>90</v>
      </c>
      <c r="C113" s="3" t="s">
        <v>1122</v>
      </c>
      <c r="D113">
        <f>VLOOKUP(A113,'[2]PROMEDIO SABER 11 MUNICIPIOS'!$A$2:$D$1122,4,0)</f>
        <v>90</v>
      </c>
      <c r="E113">
        <f>VLOOKUP(A113,'[2]PROMEDIO SABER 11 MUNICIPIOS'!$A$2:$E$1122,5,0)</f>
        <v>5</v>
      </c>
      <c r="F113" s="3">
        <v>0</v>
      </c>
      <c r="G113" s="3">
        <v>0</v>
      </c>
      <c r="H113" s="3">
        <v>0</v>
      </c>
      <c r="I113" s="3">
        <v>0</v>
      </c>
      <c r="J113" s="4">
        <f>VLOOKUP(A113,'[2]PROMEDIO SABER 11 MUNICIPIOS'!$A$2:$B$1122,2,0)</f>
        <v>231.14444444444445</v>
      </c>
      <c r="K113" s="6">
        <v>230</v>
      </c>
      <c r="L113" s="5" t="str">
        <f>VLOOKUP(A113,'[2]PROMEDIO SABER 11 MUNICIPIOS'!$A$2:$F$1122,6,FALSE)</f>
        <v>NO</v>
      </c>
      <c r="M113">
        <f>VLOOKUP(A113,'[2]SISBEN-GRUPOS'!$A$2:$E$1121,2,FALSE)</f>
        <v>29</v>
      </c>
      <c r="N113">
        <f>VLOOKUP(A113,'[2]SISBEN-GRUPOS'!$A$2:$E$1122,3,0)</f>
        <v>52</v>
      </c>
      <c r="O113">
        <f>VLOOKUP(A113,'[2]SISBEN-GRUPOS'!$A$2:$E$1122,4,0)</f>
        <v>5</v>
      </c>
      <c r="P113">
        <f>VLOOKUP(A113,'[2]SISBEN-GRUPOS'!$A$2:$E$1122,5,0)</f>
        <v>4</v>
      </c>
      <c r="Q113">
        <f>VLOOKUP(A113,'[2]TASA TRANSITO'!$A$6:$B$1117,2,0)</f>
        <v>0.46300000000000002</v>
      </c>
    </row>
    <row r="114" spans="1:17" ht="14.95" hidden="1" x14ac:dyDescent="0.25">
      <c r="A114" t="s">
        <v>169</v>
      </c>
      <c r="B114">
        <v>53</v>
      </c>
      <c r="C114" s="3" t="s">
        <v>1122</v>
      </c>
      <c r="D114">
        <f>VLOOKUP(A114,'[2]PROMEDIO SABER 11 MUNICIPIOS'!$A$2:$D$1122,4,0)</f>
        <v>53</v>
      </c>
      <c r="E114">
        <f>VLOOKUP(A114,'[2]PROMEDIO SABER 11 MUNICIPIOS'!$A$2:$E$1122,5,0)</f>
        <v>5</v>
      </c>
      <c r="F114" s="3">
        <v>1</v>
      </c>
      <c r="G114" s="3">
        <v>1</v>
      </c>
      <c r="H114" s="3">
        <v>0</v>
      </c>
      <c r="I114" s="3">
        <v>0</v>
      </c>
      <c r="J114" s="4">
        <f>VLOOKUP(A114,'[2]PROMEDIO SABER 11 MUNICIPIOS'!$A$2:$B$1122,2,0)</f>
        <v>235.01886792452831</v>
      </c>
      <c r="K114" s="6">
        <v>230</v>
      </c>
      <c r="L114" s="5" t="str">
        <f>VLOOKUP(A114,'[2]PROMEDIO SABER 11 MUNICIPIOS'!$A$2:$F$1122,6,FALSE)</f>
        <v>NO</v>
      </c>
      <c r="M114">
        <f>VLOOKUP(A114,'[2]SISBEN-GRUPOS'!$A$2:$E$1121,2,FALSE)</f>
        <v>6</v>
      </c>
      <c r="N114">
        <f>VLOOKUP(A114,'[2]SISBEN-GRUPOS'!$A$2:$E$1122,3,0)</f>
        <v>45</v>
      </c>
      <c r="O114">
        <f>VLOOKUP(A114,'[2]SISBEN-GRUPOS'!$A$2:$E$1122,4,0)</f>
        <v>0</v>
      </c>
      <c r="P114">
        <f>VLOOKUP(A114,'[2]SISBEN-GRUPOS'!$A$2:$E$1122,5,0)</f>
        <v>2</v>
      </c>
      <c r="Q114">
        <f>VLOOKUP(A114,'[2]TASA TRANSITO'!$A$6:$B$1117,2,0)</f>
        <v>0.182</v>
      </c>
    </row>
    <row r="115" spans="1:17" ht="14.95" hidden="1" x14ac:dyDescent="0.25">
      <c r="A115" t="s">
        <v>133</v>
      </c>
      <c r="B115">
        <v>46</v>
      </c>
      <c r="C115" s="3" t="s">
        <v>1122</v>
      </c>
      <c r="D115">
        <f>VLOOKUP(A115,'[2]PROMEDIO SABER 11 MUNICIPIOS'!$A$2:$D$1122,4,0)</f>
        <v>46</v>
      </c>
      <c r="E115">
        <f>VLOOKUP(A115,'[2]PROMEDIO SABER 11 MUNICIPIOS'!$A$2:$E$1122,5,0)</f>
        <v>5</v>
      </c>
      <c r="F115" s="3">
        <v>1</v>
      </c>
      <c r="G115" s="3">
        <v>1</v>
      </c>
      <c r="H115" s="3">
        <v>0</v>
      </c>
      <c r="I115" s="3">
        <v>0</v>
      </c>
      <c r="J115" s="4">
        <f>VLOOKUP(A115,'[2]PROMEDIO SABER 11 MUNICIPIOS'!$A$2:$B$1122,2,0)</f>
        <v>235.41304347826087</v>
      </c>
      <c r="K115" s="6">
        <v>230</v>
      </c>
      <c r="L115" s="5" t="str">
        <f>VLOOKUP(A115,'[2]PROMEDIO SABER 11 MUNICIPIOS'!$A$2:$F$1122,6,FALSE)</f>
        <v>NO</v>
      </c>
      <c r="M115">
        <f>VLOOKUP(A115,'[2]SISBEN-GRUPOS'!$A$2:$E$1121,2,FALSE)</f>
        <v>14</v>
      </c>
      <c r="N115">
        <f>VLOOKUP(A115,'[2]SISBEN-GRUPOS'!$A$2:$E$1122,3,0)</f>
        <v>29</v>
      </c>
      <c r="O115">
        <f>VLOOKUP(A115,'[2]SISBEN-GRUPOS'!$A$2:$E$1122,4,0)</f>
        <v>3</v>
      </c>
      <c r="P115">
        <f>VLOOKUP(A115,'[2]SISBEN-GRUPOS'!$A$2:$E$1122,5,0)</f>
        <v>0</v>
      </c>
      <c r="Q115">
        <f>VLOOKUP(A115,'[2]TASA TRANSITO'!$A$6:$B$1117,2,0)</f>
        <v>0.32400000000000001</v>
      </c>
    </row>
    <row r="116" spans="1:17" ht="14.95" hidden="1" x14ac:dyDescent="0.25">
      <c r="A116" t="s">
        <v>187</v>
      </c>
      <c r="B116">
        <v>56</v>
      </c>
      <c r="C116" s="3" t="s">
        <v>1122</v>
      </c>
      <c r="D116">
        <f>VLOOKUP(A116,'[2]PROMEDIO SABER 11 MUNICIPIOS'!$A$2:$D$1122,4,0)</f>
        <v>56</v>
      </c>
      <c r="E116">
        <f>VLOOKUP(A116,'[2]PROMEDIO SABER 11 MUNICIPIOS'!$A$2:$E$1122,5,0)</f>
        <v>5</v>
      </c>
      <c r="F116" s="3">
        <v>1</v>
      </c>
      <c r="G116" s="3">
        <v>1</v>
      </c>
      <c r="H116" s="3">
        <v>0</v>
      </c>
      <c r="I116" s="3">
        <v>0</v>
      </c>
      <c r="J116" s="4">
        <f>VLOOKUP(A116,'[2]PROMEDIO SABER 11 MUNICIPIOS'!$A$2:$B$1122,2,0)</f>
        <v>237.25</v>
      </c>
      <c r="K116" s="6">
        <v>230</v>
      </c>
      <c r="L116" s="5" t="str">
        <f>VLOOKUP(A116,'[2]PROMEDIO SABER 11 MUNICIPIOS'!$A$2:$F$1122,6,FALSE)</f>
        <v>NO</v>
      </c>
      <c r="M116">
        <f>VLOOKUP(A116,'[2]SISBEN-GRUPOS'!$A$2:$E$1121,2,FALSE)</f>
        <v>10</v>
      </c>
      <c r="N116">
        <f>VLOOKUP(A116,'[2]SISBEN-GRUPOS'!$A$2:$E$1122,3,0)</f>
        <v>45</v>
      </c>
      <c r="O116">
        <f>VLOOKUP(A116,'[2]SISBEN-GRUPOS'!$A$2:$E$1122,4,0)</f>
        <v>0</v>
      </c>
      <c r="P116">
        <f>VLOOKUP(A116,'[2]SISBEN-GRUPOS'!$A$2:$E$1122,5,0)</f>
        <v>1</v>
      </c>
      <c r="Q116">
        <f>VLOOKUP(A116,'[2]TASA TRANSITO'!$A$6:$B$1117,2,0)</f>
        <v>0.2</v>
      </c>
    </row>
    <row r="117" spans="1:17" ht="14.95" hidden="1" x14ac:dyDescent="0.25">
      <c r="A117" t="s">
        <v>124</v>
      </c>
      <c r="B117">
        <v>45</v>
      </c>
      <c r="C117" s="3" t="s">
        <v>1122</v>
      </c>
      <c r="D117">
        <f>VLOOKUP(A117,'[2]PROMEDIO SABER 11 MUNICIPIOS'!$A$2:$D$1122,4,0)</f>
        <v>45</v>
      </c>
      <c r="E117">
        <f>VLOOKUP(A117,'[2]PROMEDIO SABER 11 MUNICIPIOS'!$A$2:$E$1122,5,0)</f>
        <v>5</v>
      </c>
      <c r="F117" s="3">
        <v>1</v>
      </c>
      <c r="G117" s="3">
        <v>1</v>
      </c>
      <c r="H117" s="3">
        <v>0</v>
      </c>
      <c r="I117" s="3">
        <v>0</v>
      </c>
      <c r="J117" s="4">
        <f>VLOOKUP(A117,'[2]PROMEDIO SABER 11 MUNICIPIOS'!$A$2:$B$1122,2,0)</f>
        <v>239</v>
      </c>
      <c r="K117" s="6">
        <v>230</v>
      </c>
      <c r="L117" s="5" t="str">
        <f>VLOOKUP(A117,'[2]PROMEDIO SABER 11 MUNICIPIOS'!$A$2:$F$1122,6,FALSE)</f>
        <v>NO</v>
      </c>
      <c r="M117">
        <f>VLOOKUP(A117,'[2]SISBEN-GRUPOS'!$A$2:$E$1121,2,FALSE)</f>
        <v>6</v>
      </c>
      <c r="N117">
        <f>VLOOKUP(A117,'[2]SISBEN-GRUPOS'!$A$2:$E$1122,3,0)</f>
        <v>38</v>
      </c>
      <c r="O117">
        <f>VLOOKUP(A117,'[2]SISBEN-GRUPOS'!$A$2:$E$1122,4,0)</f>
        <v>1</v>
      </c>
      <c r="P117">
        <f>VLOOKUP(A117,'[2]SISBEN-GRUPOS'!$A$2:$E$1122,5,0)</f>
        <v>0</v>
      </c>
      <c r="Q117">
        <f>VLOOKUP(A117,'[2]TASA TRANSITO'!$A$6:$B$1117,2,0)</f>
        <v>0.28100000000000003</v>
      </c>
    </row>
    <row r="118" spans="1:17" ht="14.95" hidden="1" x14ac:dyDescent="0.25">
      <c r="A118" t="s">
        <v>31</v>
      </c>
      <c r="B118">
        <v>22</v>
      </c>
      <c r="C118" s="3" t="s">
        <v>1122</v>
      </c>
      <c r="D118">
        <f>VLOOKUP(A118,'[2]PROMEDIO SABER 11 MUNICIPIOS'!$A$2:$D$1122,4,0)</f>
        <v>22</v>
      </c>
      <c r="E118">
        <f>VLOOKUP(A118,'[2]PROMEDIO SABER 11 MUNICIPIOS'!$A$2:$E$1122,5,0)</f>
        <v>5</v>
      </c>
      <c r="F118" s="3">
        <v>1</v>
      </c>
      <c r="G118" s="3">
        <v>1</v>
      </c>
      <c r="H118" s="3">
        <v>1</v>
      </c>
      <c r="I118" s="3">
        <v>0</v>
      </c>
      <c r="J118" s="4">
        <f>VLOOKUP(A118,'[2]PROMEDIO SABER 11 MUNICIPIOS'!$A$2:$B$1122,2,0)</f>
        <v>239.77272727272728</v>
      </c>
      <c r="K118" s="6">
        <v>240</v>
      </c>
      <c r="L118" s="5" t="str">
        <f>VLOOKUP(A118,'[2]PROMEDIO SABER 11 MUNICIPIOS'!$A$2:$F$1122,6,FALSE)</f>
        <v>NO</v>
      </c>
      <c r="M118">
        <f>VLOOKUP(A118,'[2]SISBEN-GRUPOS'!$A$2:$E$1121,2,FALSE)</f>
        <v>3</v>
      </c>
      <c r="N118">
        <f>VLOOKUP(A118,'[2]SISBEN-GRUPOS'!$A$2:$E$1122,3,0)</f>
        <v>19</v>
      </c>
      <c r="O118">
        <f>VLOOKUP(A118,'[2]SISBEN-GRUPOS'!$A$2:$E$1122,4,0)</f>
        <v>0</v>
      </c>
      <c r="P118">
        <f>VLOOKUP(A118,'[2]SISBEN-GRUPOS'!$A$2:$E$1122,5,0)</f>
        <v>0</v>
      </c>
      <c r="Q118">
        <f>VLOOKUP(A118,'[2]TASA TRANSITO'!$A$6:$B$1117,2,0)</f>
        <v>0.35699999999999998</v>
      </c>
    </row>
    <row r="119" spans="1:17" ht="14.95" hidden="1" x14ac:dyDescent="0.25">
      <c r="A119" t="s">
        <v>164</v>
      </c>
      <c r="B119">
        <v>52</v>
      </c>
      <c r="C119" s="3" t="s">
        <v>1122</v>
      </c>
      <c r="D119">
        <f>VLOOKUP(A119,'[2]PROMEDIO SABER 11 MUNICIPIOS'!$A$2:$D$1122,4,0)</f>
        <v>52</v>
      </c>
      <c r="E119">
        <f>VLOOKUP(A119,'[2]PROMEDIO SABER 11 MUNICIPIOS'!$A$2:$E$1122,5,0)</f>
        <v>5</v>
      </c>
      <c r="F119" s="3">
        <v>1</v>
      </c>
      <c r="G119" s="3">
        <v>1</v>
      </c>
      <c r="H119" s="3">
        <v>0</v>
      </c>
      <c r="I119" s="3">
        <v>0</v>
      </c>
      <c r="J119" s="4">
        <f>VLOOKUP(A119,'[2]PROMEDIO SABER 11 MUNICIPIOS'!$A$2:$B$1122,2,0)</f>
        <v>240.48076923076923</v>
      </c>
      <c r="K119" s="6">
        <v>240</v>
      </c>
      <c r="L119" s="5" t="str">
        <f>VLOOKUP(A119,'[2]PROMEDIO SABER 11 MUNICIPIOS'!$A$2:$F$1122,6,FALSE)</f>
        <v>NO</v>
      </c>
      <c r="M119">
        <f>VLOOKUP(A119,'[2]SISBEN-GRUPOS'!$A$2:$E$1121,2,FALSE)</f>
        <v>14</v>
      </c>
      <c r="N119">
        <f>VLOOKUP(A119,'[2]SISBEN-GRUPOS'!$A$2:$E$1122,3,0)</f>
        <v>35</v>
      </c>
      <c r="O119">
        <f>VLOOKUP(A119,'[2]SISBEN-GRUPOS'!$A$2:$E$1122,4,0)</f>
        <v>2</v>
      </c>
      <c r="P119">
        <f>VLOOKUP(A119,'[2]SISBEN-GRUPOS'!$A$2:$E$1122,5,0)</f>
        <v>1</v>
      </c>
      <c r="Q119">
        <f>VLOOKUP(A119,'[2]TASA TRANSITO'!$A$6:$B$1117,2,0)</f>
        <v>0.192</v>
      </c>
    </row>
    <row r="120" spans="1:17" ht="14.95" hidden="1" x14ac:dyDescent="0.25">
      <c r="A120" t="s">
        <v>46</v>
      </c>
      <c r="B120">
        <v>26</v>
      </c>
      <c r="C120" s="3" t="s">
        <v>1123</v>
      </c>
      <c r="D120">
        <f>VLOOKUP(A120,'[2]PROMEDIO SABER 11 MUNICIPIOS'!$A$2:$D$1122,4,0)</f>
        <v>26</v>
      </c>
      <c r="E120">
        <f>VLOOKUP(A120,'[2]PROMEDIO SABER 11 MUNICIPIOS'!$A$2:$E$1122,5,0)</f>
        <v>5</v>
      </c>
      <c r="F120" s="3">
        <v>1</v>
      </c>
      <c r="G120" s="3">
        <v>1</v>
      </c>
      <c r="H120" s="3">
        <v>1</v>
      </c>
      <c r="I120" s="3">
        <v>0</v>
      </c>
      <c r="J120" s="4">
        <f>VLOOKUP(A120,'[2]PROMEDIO SABER 11 MUNICIPIOS'!$A$2:$B$1122,2,0)</f>
        <v>250.73076923076923</v>
      </c>
      <c r="K120" s="6">
        <v>250</v>
      </c>
      <c r="L120" s="5" t="str">
        <f>VLOOKUP(A120,'[2]PROMEDIO SABER 11 MUNICIPIOS'!$A$2:$F$1122,6,FALSE)</f>
        <v>NO</v>
      </c>
      <c r="M120">
        <f>VLOOKUP(A120,'[2]SISBEN-GRUPOS'!$A$2:$E$1121,2,FALSE)</f>
        <v>5</v>
      </c>
      <c r="N120">
        <f>VLOOKUP(A120,'[2]SISBEN-GRUPOS'!$A$2:$E$1122,3,0)</f>
        <v>21</v>
      </c>
      <c r="O120">
        <f>VLOOKUP(A120,'[2]SISBEN-GRUPOS'!$A$2:$E$1122,4,0)</f>
        <v>0</v>
      </c>
      <c r="P120">
        <f>VLOOKUP(A120,'[2]SISBEN-GRUPOS'!$A$2:$E$1122,5,0)</f>
        <v>0</v>
      </c>
      <c r="Q120">
        <f>VLOOKUP(A120,'[2]TASA TRANSITO'!$A$6:$B$1117,2,0)</f>
        <v>0.64700000000000002</v>
      </c>
    </row>
    <row r="121" spans="1:17" ht="14.95" hidden="1" x14ac:dyDescent="0.25">
      <c r="A121" t="s">
        <v>18</v>
      </c>
      <c r="B121">
        <v>18</v>
      </c>
      <c r="C121" s="3" t="s">
        <v>1122</v>
      </c>
      <c r="D121">
        <f>VLOOKUP(A121,'[2]PROMEDIO SABER 11 MUNICIPIOS'!$A$2:$D$1122,4,0)</f>
        <v>18</v>
      </c>
      <c r="E121">
        <f>VLOOKUP(A121,'[2]PROMEDIO SABER 11 MUNICIPIOS'!$A$2:$E$1122,5,0)</f>
        <v>5</v>
      </c>
      <c r="F121" s="3">
        <v>1</v>
      </c>
      <c r="G121" s="3">
        <v>1</v>
      </c>
      <c r="H121" s="3">
        <v>1</v>
      </c>
      <c r="I121" s="3">
        <v>0</v>
      </c>
      <c r="J121" s="4">
        <f>VLOOKUP(A121,'[2]PROMEDIO SABER 11 MUNICIPIOS'!$A$2:$B$1122,2,0)</f>
        <v>251.16666666666666</v>
      </c>
      <c r="K121" s="6">
        <v>250</v>
      </c>
      <c r="L121" s="5" t="str">
        <f>VLOOKUP(A121,'[2]PROMEDIO SABER 11 MUNICIPIOS'!$A$2:$F$1122,6,FALSE)</f>
        <v>NO</v>
      </c>
      <c r="M121">
        <f>VLOOKUP(A121,'[2]SISBEN-GRUPOS'!$A$2:$E$1121,2,FALSE)</f>
        <v>1</v>
      </c>
      <c r="N121">
        <f>VLOOKUP(A121,'[2]SISBEN-GRUPOS'!$A$2:$E$1122,3,0)</f>
        <v>16</v>
      </c>
      <c r="O121">
        <f>VLOOKUP(A121,'[2]SISBEN-GRUPOS'!$A$2:$E$1122,4,0)</f>
        <v>1</v>
      </c>
      <c r="P121">
        <f>VLOOKUP(A121,'[2]SISBEN-GRUPOS'!$A$2:$E$1122,5,0)</f>
        <v>0</v>
      </c>
      <c r="Q121">
        <f>VLOOKUP(A121,'[2]TASA TRANSITO'!$A$6:$B$1117,2,0)</f>
        <v>0.318</v>
      </c>
    </row>
    <row r="122" spans="1:17" ht="14.95" hidden="1" x14ac:dyDescent="0.25">
      <c r="A122" t="s">
        <v>231</v>
      </c>
      <c r="B122">
        <v>65</v>
      </c>
      <c r="C122" s="3" t="s">
        <v>1122</v>
      </c>
      <c r="D122">
        <f>VLOOKUP(A122,'[2]PROMEDIO SABER 11 MUNICIPIOS'!$A$2:$D$1122,4,0)</f>
        <v>65</v>
      </c>
      <c r="E122">
        <f>VLOOKUP(A122,'[2]PROMEDIO SABER 11 MUNICIPIOS'!$A$2:$E$1122,5,0)</f>
        <v>5</v>
      </c>
      <c r="F122" s="3">
        <v>1</v>
      </c>
      <c r="G122" s="3">
        <v>0</v>
      </c>
      <c r="H122" s="3">
        <v>0</v>
      </c>
      <c r="I122" s="3">
        <v>0</v>
      </c>
      <c r="J122" s="4">
        <f>VLOOKUP(A122,'[2]PROMEDIO SABER 11 MUNICIPIOS'!$A$2:$B$1122,2,0)</f>
        <v>251.21538461538461</v>
      </c>
      <c r="K122" s="6">
        <v>250</v>
      </c>
      <c r="L122" s="5" t="str">
        <f>VLOOKUP(A122,'[2]PROMEDIO SABER 11 MUNICIPIOS'!$A$2:$F$1122,6,FALSE)</f>
        <v>NO</v>
      </c>
      <c r="M122">
        <f>VLOOKUP(A122,'[2]SISBEN-GRUPOS'!$A$2:$E$1121,2,FALSE)</f>
        <v>11</v>
      </c>
      <c r="N122">
        <f>VLOOKUP(A122,'[2]SISBEN-GRUPOS'!$A$2:$E$1122,3,0)</f>
        <v>54</v>
      </c>
      <c r="O122">
        <f>VLOOKUP(A122,'[2]SISBEN-GRUPOS'!$A$2:$E$1122,4,0)</f>
        <v>0</v>
      </c>
      <c r="P122">
        <f>VLOOKUP(A122,'[2]SISBEN-GRUPOS'!$A$2:$E$1122,5,0)</f>
        <v>0</v>
      </c>
      <c r="Q122">
        <f>VLOOKUP(A122,'[2]TASA TRANSITO'!$A$6:$B$1117,2,0)</f>
        <v>0.48899999999999999</v>
      </c>
    </row>
    <row r="123" spans="1:17" ht="14.95" hidden="1" x14ac:dyDescent="0.25">
      <c r="A123" t="s">
        <v>206</v>
      </c>
      <c r="B123">
        <v>60</v>
      </c>
      <c r="C123" s="3" t="s">
        <v>1123</v>
      </c>
      <c r="D123">
        <f>VLOOKUP(A123,'[2]PROMEDIO SABER 11 MUNICIPIOS'!$A$2:$D$1122,4,0)</f>
        <v>60</v>
      </c>
      <c r="E123">
        <f>VLOOKUP(A123,'[2]PROMEDIO SABER 11 MUNICIPIOS'!$A$2:$E$1122,5,0)</f>
        <v>5</v>
      </c>
      <c r="F123" s="3">
        <v>1</v>
      </c>
      <c r="G123" s="3">
        <v>1</v>
      </c>
      <c r="H123" s="3">
        <v>0</v>
      </c>
      <c r="I123" s="3">
        <v>0</v>
      </c>
      <c r="J123" s="4">
        <f>VLOOKUP(A123,'[2]PROMEDIO SABER 11 MUNICIPIOS'!$A$2:$B$1122,2,0)</f>
        <v>253.48333333333332</v>
      </c>
      <c r="K123" s="6">
        <v>250</v>
      </c>
      <c r="L123" s="5" t="str">
        <f>VLOOKUP(A123,'[2]PROMEDIO SABER 11 MUNICIPIOS'!$A$2:$F$1122,6,FALSE)</f>
        <v>NO</v>
      </c>
      <c r="M123">
        <f>VLOOKUP(A123,'[2]SISBEN-GRUPOS'!$A$2:$E$1121,2,FALSE)</f>
        <v>14</v>
      </c>
      <c r="N123">
        <f>VLOOKUP(A123,'[2]SISBEN-GRUPOS'!$A$2:$E$1122,3,0)</f>
        <v>45</v>
      </c>
      <c r="O123">
        <f>VLOOKUP(A123,'[2]SISBEN-GRUPOS'!$A$2:$E$1122,4,0)</f>
        <v>0</v>
      </c>
      <c r="P123">
        <f>VLOOKUP(A123,'[2]SISBEN-GRUPOS'!$A$2:$E$1122,5,0)</f>
        <v>1</v>
      </c>
      <c r="Q123">
        <f>VLOOKUP(A123,'[2]TASA TRANSITO'!$A$6:$B$1117,2,0)</f>
        <v>0.35899999999999999</v>
      </c>
    </row>
    <row r="124" spans="1:17" ht="14.95" hidden="1" x14ac:dyDescent="0.25">
      <c r="A124" t="s">
        <v>37</v>
      </c>
      <c r="B124">
        <v>23</v>
      </c>
      <c r="C124" s="3" t="s">
        <v>1122</v>
      </c>
      <c r="D124">
        <f>VLOOKUP(A124,'[2]PROMEDIO SABER 11 MUNICIPIOS'!$A$2:$D$1122,4,0)</f>
        <v>23</v>
      </c>
      <c r="E124">
        <f>VLOOKUP(A124,'[2]PROMEDIO SABER 11 MUNICIPIOS'!$A$2:$E$1122,5,0)</f>
        <v>5</v>
      </c>
      <c r="F124" s="3">
        <v>1</v>
      </c>
      <c r="G124" s="3">
        <v>1</v>
      </c>
      <c r="H124" s="3">
        <v>1</v>
      </c>
      <c r="I124" s="3">
        <v>0</v>
      </c>
      <c r="J124" s="4">
        <f>VLOOKUP(A124,'[2]PROMEDIO SABER 11 MUNICIPIOS'!$A$2:$B$1122,2,0)</f>
        <v>257.26086956521738</v>
      </c>
      <c r="K124" s="6">
        <v>250</v>
      </c>
      <c r="L124" s="5" t="str">
        <f>VLOOKUP(A124,'[2]PROMEDIO SABER 11 MUNICIPIOS'!$A$2:$F$1122,6,FALSE)</f>
        <v>NO</v>
      </c>
      <c r="M124">
        <f>VLOOKUP(A124,'[2]SISBEN-GRUPOS'!$A$2:$E$1121,2,FALSE)</f>
        <v>2</v>
      </c>
      <c r="N124">
        <f>VLOOKUP(A124,'[2]SISBEN-GRUPOS'!$A$2:$E$1122,3,0)</f>
        <v>21</v>
      </c>
      <c r="O124">
        <f>VLOOKUP(A124,'[2]SISBEN-GRUPOS'!$A$2:$E$1122,4,0)</f>
        <v>0</v>
      </c>
      <c r="P124">
        <f>VLOOKUP(A124,'[2]SISBEN-GRUPOS'!$A$2:$E$1122,5,0)</f>
        <v>0</v>
      </c>
      <c r="Q124">
        <f>VLOOKUP(A124,'[2]TASA TRANSITO'!$A$6:$B$1117,2,0)</f>
        <v>0.25</v>
      </c>
    </row>
    <row r="125" spans="1:17" ht="14.95" hidden="1" x14ac:dyDescent="0.25">
      <c r="A125" t="s">
        <v>176</v>
      </c>
      <c r="B125">
        <v>54</v>
      </c>
      <c r="C125" s="3" t="s">
        <v>1122</v>
      </c>
      <c r="D125">
        <f>VLOOKUP(A125,'[2]PROMEDIO SABER 11 MUNICIPIOS'!$A$2:$D$1122,4,0)</f>
        <v>54</v>
      </c>
      <c r="E125">
        <f>VLOOKUP(A125,'[2]PROMEDIO SABER 11 MUNICIPIOS'!$A$2:$E$1122,5,0)</f>
        <v>5</v>
      </c>
      <c r="F125" s="3">
        <v>1</v>
      </c>
      <c r="G125" s="3">
        <v>1</v>
      </c>
      <c r="H125" s="3">
        <v>0</v>
      </c>
      <c r="I125" s="3">
        <v>0</v>
      </c>
      <c r="J125" s="4">
        <f>VLOOKUP(A125,'[2]PROMEDIO SABER 11 MUNICIPIOS'!$A$2:$B$1122,2,0)</f>
        <v>260.42592592592592</v>
      </c>
      <c r="K125" s="6">
        <v>260</v>
      </c>
      <c r="L125" s="5" t="str">
        <f>VLOOKUP(A125,'[2]PROMEDIO SABER 11 MUNICIPIOS'!$A$2:$F$1122,6,FALSE)</f>
        <v>NO</v>
      </c>
      <c r="M125">
        <f>VLOOKUP(A125,'[2]SISBEN-GRUPOS'!$A$2:$E$1121,2,FALSE)</f>
        <v>11</v>
      </c>
      <c r="N125">
        <f>VLOOKUP(A125,'[2]SISBEN-GRUPOS'!$A$2:$E$1122,3,0)</f>
        <v>43</v>
      </c>
      <c r="O125">
        <f>VLOOKUP(A125,'[2]SISBEN-GRUPOS'!$A$2:$E$1122,4,0)</f>
        <v>0</v>
      </c>
      <c r="P125">
        <f>VLOOKUP(A125,'[2]SISBEN-GRUPOS'!$A$2:$E$1122,5,0)</f>
        <v>0</v>
      </c>
      <c r="Q125">
        <f>VLOOKUP(A125,'[2]TASA TRANSITO'!$A$6:$B$1117,2,0)</f>
        <v>0.214</v>
      </c>
    </row>
    <row r="126" spans="1:17" ht="14.95" x14ac:dyDescent="0.25">
      <c r="A126" t="s">
        <v>89</v>
      </c>
      <c r="B126">
        <v>35</v>
      </c>
      <c r="C126" s="3" t="s">
        <v>1122</v>
      </c>
      <c r="D126">
        <f>VLOOKUP(A126,'[2]PROMEDIO SABER 11 MUNICIPIOS'!$A$2:$D$1122,4,0)</f>
        <v>35</v>
      </c>
      <c r="E126">
        <f>VLOOKUP(A126,'[2]PROMEDIO SABER 11 MUNICIPIOS'!$A$2:$E$1122,5,0)</f>
        <v>5</v>
      </c>
      <c r="F126" s="3">
        <v>1</v>
      </c>
      <c r="G126" s="3">
        <v>1</v>
      </c>
      <c r="H126" s="3">
        <v>1</v>
      </c>
      <c r="I126" s="3">
        <v>0</v>
      </c>
      <c r="J126" s="4">
        <f>VLOOKUP(A126,'[2]PROMEDIO SABER 11 MUNICIPIOS'!$A$2:$B$1122,2,0)</f>
        <v>261.42857142857144</v>
      </c>
      <c r="K126" s="6">
        <v>260</v>
      </c>
      <c r="L126" s="5" t="str">
        <f>VLOOKUP(A126,'[2]PROMEDIO SABER 11 MUNICIPIOS'!$A$2:$F$1122,6,FALSE)</f>
        <v>NO</v>
      </c>
      <c r="M126">
        <f>VLOOKUP(A126,'[2]SISBEN-GRUPOS'!$A$2:$E$1121,2,FALSE)</f>
        <v>5</v>
      </c>
      <c r="N126">
        <f>VLOOKUP(A126,'[2]SISBEN-GRUPOS'!$A$2:$E$1122,3,0)</f>
        <v>29</v>
      </c>
      <c r="O126">
        <f>VLOOKUP(A126,'[2]SISBEN-GRUPOS'!$A$2:$E$1122,4,0)</f>
        <v>1</v>
      </c>
      <c r="P126">
        <f>VLOOKUP(A126,'[2]SISBEN-GRUPOS'!$A$2:$E$1122,5,0)</f>
        <v>0</v>
      </c>
      <c r="Q126" t="e">
        <f>VLOOKUP(A126,'[2]TASA TRANSITO'!$A$6:$B$1117,2,0)</f>
        <v>#N/A</v>
      </c>
    </row>
    <row r="127" spans="1:17" ht="14.95" hidden="1" x14ac:dyDescent="0.25">
      <c r="A127" t="s">
        <v>5</v>
      </c>
      <c r="B127">
        <v>11</v>
      </c>
      <c r="C127" s="3" t="s">
        <v>1122</v>
      </c>
      <c r="D127">
        <f>VLOOKUP(A127,'[2]PROMEDIO SABER 11 MUNICIPIOS'!$A$2:$D$1122,4,0)</f>
        <v>11</v>
      </c>
      <c r="E127">
        <f>VLOOKUP(A127,'[2]PROMEDIO SABER 11 MUNICIPIOS'!$A$2:$E$1122,5,0)</f>
        <v>5</v>
      </c>
      <c r="F127" s="3">
        <v>1</v>
      </c>
      <c r="G127" s="3">
        <v>1</v>
      </c>
      <c r="H127" s="3">
        <v>1</v>
      </c>
      <c r="I127" s="3">
        <v>1</v>
      </c>
      <c r="J127" s="4">
        <f>VLOOKUP(A127,'[2]PROMEDIO SABER 11 MUNICIPIOS'!$A$2:$B$1122,2,0)</f>
        <v>267.90909090909093</v>
      </c>
      <c r="K127" s="6">
        <v>260</v>
      </c>
      <c r="L127" s="5" t="str">
        <f>VLOOKUP(A127,'[2]PROMEDIO SABER 11 MUNICIPIOS'!$A$2:$F$1122,6,FALSE)</f>
        <v>NO</v>
      </c>
      <c r="M127">
        <f>VLOOKUP(A127,'[2]SISBEN-GRUPOS'!$A$2:$E$1121,2,FALSE)</f>
        <v>3</v>
      </c>
      <c r="N127">
        <f>VLOOKUP(A127,'[2]SISBEN-GRUPOS'!$A$2:$E$1122,3,0)</f>
        <v>8</v>
      </c>
      <c r="O127">
        <f>VLOOKUP(A127,'[2]SISBEN-GRUPOS'!$A$2:$E$1122,4,0)</f>
        <v>0</v>
      </c>
      <c r="P127">
        <f>VLOOKUP(A127,'[2]SISBEN-GRUPOS'!$A$2:$E$1122,5,0)</f>
        <v>0</v>
      </c>
      <c r="Q127">
        <f>VLOOKUP(A127,'[2]TASA TRANSITO'!$A$6:$B$1117,2,0)</f>
        <v>0.25</v>
      </c>
    </row>
    <row r="128" spans="1:17" ht="14.95" hidden="1" x14ac:dyDescent="0.25">
      <c r="A128" t="s">
        <v>30</v>
      </c>
      <c r="B128">
        <v>22</v>
      </c>
      <c r="C128" s="3" t="s">
        <v>1122</v>
      </c>
      <c r="D128">
        <f>VLOOKUP(A128,'[2]PROMEDIO SABER 11 MUNICIPIOS'!$A$2:$D$1122,4,0)</f>
        <v>22</v>
      </c>
      <c r="E128">
        <f>VLOOKUP(A128,'[2]PROMEDIO SABER 11 MUNICIPIOS'!$A$2:$E$1122,5,0)</f>
        <v>5</v>
      </c>
      <c r="F128" s="3">
        <v>1</v>
      </c>
      <c r="G128" s="3">
        <v>1</v>
      </c>
      <c r="H128" s="3">
        <v>1</v>
      </c>
      <c r="I128" s="3">
        <v>0</v>
      </c>
      <c r="J128" s="4">
        <f>VLOOKUP(A128,'[2]PROMEDIO SABER 11 MUNICIPIOS'!$A$2:$B$1122,2,0)</f>
        <v>269.68181818181819</v>
      </c>
      <c r="K128" s="6">
        <v>270</v>
      </c>
      <c r="L128" s="5" t="str">
        <f>VLOOKUP(A128,'[2]PROMEDIO SABER 11 MUNICIPIOS'!$A$2:$F$1122,6,FALSE)</f>
        <v>NO</v>
      </c>
      <c r="M128">
        <f>VLOOKUP(A128,'[2]SISBEN-GRUPOS'!$A$2:$E$1121,2,FALSE)</f>
        <v>5</v>
      </c>
      <c r="N128">
        <f>VLOOKUP(A128,'[2]SISBEN-GRUPOS'!$A$2:$E$1122,3,0)</f>
        <v>16</v>
      </c>
      <c r="O128">
        <f>VLOOKUP(A128,'[2]SISBEN-GRUPOS'!$A$2:$E$1122,4,0)</f>
        <v>1</v>
      </c>
      <c r="P128">
        <f>VLOOKUP(A128,'[2]SISBEN-GRUPOS'!$A$2:$E$1122,5,0)</f>
        <v>0</v>
      </c>
      <c r="Q128">
        <f>VLOOKUP(A128,'[2]TASA TRANSITO'!$A$6:$B$1117,2,0)</f>
        <v>0.26300000000000001</v>
      </c>
    </row>
    <row r="129" spans="1:17" ht="14.95" hidden="1" x14ac:dyDescent="0.25">
      <c r="A129" t="s">
        <v>183</v>
      </c>
      <c r="B129">
        <v>55</v>
      </c>
      <c r="C129" s="3" t="s">
        <v>1122</v>
      </c>
      <c r="D129">
        <f>VLOOKUP(A129,'[2]PROMEDIO SABER 11 MUNICIPIOS'!$A$2:$D$1122,4,0)</f>
        <v>55</v>
      </c>
      <c r="E129">
        <f>VLOOKUP(A129,'[2]PROMEDIO SABER 11 MUNICIPIOS'!$A$2:$E$1122,5,0)</f>
        <v>6</v>
      </c>
      <c r="F129" s="3">
        <v>1</v>
      </c>
      <c r="G129" s="3">
        <v>1</v>
      </c>
      <c r="H129" s="3">
        <v>0</v>
      </c>
      <c r="I129" s="3">
        <v>0</v>
      </c>
      <c r="J129" s="4">
        <f>VLOOKUP(A129,'[2]PROMEDIO SABER 11 MUNICIPIOS'!$A$2:$B$1122,2,0)</f>
        <v>193.36363636363637</v>
      </c>
      <c r="K129" s="6">
        <v>190</v>
      </c>
      <c r="L129" s="5" t="str">
        <f>VLOOKUP(A129,'[2]PROMEDIO SABER 11 MUNICIPIOS'!$A$2:$F$1122,6,FALSE)</f>
        <v>NO</v>
      </c>
      <c r="M129">
        <f>VLOOKUP(A129,'[2]SISBEN-GRUPOS'!$A$2:$E$1121,2,FALSE)</f>
        <v>17</v>
      </c>
      <c r="N129">
        <f>VLOOKUP(A129,'[2]SISBEN-GRUPOS'!$A$2:$E$1122,3,0)</f>
        <v>36</v>
      </c>
      <c r="O129">
        <f>VLOOKUP(A129,'[2]SISBEN-GRUPOS'!$A$2:$E$1122,4,0)</f>
        <v>1</v>
      </c>
      <c r="P129">
        <f>VLOOKUP(A129,'[2]SISBEN-GRUPOS'!$A$2:$E$1122,5,0)</f>
        <v>1</v>
      </c>
      <c r="Q129">
        <f>VLOOKUP(A129,'[2]TASA TRANSITO'!$A$6:$B$1117,2,0)</f>
        <v>0.18</v>
      </c>
    </row>
    <row r="130" spans="1:17" ht="14.95" hidden="1" x14ac:dyDescent="0.25">
      <c r="A130" t="s">
        <v>238</v>
      </c>
      <c r="B130">
        <v>66</v>
      </c>
      <c r="C130" s="3" t="s">
        <v>1123</v>
      </c>
      <c r="D130">
        <f>VLOOKUP(A130,'[2]PROMEDIO SABER 11 MUNICIPIOS'!$A$2:$D$1122,4,0)</f>
        <v>66</v>
      </c>
      <c r="E130">
        <f>VLOOKUP(A130,'[2]PROMEDIO SABER 11 MUNICIPIOS'!$A$2:$E$1122,5,0)</f>
        <v>6</v>
      </c>
      <c r="F130" s="3">
        <v>1</v>
      </c>
      <c r="G130" s="3">
        <v>0</v>
      </c>
      <c r="H130" s="3">
        <v>0</v>
      </c>
      <c r="I130" s="3">
        <v>0</v>
      </c>
      <c r="J130" s="4">
        <f>VLOOKUP(A130,'[2]PROMEDIO SABER 11 MUNICIPIOS'!$A$2:$B$1122,2,0)</f>
        <v>198.93939393939394</v>
      </c>
      <c r="K130" s="6">
        <v>190</v>
      </c>
      <c r="L130" s="5" t="str">
        <f>VLOOKUP(A130,'[2]PROMEDIO SABER 11 MUNICIPIOS'!$A$2:$F$1122,6,FALSE)</f>
        <v>NO</v>
      </c>
      <c r="M130">
        <f>VLOOKUP(A130,'[2]SISBEN-GRUPOS'!$A$2:$E$1121,2,FALSE)</f>
        <v>17</v>
      </c>
      <c r="N130">
        <f>VLOOKUP(A130,'[2]SISBEN-GRUPOS'!$A$2:$E$1122,3,0)</f>
        <v>48</v>
      </c>
      <c r="O130">
        <f>VLOOKUP(A130,'[2]SISBEN-GRUPOS'!$A$2:$E$1122,4,0)</f>
        <v>1</v>
      </c>
      <c r="P130">
        <f>VLOOKUP(A130,'[2]SISBEN-GRUPOS'!$A$2:$E$1122,5,0)</f>
        <v>0</v>
      </c>
      <c r="Q130">
        <f>VLOOKUP(A130,'[2]TASA TRANSITO'!$A$6:$B$1117,2,0)</f>
        <v>0.24199999999999999</v>
      </c>
    </row>
    <row r="131" spans="1:17" ht="14.95" hidden="1" x14ac:dyDescent="0.25">
      <c r="A131" t="s">
        <v>100</v>
      </c>
      <c r="B131">
        <v>38</v>
      </c>
      <c r="C131" s="3" t="s">
        <v>1123</v>
      </c>
      <c r="D131">
        <f>VLOOKUP(A131,'[2]PROMEDIO SABER 11 MUNICIPIOS'!$A$2:$D$1122,4,0)</f>
        <v>38</v>
      </c>
      <c r="E131">
        <f>VLOOKUP(A131,'[2]PROMEDIO SABER 11 MUNICIPIOS'!$A$2:$E$1122,5,0)</f>
        <v>6</v>
      </c>
      <c r="F131" s="3">
        <v>1</v>
      </c>
      <c r="G131" s="3">
        <v>1</v>
      </c>
      <c r="H131" s="3">
        <v>1</v>
      </c>
      <c r="I131" s="3">
        <v>0</v>
      </c>
      <c r="J131" s="4">
        <f>VLOOKUP(A131,'[2]PROMEDIO SABER 11 MUNICIPIOS'!$A$2:$B$1122,2,0)</f>
        <v>202.15789473684211</v>
      </c>
      <c r="K131" s="6">
        <v>200</v>
      </c>
      <c r="L131" s="5" t="str">
        <f>VLOOKUP(A131,'[2]PROMEDIO SABER 11 MUNICIPIOS'!$A$2:$F$1122,6,FALSE)</f>
        <v>NO</v>
      </c>
      <c r="M131">
        <f>VLOOKUP(A131,'[2]SISBEN-GRUPOS'!$A$2:$E$1121,2,FALSE)</f>
        <v>35</v>
      </c>
      <c r="N131">
        <f>VLOOKUP(A131,'[2]SISBEN-GRUPOS'!$A$2:$E$1122,3,0)</f>
        <v>3</v>
      </c>
      <c r="O131">
        <f>VLOOKUP(A131,'[2]SISBEN-GRUPOS'!$A$2:$E$1122,4,0)</f>
        <v>0</v>
      </c>
      <c r="P131">
        <f>VLOOKUP(A131,'[2]SISBEN-GRUPOS'!$A$2:$E$1122,5,0)</f>
        <v>0</v>
      </c>
      <c r="Q131">
        <f>VLOOKUP(A131,'[2]TASA TRANSITO'!$A$6:$B$1117,2,0)</f>
        <v>3.7999999999999999E-2</v>
      </c>
    </row>
    <row r="132" spans="1:17" ht="30.1" hidden="1" x14ac:dyDescent="0.25">
      <c r="A132" t="s">
        <v>333</v>
      </c>
      <c r="B132">
        <v>90</v>
      </c>
      <c r="C132" s="3" t="s">
        <v>1123</v>
      </c>
      <c r="D132">
        <f>VLOOKUP(A132,'[2]PROMEDIO SABER 11 MUNICIPIOS'!$A$2:$D$1122,4,0)</f>
        <v>90</v>
      </c>
      <c r="E132">
        <f>VLOOKUP(A132,'[2]PROMEDIO SABER 11 MUNICIPIOS'!$A$2:$E$1122,5,0)</f>
        <v>6</v>
      </c>
      <c r="F132" s="3">
        <v>0</v>
      </c>
      <c r="G132" s="3">
        <v>0</v>
      </c>
      <c r="H132" s="3">
        <v>0</v>
      </c>
      <c r="I132" s="3">
        <v>0</v>
      </c>
      <c r="J132" s="4">
        <f>VLOOKUP(A132,'[2]PROMEDIO SABER 11 MUNICIPIOS'!$A$2:$B$1122,2,0)</f>
        <v>203.95555555555555</v>
      </c>
      <c r="K132" s="6">
        <v>200</v>
      </c>
      <c r="L132" s="5" t="str">
        <f>VLOOKUP(A132,'[2]PROMEDIO SABER 11 MUNICIPIOS'!$A$2:$F$1122,6,FALSE)</f>
        <v>FRANCISCO PIZARRO-NARINO</v>
      </c>
      <c r="M132">
        <f>VLOOKUP(A132,'[2]SISBEN-GRUPOS'!$A$2:$E$1121,2,FALSE)</f>
        <v>15</v>
      </c>
      <c r="N132">
        <f>VLOOKUP(A132,'[2]SISBEN-GRUPOS'!$A$2:$E$1122,3,0)</f>
        <v>74</v>
      </c>
      <c r="O132">
        <f>VLOOKUP(A132,'[2]SISBEN-GRUPOS'!$A$2:$E$1122,4,0)</f>
        <v>1</v>
      </c>
      <c r="P132">
        <f>VLOOKUP(A132,'[2]SISBEN-GRUPOS'!$A$2:$E$1122,5,0)</f>
        <v>0</v>
      </c>
      <c r="Q132">
        <f>VLOOKUP(A132,'[2]TASA TRANSITO'!$A$6:$B$1117,2,0)</f>
        <v>0.58799999999999997</v>
      </c>
    </row>
    <row r="133" spans="1:17" ht="14.95" hidden="1" x14ac:dyDescent="0.25">
      <c r="A133" t="s">
        <v>399</v>
      </c>
      <c r="B133">
        <v>105</v>
      </c>
      <c r="C133" s="3" t="s">
        <v>1123</v>
      </c>
      <c r="D133">
        <f>VLOOKUP(A133,'[2]PROMEDIO SABER 11 MUNICIPIOS'!$A$2:$D$1122,4,0)</f>
        <v>105</v>
      </c>
      <c r="E133">
        <f>VLOOKUP(A133,'[2]PROMEDIO SABER 11 MUNICIPIOS'!$A$2:$E$1122,5,0)</f>
        <v>6</v>
      </c>
      <c r="F133" s="3">
        <v>0</v>
      </c>
      <c r="G133" s="3">
        <v>0</v>
      </c>
      <c r="H133" s="3">
        <v>0</v>
      </c>
      <c r="I133" s="3">
        <v>0</v>
      </c>
      <c r="J133" s="4">
        <f>VLOOKUP(A133,'[2]PROMEDIO SABER 11 MUNICIPIOS'!$A$2:$B$1122,2,0)</f>
        <v>211.37142857142857</v>
      </c>
      <c r="K133" s="6">
        <v>210</v>
      </c>
      <c r="L133" s="5" t="str">
        <f>VLOOKUP(A133,'[2]PROMEDIO SABER 11 MUNICIPIOS'!$A$2:$F$1122,6,FALSE)</f>
        <v>NO</v>
      </c>
      <c r="M133">
        <f>VLOOKUP(A133,'[2]SISBEN-GRUPOS'!$A$2:$E$1121,2,FALSE)</f>
        <v>55</v>
      </c>
      <c r="N133">
        <f>VLOOKUP(A133,'[2]SISBEN-GRUPOS'!$A$2:$E$1122,3,0)</f>
        <v>44</v>
      </c>
      <c r="O133">
        <f>VLOOKUP(A133,'[2]SISBEN-GRUPOS'!$A$2:$E$1122,4,0)</f>
        <v>3</v>
      </c>
      <c r="P133">
        <f>VLOOKUP(A133,'[2]SISBEN-GRUPOS'!$A$2:$E$1122,5,0)</f>
        <v>3</v>
      </c>
      <c r="Q133">
        <f>VLOOKUP(A133,'[2]TASA TRANSITO'!$A$6:$B$1117,2,0)</f>
        <v>0.128</v>
      </c>
    </row>
    <row r="134" spans="1:17" ht="14.95" hidden="1" x14ac:dyDescent="0.25">
      <c r="A134" t="s">
        <v>170</v>
      </c>
      <c r="B134">
        <v>53</v>
      </c>
      <c r="C134" s="3" t="s">
        <v>1123</v>
      </c>
      <c r="D134">
        <f>VLOOKUP(A134,'[2]PROMEDIO SABER 11 MUNICIPIOS'!$A$2:$D$1122,4,0)</f>
        <v>53</v>
      </c>
      <c r="E134">
        <f>VLOOKUP(A134,'[2]PROMEDIO SABER 11 MUNICIPIOS'!$A$2:$E$1122,5,0)</f>
        <v>6</v>
      </c>
      <c r="F134" s="3">
        <v>1</v>
      </c>
      <c r="G134" s="3">
        <v>1</v>
      </c>
      <c r="H134" s="3">
        <v>0</v>
      </c>
      <c r="I134" s="3">
        <v>0</v>
      </c>
      <c r="J134" s="4">
        <f>VLOOKUP(A134,'[2]PROMEDIO SABER 11 MUNICIPIOS'!$A$2:$B$1122,2,0)</f>
        <v>214.0566037735849</v>
      </c>
      <c r="K134" s="6">
        <v>210</v>
      </c>
      <c r="L134" s="5" t="str">
        <f>VLOOKUP(A134,'[2]PROMEDIO SABER 11 MUNICIPIOS'!$A$2:$F$1122,6,FALSE)</f>
        <v>SOLANO-CAQUETA</v>
      </c>
      <c r="M134">
        <f>VLOOKUP(A134,'[2]SISBEN-GRUPOS'!$A$2:$E$1121,2,FALSE)</f>
        <v>17</v>
      </c>
      <c r="N134">
        <f>VLOOKUP(A134,'[2]SISBEN-GRUPOS'!$A$2:$E$1122,3,0)</f>
        <v>35</v>
      </c>
      <c r="O134">
        <f>VLOOKUP(A134,'[2]SISBEN-GRUPOS'!$A$2:$E$1122,4,0)</f>
        <v>0</v>
      </c>
      <c r="P134">
        <f>VLOOKUP(A134,'[2]SISBEN-GRUPOS'!$A$2:$E$1122,5,0)</f>
        <v>1</v>
      </c>
      <c r="Q134">
        <f>VLOOKUP(A134,'[2]TASA TRANSITO'!$A$6:$B$1117,2,0)</f>
        <v>0.17499999999999999</v>
      </c>
    </row>
    <row r="135" spans="1:17" ht="14.95" hidden="1" x14ac:dyDescent="0.25">
      <c r="A135" t="s">
        <v>336</v>
      </c>
      <c r="B135">
        <v>90</v>
      </c>
      <c r="C135" s="3" t="s">
        <v>1122</v>
      </c>
      <c r="D135">
        <f>VLOOKUP(A135,'[2]PROMEDIO SABER 11 MUNICIPIOS'!$A$2:$D$1122,4,0)</f>
        <v>90</v>
      </c>
      <c r="E135">
        <f>VLOOKUP(A135,'[2]PROMEDIO SABER 11 MUNICIPIOS'!$A$2:$E$1122,5,0)</f>
        <v>6</v>
      </c>
      <c r="F135" s="3">
        <v>0</v>
      </c>
      <c r="G135" s="3">
        <v>0</v>
      </c>
      <c r="H135" s="3">
        <v>0</v>
      </c>
      <c r="I135" s="3">
        <v>0</v>
      </c>
      <c r="J135" s="4">
        <f>VLOOKUP(A135,'[2]PROMEDIO SABER 11 MUNICIPIOS'!$A$2:$B$1122,2,0)</f>
        <v>222.06666666666666</v>
      </c>
      <c r="K135" s="6">
        <v>220</v>
      </c>
      <c r="L135" s="5" t="str">
        <f>VLOOKUP(A135,'[2]PROMEDIO SABER 11 MUNICIPIOS'!$A$2:$F$1122,6,FALSE)</f>
        <v>NO</v>
      </c>
      <c r="M135">
        <f>VLOOKUP(A135,'[2]SISBEN-GRUPOS'!$A$2:$E$1121,2,FALSE)</f>
        <v>14</v>
      </c>
      <c r="N135">
        <f>VLOOKUP(A135,'[2]SISBEN-GRUPOS'!$A$2:$E$1122,3,0)</f>
        <v>70</v>
      </c>
      <c r="O135">
        <f>VLOOKUP(A135,'[2]SISBEN-GRUPOS'!$A$2:$E$1122,4,0)</f>
        <v>3</v>
      </c>
      <c r="P135">
        <f>VLOOKUP(A135,'[2]SISBEN-GRUPOS'!$A$2:$E$1122,5,0)</f>
        <v>3</v>
      </c>
      <c r="Q135">
        <f>VLOOKUP(A135,'[2]TASA TRANSITO'!$A$6:$B$1117,2,0)</f>
        <v>0.222</v>
      </c>
    </row>
    <row r="136" spans="1:17" ht="14.95" hidden="1" x14ac:dyDescent="0.25">
      <c r="A136" t="s">
        <v>257</v>
      </c>
      <c r="B136">
        <v>71</v>
      </c>
      <c r="C136" s="3" t="s">
        <v>1122</v>
      </c>
      <c r="D136">
        <f>VLOOKUP(A136,'[2]PROMEDIO SABER 11 MUNICIPIOS'!$A$2:$D$1122,4,0)</f>
        <v>71</v>
      </c>
      <c r="E136">
        <f>VLOOKUP(A136,'[2]PROMEDIO SABER 11 MUNICIPIOS'!$A$2:$E$1122,5,0)</f>
        <v>6</v>
      </c>
      <c r="F136" s="3">
        <v>1</v>
      </c>
      <c r="G136" s="3">
        <v>0</v>
      </c>
      <c r="H136" s="3">
        <v>0</v>
      </c>
      <c r="I136" s="3">
        <v>0</v>
      </c>
      <c r="J136" s="4">
        <f>VLOOKUP(A136,'[2]PROMEDIO SABER 11 MUNICIPIOS'!$A$2:$B$1122,2,0)</f>
        <v>223.02816901408451</v>
      </c>
      <c r="K136" s="6">
        <v>220</v>
      </c>
      <c r="L136" s="5" t="str">
        <f>VLOOKUP(A136,'[2]PROMEDIO SABER 11 MUNICIPIOS'!$A$2:$F$1122,6,FALSE)</f>
        <v>NO</v>
      </c>
      <c r="M136">
        <f>VLOOKUP(A136,'[2]SISBEN-GRUPOS'!$A$2:$E$1121,2,FALSE)</f>
        <v>16</v>
      </c>
      <c r="N136">
        <f>VLOOKUP(A136,'[2]SISBEN-GRUPOS'!$A$2:$E$1122,3,0)</f>
        <v>54</v>
      </c>
      <c r="O136">
        <f>VLOOKUP(A136,'[2]SISBEN-GRUPOS'!$A$2:$E$1122,4,0)</f>
        <v>0</v>
      </c>
      <c r="P136">
        <f>VLOOKUP(A136,'[2]SISBEN-GRUPOS'!$A$2:$E$1122,5,0)</f>
        <v>1</v>
      </c>
      <c r="Q136">
        <f>VLOOKUP(A136,'[2]TASA TRANSITO'!$A$6:$B$1117,2,0)</f>
        <v>0.17199999999999999</v>
      </c>
    </row>
    <row r="137" spans="1:17" ht="14.95" hidden="1" x14ac:dyDescent="0.25">
      <c r="A137" t="s">
        <v>465</v>
      </c>
      <c r="B137">
        <v>127</v>
      </c>
      <c r="C137" s="3" t="s">
        <v>1122</v>
      </c>
      <c r="D137">
        <f>VLOOKUP(A137,'[2]PROMEDIO SABER 11 MUNICIPIOS'!$A$2:$D$1122,4,0)</f>
        <v>127</v>
      </c>
      <c r="E137">
        <f>VLOOKUP(A137,'[2]PROMEDIO SABER 11 MUNICIPIOS'!$A$2:$E$1122,5,0)</f>
        <v>6</v>
      </c>
      <c r="F137" s="3">
        <v>0</v>
      </c>
      <c r="G137" s="3">
        <v>0</v>
      </c>
      <c r="H137" s="3">
        <v>0</v>
      </c>
      <c r="I137" s="3">
        <v>0</v>
      </c>
      <c r="J137" s="4">
        <f>VLOOKUP(A137,'[2]PROMEDIO SABER 11 MUNICIPIOS'!$A$2:$B$1122,2,0)</f>
        <v>228</v>
      </c>
      <c r="K137" s="6">
        <v>220</v>
      </c>
      <c r="L137" s="5" t="str">
        <f>VLOOKUP(A137,'[2]PROMEDIO SABER 11 MUNICIPIOS'!$A$2:$F$1122,6,FALSE)</f>
        <v>NO</v>
      </c>
      <c r="M137">
        <f>VLOOKUP(A137,'[2]SISBEN-GRUPOS'!$A$2:$E$1121,2,FALSE)</f>
        <v>34</v>
      </c>
      <c r="N137">
        <f>VLOOKUP(A137,'[2]SISBEN-GRUPOS'!$A$2:$E$1122,3,0)</f>
        <v>87</v>
      </c>
      <c r="O137">
        <f>VLOOKUP(A137,'[2]SISBEN-GRUPOS'!$A$2:$E$1122,4,0)</f>
        <v>3</v>
      </c>
      <c r="P137">
        <f>VLOOKUP(A137,'[2]SISBEN-GRUPOS'!$A$2:$E$1122,5,0)</f>
        <v>3</v>
      </c>
      <c r="Q137">
        <f>VLOOKUP(A137,'[2]TASA TRANSITO'!$A$6:$B$1117,2,0)</f>
        <v>0.127</v>
      </c>
    </row>
    <row r="138" spans="1:17" ht="14.95" hidden="1" x14ac:dyDescent="0.25">
      <c r="A138" t="s">
        <v>181</v>
      </c>
      <c r="B138">
        <v>55</v>
      </c>
      <c r="C138" s="3" t="s">
        <v>1122</v>
      </c>
      <c r="D138">
        <f>VLOOKUP(A138,'[2]PROMEDIO SABER 11 MUNICIPIOS'!$A$2:$D$1122,4,0)</f>
        <v>55</v>
      </c>
      <c r="E138">
        <f>VLOOKUP(A138,'[2]PROMEDIO SABER 11 MUNICIPIOS'!$A$2:$E$1122,5,0)</f>
        <v>6</v>
      </c>
      <c r="F138" s="3">
        <v>1</v>
      </c>
      <c r="G138" s="3">
        <v>1</v>
      </c>
      <c r="H138" s="3">
        <v>0</v>
      </c>
      <c r="I138" s="3">
        <v>0</v>
      </c>
      <c r="J138" s="4">
        <f>VLOOKUP(A138,'[2]PROMEDIO SABER 11 MUNICIPIOS'!$A$2:$B$1122,2,0)</f>
        <v>230.09090909090909</v>
      </c>
      <c r="K138" s="6">
        <v>230</v>
      </c>
      <c r="L138" s="5" t="str">
        <f>VLOOKUP(A138,'[2]PROMEDIO SABER 11 MUNICIPIOS'!$A$2:$F$1122,6,FALSE)</f>
        <v>NO</v>
      </c>
      <c r="M138">
        <f>VLOOKUP(A138,'[2]SISBEN-GRUPOS'!$A$2:$E$1121,2,FALSE)</f>
        <v>10</v>
      </c>
      <c r="N138">
        <f>VLOOKUP(A138,'[2]SISBEN-GRUPOS'!$A$2:$E$1122,3,0)</f>
        <v>44</v>
      </c>
      <c r="O138">
        <f>VLOOKUP(A138,'[2]SISBEN-GRUPOS'!$A$2:$E$1122,4,0)</f>
        <v>0</v>
      </c>
      <c r="P138">
        <f>VLOOKUP(A138,'[2]SISBEN-GRUPOS'!$A$2:$E$1122,5,0)</f>
        <v>1</v>
      </c>
      <c r="Q138">
        <f>VLOOKUP(A138,'[2]TASA TRANSITO'!$A$6:$B$1117,2,0)</f>
        <v>0.32800000000000001</v>
      </c>
    </row>
    <row r="139" spans="1:17" ht="14.95" hidden="1" x14ac:dyDescent="0.25">
      <c r="A139" t="s">
        <v>263</v>
      </c>
      <c r="B139">
        <v>73</v>
      </c>
      <c r="C139" s="3" t="s">
        <v>1123</v>
      </c>
      <c r="D139">
        <f>VLOOKUP(A139,'[2]PROMEDIO SABER 11 MUNICIPIOS'!$A$2:$D$1122,4,0)</f>
        <v>73</v>
      </c>
      <c r="E139">
        <f>VLOOKUP(A139,'[2]PROMEDIO SABER 11 MUNICIPIOS'!$A$2:$E$1122,5,0)</f>
        <v>6</v>
      </c>
      <c r="F139" s="3">
        <v>1</v>
      </c>
      <c r="G139" s="3">
        <v>0</v>
      </c>
      <c r="H139" s="3">
        <v>0</v>
      </c>
      <c r="I139" s="3">
        <v>0</v>
      </c>
      <c r="J139" s="4">
        <f>VLOOKUP(A139,'[2]PROMEDIO SABER 11 MUNICIPIOS'!$A$2:$B$1122,2,0)</f>
        <v>230.75342465753425</v>
      </c>
      <c r="K139" s="6">
        <v>230</v>
      </c>
      <c r="L139" s="5" t="str">
        <f>VLOOKUP(A139,'[2]PROMEDIO SABER 11 MUNICIPIOS'!$A$2:$F$1122,6,FALSE)</f>
        <v>NO</v>
      </c>
      <c r="M139">
        <f>VLOOKUP(A139,'[2]SISBEN-GRUPOS'!$A$2:$E$1121,2,FALSE)</f>
        <v>19</v>
      </c>
      <c r="N139">
        <f>VLOOKUP(A139,'[2]SISBEN-GRUPOS'!$A$2:$E$1122,3,0)</f>
        <v>53</v>
      </c>
      <c r="O139">
        <f>VLOOKUP(A139,'[2]SISBEN-GRUPOS'!$A$2:$E$1122,4,0)</f>
        <v>1</v>
      </c>
      <c r="P139">
        <f>VLOOKUP(A139,'[2]SISBEN-GRUPOS'!$A$2:$E$1122,5,0)</f>
        <v>0</v>
      </c>
      <c r="Q139">
        <f>VLOOKUP(A139,'[2]TASA TRANSITO'!$A$6:$B$1117,2,0)</f>
        <v>0.317</v>
      </c>
    </row>
    <row r="140" spans="1:17" ht="14.95" hidden="1" x14ac:dyDescent="0.25">
      <c r="A140" t="s">
        <v>17</v>
      </c>
      <c r="B140">
        <v>18</v>
      </c>
      <c r="C140" s="3" t="s">
        <v>1122</v>
      </c>
      <c r="D140">
        <f>VLOOKUP(A140,'[2]PROMEDIO SABER 11 MUNICIPIOS'!$A$2:$D$1122,4,0)</f>
        <v>18</v>
      </c>
      <c r="E140">
        <f>VLOOKUP(A140,'[2]PROMEDIO SABER 11 MUNICIPIOS'!$A$2:$E$1122,5,0)</f>
        <v>6</v>
      </c>
      <c r="F140" s="3">
        <v>1</v>
      </c>
      <c r="G140" s="3">
        <v>1</v>
      </c>
      <c r="H140" s="3">
        <v>1</v>
      </c>
      <c r="I140" s="3">
        <v>0</v>
      </c>
      <c r="J140" s="4">
        <f>VLOOKUP(A140,'[2]PROMEDIO SABER 11 MUNICIPIOS'!$A$2:$B$1122,2,0)</f>
        <v>231.72222222222223</v>
      </c>
      <c r="K140" s="6">
        <v>230</v>
      </c>
      <c r="L140" s="5" t="str">
        <f>VLOOKUP(A140,'[2]PROMEDIO SABER 11 MUNICIPIOS'!$A$2:$F$1122,6,FALSE)</f>
        <v>NO</v>
      </c>
      <c r="M140">
        <f>VLOOKUP(A140,'[2]SISBEN-GRUPOS'!$A$2:$E$1121,2,FALSE)</f>
        <v>5</v>
      </c>
      <c r="N140">
        <f>VLOOKUP(A140,'[2]SISBEN-GRUPOS'!$A$2:$E$1122,3,0)</f>
        <v>12</v>
      </c>
      <c r="O140">
        <f>VLOOKUP(A140,'[2]SISBEN-GRUPOS'!$A$2:$E$1122,4,0)</f>
        <v>0</v>
      </c>
      <c r="P140">
        <f>VLOOKUP(A140,'[2]SISBEN-GRUPOS'!$A$2:$E$1122,5,0)</f>
        <v>1</v>
      </c>
      <c r="Q140">
        <f>VLOOKUP(A140,'[2]TASA TRANSITO'!$A$6:$B$1117,2,0)</f>
        <v>0.23799999999999999</v>
      </c>
    </row>
    <row r="141" spans="1:17" ht="14.95" x14ac:dyDescent="0.25">
      <c r="A141" t="s">
        <v>417</v>
      </c>
      <c r="B141">
        <v>110</v>
      </c>
      <c r="C141" s="3" t="s">
        <v>1122</v>
      </c>
      <c r="D141">
        <f>VLOOKUP(A141,'[2]PROMEDIO SABER 11 MUNICIPIOS'!$A$2:$D$1122,4,0)</f>
        <v>110</v>
      </c>
      <c r="E141">
        <f>VLOOKUP(A141,'[2]PROMEDIO SABER 11 MUNICIPIOS'!$A$2:$E$1122,5,0)</f>
        <v>6</v>
      </c>
      <c r="F141" s="3">
        <v>0</v>
      </c>
      <c r="G141" s="3">
        <v>0</v>
      </c>
      <c r="H141" s="3">
        <v>0</v>
      </c>
      <c r="I141" s="3">
        <v>0</v>
      </c>
      <c r="J141" s="4">
        <f>VLOOKUP(A141,'[2]PROMEDIO SABER 11 MUNICIPIOS'!$A$2:$B$1122,2,0)</f>
        <v>231.85454545454544</v>
      </c>
      <c r="K141" s="6">
        <v>230</v>
      </c>
      <c r="L141" s="5" t="str">
        <f>VLOOKUP(A141,'[2]PROMEDIO SABER 11 MUNICIPIOS'!$A$2:$F$1122,6,FALSE)</f>
        <v>MESETAS-META</v>
      </c>
      <c r="M141">
        <f>VLOOKUP(A141,'[2]SISBEN-GRUPOS'!$A$2:$E$1121,2,FALSE)</f>
        <v>34</v>
      </c>
      <c r="N141">
        <f>VLOOKUP(A141,'[2]SISBEN-GRUPOS'!$A$2:$E$1122,3,0)</f>
        <v>72</v>
      </c>
      <c r="O141">
        <f>VLOOKUP(A141,'[2]SISBEN-GRUPOS'!$A$2:$E$1122,4,0)</f>
        <v>4</v>
      </c>
      <c r="P141">
        <f>VLOOKUP(A141,'[2]SISBEN-GRUPOS'!$A$2:$E$1122,5,0)</f>
        <v>0</v>
      </c>
      <c r="Q141" t="e">
        <f>VLOOKUP(A141,'[2]TASA TRANSITO'!$A$6:$B$1117,2,0)</f>
        <v>#N/A</v>
      </c>
    </row>
    <row r="142" spans="1:17" ht="14.95" hidden="1" x14ac:dyDescent="0.25">
      <c r="A142" t="s">
        <v>281</v>
      </c>
      <c r="B142">
        <v>77</v>
      </c>
      <c r="C142" s="3" t="s">
        <v>1122</v>
      </c>
      <c r="D142">
        <f>VLOOKUP(A142,'[2]PROMEDIO SABER 11 MUNICIPIOS'!$A$2:$D$1122,4,0)</f>
        <v>77</v>
      </c>
      <c r="E142">
        <f>VLOOKUP(A142,'[2]PROMEDIO SABER 11 MUNICIPIOS'!$A$2:$E$1122,5,0)</f>
        <v>6</v>
      </c>
      <c r="F142" s="3">
        <v>1</v>
      </c>
      <c r="G142" s="3">
        <v>0</v>
      </c>
      <c r="H142" s="3">
        <v>0</v>
      </c>
      <c r="I142" s="3">
        <v>0</v>
      </c>
      <c r="J142" s="4">
        <f>VLOOKUP(A142,'[2]PROMEDIO SABER 11 MUNICIPIOS'!$A$2:$B$1122,2,0)</f>
        <v>233.35064935064935</v>
      </c>
      <c r="K142" s="6">
        <v>230</v>
      </c>
      <c r="L142" s="5" t="str">
        <f>VLOOKUP(A142,'[2]PROMEDIO SABER 11 MUNICIPIOS'!$A$2:$F$1122,6,FALSE)</f>
        <v>NO</v>
      </c>
      <c r="M142">
        <f>VLOOKUP(A142,'[2]SISBEN-GRUPOS'!$A$2:$E$1121,2,FALSE)</f>
        <v>23</v>
      </c>
      <c r="N142">
        <f>VLOOKUP(A142,'[2]SISBEN-GRUPOS'!$A$2:$E$1122,3,0)</f>
        <v>50</v>
      </c>
      <c r="O142">
        <f>VLOOKUP(A142,'[2]SISBEN-GRUPOS'!$A$2:$E$1122,4,0)</f>
        <v>2</v>
      </c>
      <c r="P142">
        <f>VLOOKUP(A142,'[2]SISBEN-GRUPOS'!$A$2:$E$1122,5,0)</f>
        <v>2</v>
      </c>
      <c r="Q142">
        <f>VLOOKUP(A142,'[2]TASA TRANSITO'!$A$6:$B$1117,2,0)</f>
        <v>0.14899999999999999</v>
      </c>
    </row>
    <row r="143" spans="1:17" ht="14.95" hidden="1" x14ac:dyDescent="0.25">
      <c r="A143" t="s">
        <v>123</v>
      </c>
      <c r="B143">
        <v>44</v>
      </c>
      <c r="C143" s="3" t="s">
        <v>1123</v>
      </c>
      <c r="D143">
        <f>VLOOKUP(A143,'[2]PROMEDIO SABER 11 MUNICIPIOS'!$A$2:$D$1122,4,0)</f>
        <v>44</v>
      </c>
      <c r="E143">
        <f>VLOOKUP(A143,'[2]PROMEDIO SABER 11 MUNICIPIOS'!$A$2:$E$1122,5,0)</f>
        <v>6</v>
      </c>
      <c r="F143" s="3">
        <v>1</v>
      </c>
      <c r="G143" s="3">
        <v>1</v>
      </c>
      <c r="H143" s="3">
        <v>0</v>
      </c>
      <c r="I143" s="3">
        <v>0</v>
      </c>
      <c r="J143" s="4">
        <f>VLOOKUP(A143,'[2]PROMEDIO SABER 11 MUNICIPIOS'!$A$2:$B$1122,2,0)</f>
        <v>233.38636363636363</v>
      </c>
      <c r="K143" s="6">
        <v>230</v>
      </c>
      <c r="L143" s="5" t="str">
        <f>VLOOKUP(A143,'[2]PROMEDIO SABER 11 MUNICIPIOS'!$A$2:$F$1122,6,FALSE)</f>
        <v>NO</v>
      </c>
      <c r="M143">
        <f>VLOOKUP(A143,'[2]SISBEN-GRUPOS'!$A$2:$E$1121,2,FALSE)</f>
        <v>9</v>
      </c>
      <c r="N143">
        <f>VLOOKUP(A143,'[2]SISBEN-GRUPOS'!$A$2:$E$1122,3,0)</f>
        <v>33</v>
      </c>
      <c r="O143">
        <f>VLOOKUP(A143,'[2]SISBEN-GRUPOS'!$A$2:$E$1122,4,0)</f>
        <v>0</v>
      </c>
      <c r="P143">
        <f>VLOOKUP(A143,'[2]SISBEN-GRUPOS'!$A$2:$E$1122,5,0)</f>
        <v>2</v>
      </c>
      <c r="Q143">
        <f>VLOOKUP(A143,'[2]TASA TRANSITO'!$A$6:$B$1117,2,0)</f>
        <v>0.36099999999999999</v>
      </c>
    </row>
    <row r="144" spans="1:17" ht="14.95" hidden="1" x14ac:dyDescent="0.25">
      <c r="A144" t="s">
        <v>464</v>
      </c>
      <c r="B144">
        <v>127</v>
      </c>
      <c r="C144" s="3" t="s">
        <v>1122</v>
      </c>
      <c r="D144">
        <f>VLOOKUP(A144,'[2]PROMEDIO SABER 11 MUNICIPIOS'!$A$2:$D$1122,4,0)</f>
        <v>127</v>
      </c>
      <c r="E144">
        <f>VLOOKUP(A144,'[2]PROMEDIO SABER 11 MUNICIPIOS'!$A$2:$E$1122,5,0)</f>
        <v>6</v>
      </c>
      <c r="F144" s="3">
        <v>0</v>
      </c>
      <c r="G144" s="3">
        <v>0</v>
      </c>
      <c r="H144" s="3">
        <v>0</v>
      </c>
      <c r="I144" s="3">
        <v>0</v>
      </c>
      <c r="J144" s="4">
        <f>VLOOKUP(A144,'[2]PROMEDIO SABER 11 MUNICIPIOS'!$A$2:$B$1122,2,0)</f>
        <v>233.40944881889763</v>
      </c>
      <c r="K144" s="6">
        <v>230</v>
      </c>
      <c r="L144" s="5" t="str">
        <f>VLOOKUP(A144,'[2]PROMEDIO SABER 11 MUNICIPIOS'!$A$2:$F$1122,6,FALSE)</f>
        <v>NO</v>
      </c>
      <c r="M144">
        <f>VLOOKUP(A144,'[2]SISBEN-GRUPOS'!$A$2:$E$1121,2,FALSE)</f>
        <v>26</v>
      </c>
      <c r="N144">
        <f>VLOOKUP(A144,'[2]SISBEN-GRUPOS'!$A$2:$E$1122,3,0)</f>
        <v>98</v>
      </c>
      <c r="O144">
        <f>VLOOKUP(A144,'[2]SISBEN-GRUPOS'!$A$2:$E$1122,4,0)</f>
        <v>3</v>
      </c>
      <c r="P144">
        <f>VLOOKUP(A144,'[2]SISBEN-GRUPOS'!$A$2:$E$1122,5,0)</f>
        <v>0</v>
      </c>
      <c r="Q144">
        <f>VLOOKUP(A144,'[2]TASA TRANSITO'!$A$6:$B$1117,2,0)</f>
        <v>0.216</v>
      </c>
    </row>
    <row r="145" spans="1:17" ht="14.95" hidden="1" x14ac:dyDescent="0.25">
      <c r="A145" t="s">
        <v>545</v>
      </c>
      <c r="B145">
        <v>149</v>
      </c>
      <c r="C145" s="3" t="s">
        <v>1122</v>
      </c>
      <c r="D145">
        <f>VLOOKUP(A145,'[2]PROMEDIO SABER 11 MUNICIPIOS'!$A$2:$D$1122,4,0)</f>
        <v>149</v>
      </c>
      <c r="E145">
        <f>VLOOKUP(A145,'[2]PROMEDIO SABER 11 MUNICIPIOS'!$A$2:$E$1122,5,0)</f>
        <v>6</v>
      </c>
      <c r="F145" s="3">
        <v>0</v>
      </c>
      <c r="G145" s="3">
        <v>0</v>
      </c>
      <c r="H145" s="3">
        <v>0</v>
      </c>
      <c r="I145" s="3">
        <v>0</v>
      </c>
      <c r="J145" s="4">
        <f>VLOOKUP(A145,'[2]PROMEDIO SABER 11 MUNICIPIOS'!$A$2:$B$1122,2,0)</f>
        <v>233.71812080536913</v>
      </c>
      <c r="K145" s="6">
        <v>230</v>
      </c>
      <c r="L145" s="5" t="str">
        <f>VLOOKUP(A145,'[2]PROMEDIO SABER 11 MUNICIPIOS'!$A$2:$F$1122,6,FALSE)</f>
        <v>NO</v>
      </c>
      <c r="M145">
        <f>VLOOKUP(A145,'[2]SISBEN-GRUPOS'!$A$2:$E$1121,2,FALSE)</f>
        <v>36</v>
      </c>
      <c r="N145">
        <f>VLOOKUP(A145,'[2]SISBEN-GRUPOS'!$A$2:$E$1122,3,0)</f>
        <v>101</v>
      </c>
      <c r="O145">
        <f>VLOOKUP(A145,'[2]SISBEN-GRUPOS'!$A$2:$E$1122,4,0)</f>
        <v>11</v>
      </c>
      <c r="P145">
        <f>VLOOKUP(A145,'[2]SISBEN-GRUPOS'!$A$2:$E$1122,5,0)</f>
        <v>1</v>
      </c>
      <c r="Q145">
        <f>VLOOKUP(A145,'[2]TASA TRANSITO'!$A$6:$B$1117,2,0)</f>
        <v>0.314</v>
      </c>
    </row>
    <row r="146" spans="1:17" ht="14.95" hidden="1" x14ac:dyDescent="0.25">
      <c r="A146" t="s">
        <v>322</v>
      </c>
      <c r="B146">
        <v>87</v>
      </c>
      <c r="C146" s="3" t="s">
        <v>1122</v>
      </c>
      <c r="D146">
        <f>VLOOKUP(A146,'[2]PROMEDIO SABER 11 MUNICIPIOS'!$A$2:$D$1122,4,0)</f>
        <v>87</v>
      </c>
      <c r="E146">
        <f>VLOOKUP(A146,'[2]PROMEDIO SABER 11 MUNICIPIOS'!$A$2:$E$1122,5,0)</f>
        <v>6</v>
      </c>
      <c r="F146" s="3">
        <v>0</v>
      </c>
      <c r="G146" s="3">
        <v>0</v>
      </c>
      <c r="H146" s="3">
        <v>0</v>
      </c>
      <c r="I146" s="3">
        <v>0</v>
      </c>
      <c r="J146" s="4">
        <f>VLOOKUP(A146,'[2]PROMEDIO SABER 11 MUNICIPIOS'!$A$2:$B$1122,2,0)</f>
        <v>233.75862068965517</v>
      </c>
      <c r="K146" s="6">
        <v>230</v>
      </c>
      <c r="L146" s="5" t="str">
        <f>VLOOKUP(A146,'[2]PROMEDIO SABER 11 MUNICIPIOS'!$A$2:$F$1122,6,FALSE)</f>
        <v>NO</v>
      </c>
      <c r="M146">
        <f>VLOOKUP(A146,'[2]SISBEN-GRUPOS'!$A$2:$E$1121,2,FALSE)</f>
        <v>25</v>
      </c>
      <c r="N146">
        <f>VLOOKUP(A146,'[2]SISBEN-GRUPOS'!$A$2:$E$1122,3,0)</f>
        <v>55</v>
      </c>
      <c r="O146">
        <f>VLOOKUP(A146,'[2]SISBEN-GRUPOS'!$A$2:$E$1122,4,0)</f>
        <v>7</v>
      </c>
      <c r="P146">
        <f>VLOOKUP(A146,'[2]SISBEN-GRUPOS'!$A$2:$E$1122,5,0)</f>
        <v>0</v>
      </c>
      <c r="Q146">
        <f>VLOOKUP(A146,'[2]TASA TRANSITO'!$A$6:$B$1117,2,0)</f>
        <v>0.14299999999999999</v>
      </c>
    </row>
    <row r="147" spans="1:17" ht="14.95" hidden="1" x14ac:dyDescent="0.25">
      <c r="A147" t="s">
        <v>10</v>
      </c>
      <c r="B147">
        <v>13</v>
      </c>
      <c r="C147" s="3" t="s">
        <v>1122</v>
      </c>
      <c r="D147">
        <f>VLOOKUP(A147,'[2]PROMEDIO SABER 11 MUNICIPIOS'!$A$2:$D$1122,4,0)</f>
        <v>13</v>
      </c>
      <c r="E147">
        <f>VLOOKUP(A147,'[2]PROMEDIO SABER 11 MUNICIPIOS'!$A$2:$E$1122,5,0)</f>
        <v>6</v>
      </c>
      <c r="F147" s="3">
        <v>1</v>
      </c>
      <c r="G147" s="3">
        <v>1</v>
      </c>
      <c r="H147" s="3">
        <v>1</v>
      </c>
      <c r="I147" s="3">
        <v>1</v>
      </c>
      <c r="J147" s="4">
        <f>VLOOKUP(A147,'[2]PROMEDIO SABER 11 MUNICIPIOS'!$A$2:$B$1122,2,0)</f>
        <v>234.07692307692307</v>
      </c>
      <c r="K147" s="6">
        <v>230</v>
      </c>
      <c r="L147" s="5" t="str">
        <f>VLOOKUP(A147,'[2]PROMEDIO SABER 11 MUNICIPIOS'!$A$2:$F$1122,6,FALSE)</f>
        <v>NO</v>
      </c>
      <c r="M147">
        <f>VLOOKUP(A147,'[2]SISBEN-GRUPOS'!$A$2:$E$1121,2,FALSE)</f>
        <v>1</v>
      </c>
      <c r="N147">
        <f>VLOOKUP(A147,'[2]SISBEN-GRUPOS'!$A$2:$E$1122,3,0)</f>
        <v>12</v>
      </c>
      <c r="O147">
        <f>VLOOKUP(A147,'[2]SISBEN-GRUPOS'!$A$2:$E$1122,4,0)</f>
        <v>0</v>
      </c>
      <c r="P147">
        <f>VLOOKUP(A147,'[2]SISBEN-GRUPOS'!$A$2:$E$1122,5,0)</f>
        <v>0</v>
      </c>
      <c r="Q147">
        <f>VLOOKUP(A147,'[2]TASA TRANSITO'!$A$6:$B$1117,2,0)</f>
        <v>0.42899999999999999</v>
      </c>
    </row>
    <row r="148" spans="1:17" ht="14.95" hidden="1" x14ac:dyDescent="0.25">
      <c r="A148" t="s">
        <v>217</v>
      </c>
      <c r="B148">
        <v>62</v>
      </c>
      <c r="C148" s="3" t="s">
        <v>1122</v>
      </c>
      <c r="D148">
        <f>VLOOKUP(A148,'[2]PROMEDIO SABER 11 MUNICIPIOS'!$A$2:$D$1122,4,0)</f>
        <v>62</v>
      </c>
      <c r="E148">
        <f>VLOOKUP(A148,'[2]PROMEDIO SABER 11 MUNICIPIOS'!$A$2:$E$1122,5,0)</f>
        <v>6</v>
      </c>
      <c r="F148" s="3">
        <v>1</v>
      </c>
      <c r="G148" s="3">
        <v>1</v>
      </c>
      <c r="H148" s="3">
        <v>0</v>
      </c>
      <c r="I148" s="3">
        <v>0</v>
      </c>
      <c r="J148" s="4">
        <f>VLOOKUP(A148,'[2]PROMEDIO SABER 11 MUNICIPIOS'!$A$2:$B$1122,2,0)</f>
        <v>235.46774193548387</v>
      </c>
      <c r="K148" s="6">
        <v>230</v>
      </c>
      <c r="L148" s="5" t="str">
        <f>VLOOKUP(A148,'[2]PROMEDIO SABER 11 MUNICIPIOS'!$A$2:$F$1122,6,FALSE)</f>
        <v>NO</v>
      </c>
      <c r="M148">
        <f>VLOOKUP(A148,'[2]SISBEN-GRUPOS'!$A$2:$E$1121,2,FALSE)</f>
        <v>18</v>
      </c>
      <c r="N148">
        <f>VLOOKUP(A148,'[2]SISBEN-GRUPOS'!$A$2:$E$1122,3,0)</f>
        <v>34</v>
      </c>
      <c r="O148">
        <f>VLOOKUP(A148,'[2]SISBEN-GRUPOS'!$A$2:$E$1122,4,0)</f>
        <v>6</v>
      </c>
      <c r="P148">
        <f>VLOOKUP(A148,'[2]SISBEN-GRUPOS'!$A$2:$E$1122,5,0)</f>
        <v>4</v>
      </c>
      <c r="Q148">
        <f>VLOOKUP(A148,'[2]TASA TRANSITO'!$A$6:$B$1117,2,0)</f>
        <v>0.20300000000000001</v>
      </c>
    </row>
    <row r="149" spans="1:17" ht="14.95" hidden="1" x14ac:dyDescent="0.25">
      <c r="A149" t="s">
        <v>259</v>
      </c>
      <c r="B149">
        <v>71</v>
      </c>
      <c r="C149" s="3" t="s">
        <v>1122</v>
      </c>
      <c r="D149">
        <f>VLOOKUP(A149,'[2]PROMEDIO SABER 11 MUNICIPIOS'!$A$2:$D$1122,4,0)</f>
        <v>71</v>
      </c>
      <c r="E149">
        <f>VLOOKUP(A149,'[2]PROMEDIO SABER 11 MUNICIPIOS'!$A$2:$E$1122,5,0)</f>
        <v>6</v>
      </c>
      <c r="F149" s="3">
        <v>1</v>
      </c>
      <c r="G149" s="3">
        <v>0</v>
      </c>
      <c r="H149" s="3">
        <v>0</v>
      </c>
      <c r="I149" s="3">
        <v>0</v>
      </c>
      <c r="J149" s="4">
        <f>VLOOKUP(A149,'[2]PROMEDIO SABER 11 MUNICIPIOS'!$A$2:$B$1122,2,0)</f>
        <v>239.47887323943661</v>
      </c>
      <c r="K149" s="6">
        <v>230</v>
      </c>
      <c r="L149" s="5" t="str">
        <f>VLOOKUP(A149,'[2]PROMEDIO SABER 11 MUNICIPIOS'!$A$2:$F$1122,6,FALSE)</f>
        <v>NO</v>
      </c>
      <c r="M149">
        <f>VLOOKUP(A149,'[2]SISBEN-GRUPOS'!$A$2:$E$1121,2,FALSE)</f>
        <v>18</v>
      </c>
      <c r="N149">
        <f>VLOOKUP(A149,'[2]SISBEN-GRUPOS'!$A$2:$E$1122,3,0)</f>
        <v>46</v>
      </c>
      <c r="O149">
        <f>VLOOKUP(A149,'[2]SISBEN-GRUPOS'!$A$2:$E$1122,4,0)</f>
        <v>5</v>
      </c>
      <c r="P149">
        <f>VLOOKUP(A149,'[2]SISBEN-GRUPOS'!$A$2:$E$1122,5,0)</f>
        <v>2</v>
      </c>
      <c r="Q149">
        <f>VLOOKUP(A149,'[2]TASA TRANSITO'!$A$6:$B$1117,2,0)</f>
        <v>0.40500000000000003</v>
      </c>
    </row>
    <row r="150" spans="1:17" ht="14.95" hidden="1" x14ac:dyDescent="0.25">
      <c r="A150" t="s">
        <v>83</v>
      </c>
      <c r="B150">
        <v>34</v>
      </c>
      <c r="C150" s="3" t="s">
        <v>1123</v>
      </c>
      <c r="D150">
        <f>VLOOKUP(A150,'[2]PROMEDIO SABER 11 MUNICIPIOS'!$A$2:$D$1122,4,0)</f>
        <v>34</v>
      </c>
      <c r="E150">
        <f>VLOOKUP(A150,'[2]PROMEDIO SABER 11 MUNICIPIOS'!$A$2:$E$1122,5,0)</f>
        <v>6</v>
      </c>
      <c r="F150" s="3">
        <v>1</v>
      </c>
      <c r="G150" s="3">
        <v>1</v>
      </c>
      <c r="H150" s="3">
        <v>1</v>
      </c>
      <c r="I150" s="3">
        <v>0</v>
      </c>
      <c r="J150" s="4">
        <f>VLOOKUP(A150,'[2]PROMEDIO SABER 11 MUNICIPIOS'!$A$2:$B$1122,2,0)</f>
        <v>240.08823529411765</v>
      </c>
      <c r="K150" s="6">
        <v>240</v>
      </c>
      <c r="L150" s="5" t="str">
        <f>VLOOKUP(A150,'[2]PROMEDIO SABER 11 MUNICIPIOS'!$A$2:$F$1122,6,FALSE)</f>
        <v>NO</v>
      </c>
      <c r="M150">
        <f>VLOOKUP(A150,'[2]SISBEN-GRUPOS'!$A$2:$E$1121,2,FALSE)</f>
        <v>6</v>
      </c>
      <c r="N150">
        <f>VLOOKUP(A150,'[2]SISBEN-GRUPOS'!$A$2:$E$1122,3,0)</f>
        <v>28</v>
      </c>
      <c r="O150">
        <f>VLOOKUP(A150,'[2]SISBEN-GRUPOS'!$A$2:$E$1122,4,0)</f>
        <v>0</v>
      </c>
      <c r="P150">
        <f>VLOOKUP(A150,'[2]SISBEN-GRUPOS'!$A$2:$E$1122,5,0)</f>
        <v>0</v>
      </c>
      <c r="Q150">
        <f>VLOOKUP(A150,'[2]TASA TRANSITO'!$A$6:$B$1117,2,0)</f>
        <v>0.158</v>
      </c>
    </row>
    <row r="151" spans="1:17" ht="14.95" hidden="1" x14ac:dyDescent="0.25">
      <c r="A151" t="s">
        <v>522</v>
      </c>
      <c r="B151">
        <v>140</v>
      </c>
      <c r="C151" s="3" t="s">
        <v>1122</v>
      </c>
      <c r="D151">
        <f>VLOOKUP(A151,'[2]PROMEDIO SABER 11 MUNICIPIOS'!$A$2:$D$1122,4,0)</f>
        <v>140</v>
      </c>
      <c r="E151">
        <f>VLOOKUP(A151,'[2]PROMEDIO SABER 11 MUNICIPIOS'!$A$2:$E$1122,5,0)</f>
        <v>6</v>
      </c>
      <c r="F151" s="3">
        <v>0</v>
      </c>
      <c r="G151" s="3">
        <v>0</v>
      </c>
      <c r="H151" s="3">
        <v>0</v>
      </c>
      <c r="I151" s="3">
        <v>0</v>
      </c>
      <c r="J151" s="4">
        <f>VLOOKUP(A151,'[2]PROMEDIO SABER 11 MUNICIPIOS'!$A$2:$B$1122,2,0)</f>
        <v>241.65</v>
      </c>
      <c r="K151" s="6">
        <v>240</v>
      </c>
      <c r="L151" s="5" t="str">
        <f>VLOOKUP(A151,'[2]PROMEDIO SABER 11 MUNICIPIOS'!$A$2:$F$1122,6,FALSE)</f>
        <v>NO</v>
      </c>
      <c r="M151">
        <f>VLOOKUP(A151,'[2]SISBEN-GRUPOS'!$A$2:$E$1121,2,FALSE)</f>
        <v>29</v>
      </c>
      <c r="N151">
        <f>VLOOKUP(A151,'[2]SISBEN-GRUPOS'!$A$2:$E$1122,3,0)</f>
        <v>89</v>
      </c>
      <c r="O151">
        <f>VLOOKUP(A151,'[2]SISBEN-GRUPOS'!$A$2:$E$1122,4,0)</f>
        <v>11</v>
      </c>
      <c r="P151">
        <f>VLOOKUP(A151,'[2]SISBEN-GRUPOS'!$A$2:$E$1122,5,0)</f>
        <v>11</v>
      </c>
      <c r="Q151">
        <f>VLOOKUP(A151,'[2]TASA TRANSITO'!$A$6:$B$1117,2,0)</f>
        <v>0.315</v>
      </c>
    </row>
    <row r="152" spans="1:17" ht="14.95" hidden="1" x14ac:dyDescent="0.25">
      <c r="A152" t="s">
        <v>196</v>
      </c>
      <c r="B152">
        <v>58</v>
      </c>
      <c r="C152" s="3" t="s">
        <v>1122</v>
      </c>
      <c r="D152">
        <f>VLOOKUP(A152,'[2]PROMEDIO SABER 11 MUNICIPIOS'!$A$2:$D$1122,4,0)</f>
        <v>58</v>
      </c>
      <c r="E152">
        <f>VLOOKUP(A152,'[2]PROMEDIO SABER 11 MUNICIPIOS'!$A$2:$E$1122,5,0)</f>
        <v>6</v>
      </c>
      <c r="F152" s="3">
        <v>1</v>
      </c>
      <c r="G152" s="3">
        <v>1</v>
      </c>
      <c r="H152" s="3">
        <v>0</v>
      </c>
      <c r="I152" s="3">
        <v>0</v>
      </c>
      <c r="J152" s="4">
        <f>VLOOKUP(A152,'[2]PROMEDIO SABER 11 MUNICIPIOS'!$A$2:$B$1122,2,0)</f>
        <v>242.43103448275863</v>
      </c>
      <c r="K152" s="6">
        <v>240</v>
      </c>
      <c r="L152" s="5" t="str">
        <f>VLOOKUP(A152,'[2]PROMEDIO SABER 11 MUNICIPIOS'!$A$2:$F$1122,6,FALSE)</f>
        <v>NO</v>
      </c>
      <c r="M152">
        <f>VLOOKUP(A152,'[2]SISBEN-GRUPOS'!$A$2:$E$1121,2,FALSE)</f>
        <v>13</v>
      </c>
      <c r="N152">
        <f>VLOOKUP(A152,'[2]SISBEN-GRUPOS'!$A$2:$E$1122,3,0)</f>
        <v>45</v>
      </c>
      <c r="O152">
        <f>VLOOKUP(A152,'[2]SISBEN-GRUPOS'!$A$2:$E$1122,4,0)</f>
        <v>0</v>
      </c>
      <c r="P152">
        <f>VLOOKUP(A152,'[2]SISBEN-GRUPOS'!$A$2:$E$1122,5,0)</f>
        <v>0</v>
      </c>
      <c r="Q152">
        <f>VLOOKUP(A152,'[2]TASA TRANSITO'!$A$6:$B$1117,2,0)</f>
        <v>0.5</v>
      </c>
    </row>
    <row r="153" spans="1:17" ht="14.95" hidden="1" x14ac:dyDescent="0.25">
      <c r="A153" t="s">
        <v>151</v>
      </c>
      <c r="B153">
        <v>49</v>
      </c>
      <c r="C153" s="3" t="s">
        <v>1123</v>
      </c>
      <c r="D153">
        <f>VLOOKUP(A153,'[2]PROMEDIO SABER 11 MUNICIPIOS'!$A$2:$D$1122,4,0)</f>
        <v>49</v>
      </c>
      <c r="E153">
        <f>VLOOKUP(A153,'[2]PROMEDIO SABER 11 MUNICIPIOS'!$A$2:$E$1122,5,0)</f>
        <v>6</v>
      </c>
      <c r="F153" s="3">
        <v>1</v>
      </c>
      <c r="G153" s="3">
        <v>1</v>
      </c>
      <c r="H153" s="3">
        <v>0</v>
      </c>
      <c r="I153" s="3">
        <v>0</v>
      </c>
      <c r="J153" s="4">
        <f>VLOOKUP(A153,'[2]PROMEDIO SABER 11 MUNICIPIOS'!$A$2:$B$1122,2,0)</f>
        <v>242.71428571428572</v>
      </c>
      <c r="K153" s="6">
        <v>240</v>
      </c>
      <c r="L153" s="5" t="str">
        <f>VLOOKUP(A153,'[2]PROMEDIO SABER 11 MUNICIPIOS'!$A$2:$F$1122,6,FALSE)</f>
        <v>NO</v>
      </c>
      <c r="M153">
        <f>VLOOKUP(A153,'[2]SISBEN-GRUPOS'!$A$2:$E$1121,2,FALSE)</f>
        <v>6</v>
      </c>
      <c r="N153">
        <f>VLOOKUP(A153,'[2]SISBEN-GRUPOS'!$A$2:$E$1122,3,0)</f>
        <v>40</v>
      </c>
      <c r="O153">
        <f>VLOOKUP(A153,'[2]SISBEN-GRUPOS'!$A$2:$E$1122,4,0)</f>
        <v>1</v>
      </c>
      <c r="P153">
        <f>VLOOKUP(A153,'[2]SISBEN-GRUPOS'!$A$2:$E$1122,5,0)</f>
        <v>2</v>
      </c>
      <c r="Q153">
        <f>VLOOKUP(A153,'[2]TASA TRANSITO'!$A$6:$B$1117,2,0)</f>
        <v>0.52900000000000003</v>
      </c>
    </row>
    <row r="154" spans="1:17" ht="14.95" hidden="1" x14ac:dyDescent="0.25">
      <c r="A154" t="s">
        <v>138</v>
      </c>
      <c r="B154">
        <v>47</v>
      </c>
      <c r="C154" s="3" t="s">
        <v>1122</v>
      </c>
      <c r="D154">
        <f>VLOOKUP(A154,'[2]PROMEDIO SABER 11 MUNICIPIOS'!$A$2:$D$1122,4,0)</f>
        <v>47</v>
      </c>
      <c r="E154">
        <f>VLOOKUP(A154,'[2]PROMEDIO SABER 11 MUNICIPIOS'!$A$2:$E$1122,5,0)</f>
        <v>6</v>
      </c>
      <c r="F154" s="3">
        <v>1</v>
      </c>
      <c r="G154" s="3">
        <v>1</v>
      </c>
      <c r="H154" s="3">
        <v>0</v>
      </c>
      <c r="I154" s="3">
        <v>0</v>
      </c>
      <c r="J154" s="4">
        <f>VLOOKUP(A154,'[2]PROMEDIO SABER 11 MUNICIPIOS'!$A$2:$B$1122,2,0)</f>
        <v>243.42553191489361</v>
      </c>
      <c r="K154" s="6">
        <v>240</v>
      </c>
      <c r="L154" s="5" t="str">
        <f>VLOOKUP(A154,'[2]PROMEDIO SABER 11 MUNICIPIOS'!$A$2:$F$1122,6,FALSE)</f>
        <v>NO</v>
      </c>
      <c r="M154">
        <f>VLOOKUP(A154,'[2]SISBEN-GRUPOS'!$A$2:$E$1121,2,FALSE)</f>
        <v>6</v>
      </c>
      <c r="N154">
        <f>VLOOKUP(A154,'[2]SISBEN-GRUPOS'!$A$2:$E$1122,3,0)</f>
        <v>35</v>
      </c>
      <c r="O154">
        <f>VLOOKUP(A154,'[2]SISBEN-GRUPOS'!$A$2:$E$1122,4,0)</f>
        <v>1</v>
      </c>
      <c r="P154">
        <f>VLOOKUP(A154,'[2]SISBEN-GRUPOS'!$A$2:$E$1122,5,0)</f>
        <v>5</v>
      </c>
      <c r="Q154">
        <f>VLOOKUP(A154,'[2]TASA TRANSITO'!$A$6:$B$1117,2,0)</f>
        <v>0.14799999999999999</v>
      </c>
    </row>
    <row r="155" spans="1:17" ht="14.95" hidden="1" x14ac:dyDescent="0.25">
      <c r="A155" t="s">
        <v>264</v>
      </c>
      <c r="B155">
        <v>73</v>
      </c>
      <c r="C155" s="3" t="s">
        <v>1123</v>
      </c>
      <c r="D155">
        <f>VLOOKUP(A155,'[2]PROMEDIO SABER 11 MUNICIPIOS'!$A$2:$D$1122,4,0)</f>
        <v>73</v>
      </c>
      <c r="E155">
        <f>VLOOKUP(A155,'[2]PROMEDIO SABER 11 MUNICIPIOS'!$A$2:$E$1122,5,0)</f>
        <v>6</v>
      </c>
      <c r="F155" s="3">
        <v>1</v>
      </c>
      <c r="G155" s="3">
        <v>0</v>
      </c>
      <c r="H155" s="3">
        <v>0</v>
      </c>
      <c r="I155" s="3">
        <v>0</v>
      </c>
      <c r="J155" s="4">
        <f>VLOOKUP(A155,'[2]PROMEDIO SABER 11 MUNICIPIOS'!$A$2:$B$1122,2,0)</f>
        <v>245.30136986301369</v>
      </c>
      <c r="K155" s="6">
        <v>240</v>
      </c>
      <c r="L155" s="5" t="str">
        <f>VLOOKUP(A155,'[2]PROMEDIO SABER 11 MUNICIPIOS'!$A$2:$F$1122,6,FALSE)</f>
        <v>NO</v>
      </c>
      <c r="M155">
        <f>VLOOKUP(A155,'[2]SISBEN-GRUPOS'!$A$2:$E$1121,2,FALSE)</f>
        <v>21</v>
      </c>
      <c r="N155">
        <f>VLOOKUP(A155,'[2]SISBEN-GRUPOS'!$A$2:$E$1122,3,0)</f>
        <v>51</v>
      </c>
      <c r="O155">
        <f>VLOOKUP(A155,'[2]SISBEN-GRUPOS'!$A$2:$E$1122,4,0)</f>
        <v>1</v>
      </c>
      <c r="P155">
        <f>VLOOKUP(A155,'[2]SISBEN-GRUPOS'!$A$2:$E$1122,5,0)</f>
        <v>0</v>
      </c>
      <c r="Q155">
        <f>VLOOKUP(A155,'[2]TASA TRANSITO'!$A$6:$B$1117,2,0)</f>
        <v>0.32800000000000001</v>
      </c>
    </row>
    <row r="156" spans="1:17" ht="14.95" hidden="1" x14ac:dyDescent="0.25">
      <c r="A156" t="s">
        <v>14</v>
      </c>
      <c r="B156">
        <v>16</v>
      </c>
      <c r="C156" s="3" t="s">
        <v>1122</v>
      </c>
      <c r="D156">
        <f>VLOOKUP(A156,'[2]PROMEDIO SABER 11 MUNICIPIOS'!$A$2:$D$1122,4,0)</f>
        <v>16</v>
      </c>
      <c r="E156">
        <f>VLOOKUP(A156,'[2]PROMEDIO SABER 11 MUNICIPIOS'!$A$2:$E$1122,5,0)</f>
        <v>6</v>
      </c>
      <c r="F156" s="3">
        <v>1</v>
      </c>
      <c r="G156" s="3">
        <v>1</v>
      </c>
      <c r="H156" s="3">
        <v>1</v>
      </c>
      <c r="I156" s="3">
        <v>0</v>
      </c>
      <c r="J156" s="4">
        <f>VLOOKUP(A156,'[2]PROMEDIO SABER 11 MUNICIPIOS'!$A$2:$B$1122,2,0)</f>
        <v>249</v>
      </c>
      <c r="K156" s="6">
        <v>240</v>
      </c>
      <c r="L156" s="5" t="str">
        <f>VLOOKUP(A156,'[2]PROMEDIO SABER 11 MUNICIPIOS'!$A$2:$F$1122,6,FALSE)</f>
        <v>NO</v>
      </c>
      <c r="M156">
        <f>VLOOKUP(A156,'[2]SISBEN-GRUPOS'!$A$2:$E$1121,2,FALSE)</f>
        <v>3</v>
      </c>
      <c r="N156">
        <f>VLOOKUP(A156,'[2]SISBEN-GRUPOS'!$A$2:$E$1122,3,0)</f>
        <v>12</v>
      </c>
      <c r="O156">
        <f>VLOOKUP(A156,'[2]SISBEN-GRUPOS'!$A$2:$E$1122,4,0)</f>
        <v>1</v>
      </c>
      <c r="P156">
        <f>VLOOKUP(A156,'[2]SISBEN-GRUPOS'!$A$2:$E$1122,5,0)</f>
        <v>0</v>
      </c>
      <c r="Q156">
        <f>VLOOKUP(A156,'[2]TASA TRANSITO'!$A$6:$B$1117,2,0)</f>
        <v>0.44400000000000001</v>
      </c>
    </row>
    <row r="157" spans="1:17" ht="14.95" hidden="1" x14ac:dyDescent="0.25">
      <c r="A157" t="s">
        <v>127</v>
      </c>
      <c r="B157">
        <v>45</v>
      </c>
      <c r="C157" s="3" t="s">
        <v>1122</v>
      </c>
      <c r="D157">
        <f>VLOOKUP(A157,'[2]PROMEDIO SABER 11 MUNICIPIOS'!$A$2:$D$1122,4,0)</f>
        <v>45</v>
      </c>
      <c r="E157">
        <f>VLOOKUP(A157,'[2]PROMEDIO SABER 11 MUNICIPIOS'!$A$2:$E$1122,5,0)</f>
        <v>6</v>
      </c>
      <c r="F157" s="3">
        <v>1</v>
      </c>
      <c r="G157" s="3">
        <v>1</v>
      </c>
      <c r="H157" s="3">
        <v>0</v>
      </c>
      <c r="I157" s="3">
        <v>0</v>
      </c>
      <c r="J157" s="4">
        <f>VLOOKUP(A157,'[2]PROMEDIO SABER 11 MUNICIPIOS'!$A$2:$B$1122,2,0)</f>
        <v>249.22222222222223</v>
      </c>
      <c r="K157" s="6">
        <v>240</v>
      </c>
      <c r="L157" s="5" t="str">
        <f>VLOOKUP(A157,'[2]PROMEDIO SABER 11 MUNICIPIOS'!$A$2:$F$1122,6,FALSE)</f>
        <v>NO</v>
      </c>
      <c r="M157">
        <f>VLOOKUP(A157,'[2]SISBEN-GRUPOS'!$A$2:$E$1121,2,FALSE)</f>
        <v>5</v>
      </c>
      <c r="N157">
        <f>VLOOKUP(A157,'[2]SISBEN-GRUPOS'!$A$2:$E$1122,3,0)</f>
        <v>40</v>
      </c>
      <c r="O157">
        <f>VLOOKUP(A157,'[2]SISBEN-GRUPOS'!$A$2:$E$1122,4,0)</f>
        <v>0</v>
      </c>
      <c r="P157">
        <f>VLOOKUP(A157,'[2]SISBEN-GRUPOS'!$A$2:$E$1122,5,0)</f>
        <v>0</v>
      </c>
      <c r="Q157">
        <f>VLOOKUP(A157,'[2]TASA TRANSITO'!$A$6:$B$1117,2,0)</f>
        <v>0.308</v>
      </c>
    </row>
    <row r="158" spans="1:17" ht="14.95" hidden="1" x14ac:dyDescent="0.25">
      <c r="A158" t="s">
        <v>60</v>
      </c>
      <c r="B158">
        <v>28</v>
      </c>
      <c r="C158" s="3" t="s">
        <v>1122</v>
      </c>
      <c r="D158">
        <f>VLOOKUP(A158,'[2]PROMEDIO SABER 11 MUNICIPIOS'!$A$2:$D$1122,4,0)</f>
        <v>28</v>
      </c>
      <c r="E158">
        <f>VLOOKUP(A158,'[2]PROMEDIO SABER 11 MUNICIPIOS'!$A$2:$E$1122,5,0)</f>
        <v>6</v>
      </c>
      <c r="F158" s="3">
        <v>1</v>
      </c>
      <c r="G158" s="3">
        <v>1</v>
      </c>
      <c r="H158" s="3">
        <v>1</v>
      </c>
      <c r="I158" s="3">
        <v>0</v>
      </c>
      <c r="J158" s="4">
        <f>VLOOKUP(A158,'[2]PROMEDIO SABER 11 MUNICIPIOS'!$A$2:$B$1122,2,0)</f>
        <v>249.5</v>
      </c>
      <c r="K158" s="6">
        <v>250</v>
      </c>
      <c r="L158" s="5" t="str">
        <f>VLOOKUP(A158,'[2]PROMEDIO SABER 11 MUNICIPIOS'!$A$2:$F$1122,6,FALSE)</f>
        <v>NO</v>
      </c>
      <c r="M158">
        <f>VLOOKUP(A158,'[2]SISBEN-GRUPOS'!$A$2:$E$1121,2,FALSE)</f>
        <v>7</v>
      </c>
      <c r="N158">
        <f>VLOOKUP(A158,'[2]SISBEN-GRUPOS'!$A$2:$E$1122,3,0)</f>
        <v>21</v>
      </c>
      <c r="O158">
        <f>VLOOKUP(A158,'[2]SISBEN-GRUPOS'!$A$2:$E$1122,4,0)</f>
        <v>0</v>
      </c>
      <c r="P158">
        <f>VLOOKUP(A158,'[2]SISBEN-GRUPOS'!$A$2:$E$1122,5,0)</f>
        <v>0</v>
      </c>
      <c r="Q158">
        <f>VLOOKUP(A158,'[2]TASA TRANSITO'!$A$6:$B$1117,2,0)</f>
        <v>0.30399999999999999</v>
      </c>
    </row>
    <row r="159" spans="1:17" ht="14.95" hidden="1" x14ac:dyDescent="0.25">
      <c r="A159" t="s">
        <v>99</v>
      </c>
      <c r="B159">
        <v>38</v>
      </c>
      <c r="C159" s="3" t="s">
        <v>1123</v>
      </c>
      <c r="D159">
        <f>VLOOKUP(A159,'[2]PROMEDIO SABER 11 MUNICIPIOS'!$A$2:$D$1122,4,0)</f>
        <v>38</v>
      </c>
      <c r="E159">
        <f>VLOOKUP(A159,'[2]PROMEDIO SABER 11 MUNICIPIOS'!$A$2:$E$1122,5,0)</f>
        <v>6</v>
      </c>
      <c r="F159" s="3">
        <v>1</v>
      </c>
      <c r="G159" s="3">
        <v>1</v>
      </c>
      <c r="H159" s="3">
        <v>1</v>
      </c>
      <c r="I159" s="3">
        <v>0</v>
      </c>
      <c r="J159" s="4">
        <f>VLOOKUP(A159,'[2]PROMEDIO SABER 11 MUNICIPIOS'!$A$2:$B$1122,2,0)</f>
        <v>252.55263157894737</v>
      </c>
      <c r="K159" s="6">
        <v>250</v>
      </c>
      <c r="L159" s="5" t="str">
        <f>VLOOKUP(A159,'[2]PROMEDIO SABER 11 MUNICIPIOS'!$A$2:$F$1122,6,FALSE)</f>
        <v>NO</v>
      </c>
      <c r="M159">
        <f>VLOOKUP(A159,'[2]SISBEN-GRUPOS'!$A$2:$E$1121,2,FALSE)</f>
        <v>6</v>
      </c>
      <c r="N159">
        <f>VLOOKUP(A159,'[2]SISBEN-GRUPOS'!$A$2:$E$1122,3,0)</f>
        <v>31</v>
      </c>
      <c r="O159">
        <f>VLOOKUP(A159,'[2]SISBEN-GRUPOS'!$A$2:$E$1122,4,0)</f>
        <v>1</v>
      </c>
      <c r="P159">
        <f>VLOOKUP(A159,'[2]SISBEN-GRUPOS'!$A$2:$E$1122,5,0)</f>
        <v>0</v>
      </c>
      <c r="Q159">
        <f>VLOOKUP(A159,'[2]TASA TRANSITO'!$A$6:$B$1117,2,0)</f>
        <v>0.38500000000000001</v>
      </c>
    </row>
    <row r="160" spans="1:17" ht="14.95" hidden="1" x14ac:dyDescent="0.25">
      <c r="A160" t="s">
        <v>43</v>
      </c>
      <c r="B160">
        <v>24</v>
      </c>
      <c r="C160" s="3" t="s">
        <v>1122</v>
      </c>
      <c r="D160">
        <f>VLOOKUP(A160,'[2]PROMEDIO SABER 11 MUNICIPIOS'!$A$2:$D$1122,4,0)</f>
        <v>24</v>
      </c>
      <c r="E160">
        <f>VLOOKUP(A160,'[2]PROMEDIO SABER 11 MUNICIPIOS'!$A$2:$E$1122,5,0)</f>
        <v>6</v>
      </c>
      <c r="F160" s="3">
        <v>1</v>
      </c>
      <c r="G160" s="3">
        <v>1</v>
      </c>
      <c r="H160" s="3">
        <v>1</v>
      </c>
      <c r="I160" s="3">
        <v>0</v>
      </c>
      <c r="J160" s="4">
        <f>VLOOKUP(A160,'[2]PROMEDIO SABER 11 MUNICIPIOS'!$A$2:$B$1122,2,0)</f>
        <v>253.54166666666666</v>
      </c>
      <c r="K160" s="6">
        <v>250</v>
      </c>
      <c r="L160" s="5" t="str">
        <f>VLOOKUP(A160,'[2]PROMEDIO SABER 11 MUNICIPIOS'!$A$2:$F$1122,6,FALSE)</f>
        <v>NO</v>
      </c>
      <c r="M160">
        <f>VLOOKUP(A160,'[2]SISBEN-GRUPOS'!$A$2:$E$1121,2,FALSE)</f>
        <v>3</v>
      </c>
      <c r="N160">
        <f>VLOOKUP(A160,'[2]SISBEN-GRUPOS'!$A$2:$E$1122,3,0)</f>
        <v>21</v>
      </c>
      <c r="O160">
        <f>VLOOKUP(A160,'[2]SISBEN-GRUPOS'!$A$2:$E$1122,4,0)</f>
        <v>0</v>
      </c>
      <c r="P160">
        <f>VLOOKUP(A160,'[2]SISBEN-GRUPOS'!$A$2:$E$1122,5,0)</f>
        <v>0</v>
      </c>
      <c r="Q160">
        <f>VLOOKUP(A160,'[2]TASA TRANSITO'!$A$6:$B$1117,2,0)</f>
        <v>0.33300000000000002</v>
      </c>
    </row>
    <row r="161" spans="1:17" ht="14.95" hidden="1" x14ac:dyDescent="0.25">
      <c r="A161" t="s">
        <v>34</v>
      </c>
      <c r="B161">
        <v>23</v>
      </c>
      <c r="C161" s="3" t="s">
        <v>1122</v>
      </c>
      <c r="D161">
        <f>VLOOKUP(A161,'[2]PROMEDIO SABER 11 MUNICIPIOS'!$A$2:$D$1122,4,0)</f>
        <v>23</v>
      </c>
      <c r="E161">
        <f>VLOOKUP(A161,'[2]PROMEDIO SABER 11 MUNICIPIOS'!$A$2:$E$1122,5,0)</f>
        <v>6</v>
      </c>
      <c r="F161" s="3">
        <v>1</v>
      </c>
      <c r="G161" s="3">
        <v>1</v>
      </c>
      <c r="H161" s="3">
        <v>1</v>
      </c>
      <c r="I161" s="3">
        <v>0</v>
      </c>
      <c r="J161" s="4">
        <f>VLOOKUP(A161,'[2]PROMEDIO SABER 11 MUNICIPIOS'!$A$2:$B$1122,2,0)</f>
        <v>258.60869565217394</v>
      </c>
      <c r="K161" s="6">
        <v>250</v>
      </c>
      <c r="L161" s="5" t="str">
        <f>VLOOKUP(A161,'[2]PROMEDIO SABER 11 MUNICIPIOS'!$A$2:$F$1122,6,FALSE)</f>
        <v>NO</v>
      </c>
      <c r="M161">
        <f>VLOOKUP(A161,'[2]SISBEN-GRUPOS'!$A$2:$E$1121,2,FALSE)</f>
        <v>8</v>
      </c>
      <c r="N161">
        <f>VLOOKUP(A161,'[2]SISBEN-GRUPOS'!$A$2:$E$1122,3,0)</f>
        <v>13</v>
      </c>
      <c r="O161">
        <f>VLOOKUP(A161,'[2]SISBEN-GRUPOS'!$A$2:$E$1122,4,0)</f>
        <v>2</v>
      </c>
      <c r="P161">
        <f>VLOOKUP(A161,'[2]SISBEN-GRUPOS'!$A$2:$E$1122,5,0)</f>
        <v>0</v>
      </c>
      <c r="Q161">
        <f>VLOOKUP(A161,'[2]TASA TRANSITO'!$A$6:$B$1117,2,0)</f>
        <v>0.29399999999999998</v>
      </c>
    </row>
    <row r="162" spans="1:17" ht="14.95" x14ac:dyDescent="0.25">
      <c r="A162" t="s">
        <v>13</v>
      </c>
      <c r="B162">
        <v>15</v>
      </c>
      <c r="C162" s="3" t="s">
        <v>1122</v>
      </c>
      <c r="D162">
        <f>VLOOKUP(A162,'[2]PROMEDIO SABER 11 MUNICIPIOS'!$A$2:$D$1122,4,0)</f>
        <v>15</v>
      </c>
      <c r="E162">
        <f>VLOOKUP(A162,'[2]PROMEDIO SABER 11 MUNICIPIOS'!$A$2:$E$1122,5,0)</f>
        <v>6</v>
      </c>
      <c r="F162" s="3">
        <v>1</v>
      </c>
      <c r="G162" s="3">
        <v>1</v>
      </c>
      <c r="H162" s="3">
        <v>1</v>
      </c>
      <c r="I162" s="3">
        <v>0</v>
      </c>
      <c r="J162" s="4">
        <f>VLOOKUP(A162,'[2]PROMEDIO SABER 11 MUNICIPIOS'!$A$2:$B$1122,2,0)</f>
        <v>259.86666666666667</v>
      </c>
      <c r="K162" s="6">
        <v>260</v>
      </c>
      <c r="L162" s="5" t="str">
        <f>VLOOKUP(A162,'[2]PROMEDIO SABER 11 MUNICIPIOS'!$A$2:$F$1122,6,FALSE)</f>
        <v>NO</v>
      </c>
      <c r="M162">
        <f>VLOOKUP(A162,'[2]SISBEN-GRUPOS'!$A$2:$E$1121,2,FALSE)</f>
        <v>4</v>
      </c>
      <c r="N162">
        <f>VLOOKUP(A162,'[2]SISBEN-GRUPOS'!$A$2:$E$1122,3,0)</f>
        <v>11</v>
      </c>
      <c r="O162">
        <f>VLOOKUP(A162,'[2]SISBEN-GRUPOS'!$A$2:$E$1122,4,0)</f>
        <v>0</v>
      </c>
      <c r="P162">
        <f>VLOOKUP(A162,'[2]SISBEN-GRUPOS'!$A$2:$E$1122,5,0)</f>
        <v>0</v>
      </c>
      <c r="Q162" t="e">
        <f>VLOOKUP(A162,'[2]TASA TRANSITO'!$A$6:$B$1117,2,0)</f>
        <v>#N/A</v>
      </c>
    </row>
    <row r="163" spans="1:17" ht="14.95" hidden="1" x14ac:dyDescent="0.25">
      <c r="A163" t="s">
        <v>65</v>
      </c>
      <c r="B163">
        <v>30</v>
      </c>
      <c r="C163" s="3" t="s">
        <v>1122</v>
      </c>
      <c r="D163">
        <f>VLOOKUP(A163,'[2]PROMEDIO SABER 11 MUNICIPIOS'!$A$2:$D$1122,4,0)</f>
        <v>30</v>
      </c>
      <c r="E163">
        <f>VLOOKUP(A163,'[2]PROMEDIO SABER 11 MUNICIPIOS'!$A$2:$E$1122,5,0)</f>
        <v>6</v>
      </c>
      <c r="F163" s="3">
        <v>1</v>
      </c>
      <c r="G163" s="3">
        <v>1</v>
      </c>
      <c r="H163" s="3">
        <v>1</v>
      </c>
      <c r="I163" s="3">
        <v>0</v>
      </c>
      <c r="J163" s="4">
        <f>VLOOKUP(A163,'[2]PROMEDIO SABER 11 MUNICIPIOS'!$A$2:$B$1122,2,0)</f>
        <v>263.33333333333331</v>
      </c>
      <c r="K163" s="6">
        <v>260</v>
      </c>
      <c r="L163" s="5" t="str">
        <f>VLOOKUP(A163,'[2]PROMEDIO SABER 11 MUNICIPIOS'!$A$2:$F$1122,6,FALSE)</f>
        <v>NO</v>
      </c>
      <c r="M163">
        <f>VLOOKUP(A163,'[2]SISBEN-GRUPOS'!$A$2:$E$1121,2,FALSE)</f>
        <v>3</v>
      </c>
      <c r="N163">
        <f>VLOOKUP(A163,'[2]SISBEN-GRUPOS'!$A$2:$E$1122,3,0)</f>
        <v>26</v>
      </c>
      <c r="O163">
        <f>VLOOKUP(A163,'[2]SISBEN-GRUPOS'!$A$2:$E$1122,4,0)</f>
        <v>1</v>
      </c>
      <c r="P163">
        <f>VLOOKUP(A163,'[2]SISBEN-GRUPOS'!$A$2:$E$1122,5,0)</f>
        <v>0</v>
      </c>
      <c r="Q163">
        <f>VLOOKUP(A163,'[2]TASA TRANSITO'!$A$6:$B$1117,2,0)</f>
        <v>0.16</v>
      </c>
    </row>
    <row r="164" spans="1:17" ht="14.95" hidden="1" x14ac:dyDescent="0.25">
      <c r="A164" t="s">
        <v>143</v>
      </c>
      <c r="B164">
        <v>48</v>
      </c>
      <c r="C164" s="3" t="s">
        <v>1123</v>
      </c>
      <c r="D164">
        <f>VLOOKUP(A164,'[2]PROMEDIO SABER 11 MUNICIPIOS'!$A$2:$D$1122,4,0)</f>
        <v>48</v>
      </c>
      <c r="E164">
        <f>VLOOKUP(A164,'[2]PROMEDIO SABER 11 MUNICIPIOS'!$A$2:$E$1122,5,0)</f>
        <v>6</v>
      </c>
      <c r="F164" s="3">
        <v>1</v>
      </c>
      <c r="G164" s="3">
        <v>1</v>
      </c>
      <c r="H164" s="3">
        <v>0</v>
      </c>
      <c r="I164" s="3">
        <v>0</v>
      </c>
      <c r="J164" s="4">
        <f>VLOOKUP(A164,'[2]PROMEDIO SABER 11 MUNICIPIOS'!$A$2:$B$1122,2,0)</f>
        <v>272.14583333333331</v>
      </c>
      <c r="K164" s="6">
        <v>270</v>
      </c>
      <c r="L164" s="5" t="str">
        <f>VLOOKUP(A164,'[2]PROMEDIO SABER 11 MUNICIPIOS'!$A$2:$F$1122,6,FALSE)</f>
        <v>NO</v>
      </c>
      <c r="M164">
        <f>VLOOKUP(A164,'[2]SISBEN-GRUPOS'!$A$2:$E$1121,2,FALSE)</f>
        <v>14</v>
      </c>
      <c r="N164">
        <f>VLOOKUP(A164,'[2]SISBEN-GRUPOS'!$A$2:$E$1122,3,0)</f>
        <v>34</v>
      </c>
      <c r="O164">
        <f>VLOOKUP(A164,'[2]SISBEN-GRUPOS'!$A$2:$E$1122,4,0)</f>
        <v>0</v>
      </c>
      <c r="P164">
        <f>VLOOKUP(A164,'[2]SISBEN-GRUPOS'!$A$2:$E$1122,5,0)</f>
        <v>0</v>
      </c>
      <c r="Q164">
        <f>VLOOKUP(A164,'[2]TASA TRANSITO'!$A$6:$B$1117,2,0)</f>
        <v>0.36</v>
      </c>
    </row>
    <row r="165" spans="1:17" ht="30.1" hidden="1" x14ac:dyDescent="0.25">
      <c r="A165" t="s">
        <v>220</v>
      </c>
      <c r="B165">
        <v>63</v>
      </c>
      <c r="C165" s="3" t="s">
        <v>1123</v>
      </c>
      <c r="D165">
        <f>VLOOKUP(A165,'[2]PROMEDIO SABER 11 MUNICIPIOS'!$A$2:$D$1122,4,0)</f>
        <v>63</v>
      </c>
      <c r="E165">
        <f>VLOOKUP(A165,'[2]PROMEDIO SABER 11 MUNICIPIOS'!$A$2:$E$1122,5,0)</f>
        <v>7</v>
      </c>
      <c r="F165" s="3">
        <v>1</v>
      </c>
      <c r="G165" s="3">
        <v>1</v>
      </c>
      <c r="H165" s="3">
        <v>0</v>
      </c>
      <c r="I165" s="3">
        <v>0</v>
      </c>
      <c r="J165" s="4">
        <f>VLOOKUP(A165,'[2]PROMEDIO SABER 11 MUNICIPIOS'!$A$2:$B$1122,2,0)</f>
        <v>189.20634920634922</v>
      </c>
      <c r="K165" s="6">
        <v>180</v>
      </c>
      <c r="L165" s="5" t="str">
        <f>VLOOKUP(A165,'[2]PROMEDIO SABER 11 MUNICIPIOS'!$A$2:$F$1122,6,FALSE)</f>
        <v>CARMEN DEL DARIEN-CHOCO</v>
      </c>
      <c r="M165">
        <f>VLOOKUP(A165,'[2]SISBEN-GRUPOS'!$A$2:$E$1121,2,FALSE)</f>
        <v>22</v>
      </c>
      <c r="N165">
        <f>VLOOKUP(A165,'[2]SISBEN-GRUPOS'!$A$2:$E$1122,3,0)</f>
        <v>39</v>
      </c>
      <c r="O165">
        <f>VLOOKUP(A165,'[2]SISBEN-GRUPOS'!$A$2:$E$1122,4,0)</f>
        <v>1</v>
      </c>
      <c r="P165">
        <f>VLOOKUP(A165,'[2]SISBEN-GRUPOS'!$A$2:$E$1122,5,0)</f>
        <v>1</v>
      </c>
      <c r="Q165">
        <f>VLOOKUP(A165,'[2]TASA TRANSITO'!$A$6:$B$1117,2,0)</f>
        <v>0.23599999999999999</v>
      </c>
    </row>
    <row r="166" spans="1:17" ht="14.95" hidden="1" x14ac:dyDescent="0.25">
      <c r="A166" t="s">
        <v>218</v>
      </c>
      <c r="B166">
        <v>63</v>
      </c>
      <c r="C166" s="3" t="s">
        <v>1123</v>
      </c>
      <c r="D166">
        <f>VLOOKUP(A166,'[2]PROMEDIO SABER 11 MUNICIPIOS'!$A$2:$D$1122,4,0)</f>
        <v>63</v>
      </c>
      <c r="E166">
        <f>VLOOKUP(A166,'[2]PROMEDIO SABER 11 MUNICIPIOS'!$A$2:$E$1122,5,0)</f>
        <v>7</v>
      </c>
      <c r="F166" s="3">
        <v>1</v>
      </c>
      <c r="G166" s="3">
        <v>1</v>
      </c>
      <c r="H166" s="3">
        <v>0</v>
      </c>
      <c r="I166" s="3">
        <v>0</v>
      </c>
      <c r="J166" s="4">
        <f>VLOOKUP(A166,'[2]PROMEDIO SABER 11 MUNICIPIOS'!$A$2:$B$1122,2,0)</f>
        <v>192.71428571428572</v>
      </c>
      <c r="K166" s="6">
        <v>190</v>
      </c>
      <c r="L166" s="5" t="str">
        <f>VLOOKUP(A166,'[2]PROMEDIO SABER 11 MUNICIPIOS'!$A$2:$F$1122,6,FALSE)</f>
        <v>NO</v>
      </c>
      <c r="M166">
        <f>VLOOKUP(A166,'[2]SISBEN-GRUPOS'!$A$2:$E$1121,2,FALSE)</f>
        <v>10</v>
      </c>
      <c r="N166">
        <f>VLOOKUP(A166,'[2]SISBEN-GRUPOS'!$A$2:$E$1122,3,0)</f>
        <v>51</v>
      </c>
      <c r="O166">
        <f>VLOOKUP(A166,'[2]SISBEN-GRUPOS'!$A$2:$E$1122,4,0)</f>
        <v>2</v>
      </c>
      <c r="P166">
        <f>VLOOKUP(A166,'[2]SISBEN-GRUPOS'!$A$2:$E$1122,5,0)</f>
        <v>0</v>
      </c>
      <c r="Q166">
        <f>VLOOKUP(A166,'[2]TASA TRANSITO'!$A$6:$B$1117,2,0)</f>
        <v>0.39600000000000002</v>
      </c>
    </row>
    <row r="167" spans="1:17" ht="14.95" hidden="1" x14ac:dyDescent="0.25">
      <c r="A167" t="s">
        <v>788</v>
      </c>
      <c r="B167">
        <v>288</v>
      </c>
      <c r="C167" s="3" t="s">
        <v>1123</v>
      </c>
      <c r="D167">
        <f>VLOOKUP(A167,'[2]PROMEDIO SABER 11 MUNICIPIOS'!$A$2:$D$1122,4,0)</f>
        <v>288</v>
      </c>
      <c r="E167">
        <f>VLOOKUP(A167,'[2]PROMEDIO SABER 11 MUNICIPIOS'!$A$2:$E$1122,5,0)</f>
        <v>7</v>
      </c>
      <c r="F167" s="3">
        <v>0</v>
      </c>
      <c r="G167" s="3">
        <v>0</v>
      </c>
      <c r="H167" s="3">
        <v>0</v>
      </c>
      <c r="I167" s="3">
        <v>0</v>
      </c>
      <c r="J167" s="4">
        <f>VLOOKUP(A167,'[2]PROMEDIO SABER 11 MUNICIPIOS'!$A$2:$B$1122,2,0)</f>
        <v>192.98611111111111</v>
      </c>
      <c r="K167" s="6">
        <v>190</v>
      </c>
      <c r="L167" s="5" t="str">
        <f>VLOOKUP(A167,'[2]PROMEDIO SABER 11 MUNICIPIOS'!$A$2:$F$1122,6,FALSE)</f>
        <v>NO</v>
      </c>
      <c r="M167">
        <f>VLOOKUP(A167,'[2]SISBEN-GRUPOS'!$A$2:$E$1121,2,FALSE)</f>
        <v>76</v>
      </c>
      <c r="N167">
        <f>VLOOKUP(A167,'[2]SISBEN-GRUPOS'!$A$2:$E$1122,3,0)</f>
        <v>200</v>
      </c>
      <c r="O167">
        <f>VLOOKUP(A167,'[2]SISBEN-GRUPOS'!$A$2:$E$1122,4,0)</f>
        <v>6</v>
      </c>
      <c r="P167">
        <f>VLOOKUP(A167,'[2]SISBEN-GRUPOS'!$A$2:$E$1122,5,0)</f>
        <v>6</v>
      </c>
      <c r="Q167">
        <f>VLOOKUP(A167,'[2]TASA TRANSITO'!$A$6:$B$1117,2,0)</f>
        <v>0.28699999999999998</v>
      </c>
    </row>
    <row r="168" spans="1:17" ht="14.95" hidden="1" x14ac:dyDescent="0.25">
      <c r="A168" t="s">
        <v>667</v>
      </c>
      <c r="B168">
        <v>203</v>
      </c>
      <c r="C168" s="3" t="s">
        <v>1123</v>
      </c>
      <c r="D168">
        <f>VLOOKUP(A168,'[2]PROMEDIO SABER 11 MUNICIPIOS'!$A$2:$D$1122,4,0)</f>
        <v>203</v>
      </c>
      <c r="E168">
        <f>VLOOKUP(A168,'[2]PROMEDIO SABER 11 MUNICIPIOS'!$A$2:$E$1122,5,0)</f>
        <v>7</v>
      </c>
      <c r="F168" s="3">
        <v>0</v>
      </c>
      <c r="G168" s="3">
        <v>0</v>
      </c>
      <c r="H168" s="3">
        <v>0</v>
      </c>
      <c r="I168" s="3">
        <v>0</v>
      </c>
      <c r="J168" s="4">
        <f>VLOOKUP(A168,'[2]PROMEDIO SABER 11 MUNICIPIOS'!$A$2:$B$1122,2,0)</f>
        <v>206.66502463054186</v>
      </c>
      <c r="K168" s="6">
        <v>200</v>
      </c>
      <c r="L168" s="5" t="str">
        <f>VLOOKUP(A168,'[2]PROMEDIO SABER 11 MUNICIPIOS'!$A$2:$F$1122,6,FALSE)</f>
        <v>CONDOTO-CHOCO</v>
      </c>
      <c r="M168">
        <f>VLOOKUP(A168,'[2]SISBEN-GRUPOS'!$A$2:$E$1121,2,FALSE)</f>
        <v>51</v>
      </c>
      <c r="N168">
        <f>VLOOKUP(A168,'[2]SISBEN-GRUPOS'!$A$2:$E$1122,3,0)</f>
        <v>147</v>
      </c>
      <c r="O168">
        <f>VLOOKUP(A168,'[2]SISBEN-GRUPOS'!$A$2:$E$1122,4,0)</f>
        <v>0</v>
      </c>
      <c r="P168">
        <f>VLOOKUP(A168,'[2]SISBEN-GRUPOS'!$A$2:$E$1122,5,0)</f>
        <v>5</v>
      </c>
      <c r="Q168">
        <f>VLOOKUP(A168,'[2]TASA TRANSITO'!$A$6:$B$1117,2,0)</f>
        <v>0.34</v>
      </c>
    </row>
    <row r="169" spans="1:17" ht="14.95" hidden="1" x14ac:dyDescent="0.25">
      <c r="A169" t="s">
        <v>605</v>
      </c>
      <c r="B169">
        <v>172</v>
      </c>
      <c r="C169" s="3" t="s">
        <v>1122</v>
      </c>
      <c r="D169">
        <f>VLOOKUP(A169,'[2]PROMEDIO SABER 11 MUNICIPIOS'!$A$2:$D$1122,4,0)</f>
        <v>172</v>
      </c>
      <c r="E169">
        <f>VLOOKUP(A169,'[2]PROMEDIO SABER 11 MUNICIPIOS'!$A$2:$E$1122,5,0)</f>
        <v>7</v>
      </c>
      <c r="F169" s="3">
        <v>0</v>
      </c>
      <c r="G169" s="3">
        <v>0</v>
      </c>
      <c r="H169" s="3">
        <v>0</v>
      </c>
      <c r="I169" s="3">
        <v>0</v>
      </c>
      <c r="J169" s="4">
        <f>VLOOKUP(A169,'[2]PROMEDIO SABER 11 MUNICIPIOS'!$A$2:$B$1122,2,0)</f>
        <v>214.83720930232559</v>
      </c>
      <c r="K169" s="6">
        <v>210</v>
      </c>
      <c r="L169" s="5" t="str">
        <f>VLOOKUP(A169,'[2]PROMEDIO SABER 11 MUNICIPIOS'!$A$2:$F$1122,6,FALSE)</f>
        <v>LA MACARENA-META</v>
      </c>
      <c r="M169">
        <f>VLOOKUP(A169,'[2]SISBEN-GRUPOS'!$A$2:$E$1121,2,FALSE)</f>
        <v>45</v>
      </c>
      <c r="N169">
        <f>VLOOKUP(A169,'[2]SISBEN-GRUPOS'!$A$2:$E$1122,3,0)</f>
        <v>124</v>
      </c>
      <c r="O169">
        <f>VLOOKUP(A169,'[2]SISBEN-GRUPOS'!$A$2:$E$1122,4,0)</f>
        <v>2</v>
      </c>
      <c r="P169">
        <f>VLOOKUP(A169,'[2]SISBEN-GRUPOS'!$A$2:$E$1122,5,0)</f>
        <v>1</v>
      </c>
      <c r="Q169">
        <f>VLOOKUP(A169,'[2]TASA TRANSITO'!$A$6:$B$1117,2,0)</f>
        <v>0.29699999999999999</v>
      </c>
    </row>
    <row r="170" spans="1:17" ht="14.95" hidden="1" x14ac:dyDescent="0.25">
      <c r="A170" t="s">
        <v>580</v>
      </c>
      <c r="B170">
        <v>163</v>
      </c>
      <c r="C170" s="3" t="s">
        <v>1122</v>
      </c>
      <c r="D170">
        <f>VLOOKUP(A170,'[2]PROMEDIO SABER 11 MUNICIPIOS'!$A$2:$D$1122,4,0)</f>
        <v>163</v>
      </c>
      <c r="E170">
        <f>VLOOKUP(A170,'[2]PROMEDIO SABER 11 MUNICIPIOS'!$A$2:$E$1122,5,0)</f>
        <v>7</v>
      </c>
      <c r="F170" s="3">
        <v>0</v>
      </c>
      <c r="G170" s="3">
        <v>0</v>
      </c>
      <c r="H170" s="3">
        <v>0</v>
      </c>
      <c r="I170" s="3">
        <v>0</v>
      </c>
      <c r="J170" s="4">
        <f>VLOOKUP(A170,'[2]PROMEDIO SABER 11 MUNICIPIOS'!$A$2:$B$1122,2,0)</f>
        <v>216.61963190184048</v>
      </c>
      <c r="K170" s="6">
        <v>210</v>
      </c>
      <c r="L170" s="5" t="str">
        <f>VLOOKUP(A170,'[2]PROMEDIO SABER 11 MUNICIPIOS'!$A$2:$F$1122,6,FALSE)</f>
        <v>NO</v>
      </c>
      <c r="M170">
        <f>VLOOKUP(A170,'[2]SISBEN-GRUPOS'!$A$2:$E$1121,2,FALSE)</f>
        <v>35</v>
      </c>
      <c r="N170">
        <f>VLOOKUP(A170,'[2]SISBEN-GRUPOS'!$A$2:$E$1122,3,0)</f>
        <v>113</v>
      </c>
      <c r="O170">
        <f>VLOOKUP(A170,'[2]SISBEN-GRUPOS'!$A$2:$E$1122,4,0)</f>
        <v>10</v>
      </c>
      <c r="P170">
        <f>VLOOKUP(A170,'[2]SISBEN-GRUPOS'!$A$2:$E$1122,5,0)</f>
        <v>5</v>
      </c>
      <c r="Q170">
        <f>VLOOKUP(A170,'[2]TASA TRANSITO'!$A$6:$B$1117,2,0)</f>
        <v>0.40600000000000003</v>
      </c>
    </row>
    <row r="171" spans="1:17" ht="14.95" hidden="1" x14ac:dyDescent="0.25">
      <c r="A171" t="s">
        <v>154</v>
      </c>
      <c r="B171">
        <v>49</v>
      </c>
      <c r="C171" s="3" t="s">
        <v>1122</v>
      </c>
      <c r="D171">
        <f>VLOOKUP(A171,'[2]PROMEDIO SABER 11 MUNICIPIOS'!$A$2:$D$1122,4,0)</f>
        <v>49</v>
      </c>
      <c r="E171">
        <f>VLOOKUP(A171,'[2]PROMEDIO SABER 11 MUNICIPIOS'!$A$2:$E$1122,5,0)</f>
        <v>7</v>
      </c>
      <c r="F171" s="3">
        <v>1</v>
      </c>
      <c r="G171" s="3">
        <v>1</v>
      </c>
      <c r="H171" s="3">
        <v>0</v>
      </c>
      <c r="I171" s="3">
        <v>0</v>
      </c>
      <c r="J171" s="4">
        <f>VLOOKUP(A171,'[2]PROMEDIO SABER 11 MUNICIPIOS'!$A$2:$B$1122,2,0)</f>
        <v>223.59183673469389</v>
      </c>
      <c r="K171" s="6">
        <v>220</v>
      </c>
      <c r="L171" s="5" t="str">
        <f>VLOOKUP(A171,'[2]PROMEDIO SABER 11 MUNICIPIOS'!$A$2:$F$1122,6,FALSE)</f>
        <v>NO</v>
      </c>
      <c r="M171">
        <f>VLOOKUP(A171,'[2]SISBEN-GRUPOS'!$A$2:$E$1121,2,FALSE)</f>
        <v>6</v>
      </c>
      <c r="N171">
        <f>VLOOKUP(A171,'[2]SISBEN-GRUPOS'!$A$2:$E$1122,3,0)</f>
        <v>42</v>
      </c>
      <c r="O171">
        <f>VLOOKUP(A171,'[2]SISBEN-GRUPOS'!$A$2:$E$1122,4,0)</f>
        <v>1</v>
      </c>
      <c r="P171">
        <f>VLOOKUP(A171,'[2]SISBEN-GRUPOS'!$A$2:$E$1122,5,0)</f>
        <v>0</v>
      </c>
      <c r="Q171">
        <f>VLOOKUP(A171,'[2]TASA TRANSITO'!$A$6:$B$1117,2,0)</f>
        <v>0.34599999999999997</v>
      </c>
    </row>
    <row r="172" spans="1:17" ht="14.95" hidden="1" x14ac:dyDescent="0.25">
      <c r="A172" t="s">
        <v>396</v>
      </c>
      <c r="B172">
        <v>104</v>
      </c>
      <c r="C172" s="3" t="s">
        <v>1122</v>
      </c>
      <c r="D172">
        <f>VLOOKUP(A172,'[2]PROMEDIO SABER 11 MUNICIPIOS'!$A$2:$D$1122,4,0)</f>
        <v>104</v>
      </c>
      <c r="E172">
        <f>VLOOKUP(A172,'[2]PROMEDIO SABER 11 MUNICIPIOS'!$A$2:$E$1122,5,0)</f>
        <v>7</v>
      </c>
      <c r="F172" s="3">
        <v>0</v>
      </c>
      <c r="G172" s="3">
        <v>0</v>
      </c>
      <c r="H172" s="3">
        <v>0</v>
      </c>
      <c r="I172" s="3">
        <v>0</v>
      </c>
      <c r="J172" s="4">
        <f>VLOOKUP(A172,'[2]PROMEDIO SABER 11 MUNICIPIOS'!$A$2:$B$1122,2,0)</f>
        <v>230.75</v>
      </c>
      <c r="K172" s="6">
        <v>230</v>
      </c>
      <c r="L172" s="5" t="str">
        <f>VLOOKUP(A172,'[2]PROMEDIO SABER 11 MUNICIPIOS'!$A$2:$F$1122,6,FALSE)</f>
        <v>NO</v>
      </c>
      <c r="M172">
        <f>VLOOKUP(A172,'[2]SISBEN-GRUPOS'!$A$2:$E$1121,2,FALSE)</f>
        <v>22</v>
      </c>
      <c r="N172">
        <f>VLOOKUP(A172,'[2]SISBEN-GRUPOS'!$A$2:$E$1122,3,0)</f>
        <v>70</v>
      </c>
      <c r="O172">
        <f>VLOOKUP(A172,'[2]SISBEN-GRUPOS'!$A$2:$E$1122,4,0)</f>
        <v>11</v>
      </c>
      <c r="P172">
        <f>VLOOKUP(A172,'[2]SISBEN-GRUPOS'!$A$2:$E$1122,5,0)</f>
        <v>1</v>
      </c>
      <c r="Q172">
        <f>VLOOKUP(A172,'[2]TASA TRANSITO'!$A$6:$B$1117,2,0)</f>
        <v>0.19500000000000001</v>
      </c>
    </row>
    <row r="173" spans="1:17" ht="30.1" hidden="1" x14ac:dyDescent="0.25">
      <c r="A173" t="s">
        <v>149</v>
      </c>
      <c r="B173">
        <v>49</v>
      </c>
      <c r="C173" s="3" t="s">
        <v>1123</v>
      </c>
      <c r="D173">
        <f>VLOOKUP(A173,'[2]PROMEDIO SABER 11 MUNICIPIOS'!$A$2:$D$1122,4,0)</f>
        <v>49</v>
      </c>
      <c r="E173">
        <f>VLOOKUP(A173,'[2]PROMEDIO SABER 11 MUNICIPIOS'!$A$2:$E$1122,5,0)</f>
        <v>7</v>
      </c>
      <c r="F173" s="3">
        <v>1</v>
      </c>
      <c r="G173" s="3">
        <v>1</v>
      </c>
      <c r="H173" s="3">
        <v>0</v>
      </c>
      <c r="I173" s="3">
        <v>0</v>
      </c>
      <c r="J173" s="4">
        <f>VLOOKUP(A173,'[2]PROMEDIO SABER 11 MUNICIPIOS'!$A$2:$B$1122,2,0)</f>
        <v>230.81632653061226</v>
      </c>
      <c r="K173" s="6">
        <v>230</v>
      </c>
      <c r="L173" s="5" t="str">
        <f>VLOOKUP(A173,'[2]PROMEDIO SABER 11 MUNICIPIOS'!$A$2:$F$1122,6,FALSE)</f>
        <v>HACARI-NORTE DE SANTANDER</v>
      </c>
      <c r="M173">
        <f>VLOOKUP(A173,'[2]SISBEN-GRUPOS'!$A$2:$E$1121,2,FALSE)</f>
        <v>9</v>
      </c>
      <c r="N173">
        <f>VLOOKUP(A173,'[2]SISBEN-GRUPOS'!$A$2:$E$1122,3,0)</f>
        <v>40</v>
      </c>
      <c r="O173">
        <f>VLOOKUP(A173,'[2]SISBEN-GRUPOS'!$A$2:$E$1122,4,0)</f>
        <v>0</v>
      </c>
      <c r="P173">
        <f>VLOOKUP(A173,'[2]SISBEN-GRUPOS'!$A$2:$E$1122,5,0)</f>
        <v>0</v>
      </c>
      <c r="Q173">
        <f>VLOOKUP(A173,'[2]TASA TRANSITO'!$A$6:$B$1117,2,0)</f>
        <v>0.29299999999999998</v>
      </c>
    </row>
    <row r="174" spans="1:17" ht="14.95" hidden="1" x14ac:dyDescent="0.25">
      <c r="A174" t="s">
        <v>162</v>
      </c>
      <c r="B174">
        <v>52</v>
      </c>
      <c r="C174" s="3" t="s">
        <v>1123</v>
      </c>
      <c r="D174">
        <f>VLOOKUP(A174,'[2]PROMEDIO SABER 11 MUNICIPIOS'!$A$2:$D$1122,4,0)</f>
        <v>52</v>
      </c>
      <c r="E174">
        <f>VLOOKUP(A174,'[2]PROMEDIO SABER 11 MUNICIPIOS'!$A$2:$E$1122,5,0)</f>
        <v>7</v>
      </c>
      <c r="F174" s="3">
        <v>1</v>
      </c>
      <c r="G174" s="3">
        <v>1</v>
      </c>
      <c r="H174" s="3">
        <v>0</v>
      </c>
      <c r="I174" s="3">
        <v>0</v>
      </c>
      <c r="J174" s="4">
        <f>VLOOKUP(A174,'[2]PROMEDIO SABER 11 MUNICIPIOS'!$A$2:$B$1122,2,0)</f>
        <v>230.84615384615384</v>
      </c>
      <c r="K174" s="6">
        <v>230</v>
      </c>
      <c r="L174" s="5" t="str">
        <f>VLOOKUP(A174,'[2]PROMEDIO SABER 11 MUNICIPIOS'!$A$2:$F$1122,6,FALSE)</f>
        <v>NO</v>
      </c>
      <c r="M174">
        <f>VLOOKUP(A174,'[2]SISBEN-GRUPOS'!$A$2:$E$1121,2,FALSE)</f>
        <v>12</v>
      </c>
      <c r="N174">
        <f>VLOOKUP(A174,'[2]SISBEN-GRUPOS'!$A$2:$E$1122,3,0)</f>
        <v>38</v>
      </c>
      <c r="O174">
        <f>VLOOKUP(A174,'[2]SISBEN-GRUPOS'!$A$2:$E$1122,4,0)</f>
        <v>1</v>
      </c>
      <c r="P174">
        <f>VLOOKUP(A174,'[2]SISBEN-GRUPOS'!$A$2:$E$1122,5,0)</f>
        <v>1</v>
      </c>
      <c r="Q174">
        <f>VLOOKUP(A174,'[2]TASA TRANSITO'!$A$6:$B$1117,2,0)</f>
        <v>0.25800000000000001</v>
      </c>
    </row>
    <row r="175" spans="1:17" ht="14.95" hidden="1" x14ac:dyDescent="0.25">
      <c r="A175" t="s">
        <v>235</v>
      </c>
      <c r="B175">
        <v>66</v>
      </c>
      <c r="C175" s="3" t="s">
        <v>1122</v>
      </c>
      <c r="D175">
        <f>VLOOKUP(A175,'[2]PROMEDIO SABER 11 MUNICIPIOS'!$A$2:$D$1122,4,0)</f>
        <v>66</v>
      </c>
      <c r="E175">
        <f>VLOOKUP(A175,'[2]PROMEDIO SABER 11 MUNICIPIOS'!$A$2:$E$1122,5,0)</f>
        <v>7</v>
      </c>
      <c r="F175" s="3">
        <v>1</v>
      </c>
      <c r="G175" s="3">
        <v>0</v>
      </c>
      <c r="H175" s="3">
        <v>0</v>
      </c>
      <c r="I175" s="3">
        <v>0</v>
      </c>
      <c r="J175" s="4">
        <f>VLOOKUP(A175,'[2]PROMEDIO SABER 11 MUNICIPIOS'!$A$2:$B$1122,2,0)</f>
        <v>230.84848484848484</v>
      </c>
      <c r="K175" s="6">
        <v>230</v>
      </c>
      <c r="L175" s="5" t="str">
        <f>VLOOKUP(A175,'[2]PROMEDIO SABER 11 MUNICIPIOS'!$A$2:$F$1122,6,FALSE)</f>
        <v>NO</v>
      </c>
      <c r="M175">
        <f>VLOOKUP(A175,'[2]SISBEN-GRUPOS'!$A$2:$E$1121,2,FALSE)</f>
        <v>11</v>
      </c>
      <c r="N175">
        <f>VLOOKUP(A175,'[2]SISBEN-GRUPOS'!$A$2:$E$1122,3,0)</f>
        <v>52</v>
      </c>
      <c r="O175">
        <f>VLOOKUP(A175,'[2]SISBEN-GRUPOS'!$A$2:$E$1122,4,0)</f>
        <v>2</v>
      </c>
      <c r="P175">
        <f>VLOOKUP(A175,'[2]SISBEN-GRUPOS'!$A$2:$E$1122,5,0)</f>
        <v>1</v>
      </c>
      <c r="Q175">
        <f>VLOOKUP(A175,'[2]TASA TRANSITO'!$A$6:$B$1117,2,0)</f>
        <v>0.26400000000000001</v>
      </c>
    </row>
    <row r="176" spans="1:17" ht="14.95" hidden="1" x14ac:dyDescent="0.25">
      <c r="A176" t="s">
        <v>410</v>
      </c>
      <c r="B176">
        <v>107</v>
      </c>
      <c r="C176" s="3" t="s">
        <v>1122</v>
      </c>
      <c r="D176">
        <f>VLOOKUP(A176,'[2]PROMEDIO SABER 11 MUNICIPIOS'!$A$2:$D$1122,4,0)</f>
        <v>107</v>
      </c>
      <c r="E176">
        <f>VLOOKUP(A176,'[2]PROMEDIO SABER 11 MUNICIPIOS'!$A$2:$E$1122,5,0)</f>
        <v>7</v>
      </c>
      <c r="F176" s="3">
        <v>0</v>
      </c>
      <c r="G176" s="3">
        <v>0</v>
      </c>
      <c r="H176" s="3">
        <v>0</v>
      </c>
      <c r="I176" s="3">
        <v>0</v>
      </c>
      <c r="J176" s="4">
        <f>VLOOKUP(A176,'[2]PROMEDIO SABER 11 MUNICIPIOS'!$A$2:$B$1122,2,0)</f>
        <v>232.65420560747663</v>
      </c>
      <c r="K176" s="6">
        <v>230</v>
      </c>
      <c r="L176" s="5" t="str">
        <f>VLOOKUP(A176,'[2]PROMEDIO SABER 11 MUNICIPIOS'!$A$2:$F$1122,6,FALSE)</f>
        <v>NO</v>
      </c>
      <c r="M176">
        <f>VLOOKUP(A176,'[2]SISBEN-GRUPOS'!$A$2:$E$1121,2,FALSE)</f>
        <v>16</v>
      </c>
      <c r="N176">
        <f>VLOOKUP(A176,'[2]SISBEN-GRUPOS'!$A$2:$E$1122,3,0)</f>
        <v>84</v>
      </c>
      <c r="O176">
        <f>VLOOKUP(A176,'[2]SISBEN-GRUPOS'!$A$2:$E$1122,4,0)</f>
        <v>3</v>
      </c>
      <c r="P176">
        <f>VLOOKUP(A176,'[2]SISBEN-GRUPOS'!$A$2:$E$1122,5,0)</f>
        <v>4</v>
      </c>
      <c r="Q176">
        <f>VLOOKUP(A176,'[2]TASA TRANSITO'!$A$6:$B$1117,2,0)</f>
        <v>0.121</v>
      </c>
    </row>
    <row r="177" spans="1:17" ht="14.95" hidden="1" x14ac:dyDescent="0.25">
      <c r="A177" t="s">
        <v>673</v>
      </c>
      <c r="B177">
        <v>206</v>
      </c>
      <c r="C177" s="3" t="s">
        <v>1122</v>
      </c>
      <c r="D177">
        <f>VLOOKUP(A177,'[2]PROMEDIO SABER 11 MUNICIPIOS'!$A$2:$D$1122,4,0)</f>
        <v>206</v>
      </c>
      <c r="E177">
        <f>VLOOKUP(A177,'[2]PROMEDIO SABER 11 MUNICIPIOS'!$A$2:$E$1122,5,0)</f>
        <v>7</v>
      </c>
      <c r="F177" s="3">
        <v>0</v>
      </c>
      <c r="G177" s="3">
        <v>0</v>
      </c>
      <c r="H177" s="3">
        <v>0</v>
      </c>
      <c r="I177" s="3">
        <v>0</v>
      </c>
      <c r="J177" s="4">
        <f>VLOOKUP(A177,'[2]PROMEDIO SABER 11 MUNICIPIOS'!$A$2:$B$1122,2,0)</f>
        <v>233.98058252427185</v>
      </c>
      <c r="K177" s="6">
        <v>230</v>
      </c>
      <c r="L177" s="5" t="str">
        <f>VLOOKUP(A177,'[2]PROMEDIO SABER 11 MUNICIPIOS'!$A$2:$F$1122,6,FALSE)</f>
        <v>NO</v>
      </c>
      <c r="M177">
        <f>VLOOKUP(A177,'[2]SISBEN-GRUPOS'!$A$2:$E$1121,2,FALSE)</f>
        <v>55</v>
      </c>
      <c r="N177">
        <f>VLOOKUP(A177,'[2]SISBEN-GRUPOS'!$A$2:$E$1122,3,0)</f>
        <v>130</v>
      </c>
      <c r="O177">
        <f>VLOOKUP(A177,'[2]SISBEN-GRUPOS'!$A$2:$E$1122,4,0)</f>
        <v>10</v>
      </c>
      <c r="P177">
        <f>VLOOKUP(A177,'[2]SISBEN-GRUPOS'!$A$2:$E$1122,5,0)</f>
        <v>11</v>
      </c>
      <c r="Q177">
        <f>VLOOKUP(A177,'[2]TASA TRANSITO'!$A$6:$B$1117,2,0)</f>
        <v>0.32800000000000001</v>
      </c>
    </row>
    <row r="178" spans="1:17" ht="14.95" hidden="1" x14ac:dyDescent="0.25">
      <c r="A178" t="s">
        <v>620</v>
      </c>
      <c r="B178">
        <v>182</v>
      </c>
      <c r="C178" s="3" t="s">
        <v>1122</v>
      </c>
      <c r="D178">
        <f>VLOOKUP(A178,'[2]PROMEDIO SABER 11 MUNICIPIOS'!$A$2:$D$1122,4,0)</f>
        <v>182</v>
      </c>
      <c r="E178">
        <f>VLOOKUP(A178,'[2]PROMEDIO SABER 11 MUNICIPIOS'!$A$2:$E$1122,5,0)</f>
        <v>7</v>
      </c>
      <c r="F178" s="3">
        <v>0</v>
      </c>
      <c r="G178" s="3">
        <v>0</v>
      </c>
      <c r="H178" s="3">
        <v>0</v>
      </c>
      <c r="I178" s="3">
        <v>0</v>
      </c>
      <c r="J178" s="4">
        <f>VLOOKUP(A178,'[2]PROMEDIO SABER 11 MUNICIPIOS'!$A$2:$B$1122,2,0)</f>
        <v>234.32417582417582</v>
      </c>
      <c r="K178" s="6">
        <v>230</v>
      </c>
      <c r="L178" s="5" t="str">
        <f>VLOOKUP(A178,'[2]PROMEDIO SABER 11 MUNICIPIOS'!$A$2:$F$1122,6,FALSE)</f>
        <v>NO</v>
      </c>
      <c r="M178">
        <f>VLOOKUP(A178,'[2]SISBEN-GRUPOS'!$A$2:$E$1121,2,FALSE)</f>
        <v>57</v>
      </c>
      <c r="N178">
        <f>VLOOKUP(A178,'[2]SISBEN-GRUPOS'!$A$2:$E$1122,3,0)</f>
        <v>120</v>
      </c>
      <c r="O178">
        <f>VLOOKUP(A178,'[2]SISBEN-GRUPOS'!$A$2:$E$1122,4,0)</f>
        <v>5</v>
      </c>
      <c r="P178">
        <f>VLOOKUP(A178,'[2]SISBEN-GRUPOS'!$A$2:$E$1122,5,0)</f>
        <v>0</v>
      </c>
      <c r="Q178">
        <f>VLOOKUP(A178,'[2]TASA TRANSITO'!$A$6:$B$1117,2,0)</f>
        <v>8.7999999999999995E-2</v>
      </c>
    </row>
    <row r="179" spans="1:17" ht="14.95" hidden="1" x14ac:dyDescent="0.25">
      <c r="A179" t="s">
        <v>114</v>
      </c>
      <c r="B179">
        <v>42</v>
      </c>
      <c r="C179" s="3" t="s">
        <v>1122</v>
      </c>
      <c r="D179">
        <f>VLOOKUP(A179,'[2]PROMEDIO SABER 11 MUNICIPIOS'!$A$2:$D$1122,4,0)</f>
        <v>42</v>
      </c>
      <c r="E179">
        <f>VLOOKUP(A179,'[2]PROMEDIO SABER 11 MUNICIPIOS'!$A$2:$E$1122,5,0)</f>
        <v>7</v>
      </c>
      <c r="F179" s="3">
        <v>1</v>
      </c>
      <c r="G179" s="3">
        <v>1</v>
      </c>
      <c r="H179" s="3">
        <v>1</v>
      </c>
      <c r="I179" s="3">
        <v>0</v>
      </c>
      <c r="J179" s="4">
        <f>VLOOKUP(A179,'[2]PROMEDIO SABER 11 MUNICIPIOS'!$A$2:$B$1122,2,0)</f>
        <v>234.76190476190476</v>
      </c>
      <c r="K179" s="6">
        <v>230</v>
      </c>
      <c r="L179" s="5" t="str">
        <f>VLOOKUP(A179,'[2]PROMEDIO SABER 11 MUNICIPIOS'!$A$2:$F$1122,6,FALSE)</f>
        <v>NO</v>
      </c>
      <c r="M179">
        <f>VLOOKUP(A179,'[2]SISBEN-GRUPOS'!$A$2:$E$1121,2,FALSE)</f>
        <v>8</v>
      </c>
      <c r="N179">
        <f>VLOOKUP(A179,'[2]SISBEN-GRUPOS'!$A$2:$E$1122,3,0)</f>
        <v>34</v>
      </c>
      <c r="O179">
        <f>VLOOKUP(A179,'[2]SISBEN-GRUPOS'!$A$2:$E$1122,4,0)</f>
        <v>0</v>
      </c>
      <c r="P179">
        <f>VLOOKUP(A179,'[2]SISBEN-GRUPOS'!$A$2:$E$1122,5,0)</f>
        <v>0</v>
      </c>
      <c r="Q179">
        <f>VLOOKUP(A179,'[2]TASA TRANSITO'!$A$6:$B$1117,2,0)</f>
        <v>0.13600000000000001</v>
      </c>
    </row>
    <row r="180" spans="1:17" ht="14.95" hidden="1" x14ac:dyDescent="0.25">
      <c r="A180" t="s">
        <v>368</v>
      </c>
      <c r="B180">
        <v>98</v>
      </c>
      <c r="C180" s="3" t="s">
        <v>1122</v>
      </c>
      <c r="D180">
        <f>VLOOKUP(A180,'[2]PROMEDIO SABER 11 MUNICIPIOS'!$A$2:$D$1122,4,0)</f>
        <v>98</v>
      </c>
      <c r="E180">
        <f>VLOOKUP(A180,'[2]PROMEDIO SABER 11 MUNICIPIOS'!$A$2:$E$1122,5,0)</f>
        <v>7</v>
      </c>
      <c r="F180" s="3">
        <v>0</v>
      </c>
      <c r="G180" s="3">
        <v>0</v>
      </c>
      <c r="H180" s="3">
        <v>0</v>
      </c>
      <c r="I180" s="3">
        <v>0</v>
      </c>
      <c r="J180" s="4">
        <f>VLOOKUP(A180,'[2]PROMEDIO SABER 11 MUNICIPIOS'!$A$2:$B$1122,2,0)</f>
        <v>234.89795918367346</v>
      </c>
      <c r="K180" s="6">
        <v>230</v>
      </c>
      <c r="L180" s="5" t="str">
        <f>VLOOKUP(A180,'[2]PROMEDIO SABER 11 MUNICIPIOS'!$A$2:$F$1122,6,FALSE)</f>
        <v>NO</v>
      </c>
      <c r="M180">
        <f>VLOOKUP(A180,'[2]SISBEN-GRUPOS'!$A$2:$E$1121,2,FALSE)</f>
        <v>16</v>
      </c>
      <c r="N180">
        <f>VLOOKUP(A180,'[2]SISBEN-GRUPOS'!$A$2:$E$1122,3,0)</f>
        <v>82</v>
      </c>
      <c r="O180">
        <f>VLOOKUP(A180,'[2]SISBEN-GRUPOS'!$A$2:$E$1122,4,0)</f>
        <v>0</v>
      </c>
      <c r="P180">
        <f>VLOOKUP(A180,'[2]SISBEN-GRUPOS'!$A$2:$E$1122,5,0)</f>
        <v>0</v>
      </c>
      <c r="Q180">
        <f>VLOOKUP(A180,'[2]TASA TRANSITO'!$A$6:$B$1117,2,0)</f>
        <v>0.152</v>
      </c>
    </row>
    <row r="181" spans="1:17" ht="14.95" hidden="1" x14ac:dyDescent="0.25">
      <c r="A181" t="s">
        <v>39</v>
      </c>
      <c r="B181">
        <v>23</v>
      </c>
      <c r="C181" s="3" t="s">
        <v>1122</v>
      </c>
      <c r="D181">
        <f>VLOOKUP(A181,'[2]PROMEDIO SABER 11 MUNICIPIOS'!$A$2:$D$1122,4,0)</f>
        <v>23</v>
      </c>
      <c r="E181">
        <f>VLOOKUP(A181,'[2]PROMEDIO SABER 11 MUNICIPIOS'!$A$2:$E$1122,5,0)</f>
        <v>7</v>
      </c>
      <c r="F181" s="3">
        <v>1</v>
      </c>
      <c r="G181" s="3">
        <v>1</v>
      </c>
      <c r="H181" s="3">
        <v>1</v>
      </c>
      <c r="I181" s="3">
        <v>0</v>
      </c>
      <c r="J181" s="4">
        <f>VLOOKUP(A181,'[2]PROMEDIO SABER 11 MUNICIPIOS'!$A$2:$B$1122,2,0)</f>
        <v>238.78260869565219</v>
      </c>
      <c r="K181" s="6">
        <v>230</v>
      </c>
      <c r="L181" s="5" t="str">
        <f>VLOOKUP(A181,'[2]PROMEDIO SABER 11 MUNICIPIOS'!$A$2:$F$1122,6,FALSE)</f>
        <v>NO</v>
      </c>
      <c r="M181">
        <f>VLOOKUP(A181,'[2]SISBEN-GRUPOS'!$A$2:$E$1121,2,FALSE)</f>
        <v>3</v>
      </c>
      <c r="N181">
        <f>VLOOKUP(A181,'[2]SISBEN-GRUPOS'!$A$2:$E$1122,3,0)</f>
        <v>19</v>
      </c>
      <c r="O181">
        <f>VLOOKUP(A181,'[2]SISBEN-GRUPOS'!$A$2:$E$1122,4,0)</f>
        <v>0</v>
      </c>
      <c r="P181">
        <f>VLOOKUP(A181,'[2]SISBEN-GRUPOS'!$A$2:$E$1122,5,0)</f>
        <v>1</v>
      </c>
      <c r="Q181">
        <f>VLOOKUP(A181,'[2]TASA TRANSITO'!$A$6:$B$1117,2,0)</f>
        <v>0.59399999999999997</v>
      </c>
    </row>
    <row r="182" spans="1:17" ht="14.95" hidden="1" x14ac:dyDescent="0.25">
      <c r="A182" t="s">
        <v>356</v>
      </c>
      <c r="B182">
        <v>95</v>
      </c>
      <c r="C182" s="3" t="s">
        <v>1122</v>
      </c>
      <c r="D182">
        <f>VLOOKUP(A182,'[2]PROMEDIO SABER 11 MUNICIPIOS'!$A$2:$D$1122,4,0)</f>
        <v>95</v>
      </c>
      <c r="E182">
        <f>VLOOKUP(A182,'[2]PROMEDIO SABER 11 MUNICIPIOS'!$A$2:$E$1122,5,0)</f>
        <v>7</v>
      </c>
      <c r="F182" s="3">
        <v>0</v>
      </c>
      <c r="G182" s="3">
        <v>0</v>
      </c>
      <c r="H182" s="3">
        <v>0</v>
      </c>
      <c r="I182" s="3">
        <v>0</v>
      </c>
      <c r="J182" s="4">
        <f>VLOOKUP(A182,'[2]PROMEDIO SABER 11 MUNICIPIOS'!$A$2:$B$1122,2,0)</f>
        <v>240.68421052631578</v>
      </c>
      <c r="K182" s="6">
        <v>240</v>
      </c>
      <c r="L182" s="5" t="str">
        <f>VLOOKUP(A182,'[2]PROMEDIO SABER 11 MUNICIPIOS'!$A$2:$F$1122,6,FALSE)</f>
        <v>NO</v>
      </c>
      <c r="M182">
        <f>VLOOKUP(A182,'[2]SISBEN-GRUPOS'!$A$2:$E$1121,2,FALSE)</f>
        <v>22</v>
      </c>
      <c r="N182">
        <f>VLOOKUP(A182,'[2]SISBEN-GRUPOS'!$A$2:$E$1122,3,0)</f>
        <v>64</v>
      </c>
      <c r="O182">
        <f>VLOOKUP(A182,'[2]SISBEN-GRUPOS'!$A$2:$E$1122,4,0)</f>
        <v>5</v>
      </c>
      <c r="P182">
        <f>VLOOKUP(A182,'[2]SISBEN-GRUPOS'!$A$2:$E$1122,5,0)</f>
        <v>4</v>
      </c>
      <c r="Q182">
        <f>VLOOKUP(A182,'[2]TASA TRANSITO'!$A$6:$B$1117,2,0)</f>
        <v>0.33800000000000002</v>
      </c>
    </row>
    <row r="183" spans="1:17" ht="14.95" x14ac:dyDescent="0.25">
      <c r="A183" t="s">
        <v>236</v>
      </c>
      <c r="B183">
        <v>66</v>
      </c>
      <c r="C183" s="3" t="s">
        <v>1122</v>
      </c>
      <c r="D183">
        <f>VLOOKUP(A183,'[2]PROMEDIO SABER 11 MUNICIPIOS'!$A$2:$D$1122,4,0)</f>
        <v>66</v>
      </c>
      <c r="E183">
        <f>VLOOKUP(A183,'[2]PROMEDIO SABER 11 MUNICIPIOS'!$A$2:$E$1122,5,0)</f>
        <v>7</v>
      </c>
      <c r="F183" s="3">
        <v>1</v>
      </c>
      <c r="G183" s="3">
        <v>0</v>
      </c>
      <c r="H183" s="3">
        <v>0</v>
      </c>
      <c r="I183" s="3">
        <v>0</v>
      </c>
      <c r="J183" s="4">
        <f>VLOOKUP(A183,'[2]PROMEDIO SABER 11 MUNICIPIOS'!$A$2:$B$1122,2,0)</f>
        <v>241.56060606060606</v>
      </c>
      <c r="K183" s="6">
        <v>240</v>
      </c>
      <c r="L183" s="5" t="str">
        <f>VLOOKUP(A183,'[2]PROMEDIO SABER 11 MUNICIPIOS'!$A$2:$F$1122,6,FALSE)</f>
        <v>NO</v>
      </c>
      <c r="M183">
        <f>VLOOKUP(A183,'[2]SISBEN-GRUPOS'!$A$2:$E$1121,2,FALSE)</f>
        <v>7</v>
      </c>
      <c r="N183">
        <f>VLOOKUP(A183,'[2]SISBEN-GRUPOS'!$A$2:$E$1122,3,0)</f>
        <v>59</v>
      </c>
      <c r="O183">
        <f>VLOOKUP(A183,'[2]SISBEN-GRUPOS'!$A$2:$E$1122,4,0)</f>
        <v>0</v>
      </c>
      <c r="P183">
        <f>VLOOKUP(A183,'[2]SISBEN-GRUPOS'!$A$2:$E$1122,5,0)</f>
        <v>0</v>
      </c>
      <c r="Q183" t="e">
        <f>VLOOKUP(A183,'[2]TASA TRANSITO'!$A$6:$B$1117,2,0)</f>
        <v>#N/A</v>
      </c>
    </row>
    <row r="184" spans="1:17" ht="14.95" x14ac:dyDescent="0.25">
      <c r="A184" t="s">
        <v>226</v>
      </c>
      <c r="B184">
        <v>63</v>
      </c>
      <c r="C184" s="3" t="s">
        <v>1122</v>
      </c>
      <c r="D184">
        <f>VLOOKUP(A184,'[2]PROMEDIO SABER 11 MUNICIPIOS'!$A$2:$D$1122,4,0)</f>
        <v>63</v>
      </c>
      <c r="E184">
        <f>VLOOKUP(A184,'[2]PROMEDIO SABER 11 MUNICIPIOS'!$A$2:$E$1122,5,0)</f>
        <v>7</v>
      </c>
      <c r="F184" s="3">
        <v>1</v>
      </c>
      <c r="G184" s="3">
        <v>1</v>
      </c>
      <c r="H184" s="3">
        <v>0</v>
      </c>
      <c r="I184" s="3">
        <v>0</v>
      </c>
      <c r="J184" s="4">
        <f>VLOOKUP(A184,'[2]PROMEDIO SABER 11 MUNICIPIOS'!$A$2:$B$1122,2,0)</f>
        <v>242.23809523809524</v>
      </c>
      <c r="K184" s="6">
        <v>240</v>
      </c>
      <c r="L184" s="5" t="str">
        <f>VLOOKUP(A184,'[2]PROMEDIO SABER 11 MUNICIPIOS'!$A$2:$F$1122,6,FALSE)</f>
        <v>NO</v>
      </c>
      <c r="M184">
        <f>VLOOKUP(A184,'[2]SISBEN-GRUPOS'!$A$2:$E$1121,2,FALSE)</f>
        <v>18</v>
      </c>
      <c r="N184">
        <f>VLOOKUP(A184,'[2]SISBEN-GRUPOS'!$A$2:$E$1122,3,0)</f>
        <v>42</v>
      </c>
      <c r="O184">
        <f>VLOOKUP(A184,'[2]SISBEN-GRUPOS'!$A$2:$E$1122,4,0)</f>
        <v>3</v>
      </c>
      <c r="P184">
        <f>VLOOKUP(A184,'[2]SISBEN-GRUPOS'!$A$2:$E$1122,5,0)</f>
        <v>0</v>
      </c>
      <c r="Q184" t="e">
        <f>VLOOKUP(A184,'[2]TASA TRANSITO'!$A$6:$B$1117,2,0)</f>
        <v>#N/A</v>
      </c>
    </row>
    <row r="185" spans="1:17" ht="14.95" hidden="1" x14ac:dyDescent="0.25">
      <c r="A185" t="s">
        <v>595</v>
      </c>
      <c r="B185">
        <v>169</v>
      </c>
      <c r="C185" s="3" t="s">
        <v>1122</v>
      </c>
      <c r="D185">
        <f>VLOOKUP(A185,'[2]PROMEDIO SABER 11 MUNICIPIOS'!$A$2:$D$1122,4,0)</f>
        <v>169</v>
      </c>
      <c r="E185">
        <f>VLOOKUP(A185,'[2]PROMEDIO SABER 11 MUNICIPIOS'!$A$2:$E$1122,5,0)</f>
        <v>7</v>
      </c>
      <c r="F185" s="3">
        <v>0</v>
      </c>
      <c r="G185" s="3">
        <v>0</v>
      </c>
      <c r="H185" s="3">
        <v>0</v>
      </c>
      <c r="I185" s="3">
        <v>0</v>
      </c>
      <c r="J185" s="4">
        <f>VLOOKUP(A185,'[2]PROMEDIO SABER 11 MUNICIPIOS'!$A$2:$B$1122,2,0)</f>
        <v>248.6508875739645</v>
      </c>
      <c r="K185" s="6">
        <v>240</v>
      </c>
      <c r="L185" s="5" t="str">
        <f>VLOOKUP(A185,'[2]PROMEDIO SABER 11 MUNICIPIOS'!$A$2:$F$1122,6,FALSE)</f>
        <v>NO</v>
      </c>
      <c r="M185">
        <f>VLOOKUP(A185,'[2]SISBEN-GRUPOS'!$A$2:$E$1121,2,FALSE)</f>
        <v>43</v>
      </c>
      <c r="N185">
        <f>VLOOKUP(A185,'[2]SISBEN-GRUPOS'!$A$2:$E$1122,3,0)</f>
        <v>108</v>
      </c>
      <c r="O185">
        <f>VLOOKUP(A185,'[2]SISBEN-GRUPOS'!$A$2:$E$1122,4,0)</f>
        <v>12</v>
      </c>
      <c r="P185">
        <f>VLOOKUP(A185,'[2]SISBEN-GRUPOS'!$A$2:$E$1122,5,0)</f>
        <v>6</v>
      </c>
      <c r="Q185">
        <f>VLOOKUP(A185,'[2]TASA TRANSITO'!$A$6:$B$1117,2,0)</f>
        <v>0.307</v>
      </c>
    </row>
    <row r="186" spans="1:17" ht="14.95" hidden="1" x14ac:dyDescent="0.25">
      <c r="A186" t="s">
        <v>311</v>
      </c>
      <c r="B186">
        <v>83</v>
      </c>
      <c r="C186" s="3" t="s">
        <v>1122</v>
      </c>
      <c r="D186">
        <f>VLOOKUP(A186,'[2]PROMEDIO SABER 11 MUNICIPIOS'!$A$2:$D$1122,4,0)</f>
        <v>83</v>
      </c>
      <c r="E186">
        <f>VLOOKUP(A186,'[2]PROMEDIO SABER 11 MUNICIPIOS'!$A$2:$E$1122,5,0)</f>
        <v>7</v>
      </c>
      <c r="F186" s="3">
        <v>0</v>
      </c>
      <c r="G186" s="3">
        <v>0</v>
      </c>
      <c r="H186" s="3">
        <v>0</v>
      </c>
      <c r="I186" s="3">
        <v>0</v>
      </c>
      <c r="J186" s="4">
        <f>VLOOKUP(A186,'[2]PROMEDIO SABER 11 MUNICIPIOS'!$A$2:$B$1122,2,0)</f>
        <v>251.46987951807228</v>
      </c>
      <c r="K186" s="6">
        <v>250</v>
      </c>
      <c r="L186" s="5" t="str">
        <f>VLOOKUP(A186,'[2]PROMEDIO SABER 11 MUNICIPIOS'!$A$2:$F$1122,6,FALSE)</f>
        <v>NO</v>
      </c>
      <c r="M186">
        <f>VLOOKUP(A186,'[2]SISBEN-GRUPOS'!$A$2:$E$1121,2,FALSE)</f>
        <v>16</v>
      </c>
      <c r="N186">
        <f>VLOOKUP(A186,'[2]SISBEN-GRUPOS'!$A$2:$E$1122,3,0)</f>
        <v>62</v>
      </c>
      <c r="O186">
        <f>VLOOKUP(A186,'[2]SISBEN-GRUPOS'!$A$2:$E$1122,4,0)</f>
        <v>4</v>
      </c>
      <c r="P186">
        <f>VLOOKUP(A186,'[2]SISBEN-GRUPOS'!$A$2:$E$1122,5,0)</f>
        <v>1</v>
      </c>
      <c r="Q186">
        <f>VLOOKUP(A186,'[2]TASA TRANSITO'!$A$6:$B$1117,2,0)</f>
        <v>0.23300000000000001</v>
      </c>
    </row>
    <row r="187" spans="1:17" ht="14.95" hidden="1" x14ac:dyDescent="0.25">
      <c r="A187" t="s">
        <v>283</v>
      </c>
      <c r="B187">
        <v>77</v>
      </c>
      <c r="C187" s="3" t="s">
        <v>1122</v>
      </c>
      <c r="D187">
        <f>VLOOKUP(A187,'[2]PROMEDIO SABER 11 MUNICIPIOS'!$A$2:$D$1122,4,0)</f>
        <v>77</v>
      </c>
      <c r="E187">
        <f>VLOOKUP(A187,'[2]PROMEDIO SABER 11 MUNICIPIOS'!$A$2:$E$1122,5,0)</f>
        <v>7</v>
      </c>
      <c r="F187" s="3">
        <v>1</v>
      </c>
      <c r="G187" s="3">
        <v>0</v>
      </c>
      <c r="H187" s="3">
        <v>0</v>
      </c>
      <c r="I187" s="3">
        <v>0</v>
      </c>
      <c r="J187" s="4">
        <f>VLOOKUP(A187,'[2]PROMEDIO SABER 11 MUNICIPIOS'!$A$2:$B$1122,2,0)</f>
        <v>256.11688311688312</v>
      </c>
      <c r="K187" s="6">
        <v>250</v>
      </c>
      <c r="L187" s="5" t="str">
        <f>VLOOKUP(A187,'[2]PROMEDIO SABER 11 MUNICIPIOS'!$A$2:$F$1122,6,FALSE)</f>
        <v>NO</v>
      </c>
      <c r="M187">
        <f>VLOOKUP(A187,'[2]SISBEN-GRUPOS'!$A$2:$E$1121,2,FALSE)</f>
        <v>16</v>
      </c>
      <c r="N187">
        <f>VLOOKUP(A187,'[2]SISBEN-GRUPOS'!$A$2:$E$1122,3,0)</f>
        <v>60</v>
      </c>
      <c r="O187">
        <f>VLOOKUP(A187,'[2]SISBEN-GRUPOS'!$A$2:$E$1122,4,0)</f>
        <v>0</v>
      </c>
      <c r="P187">
        <f>VLOOKUP(A187,'[2]SISBEN-GRUPOS'!$A$2:$E$1122,5,0)</f>
        <v>1</v>
      </c>
      <c r="Q187">
        <f>VLOOKUP(A187,'[2]TASA TRANSITO'!$A$6:$B$1117,2,0)</f>
        <v>0.34300000000000003</v>
      </c>
    </row>
    <row r="188" spans="1:17" ht="14.95" hidden="1" x14ac:dyDescent="0.25">
      <c r="A188" t="s">
        <v>96</v>
      </c>
      <c r="B188">
        <v>37</v>
      </c>
      <c r="C188" s="3" t="s">
        <v>1122</v>
      </c>
      <c r="D188">
        <f>VLOOKUP(A188,'[2]PROMEDIO SABER 11 MUNICIPIOS'!$A$2:$D$1122,4,0)</f>
        <v>37</v>
      </c>
      <c r="E188">
        <f>VLOOKUP(A188,'[2]PROMEDIO SABER 11 MUNICIPIOS'!$A$2:$E$1122,5,0)</f>
        <v>7</v>
      </c>
      <c r="F188" s="3">
        <v>1</v>
      </c>
      <c r="G188" s="3">
        <v>1</v>
      </c>
      <c r="H188" s="3">
        <v>1</v>
      </c>
      <c r="I188" s="3">
        <v>0</v>
      </c>
      <c r="J188" s="4">
        <f>VLOOKUP(A188,'[2]PROMEDIO SABER 11 MUNICIPIOS'!$A$2:$B$1122,2,0)</f>
        <v>264.18918918918916</v>
      </c>
      <c r="K188" s="6">
        <v>260</v>
      </c>
      <c r="L188" s="5" t="str">
        <f>VLOOKUP(A188,'[2]PROMEDIO SABER 11 MUNICIPIOS'!$A$2:$F$1122,6,FALSE)</f>
        <v>NO</v>
      </c>
      <c r="M188">
        <f>VLOOKUP(A188,'[2]SISBEN-GRUPOS'!$A$2:$E$1121,2,FALSE)</f>
        <v>9</v>
      </c>
      <c r="N188">
        <f>VLOOKUP(A188,'[2]SISBEN-GRUPOS'!$A$2:$E$1122,3,0)</f>
        <v>24</v>
      </c>
      <c r="O188">
        <f>VLOOKUP(A188,'[2]SISBEN-GRUPOS'!$A$2:$E$1122,4,0)</f>
        <v>4</v>
      </c>
      <c r="P188">
        <f>VLOOKUP(A188,'[2]SISBEN-GRUPOS'!$A$2:$E$1122,5,0)</f>
        <v>0</v>
      </c>
      <c r="Q188">
        <f>VLOOKUP(A188,'[2]TASA TRANSITO'!$A$6:$B$1117,2,0)</f>
        <v>0.13500000000000001</v>
      </c>
    </row>
    <row r="189" spans="1:17" ht="14.95" hidden="1" x14ac:dyDescent="0.25">
      <c r="A189" t="s">
        <v>35</v>
      </c>
      <c r="B189">
        <v>23</v>
      </c>
      <c r="C189" s="3" t="s">
        <v>1122</v>
      </c>
      <c r="D189">
        <f>VLOOKUP(A189,'[2]PROMEDIO SABER 11 MUNICIPIOS'!$A$2:$D$1122,4,0)</f>
        <v>23</v>
      </c>
      <c r="E189">
        <f>VLOOKUP(A189,'[2]PROMEDIO SABER 11 MUNICIPIOS'!$A$2:$E$1122,5,0)</f>
        <v>7</v>
      </c>
      <c r="F189" s="3">
        <v>1</v>
      </c>
      <c r="G189" s="3">
        <v>1</v>
      </c>
      <c r="H189" s="3">
        <v>1</v>
      </c>
      <c r="I189" s="3">
        <v>0</v>
      </c>
      <c r="J189" s="4">
        <f>VLOOKUP(A189,'[2]PROMEDIO SABER 11 MUNICIPIOS'!$A$2:$B$1122,2,0)</f>
        <v>275.17391304347825</v>
      </c>
      <c r="K189" s="6">
        <v>270</v>
      </c>
      <c r="L189" s="5" t="str">
        <f>VLOOKUP(A189,'[2]PROMEDIO SABER 11 MUNICIPIOS'!$A$2:$F$1122,6,FALSE)</f>
        <v>NO</v>
      </c>
      <c r="M189">
        <f>VLOOKUP(A189,'[2]SISBEN-GRUPOS'!$A$2:$E$1121,2,FALSE)</f>
        <v>7</v>
      </c>
      <c r="N189">
        <f>VLOOKUP(A189,'[2]SISBEN-GRUPOS'!$A$2:$E$1122,3,0)</f>
        <v>16</v>
      </c>
      <c r="O189">
        <f>VLOOKUP(A189,'[2]SISBEN-GRUPOS'!$A$2:$E$1122,4,0)</f>
        <v>0</v>
      </c>
      <c r="P189">
        <f>VLOOKUP(A189,'[2]SISBEN-GRUPOS'!$A$2:$E$1122,5,0)</f>
        <v>0</v>
      </c>
      <c r="Q189">
        <f>VLOOKUP(A189,'[2]TASA TRANSITO'!$A$6:$B$1117,2,0)</f>
        <v>0.52600000000000002</v>
      </c>
    </row>
    <row r="190" spans="1:17" ht="14.95" hidden="1" x14ac:dyDescent="0.25">
      <c r="A190" t="s">
        <v>708</v>
      </c>
      <c r="B190">
        <v>227</v>
      </c>
      <c r="C190" s="3" t="s">
        <v>1122</v>
      </c>
      <c r="D190">
        <f>VLOOKUP(A190,'[2]PROMEDIO SABER 11 MUNICIPIOS'!$A$2:$D$1122,4,0)</f>
        <v>227</v>
      </c>
      <c r="E190">
        <f>VLOOKUP(A190,'[2]PROMEDIO SABER 11 MUNICIPIOS'!$A$2:$E$1122,5,0)</f>
        <v>8</v>
      </c>
      <c r="F190" s="3">
        <v>0</v>
      </c>
      <c r="G190" s="3">
        <v>0</v>
      </c>
      <c r="H190" s="3">
        <v>0</v>
      </c>
      <c r="I190" s="3">
        <v>0</v>
      </c>
      <c r="J190" s="4">
        <f>VLOOKUP(A190,'[2]PROMEDIO SABER 11 MUNICIPIOS'!$A$2:$B$1122,2,0)</f>
        <v>203.3920704845815</v>
      </c>
      <c r="K190" s="6">
        <v>200</v>
      </c>
      <c r="L190" s="5" t="str">
        <f>VLOOKUP(A190,'[2]PROMEDIO SABER 11 MUNICIPIOS'!$A$2:$F$1122,6,FALSE)</f>
        <v>ANORI-ANTIOQUIA</v>
      </c>
      <c r="M190">
        <f>VLOOKUP(A190,'[2]SISBEN-GRUPOS'!$A$2:$E$1121,2,FALSE)</f>
        <v>36</v>
      </c>
      <c r="N190">
        <f>VLOOKUP(A190,'[2]SISBEN-GRUPOS'!$A$2:$E$1122,3,0)</f>
        <v>187</v>
      </c>
      <c r="O190">
        <f>VLOOKUP(A190,'[2]SISBEN-GRUPOS'!$A$2:$E$1122,4,0)</f>
        <v>2</v>
      </c>
      <c r="P190">
        <f>VLOOKUP(A190,'[2]SISBEN-GRUPOS'!$A$2:$E$1122,5,0)</f>
        <v>2</v>
      </c>
      <c r="Q190">
        <f>VLOOKUP(A190,'[2]TASA TRANSITO'!$A$6:$B$1117,2,0)</f>
        <v>0.17599999999999999</v>
      </c>
    </row>
    <row r="191" spans="1:17" ht="14.95" hidden="1" x14ac:dyDescent="0.25">
      <c r="A191" t="s">
        <v>160</v>
      </c>
      <c r="B191">
        <v>51</v>
      </c>
      <c r="C191" s="3" t="s">
        <v>1123</v>
      </c>
      <c r="D191">
        <f>VLOOKUP(A191,'[2]PROMEDIO SABER 11 MUNICIPIOS'!$A$2:$D$1122,4,0)</f>
        <v>51</v>
      </c>
      <c r="E191">
        <f>VLOOKUP(A191,'[2]PROMEDIO SABER 11 MUNICIPIOS'!$A$2:$E$1122,5,0)</f>
        <v>8</v>
      </c>
      <c r="F191" s="3">
        <v>1</v>
      </c>
      <c r="G191" s="3">
        <v>1</v>
      </c>
      <c r="H191" s="3">
        <v>0</v>
      </c>
      <c r="I191" s="3">
        <v>0</v>
      </c>
      <c r="J191" s="4">
        <f>VLOOKUP(A191,'[2]PROMEDIO SABER 11 MUNICIPIOS'!$A$2:$B$1122,2,0)</f>
        <v>204.54901960784315</v>
      </c>
      <c r="K191" s="6">
        <v>200</v>
      </c>
      <c r="L191" s="5" t="str">
        <f>VLOOKUP(A191,'[2]PROMEDIO SABER 11 MUNICIPIOS'!$A$2:$F$1122,6,FALSE)</f>
        <v>NO</v>
      </c>
      <c r="M191">
        <f>VLOOKUP(A191,'[2]SISBEN-GRUPOS'!$A$2:$E$1121,2,FALSE)</f>
        <v>16</v>
      </c>
      <c r="N191">
        <f>VLOOKUP(A191,'[2]SISBEN-GRUPOS'!$A$2:$E$1122,3,0)</f>
        <v>34</v>
      </c>
      <c r="O191">
        <f>VLOOKUP(A191,'[2]SISBEN-GRUPOS'!$A$2:$E$1122,4,0)</f>
        <v>0</v>
      </c>
      <c r="P191">
        <f>VLOOKUP(A191,'[2]SISBEN-GRUPOS'!$A$2:$E$1122,5,0)</f>
        <v>1</v>
      </c>
      <c r="Q191">
        <f>VLOOKUP(A191,'[2]TASA TRANSITO'!$A$6:$B$1117,2,0)</f>
        <v>0.33300000000000002</v>
      </c>
    </row>
    <row r="192" spans="1:17" ht="14.95" hidden="1" x14ac:dyDescent="0.25">
      <c r="A192" t="s">
        <v>614</v>
      </c>
      <c r="B192">
        <v>177</v>
      </c>
      <c r="C192" s="3" t="s">
        <v>1122</v>
      </c>
      <c r="D192">
        <f>VLOOKUP(A192,'[2]PROMEDIO SABER 11 MUNICIPIOS'!$A$2:$D$1122,4,0)</f>
        <v>177</v>
      </c>
      <c r="E192">
        <f>VLOOKUP(A192,'[2]PROMEDIO SABER 11 MUNICIPIOS'!$A$2:$E$1122,5,0)</f>
        <v>8</v>
      </c>
      <c r="F192" s="3">
        <v>0</v>
      </c>
      <c r="G192" s="3">
        <v>0</v>
      </c>
      <c r="H192" s="3">
        <v>0</v>
      </c>
      <c r="I192" s="3">
        <v>0</v>
      </c>
      <c r="J192" s="4">
        <f>VLOOKUP(A192,'[2]PROMEDIO SABER 11 MUNICIPIOS'!$A$2:$B$1122,2,0)</f>
        <v>214.92655367231637</v>
      </c>
      <c r="K192" s="6">
        <v>210</v>
      </c>
      <c r="L192" s="5" t="str">
        <f>VLOOKUP(A192,'[2]PROMEDIO SABER 11 MUNICIPIOS'!$A$2:$F$1122,6,FALSE)</f>
        <v>NO</v>
      </c>
      <c r="M192">
        <f>VLOOKUP(A192,'[2]SISBEN-GRUPOS'!$A$2:$E$1121,2,FALSE)</f>
        <v>24</v>
      </c>
      <c r="N192">
        <f>VLOOKUP(A192,'[2]SISBEN-GRUPOS'!$A$2:$E$1122,3,0)</f>
        <v>140</v>
      </c>
      <c r="O192">
        <f>VLOOKUP(A192,'[2]SISBEN-GRUPOS'!$A$2:$E$1122,4,0)</f>
        <v>10</v>
      </c>
      <c r="P192">
        <f>VLOOKUP(A192,'[2]SISBEN-GRUPOS'!$A$2:$E$1122,5,0)</f>
        <v>3</v>
      </c>
      <c r="Q192">
        <f>VLOOKUP(A192,'[2]TASA TRANSITO'!$A$6:$B$1117,2,0)</f>
        <v>0.15</v>
      </c>
    </row>
    <row r="193" spans="1:17" ht="14.95" hidden="1" x14ac:dyDescent="0.25">
      <c r="A193" t="s">
        <v>470</v>
      </c>
      <c r="B193">
        <v>128</v>
      </c>
      <c r="C193" s="3" t="s">
        <v>1122</v>
      </c>
      <c r="D193">
        <f>VLOOKUP(A193,'[2]PROMEDIO SABER 11 MUNICIPIOS'!$A$2:$D$1122,4,0)</f>
        <v>128</v>
      </c>
      <c r="E193">
        <f>VLOOKUP(A193,'[2]PROMEDIO SABER 11 MUNICIPIOS'!$A$2:$E$1122,5,0)</f>
        <v>8</v>
      </c>
      <c r="F193" s="3">
        <v>0</v>
      </c>
      <c r="G193" s="3">
        <v>0</v>
      </c>
      <c r="H193" s="3">
        <v>0</v>
      </c>
      <c r="I193" s="3">
        <v>0</v>
      </c>
      <c r="J193" s="4">
        <f>VLOOKUP(A193,'[2]PROMEDIO SABER 11 MUNICIPIOS'!$A$2:$B$1122,2,0)</f>
        <v>217.265625</v>
      </c>
      <c r="K193" s="6">
        <v>210</v>
      </c>
      <c r="L193" s="5" t="str">
        <f>VLOOKUP(A193,'[2]PROMEDIO SABER 11 MUNICIPIOS'!$A$2:$F$1122,6,FALSE)</f>
        <v>NO</v>
      </c>
      <c r="M193">
        <f>VLOOKUP(A193,'[2]SISBEN-GRUPOS'!$A$2:$E$1121,2,FALSE)</f>
        <v>21</v>
      </c>
      <c r="N193">
        <f>VLOOKUP(A193,'[2]SISBEN-GRUPOS'!$A$2:$E$1122,3,0)</f>
        <v>107</v>
      </c>
      <c r="O193">
        <f>VLOOKUP(A193,'[2]SISBEN-GRUPOS'!$A$2:$E$1122,4,0)</f>
        <v>0</v>
      </c>
      <c r="P193">
        <f>VLOOKUP(A193,'[2]SISBEN-GRUPOS'!$A$2:$E$1122,5,0)</f>
        <v>0</v>
      </c>
      <c r="Q193">
        <f>VLOOKUP(A193,'[2]TASA TRANSITO'!$A$6:$B$1117,2,0)</f>
        <v>0.34499999999999997</v>
      </c>
    </row>
    <row r="194" spans="1:17" ht="14.95" hidden="1" x14ac:dyDescent="0.25">
      <c r="A194" t="s">
        <v>316</v>
      </c>
      <c r="B194">
        <v>85</v>
      </c>
      <c r="C194" s="3" t="s">
        <v>1122</v>
      </c>
      <c r="D194">
        <f>VLOOKUP(A194,'[2]PROMEDIO SABER 11 MUNICIPIOS'!$A$2:$D$1122,4,0)</f>
        <v>85</v>
      </c>
      <c r="E194">
        <f>VLOOKUP(A194,'[2]PROMEDIO SABER 11 MUNICIPIOS'!$A$2:$E$1122,5,0)</f>
        <v>8</v>
      </c>
      <c r="F194" s="3">
        <v>0</v>
      </c>
      <c r="G194" s="3">
        <v>0</v>
      </c>
      <c r="H194" s="3">
        <v>0</v>
      </c>
      <c r="I194" s="3">
        <v>0</v>
      </c>
      <c r="J194" s="4">
        <f>VLOOKUP(A194,'[2]PROMEDIO SABER 11 MUNICIPIOS'!$A$2:$B$1122,2,0)</f>
        <v>217.70588235294119</v>
      </c>
      <c r="K194" s="6">
        <v>210</v>
      </c>
      <c r="L194" s="5" t="str">
        <f>VLOOKUP(A194,'[2]PROMEDIO SABER 11 MUNICIPIOS'!$A$2:$F$1122,6,FALSE)</f>
        <v>NO</v>
      </c>
      <c r="M194">
        <f>VLOOKUP(A194,'[2]SISBEN-GRUPOS'!$A$2:$E$1121,2,FALSE)</f>
        <v>15</v>
      </c>
      <c r="N194">
        <f>VLOOKUP(A194,'[2]SISBEN-GRUPOS'!$A$2:$E$1122,3,0)</f>
        <v>65</v>
      </c>
      <c r="O194">
        <f>VLOOKUP(A194,'[2]SISBEN-GRUPOS'!$A$2:$E$1122,4,0)</f>
        <v>3</v>
      </c>
      <c r="P194">
        <f>VLOOKUP(A194,'[2]SISBEN-GRUPOS'!$A$2:$E$1122,5,0)</f>
        <v>2</v>
      </c>
      <c r="Q194">
        <f>VLOOKUP(A194,'[2]TASA TRANSITO'!$A$6:$B$1117,2,0)</f>
        <v>0.19800000000000001</v>
      </c>
    </row>
    <row r="195" spans="1:17" ht="14.95" hidden="1" x14ac:dyDescent="0.25">
      <c r="A195" t="s">
        <v>343</v>
      </c>
      <c r="B195">
        <v>92</v>
      </c>
      <c r="C195" s="3" t="s">
        <v>1123</v>
      </c>
      <c r="D195">
        <f>VLOOKUP(A195,'[2]PROMEDIO SABER 11 MUNICIPIOS'!$A$2:$D$1122,4,0)</f>
        <v>92</v>
      </c>
      <c r="E195">
        <f>VLOOKUP(A195,'[2]PROMEDIO SABER 11 MUNICIPIOS'!$A$2:$E$1122,5,0)</f>
        <v>8</v>
      </c>
      <c r="F195" s="3">
        <v>0</v>
      </c>
      <c r="G195" s="3">
        <v>0</v>
      </c>
      <c r="H195" s="3">
        <v>0</v>
      </c>
      <c r="I195" s="3">
        <v>0</v>
      </c>
      <c r="J195" s="4">
        <f>VLOOKUP(A195,'[2]PROMEDIO SABER 11 MUNICIPIOS'!$A$2:$B$1122,2,0)</f>
        <v>220.92391304347825</v>
      </c>
      <c r="K195" s="6">
        <v>220</v>
      </c>
      <c r="L195" s="5" t="str">
        <f>VLOOKUP(A195,'[2]PROMEDIO SABER 11 MUNICIPIOS'!$A$2:$F$1122,6,FALSE)</f>
        <v>NO</v>
      </c>
      <c r="M195">
        <f>VLOOKUP(A195,'[2]SISBEN-GRUPOS'!$A$2:$E$1121,2,FALSE)</f>
        <v>16</v>
      </c>
      <c r="N195">
        <f>VLOOKUP(A195,'[2]SISBEN-GRUPOS'!$A$2:$E$1122,3,0)</f>
        <v>72</v>
      </c>
      <c r="O195">
        <f>VLOOKUP(A195,'[2]SISBEN-GRUPOS'!$A$2:$E$1122,4,0)</f>
        <v>4</v>
      </c>
      <c r="P195">
        <f>VLOOKUP(A195,'[2]SISBEN-GRUPOS'!$A$2:$E$1122,5,0)</f>
        <v>0</v>
      </c>
      <c r="Q195">
        <f>VLOOKUP(A195,'[2]TASA TRANSITO'!$A$6:$B$1117,2,0)</f>
        <v>7.0000000000000007E-2</v>
      </c>
    </row>
    <row r="196" spans="1:17" ht="30.1" hidden="1" x14ac:dyDescent="0.25">
      <c r="A196" t="s">
        <v>382</v>
      </c>
      <c r="B196">
        <v>101</v>
      </c>
      <c r="C196" s="3" t="s">
        <v>1122</v>
      </c>
      <c r="D196">
        <f>VLOOKUP(A196,'[2]PROMEDIO SABER 11 MUNICIPIOS'!$A$2:$D$1122,4,0)</f>
        <v>101</v>
      </c>
      <c r="E196">
        <f>VLOOKUP(A196,'[2]PROMEDIO SABER 11 MUNICIPIOS'!$A$2:$E$1122,5,0)</f>
        <v>8</v>
      </c>
      <c r="F196" s="3">
        <v>0</v>
      </c>
      <c r="G196" s="3">
        <v>0</v>
      </c>
      <c r="H196" s="3">
        <v>0</v>
      </c>
      <c r="I196" s="3">
        <v>0</v>
      </c>
      <c r="J196" s="4">
        <f>VLOOKUP(A196,'[2]PROMEDIO SABER 11 MUNICIPIOS'!$A$2:$B$1122,2,0)</f>
        <v>221.41584158415841</v>
      </c>
      <c r="K196" s="6">
        <v>220</v>
      </c>
      <c r="L196" s="5" t="str">
        <f>VLOOKUP(A196,'[2]PROMEDIO SABER 11 MUNICIPIOS'!$A$2:$F$1122,6,FALSE)</f>
        <v>CANTAGALLO-BOLIVAR</v>
      </c>
      <c r="M196">
        <f>VLOOKUP(A196,'[2]SISBEN-GRUPOS'!$A$2:$E$1121,2,FALSE)</f>
        <v>26</v>
      </c>
      <c r="N196">
        <f>VLOOKUP(A196,'[2]SISBEN-GRUPOS'!$A$2:$E$1122,3,0)</f>
        <v>73</v>
      </c>
      <c r="O196">
        <f>VLOOKUP(A196,'[2]SISBEN-GRUPOS'!$A$2:$E$1122,4,0)</f>
        <v>1</v>
      </c>
      <c r="P196">
        <f>VLOOKUP(A196,'[2]SISBEN-GRUPOS'!$A$2:$E$1122,5,0)</f>
        <v>1</v>
      </c>
      <c r="Q196">
        <f>VLOOKUP(A196,'[2]TASA TRANSITO'!$A$6:$B$1117,2,0)</f>
        <v>0.37</v>
      </c>
    </row>
    <row r="197" spans="1:17" ht="14.95" hidden="1" x14ac:dyDescent="0.25">
      <c r="A197" t="s">
        <v>150</v>
      </c>
      <c r="B197">
        <v>49</v>
      </c>
      <c r="C197" s="3" t="s">
        <v>1122</v>
      </c>
      <c r="D197">
        <f>VLOOKUP(A197,'[2]PROMEDIO SABER 11 MUNICIPIOS'!$A$2:$D$1122,4,0)</f>
        <v>49</v>
      </c>
      <c r="E197">
        <f>VLOOKUP(A197,'[2]PROMEDIO SABER 11 MUNICIPIOS'!$A$2:$E$1122,5,0)</f>
        <v>8</v>
      </c>
      <c r="F197" s="3">
        <v>1</v>
      </c>
      <c r="G197" s="3">
        <v>1</v>
      </c>
      <c r="H197" s="3">
        <v>0</v>
      </c>
      <c r="I197" s="3">
        <v>0</v>
      </c>
      <c r="J197" s="4">
        <f>VLOOKUP(A197,'[2]PROMEDIO SABER 11 MUNICIPIOS'!$A$2:$B$1122,2,0)</f>
        <v>222.28571428571428</v>
      </c>
      <c r="K197" s="6">
        <v>220</v>
      </c>
      <c r="L197" s="5" t="str">
        <f>VLOOKUP(A197,'[2]PROMEDIO SABER 11 MUNICIPIOS'!$A$2:$F$1122,6,FALSE)</f>
        <v>NO</v>
      </c>
      <c r="M197">
        <f>VLOOKUP(A197,'[2]SISBEN-GRUPOS'!$A$2:$E$1121,2,FALSE)</f>
        <v>11</v>
      </c>
      <c r="N197">
        <f>VLOOKUP(A197,'[2]SISBEN-GRUPOS'!$A$2:$E$1122,3,0)</f>
        <v>36</v>
      </c>
      <c r="O197">
        <f>VLOOKUP(A197,'[2]SISBEN-GRUPOS'!$A$2:$E$1122,4,0)</f>
        <v>1</v>
      </c>
      <c r="P197">
        <f>VLOOKUP(A197,'[2]SISBEN-GRUPOS'!$A$2:$E$1122,5,0)</f>
        <v>1</v>
      </c>
      <c r="Q197">
        <f>VLOOKUP(A197,'[2]TASA TRANSITO'!$A$6:$B$1117,2,0)</f>
        <v>0.36599999999999999</v>
      </c>
    </row>
    <row r="198" spans="1:17" ht="14.95" hidden="1" x14ac:dyDescent="0.25">
      <c r="A198" t="s">
        <v>624</v>
      </c>
      <c r="B198">
        <v>184</v>
      </c>
      <c r="C198" s="3" t="s">
        <v>1122</v>
      </c>
      <c r="D198">
        <f>VLOOKUP(A198,'[2]PROMEDIO SABER 11 MUNICIPIOS'!$A$2:$D$1122,4,0)</f>
        <v>184</v>
      </c>
      <c r="E198">
        <f>VLOOKUP(A198,'[2]PROMEDIO SABER 11 MUNICIPIOS'!$A$2:$E$1122,5,0)</f>
        <v>8</v>
      </c>
      <c r="F198" s="3">
        <v>0</v>
      </c>
      <c r="G198" s="3">
        <v>0</v>
      </c>
      <c r="H198" s="3">
        <v>0</v>
      </c>
      <c r="I198" s="3">
        <v>0</v>
      </c>
      <c r="J198" s="4">
        <f>VLOOKUP(A198,'[2]PROMEDIO SABER 11 MUNICIPIOS'!$A$2:$B$1122,2,0)</f>
        <v>227.6141304347826</v>
      </c>
      <c r="K198" s="6">
        <v>220</v>
      </c>
      <c r="L198" s="5" t="str">
        <f>VLOOKUP(A198,'[2]PROMEDIO SABER 11 MUNICIPIOS'!$A$2:$F$1122,6,FALSE)</f>
        <v>NO</v>
      </c>
      <c r="M198">
        <f>VLOOKUP(A198,'[2]SISBEN-GRUPOS'!$A$2:$E$1121,2,FALSE)</f>
        <v>44</v>
      </c>
      <c r="N198">
        <f>VLOOKUP(A198,'[2]SISBEN-GRUPOS'!$A$2:$E$1122,3,0)</f>
        <v>128</v>
      </c>
      <c r="O198">
        <f>VLOOKUP(A198,'[2]SISBEN-GRUPOS'!$A$2:$E$1122,4,0)</f>
        <v>4</v>
      </c>
      <c r="P198">
        <f>VLOOKUP(A198,'[2]SISBEN-GRUPOS'!$A$2:$E$1122,5,0)</f>
        <v>8</v>
      </c>
      <c r="Q198">
        <f>VLOOKUP(A198,'[2]TASA TRANSITO'!$A$6:$B$1117,2,0)</f>
        <v>0.22900000000000001</v>
      </c>
    </row>
    <row r="199" spans="1:17" ht="14.95" hidden="1" x14ac:dyDescent="0.25">
      <c r="A199" t="s">
        <v>211</v>
      </c>
      <c r="B199">
        <v>61</v>
      </c>
      <c r="C199" s="3" t="s">
        <v>1122</v>
      </c>
      <c r="D199">
        <f>VLOOKUP(A199,'[2]PROMEDIO SABER 11 MUNICIPIOS'!$A$2:$D$1122,4,0)</f>
        <v>61</v>
      </c>
      <c r="E199">
        <f>VLOOKUP(A199,'[2]PROMEDIO SABER 11 MUNICIPIOS'!$A$2:$E$1122,5,0)</f>
        <v>8</v>
      </c>
      <c r="F199" s="3">
        <v>1</v>
      </c>
      <c r="G199" s="3">
        <v>1</v>
      </c>
      <c r="H199" s="3">
        <v>0</v>
      </c>
      <c r="I199" s="3">
        <v>0</v>
      </c>
      <c r="J199" s="4">
        <f>VLOOKUP(A199,'[2]PROMEDIO SABER 11 MUNICIPIOS'!$A$2:$B$1122,2,0)</f>
        <v>232.91803278688525</v>
      </c>
      <c r="K199" s="6">
        <v>230</v>
      </c>
      <c r="L199" s="5" t="str">
        <f>VLOOKUP(A199,'[2]PROMEDIO SABER 11 MUNICIPIOS'!$A$2:$F$1122,6,FALSE)</f>
        <v>NO</v>
      </c>
      <c r="M199">
        <f>VLOOKUP(A199,'[2]SISBEN-GRUPOS'!$A$2:$E$1121,2,FALSE)</f>
        <v>8</v>
      </c>
      <c r="N199">
        <f>VLOOKUP(A199,'[2]SISBEN-GRUPOS'!$A$2:$E$1122,3,0)</f>
        <v>45</v>
      </c>
      <c r="O199">
        <f>VLOOKUP(A199,'[2]SISBEN-GRUPOS'!$A$2:$E$1122,4,0)</f>
        <v>3</v>
      </c>
      <c r="P199">
        <f>VLOOKUP(A199,'[2]SISBEN-GRUPOS'!$A$2:$E$1122,5,0)</f>
        <v>5</v>
      </c>
      <c r="Q199">
        <f>VLOOKUP(A199,'[2]TASA TRANSITO'!$A$6:$B$1117,2,0)</f>
        <v>0.33300000000000002</v>
      </c>
    </row>
    <row r="200" spans="1:17" ht="14.95" hidden="1" x14ac:dyDescent="0.25">
      <c r="A200" t="s">
        <v>219</v>
      </c>
      <c r="B200">
        <v>63</v>
      </c>
      <c r="C200" s="3" t="s">
        <v>1122</v>
      </c>
      <c r="D200">
        <f>VLOOKUP(A200,'[2]PROMEDIO SABER 11 MUNICIPIOS'!$A$2:$D$1122,4,0)</f>
        <v>63</v>
      </c>
      <c r="E200">
        <f>VLOOKUP(A200,'[2]PROMEDIO SABER 11 MUNICIPIOS'!$A$2:$E$1122,5,0)</f>
        <v>8</v>
      </c>
      <c r="F200" s="3">
        <v>1</v>
      </c>
      <c r="G200" s="3">
        <v>1</v>
      </c>
      <c r="H200" s="3">
        <v>0</v>
      </c>
      <c r="I200" s="3">
        <v>0</v>
      </c>
      <c r="J200" s="4">
        <f>VLOOKUP(A200,'[2]PROMEDIO SABER 11 MUNICIPIOS'!$A$2:$B$1122,2,0)</f>
        <v>237</v>
      </c>
      <c r="K200" s="6">
        <v>230</v>
      </c>
      <c r="L200" s="5" t="str">
        <f>VLOOKUP(A200,'[2]PROMEDIO SABER 11 MUNICIPIOS'!$A$2:$F$1122,6,FALSE)</f>
        <v>NO</v>
      </c>
      <c r="M200">
        <f>VLOOKUP(A200,'[2]SISBEN-GRUPOS'!$A$2:$E$1121,2,FALSE)</f>
        <v>20</v>
      </c>
      <c r="N200">
        <f>VLOOKUP(A200,'[2]SISBEN-GRUPOS'!$A$2:$E$1122,3,0)</f>
        <v>39</v>
      </c>
      <c r="O200">
        <f>VLOOKUP(A200,'[2]SISBEN-GRUPOS'!$A$2:$E$1122,4,0)</f>
        <v>3</v>
      </c>
      <c r="P200">
        <f>VLOOKUP(A200,'[2]SISBEN-GRUPOS'!$A$2:$E$1122,5,0)</f>
        <v>1</v>
      </c>
      <c r="Q200">
        <f>VLOOKUP(A200,'[2]TASA TRANSITO'!$A$6:$B$1117,2,0)</f>
        <v>0.23799999999999999</v>
      </c>
    </row>
    <row r="201" spans="1:17" ht="14.95" hidden="1" x14ac:dyDescent="0.25">
      <c r="A201" t="s">
        <v>222</v>
      </c>
      <c r="B201">
        <v>63</v>
      </c>
      <c r="C201" s="3" t="s">
        <v>1122</v>
      </c>
      <c r="D201">
        <f>VLOOKUP(A201,'[2]PROMEDIO SABER 11 MUNICIPIOS'!$A$2:$D$1122,4,0)</f>
        <v>63</v>
      </c>
      <c r="E201">
        <f>VLOOKUP(A201,'[2]PROMEDIO SABER 11 MUNICIPIOS'!$A$2:$E$1122,5,0)</f>
        <v>8</v>
      </c>
      <c r="F201" s="3">
        <v>1</v>
      </c>
      <c r="G201" s="3">
        <v>1</v>
      </c>
      <c r="H201" s="3">
        <v>0</v>
      </c>
      <c r="I201" s="3">
        <v>0</v>
      </c>
      <c r="J201" s="4">
        <f>VLOOKUP(A201,'[2]PROMEDIO SABER 11 MUNICIPIOS'!$A$2:$B$1122,2,0)</f>
        <v>238.0952380952381</v>
      </c>
      <c r="K201" s="6">
        <v>230</v>
      </c>
      <c r="L201" s="5" t="str">
        <f>VLOOKUP(A201,'[2]PROMEDIO SABER 11 MUNICIPIOS'!$A$2:$F$1122,6,FALSE)</f>
        <v>NO</v>
      </c>
      <c r="M201">
        <f>VLOOKUP(A201,'[2]SISBEN-GRUPOS'!$A$2:$E$1121,2,FALSE)</f>
        <v>10</v>
      </c>
      <c r="N201">
        <f>VLOOKUP(A201,'[2]SISBEN-GRUPOS'!$A$2:$E$1122,3,0)</f>
        <v>53</v>
      </c>
      <c r="O201">
        <f>VLOOKUP(A201,'[2]SISBEN-GRUPOS'!$A$2:$E$1122,4,0)</f>
        <v>0</v>
      </c>
      <c r="P201">
        <f>VLOOKUP(A201,'[2]SISBEN-GRUPOS'!$A$2:$E$1122,5,0)</f>
        <v>0</v>
      </c>
      <c r="Q201">
        <f>VLOOKUP(A201,'[2]TASA TRANSITO'!$A$6:$B$1117,2,0)</f>
        <v>0.246</v>
      </c>
    </row>
    <row r="202" spans="1:17" ht="14.95" hidden="1" x14ac:dyDescent="0.25">
      <c r="A202" t="s">
        <v>98</v>
      </c>
      <c r="B202">
        <v>38</v>
      </c>
      <c r="C202" s="3" t="s">
        <v>1122</v>
      </c>
      <c r="D202">
        <f>VLOOKUP(A202,'[2]PROMEDIO SABER 11 MUNICIPIOS'!$A$2:$D$1122,4,0)</f>
        <v>38</v>
      </c>
      <c r="E202">
        <f>VLOOKUP(A202,'[2]PROMEDIO SABER 11 MUNICIPIOS'!$A$2:$E$1122,5,0)</f>
        <v>8</v>
      </c>
      <c r="F202" s="3">
        <v>1</v>
      </c>
      <c r="G202" s="3">
        <v>1</v>
      </c>
      <c r="H202" s="3">
        <v>1</v>
      </c>
      <c r="I202" s="3">
        <v>0</v>
      </c>
      <c r="J202" s="4">
        <f>VLOOKUP(A202,'[2]PROMEDIO SABER 11 MUNICIPIOS'!$A$2:$B$1122,2,0)</f>
        <v>240.57894736842104</v>
      </c>
      <c r="K202" s="6">
        <v>240</v>
      </c>
      <c r="L202" s="5" t="str">
        <f>VLOOKUP(A202,'[2]PROMEDIO SABER 11 MUNICIPIOS'!$A$2:$F$1122,6,FALSE)</f>
        <v>NO</v>
      </c>
      <c r="M202">
        <f>VLOOKUP(A202,'[2]SISBEN-GRUPOS'!$A$2:$E$1121,2,FALSE)</f>
        <v>9</v>
      </c>
      <c r="N202">
        <f>VLOOKUP(A202,'[2]SISBEN-GRUPOS'!$A$2:$E$1122,3,0)</f>
        <v>27</v>
      </c>
      <c r="O202">
        <f>VLOOKUP(A202,'[2]SISBEN-GRUPOS'!$A$2:$E$1122,4,0)</f>
        <v>2</v>
      </c>
      <c r="P202">
        <f>VLOOKUP(A202,'[2]SISBEN-GRUPOS'!$A$2:$E$1122,5,0)</f>
        <v>0</v>
      </c>
      <c r="Q202">
        <f>VLOOKUP(A202,'[2]TASA TRANSITO'!$A$6:$B$1117,2,0)</f>
        <v>0.51400000000000001</v>
      </c>
    </row>
    <row r="203" spans="1:17" ht="14.95" hidden="1" x14ac:dyDescent="0.25">
      <c r="A203" t="s">
        <v>253</v>
      </c>
      <c r="B203">
        <v>70</v>
      </c>
      <c r="C203" s="3" t="s">
        <v>1122</v>
      </c>
      <c r="D203">
        <f>VLOOKUP(A203,'[2]PROMEDIO SABER 11 MUNICIPIOS'!$A$2:$D$1122,4,0)</f>
        <v>70</v>
      </c>
      <c r="E203">
        <f>VLOOKUP(A203,'[2]PROMEDIO SABER 11 MUNICIPIOS'!$A$2:$E$1122,5,0)</f>
        <v>8</v>
      </c>
      <c r="F203" s="3">
        <v>1</v>
      </c>
      <c r="G203" s="3">
        <v>0</v>
      </c>
      <c r="H203" s="3">
        <v>0</v>
      </c>
      <c r="I203" s="3">
        <v>0</v>
      </c>
      <c r="J203" s="4">
        <f>VLOOKUP(A203,'[2]PROMEDIO SABER 11 MUNICIPIOS'!$A$2:$B$1122,2,0)</f>
        <v>241.04285714285714</v>
      </c>
      <c r="K203" s="6">
        <v>240</v>
      </c>
      <c r="L203" s="5" t="str">
        <f>VLOOKUP(A203,'[2]PROMEDIO SABER 11 MUNICIPIOS'!$A$2:$F$1122,6,FALSE)</f>
        <v>NO</v>
      </c>
      <c r="M203">
        <f>VLOOKUP(A203,'[2]SISBEN-GRUPOS'!$A$2:$E$1121,2,FALSE)</f>
        <v>11</v>
      </c>
      <c r="N203">
        <f>VLOOKUP(A203,'[2]SISBEN-GRUPOS'!$A$2:$E$1122,3,0)</f>
        <v>56</v>
      </c>
      <c r="O203">
        <f>VLOOKUP(A203,'[2]SISBEN-GRUPOS'!$A$2:$E$1122,4,0)</f>
        <v>3</v>
      </c>
      <c r="P203">
        <f>VLOOKUP(A203,'[2]SISBEN-GRUPOS'!$A$2:$E$1122,5,0)</f>
        <v>0</v>
      </c>
      <c r="Q203">
        <f>VLOOKUP(A203,'[2]TASA TRANSITO'!$A$6:$B$1117,2,0)</f>
        <v>0.29899999999999999</v>
      </c>
    </row>
    <row r="204" spans="1:17" ht="14.95" hidden="1" x14ac:dyDescent="0.25">
      <c r="A204" t="s">
        <v>237</v>
      </c>
      <c r="B204">
        <v>66</v>
      </c>
      <c r="C204" s="3" t="s">
        <v>1123</v>
      </c>
      <c r="D204">
        <f>VLOOKUP(A204,'[2]PROMEDIO SABER 11 MUNICIPIOS'!$A$2:$D$1122,4,0)</f>
        <v>66</v>
      </c>
      <c r="E204">
        <f>VLOOKUP(A204,'[2]PROMEDIO SABER 11 MUNICIPIOS'!$A$2:$E$1122,5,0)</f>
        <v>8</v>
      </c>
      <c r="F204" s="3">
        <v>1</v>
      </c>
      <c r="G204" s="3">
        <v>0</v>
      </c>
      <c r="H204" s="3">
        <v>0</v>
      </c>
      <c r="I204" s="3">
        <v>0</v>
      </c>
      <c r="J204" s="4">
        <f>VLOOKUP(A204,'[2]PROMEDIO SABER 11 MUNICIPIOS'!$A$2:$B$1122,2,0)</f>
        <v>243.72727272727272</v>
      </c>
      <c r="K204" s="6">
        <v>240</v>
      </c>
      <c r="L204" s="5" t="str">
        <f>VLOOKUP(A204,'[2]PROMEDIO SABER 11 MUNICIPIOS'!$A$2:$F$1122,6,FALSE)</f>
        <v>NO</v>
      </c>
      <c r="M204">
        <f>VLOOKUP(A204,'[2]SISBEN-GRUPOS'!$A$2:$E$1121,2,FALSE)</f>
        <v>15</v>
      </c>
      <c r="N204">
        <f>VLOOKUP(A204,'[2]SISBEN-GRUPOS'!$A$2:$E$1122,3,0)</f>
        <v>51</v>
      </c>
      <c r="O204">
        <f>VLOOKUP(A204,'[2]SISBEN-GRUPOS'!$A$2:$E$1122,4,0)</f>
        <v>0</v>
      </c>
      <c r="P204">
        <f>VLOOKUP(A204,'[2]SISBEN-GRUPOS'!$A$2:$E$1122,5,0)</f>
        <v>0</v>
      </c>
      <c r="Q204">
        <f>VLOOKUP(A204,'[2]TASA TRANSITO'!$A$6:$B$1117,2,0)</f>
        <v>0.375</v>
      </c>
    </row>
    <row r="205" spans="1:17" ht="14.95" hidden="1" x14ac:dyDescent="0.25">
      <c r="A205" t="s">
        <v>110</v>
      </c>
      <c r="B205">
        <v>41</v>
      </c>
      <c r="C205" s="3" t="s">
        <v>1122</v>
      </c>
      <c r="D205">
        <f>VLOOKUP(A205,'[2]PROMEDIO SABER 11 MUNICIPIOS'!$A$2:$D$1122,4,0)</f>
        <v>41</v>
      </c>
      <c r="E205">
        <f>VLOOKUP(A205,'[2]PROMEDIO SABER 11 MUNICIPIOS'!$A$2:$E$1122,5,0)</f>
        <v>8</v>
      </c>
      <c r="F205" s="3">
        <v>1</v>
      </c>
      <c r="G205" s="3">
        <v>1</v>
      </c>
      <c r="H205" s="3">
        <v>1</v>
      </c>
      <c r="I205" s="3">
        <v>0</v>
      </c>
      <c r="J205" s="4">
        <f>VLOOKUP(A205,'[2]PROMEDIO SABER 11 MUNICIPIOS'!$A$2:$B$1122,2,0)</f>
        <v>244.97560975609755</v>
      </c>
      <c r="K205" s="6">
        <v>240</v>
      </c>
      <c r="L205" s="5" t="str">
        <f>VLOOKUP(A205,'[2]PROMEDIO SABER 11 MUNICIPIOS'!$A$2:$F$1122,6,FALSE)</f>
        <v>NO</v>
      </c>
      <c r="M205">
        <f>VLOOKUP(A205,'[2]SISBEN-GRUPOS'!$A$2:$E$1121,2,FALSE)</f>
        <v>10</v>
      </c>
      <c r="N205">
        <f>VLOOKUP(A205,'[2]SISBEN-GRUPOS'!$A$2:$E$1122,3,0)</f>
        <v>31</v>
      </c>
      <c r="O205">
        <f>VLOOKUP(A205,'[2]SISBEN-GRUPOS'!$A$2:$E$1122,4,0)</f>
        <v>0</v>
      </c>
      <c r="P205">
        <f>VLOOKUP(A205,'[2]SISBEN-GRUPOS'!$A$2:$E$1122,5,0)</f>
        <v>0</v>
      </c>
      <c r="Q205">
        <f>VLOOKUP(A205,'[2]TASA TRANSITO'!$A$6:$B$1117,2,0)</f>
        <v>0.46200000000000002</v>
      </c>
    </row>
    <row r="206" spans="1:17" ht="14.95" hidden="1" x14ac:dyDescent="0.25">
      <c r="A206" t="s">
        <v>215</v>
      </c>
      <c r="B206">
        <v>62</v>
      </c>
      <c r="C206" s="3" t="s">
        <v>1122</v>
      </c>
      <c r="D206">
        <f>VLOOKUP(A206,'[2]PROMEDIO SABER 11 MUNICIPIOS'!$A$2:$D$1122,4,0)</f>
        <v>62</v>
      </c>
      <c r="E206">
        <f>VLOOKUP(A206,'[2]PROMEDIO SABER 11 MUNICIPIOS'!$A$2:$E$1122,5,0)</f>
        <v>8</v>
      </c>
      <c r="F206" s="3">
        <v>1</v>
      </c>
      <c r="G206" s="3">
        <v>1</v>
      </c>
      <c r="H206" s="3">
        <v>0</v>
      </c>
      <c r="I206" s="3">
        <v>0</v>
      </c>
      <c r="J206" s="4">
        <f>VLOOKUP(A206,'[2]PROMEDIO SABER 11 MUNICIPIOS'!$A$2:$B$1122,2,0)</f>
        <v>248.51612903225808</v>
      </c>
      <c r="K206" s="6">
        <v>240</v>
      </c>
      <c r="L206" s="5" t="str">
        <f>VLOOKUP(A206,'[2]PROMEDIO SABER 11 MUNICIPIOS'!$A$2:$F$1122,6,FALSE)</f>
        <v>NO</v>
      </c>
      <c r="M206">
        <f>VLOOKUP(A206,'[2]SISBEN-GRUPOS'!$A$2:$E$1121,2,FALSE)</f>
        <v>13</v>
      </c>
      <c r="N206">
        <f>VLOOKUP(A206,'[2]SISBEN-GRUPOS'!$A$2:$E$1122,3,0)</f>
        <v>46</v>
      </c>
      <c r="O206">
        <f>VLOOKUP(A206,'[2]SISBEN-GRUPOS'!$A$2:$E$1122,4,0)</f>
        <v>1</v>
      </c>
      <c r="P206">
        <f>VLOOKUP(A206,'[2]SISBEN-GRUPOS'!$A$2:$E$1122,5,0)</f>
        <v>2</v>
      </c>
      <c r="Q206">
        <f>VLOOKUP(A206,'[2]TASA TRANSITO'!$A$6:$B$1117,2,0)</f>
        <v>0.156</v>
      </c>
    </row>
    <row r="207" spans="1:17" ht="14.95" hidden="1" x14ac:dyDescent="0.25">
      <c r="A207" t="s">
        <v>177</v>
      </c>
      <c r="B207">
        <v>54</v>
      </c>
      <c r="C207" s="3" t="s">
        <v>1122</v>
      </c>
      <c r="D207">
        <f>VLOOKUP(A207,'[2]PROMEDIO SABER 11 MUNICIPIOS'!$A$2:$D$1122,4,0)</f>
        <v>54</v>
      </c>
      <c r="E207">
        <f>VLOOKUP(A207,'[2]PROMEDIO SABER 11 MUNICIPIOS'!$A$2:$E$1122,5,0)</f>
        <v>8</v>
      </c>
      <c r="F207" s="3">
        <v>1</v>
      </c>
      <c r="G207" s="3">
        <v>1</v>
      </c>
      <c r="H207" s="3">
        <v>0</v>
      </c>
      <c r="I207" s="3">
        <v>0</v>
      </c>
      <c r="J207" s="4">
        <f>VLOOKUP(A207,'[2]PROMEDIO SABER 11 MUNICIPIOS'!$A$2:$B$1122,2,0)</f>
        <v>253.12962962962962</v>
      </c>
      <c r="K207" s="6">
        <v>250</v>
      </c>
      <c r="L207" s="5" t="str">
        <f>VLOOKUP(A207,'[2]PROMEDIO SABER 11 MUNICIPIOS'!$A$2:$F$1122,6,FALSE)</f>
        <v>NO</v>
      </c>
      <c r="M207">
        <f>VLOOKUP(A207,'[2]SISBEN-GRUPOS'!$A$2:$E$1121,2,FALSE)</f>
        <v>11</v>
      </c>
      <c r="N207">
        <f>VLOOKUP(A207,'[2]SISBEN-GRUPOS'!$A$2:$E$1122,3,0)</f>
        <v>39</v>
      </c>
      <c r="O207">
        <f>VLOOKUP(A207,'[2]SISBEN-GRUPOS'!$A$2:$E$1122,4,0)</f>
        <v>2</v>
      </c>
      <c r="P207">
        <f>VLOOKUP(A207,'[2]SISBEN-GRUPOS'!$A$2:$E$1122,5,0)</f>
        <v>2</v>
      </c>
      <c r="Q207">
        <f>VLOOKUP(A207,'[2]TASA TRANSITO'!$A$6:$B$1117,2,0)</f>
        <v>0.27800000000000002</v>
      </c>
    </row>
    <row r="208" spans="1:17" ht="14.95" hidden="1" x14ac:dyDescent="0.25">
      <c r="A208" t="s">
        <v>216</v>
      </c>
      <c r="B208">
        <v>62</v>
      </c>
      <c r="C208" s="3" t="s">
        <v>1122</v>
      </c>
      <c r="D208">
        <f>VLOOKUP(A208,'[2]PROMEDIO SABER 11 MUNICIPIOS'!$A$2:$D$1122,4,0)</f>
        <v>62</v>
      </c>
      <c r="E208">
        <f>VLOOKUP(A208,'[2]PROMEDIO SABER 11 MUNICIPIOS'!$A$2:$E$1122,5,0)</f>
        <v>8</v>
      </c>
      <c r="F208" s="3">
        <v>1</v>
      </c>
      <c r="G208" s="3">
        <v>1</v>
      </c>
      <c r="H208" s="3">
        <v>0</v>
      </c>
      <c r="I208" s="3">
        <v>0</v>
      </c>
      <c r="J208" s="4">
        <f>VLOOKUP(A208,'[2]PROMEDIO SABER 11 MUNICIPIOS'!$A$2:$B$1122,2,0)</f>
        <v>261.98387096774195</v>
      </c>
      <c r="K208" s="6">
        <v>260</v>
      </c>
      <c r="L208" s="5" t="str">
        <f>VLOOKUP(A208,'[2]PROMEDIO SABER 11 MUNICIPIOS'!$A$2:$F$1122,6,FALSE)</f>
        <v>NO</v>
      </c>
      <c r="M208">
        <f>VLOOKUP(A208,'[2]SISBEN-GRUPOS'!$A$2:$E$1121,2,FALSE)</f>
        <v>9</v>
      </c>
      <c r="N208">
        <f>VLOOKUP(A208,'[2]SISBEN-GRUPOS'!$A$2:$E$1122,3,0)</f>
        <v>53</v>
      </c>
      <c r="O208">
        <f>VLOOKUP(A208,'[2]SISBEN-GRUPOS'!$A$2:$E$1122,4,0)</f>
        <v>0</v>
      </c>
      <c r="P208">
        <f>VLOOKUP(A208,'[2]SISBEN-GRUPOS'!$A$2:$E$1122,5,0)</f>
        <v>0</v>
      </c>
      <c r="Q208">
        <f>VLOOKUP(A208,'[2]TASA TRANSITO'!$A$6:$B$1117,2,0)</f>
        <v>0.3</v>
      </c>
    </row>
    <row r="209" spans="1:17" ht="14.95" hidden="1" x14ac:dyDescent="0.25">
      <c r="A209" t="s">
        <v>88</v>
      </c>
      <c r="B209">
        <v>35</v>
      </c>
      <c r="C209" s="3" t="s">
        <v>1122</v>
      </c>
      <c r="D209">
        <f>VLOOKUP(A209,'[2]PROMEDIO SABER 11 MUNICIPIOS'!$A$2:$D$1122,4,0)</f>
        <v>35</v>
      </c>
      <c r="E209">
        <f>VLOOKUP(A209,'[2]PROMEDIO SABER 11 MUNICIPIOS'!$A$2:$E$1122,5,0)</f>
        <v>8</v>
      </c>
      <c r="F209" s="3">
        <v>1</v>
      </c>
      <c r="G209" s="3">
        <v>1</v>
      </c>
      <c r="H209" s="3">
        <v>1</v>
      </c>
      <c r="I209" s="3">
        <v>0</v>
      </c>
      <c r="J209" s="4">
        <f>VLOOKUP(A209,'[2]PROMEDIO SABER 11 MUNICIPIOS'!$A$2:$B$1122,2,0)</f>
        <v>279.42857142857144</v>
      </c>
      <c r="K209" s="6">
        <v>270</v>
      </c>
      <c r="L209" s="5" t="str">
        <f>VLOOKUP(A209,'[2]PROMEDIO SABER 11 MUNICIPIOS'!$A$2:$F$1122,6,FALSE)</f>
        <v>NO</v>
      </c>
      <c r="M209">
        <f>VLOOKUP(A209,'[2]SISBEN-GRUPOS'!$A$2:$E$1121,2,FALSE)</f>
        <v>12</v>
      </c>
      <c r="N209">
        <f>VLOOKUP(A209,'[2]SISBEN-GRUPOS'!$A$2:$E$1122,3,0)</f>
        <v>23</v>
      </c>
      <c r="O209">
        <f>VLOOKUP(A209,'[2]SISBEN-GRUPOS'!$A$2:$E$1122,4,0)</f>
        <v>0</v>
      </c>
      <c r="P209">
        <f>VLOOKUP(A209,'[2]SISBEN-GRUPOS'!$A$2:$E$1122,5,0)</f>
        <v>0</v>
      </c>
      <c r="Q209">
        <f>VLOOKUP(A209,'[2]TASA TRANSITO'!$A$6:$B$1117,2,0)</f>
        <v>0.38900000000000001</v>
      </c>
    </row>
    <row r="210" spans="1:17" ht="14.95" hidden="1" x14ac:dyDescent="0.25">
      <c r="A210" t="s">
        <v>308</v>
      </c>
      <c r="B210">
        <v>83</v>
      </c>
      <c r="C210" s="3" t="s">
        <v>1122</v>
      </c>
      <c r="D210">
        <f>VLOOKUP(A210,'[2]PROMEDIO SABER 11 MUNICIPIOS'!$A$2:$D$1122,4,0)</f>
        <v>83</v>
      </c>
      <c r="E210">
        <f>VLOOKUP(A210,'[2]PROMEDIO SABER 11 MUNICIPIOS'!$A$2:$E$1122,5,0)</f>
        <v>9</v>
      </c>
      <c r="F210" s="3">
        <v>0</v>
      </c>
      <c r="G210" s="3">
        <v>0</v>
      </c>
      <c r="H210" s="3">
        <v>0</v>
      </c>
      <c r="I210" s="3">
        <v>0</v>
      </c>
      <c r="J210" s="4">
        <f>VLOOKUP(A210,'[2]PROMEDIO SABER 11 MUNICIPIOS'!$A$2:$B$1122,2,0)</f>
        <v>200.31325301204819</v>
      </c>
      <c r="K210" s="6">
        <v>200</v>
      </c>
      <c r="L210" s="5" t="str">
        <f>VLOOKUP(A210,'[2]PROMEDIO SABER 11 MUNICIPIOS'!$A$2:$F$1122,6,FALSE)</f>
        <v>NO</v>
      </c>
      <c r="M210">
        <f>VLOOKUP(A210,'[2]SISBEN-GRUPOS'!$A$2:$E$1121,2,FALSE)</f>
        <v>29</v>
      </c>
      <c r="N210">
        <f>VLOOKUP(A210,'[2]SISBEN-GRUPOS'!$A$2:$E$1122,3,0)</f>
        <v>46</v>
      </c>
      <c r="O210">
        <f>VLOOKUP(A210,'[2]SISBEN-GRUPOS'!$A$2:$E$1122,4,0)</f>
        <v>4</v>
      </c>
      <c r="P210">
        <f>VLOOKUP(A210,'[2]SISBEN-GRUPOS'!$A$2:$E$1122,5,0)</f>
        <v>4</v>
      </c>
      <c r="Q210">
        <f>VLOOKUP(A210,'[2]TASA TRANSITO'!$A$6:$B$1117,2,0)</f>
        <v>0.23100000000000001</v>
      </c>
    </row>
    <row r="211" spans="1:17" ht="14.95" hidden="1" x14ac:dyDescent="0.25">
      <c r="A211" t="s">
        <v>743</v>
      </c>
      <c r="B211">
        <v>254</v>
      </c>
      <c r="C211" s="3" t="s">
        <v>1123</v>
      </c>
      <c r="D211">
        <f>VLOOKUP(A211,'[2]PROMEDIO SABER 11 MUNICIPIOS'!$A$2:$D$1122,4,0)</f>
        <v>254</v>
      </c>
      <c r="E211">
        <f>VLOOKUP(A211,'[2]PROMEDIO SABER 11 MUNICIPIOS'!$A$2:$E$1122,5,0)</f>
        <v>9</v>
      </c>
      <c r="F211" s="3">
        <v>0</v>
      </c>
      <c r="G211" s="3">
        <v>0</v>
      </c>
      <c r="H211" s="3">
        <v>0</v>
      </c>
      <c r="I211" s="3">
        <v>0</v>
      </c>
      <c r="J211" s="4">
        <f>VLOOKUP(A211,'[2]PROMEDIO SABER 11 MUNICIPIOS'!$A$2:$B$1122,2,0)</f>
        <v>201.38188976377953</v>
      </c>
      <c r="K211" s="6">
        <v>200</v>
      </c>
      <c r="L211" s="5" t="str">
        <f>VLOOKUP(A211,'[2]PROMEDIO SABER 11 MUNICIPIOS'!$A$2:$F$1122,6,FALSE)</f>
        <v>NO</v>
      </c>
      <c r="M211">
        <f>VLOOKUP(A211,'[2]SISBEN-GRUPOS'!$A$2:$E$1121,2,FALSE)</f>
        <v>195</v>
      </c>
      <c r="N211">
        <f>VLOOKUP(A211,'[2]SISBEN-GRUPOS'!$A$2:$E$1122,3,0)</f>
        <v>58</v>
      </c>
      <c r="O211">
        <f>VLOOKUP(A211,'[2]SISBEN-GRUPOS'!$A$2:$E$1122,4,0)</f>
        <v>0</v>
      </c>
      <c r="P211">
        <f>VLOOKUP(A211,'[2]SISBEN-GRUPOS'!$A$2:$E$1122,5,0)</f>
        <v>1</v>
      </c>
      <c r="Q211">
        <f>VLOOKUP(A211,'[2]TASA TRANSITO'!$A$6:$B$1117,2,0)</f>
        <v>0.13900000000000001</v>
      </c>
    </row>
    <row r="212" spans="1:17" ht="14.95" hidden="1" x14ac:dyDescent="0.25">
      <c r="A212" t="s">
        <v>228</v>
      </c>
      <c r="B212">
        <v>64</v>
      </c>
      <c r="C212" s="3" t="s">
        <v>1123</v>
      </c>
      <c r="D212">
        <f>VLOOKUP(A212,'[2]PROMEDIO SABER 11 MUNICIPIOS'!$A$2:$D$1122,4,0)</f>
        <v>64</v>
      </c>
      <c r="E212">
        <f>VLOOKUP(A212,'[2]PROMEDIO SABER 11 MUNICIPIOS'!$A$2:$E$1122,5,0)</f>
        <v>9</v>
      </c>
      <c r="F212" s="3">
        <v>1</v>
      </c>
      <c r="G212" s="3">
        <v>0</v>
      </c>
      <c r="H212" s="3">
        <v>0</v>
      </c>
      <c r="I212" s="3">
        <v>0</v>
      </c>
      <c r="J212" s="4">
        <f>VLOOKUP(A212,'[2]PROMEDIO SABER 11 MUNICIPIOS'!$A$2:$B$1122,2,0)</f>
        <v>209.109375</v>
      </c>
      <c r="K212" s="6">
        <v>200</v>
      </c>
      <c r="L212" s="5" t="str">
        <f>VLOOKUP(A212,'[2]PROMEDIO SABER 11 MUNICIPIOS'!$A$2:$F$1122,6,FALSE)</f>
        <v>MILAN-CAQUETA</v>
      </c>
      <c r="M212">
        <f>VLOOKUP(A212,'[2]SISBEN-GRUPOS'!$A$2:$E$1121,2,FALSE)</f>
        <v>16</v>
      </c>
      <c r="N212">
        <f>VLOOKUP(A212,'[2]SISBEN-GRUPOS'!$A$2:$E$1122,3,0)</f>
        <v>46</v>
      </c>
      <c r="O212">
        <f>VLOOKUP(A212,'[2]SISBEN-GRUPOS'!$A$2:$E$1122,4,0)</f>
        <v>1</v>
      </c>
      <c r="P212">
        <f>VLOOKUP(A212,'[2]SISBEN-GRUPOS'!$A$2:$E$1122,5,0)</f>
        <v>1</v>
      </c>
      <c r="Q212">
        <f>VLOOKUP(A212,'[2]TASA TRANSITO'!$A$6:$B$1117,2,0)</f>
        <v>0.14499999999999999</v>
      </c>
    </row>
    <row r="213" spans="1:17" ht="14.95" hidden="1" x14ac:dyDescent="0.25">
      <c r="A213" t="s">
        <v>714</v>
      </c>
      <c r="B213">
        <v>232</v>
      </c>
      <c r="C213" s="3" t="s">
        <v>1122</v>
      </c>
      <c r="D213">
        <f>VLOOKUP(A213,'[2]PROMEDIO SABER 11 MUNICIPIOS'!$A$2:$D$1122,4,0)</f>
        <v>232</v>
      </c>
      <c r="E213">
        <f>VLOOKUP(A213,'[2]PROMEDIO SABER 11 MUNICIPIOS'!$A$2:$E$1122,5,0)</f>
        <v>9</v>
      </c>
      <c r="F213" s="3">
        <v>0</v>
      </c>
      <c r="G213" s="3">
        <v>0</v>
      </c>
      <c r="H213" s="3">
        <v>0</v>
      </c>
      <c r="I213" s="3">
        <v>0</v>
      </c>
      <c r="J213" s="4">
        <f>VLOOKUP(A213,'[2]PROMEDIO SABER 11 MUNICIPIOS'!$A$2:$B$1122,2,0)</f>
        <v>210.89224137931035</v>
      </c>
      <c r="K213" s="6">
        <v>210</v>
      </c>
      <c r="L213" s="5" t="str">
        <f>VLOOKUP(A213,'[2]PROMEDIO SABER 11 MUNICIPIOS'!$A$2:$F$1122,6,FALSE)</f>
        <v>NO</v>
      </c>
      <c r="M213">
        <f>VLOOKUP(A213,'[2]SISBEN-GRUPOS'!$A$2:$E$1121,2,FALSE)</f>
        <v>48</v>
      </c>
      <c r="N213">
        <f>VLOOKUP(A213,'[2]SISBEN-GRUPOS'!$A$2:$E$1122,3,0)</f>
        <v>177</v>
      </c>
      <c r="O213">
        <f>VLOOKUP(A213,'[2]SISBEN-GRUPOS'!$A$2:$E$1122,4,0)</f>
        <v>3</v>
      </c>
      <c r="P213">
        <f>VLOOKUP(A213,'[2]SISBEN-GRUPOS'!$A$2:$E$1122,5,0)</f>
        <v>4</v>
      </c>
      <c r="Q213">
        <f>VLOOKUP(A213,'[2]TASA TRANSITO'!$A$6:$B$1117,2,0)</f>
        <v>0.215</v>
      </c>
    </row>
    <row r="214" spans="1:17" ht="14.95" hidden="1" x14ac:dyDescent="0.25">
      <c r="A214" t="s">
        <v>548</v>
      </c>
      <c r="B214">
        <v>150</v>
      </c>
      <c r="C214" s="3" t="s">
        <v>1122</v>
      </c>
      <c r="D214">
        <f>VLOOKUP(A214,'[2]PROMEDIO SABER 11 MUNICIPIOS'!$A$2:$D$1122,4,0)</f>
        <v>150</v>
      </c>
      <c r="E214">
        <f>VLOOKUP(A214,'[2]PROMEDIO SABER 11 MUNICIPIOS'!$A$2:$E$1122,5,0)</f>
        <v>9</v>
      </c>
      <c r="F214" s="3">
        <v>0</v>
      </c>
      <c r="G214" s="3">
        <v>0</v>
      </c>
      <c r="H214" s="3">
        <v>0</v>
      </c>
      <c r="I214" s="3">
        <v>0</v>
      </c>
      <c r="J214" s="4">
        <f>VLOOKUP(A214,'[2]PROMEDIO SABER 11 MUNICIPIOS'!$A$2:$B$1122,2,0)</f>
        <v>210.94666666666666</v>
      </c>
      <c r="K214" s="6">
        <v>210</v>
      </c>
      <c r="L214" s="5" t="str">
        <f>VLOOKUP(A214,'[2]PROMEDIO SABER 11 MUNICIPIOS'!$A$2:$F$1122,6,FALSE)</f>
        <v>NO</v>
      </c>
      <c r="M214">
        <f>VLOOKUP(A214,'[2]SISBEN-GRUPOS'!$A$2:$E$1121,2,FALSE)</f>
        <v>21</v>
      </c>
      <c r="N214">
        <f>VLOOKUP(A214,'[2]SISBEN-GRUPOS'!$A$2:$E$1122,3,0)</f>
        <v>121</v>
      </c>
      <c r="O214">
        <f>VLOOKUP(A214,'[2]SISBEN-GRUPOS'!$A$2:$E$1122,4,0)</f>
        <v>6</v>
      </c>
      <c r="P214">
        <f>VLOOKUP(A214,'[2]SISBEN-GRUPOS'!$A$2:$E$1122,5,0)</f>
        <v>2</v>
      </c>
      <c r="Q214">
        <f>VLOOKUP(A214,'[2]TASA TRANSITO'!$A$6:$B$1117,2,0)</f>
        <v>9.2999999999999999E-2</v>
      </c>
    </row>
    <row r="215" spans="1:17" ht="14.95" hidden="1" x14ac:dyDescent="0.25">
      <c r="A215" t="s">
        <v>72</v>
      </c>
      <c r="B215">
        <v>31</v>
      </c>
      <c r="C215" s="3" t="s">
        <v>1122</v>
      </c>
      <c r="D215">
        <f>VLOOKUP(A215,'[2]PROMEDIO SABER 11 MUNICIPIOS'!$A$2:$D$1122,4,0)</f>
        <v>31</v>
      </c>
      <c r="E215">
        <f>VLOOKUP(A215,'[2]PROMEDIO SABER 11 MUNICIPIOS'!$A$2:$E$1122,5,0)</f>
        <v>9</v>
      </c>
      <c r="F215" s="3">
        <v>1</v>
      </c>
      <c r="G215" s="3">
        <v>1</v>
      </c>
      <c r="H215" s="3">
        <v>1</v>
      </c>
      <c r="I215" s="3">
        <v>0</v>
      </c>
      <c r="J215" s="4">
        <f>VLOOKUP(A215,'[2]PROMEDIO SABER 11 MUNICIPIOS'!$A$2:$B$1122,2,0)</f>
        <v>212.32258064516128</v>
      </c>
      <c r="K215" s="6">
        <v>210</v>
      </c>
      <c r="L215" s="5" t="str">
        <f>VLOOKUP(A215,'[2]PROMEDIO SABER 11 MUNICIPIOS'!$A$2:$F$1122,6,FALSE)</f>
        <v>NO</v>
      </c>
      <c r="M215">
        <f>VLOOKUP(A215,'[2]SISBEN-GRUPOS'!$A$2:$E$1121,2,FALSE)</f>
        <v>6</v>
      </c>
      <c r="N215">
        <f>VLOOKUP(A215,'[2]SISBEN-GRUPOS'!$A$2:$E$1122,3,0)</f>
        <v>23</v>
      </c>
      <c r="O215">
        <f>VLOOKUP(A215,'[2]SISBEN-GRUPOS'!$A$2:$E$1122,4,0)</f>
        <v>2</v>
      </c>
      <c r="P215">
        <f>VLOOKUP(A215,'[2]SISBEN-GRUPOS'!$A$2:$E$1122,5,0)</f>
        <v>0</v>
      </c>
      <c r="Q215">
        <f>VLOOKUP(A215,'[2]TASA TRANSITO'!$A$6:$B$1117,2,0)</f>
        <v>0.33300000000000002</v>
      </c>
    </row>
    <row r="216" spans="1:17" ht="14.95" hidden="1" x14ac:dyDescent="0.25">
      <c r="A216" t="s">
        <v>404</v>
      </c>
      <c r="B216">
        <v>106</v>
      </c>
      <c r="C216" s="3" t="s">
        <v>1122</v>
      </c>
      <c r="D216">
        <f>VLOOKUP(A216,'[2]PROMEDIO SABER 11 MUNICIPIOS'!$A$2:$D$1122,4,0)</f>
        <v>106</v>
      </c>
      <c r="E216">
        <f>VLOOKUP(A216,'[2]PROMEDIO SABER 11 MUNICIPIOS'!$A$2:$E$1122,5,0)</f>
        <v>9</v>
      </c>
      <c r="F216" s="3">
        <v>0</v>
      </c>
      <c r="G216" s="3">
        <v>0</v>
      </c>
      <c r="H216" s="3">
        <v>0</v>
      </c>
      <c r="I216" s="3">
        <v>0</v>
      </c>
      <c r="J216" s="4">
        <f>VLOOKUP(A216,'[2]PROMEDIO SABER 11 MUNICIPIOS'!$A$2:$B$1122,2,0)</f>
        <v>213.89622641509433</v>
      </c>
      <c r="K216" s="6">
        <v>210</v>
      </c>
      <c r="L216" s="5" t="str">
        <f>VLOOKUP(A216,'[2]PROMEDIO SABER 11 MUNICIPIOS'!$A$2:$F$1122,6,FALSE)</f>
        <v>NO</v>
      </c>
      <c r="M216">
        <f>VLOOKUP(A216,'[2]SISBEN-GRUPOS'!$A$2:$E$1121,2,FALSE)</f>
        <v>20</v>
      </c>
      <c r="N216">
        <f>VLOOKUP(A216,'[2]SISBEN-GRUPOS'!$A$2:$E$1122,3,0)</f>
        <v>84</v>
      </c>
      <c r="O216">
        <f>VLOOKUP(A216,'[2]SISBEN-GRUPOS'!$A$2:$E$1122,4,0)</f>
        <v>1</v>
      </c>
      <c r="P216">
        <f>VLOOKUP(A216,'[2]SISBEN-GRUPOS'!$A$2:$E$1122,5,0)</f>
        <v>1</v>
      </c>
      <c r="Q216">
        <f>VLOOKUP(A216,'[2]TASA TRANSITO'!$A$6:$B$1117,2,0)</f>
        <v>0.41799999999999998</v>
      </c>
    </row>
    <row r="217" spans="1:17" ht="30.1" hidden="1" x14ac:dyDescent="0.25">
      <c r="A217" t="s">
        <v>831</v>
      </c>
      <c r="B217">
        <v>330</v>
      </c>
      <c r="C217" s="3" t="s">
        <v>1122</v>
      </c>
      <c r="D217">
        <f>VLOOKUP(A217,'[2]PROMEDIO SABER 11 MUNICIPIOS'!$A$2:$D$1122,4,0)</f>
        <v>330</v>
      </c>
      <c r="E217">
        <f>VLOOKUP(A217,'[2]PROMEDIO SABER 11 MUNICIPIOS'!$A$2:$E$1122,5,0)</f>
        <v>9</v>
      </c>
      <c r="F217" s="3">
        <v>0</v>
      </c>
      <c r="G217" s="3">
        <v>0</v>
      </c>
      <c r="H217" s="3">
        <v>0</v>
      </c>
      <c r="I217" s="3">
        <v>0</v>
      </c>
      <c r="J217" s="4">
        <f>VLOOKUP(A217,'[2]PROMEDIO SABER 11 MUNICIPIOS'!$A$2:$B$1122,2,0)</f>
        <v>214.34242424242424</v>
      </c>
      <c r="K217" s="6">
        <v>210</v>
      </c>
      <c r="L217" s="5" t="str">
        <f>VLOOKUP(A217,'[2]PROMEDIO SABER 11 MUNICIPIOS'!$A$2:$F$1122,6,FALSE)</f>
        <v>REMEDIOS-ANTIOQUIA</v>
      </c>
      <c r="M217">
        <f>VLOOKUP(A217,'[2]SISBEN-GRUPOS'!$A$2:$E$1121,2,FALSE)</f>
        <v>78</v>
      </c>
      <c r="N217">
        <f>VLOOKUP(A217,'[2]SISBEN-GRUPOS'!$A$2:$E$1122,3,0)</f>
        <v>228</v>
      </c>
      <c r="O217">
        <f>VLOOKUP(A217,'[2]SISBEN-GRUPOS'!$A$2:$E$1122,4,0)</f>
        <v>18</v>
      </c>
      <c r="P217">
        <f>VLOOKUP(A217,'[2]SISBEN-GRUPOS'!$A$2:$E$1122,5,0)</f>
        <v>6</v>
      </c>
      <c r="Q217">
        <f>VLOOKUP(A217,'[2]TASA TRANSITO'!$A$6:$B$1117,2,0)</f>
        <v>0.14699999999999999</v>
      </c>
    </row>
    <row r="218" spans="1:17" ht="14.95" hidden="1" x14ac:dyDescent="0.25">
      <c r="A218" t="s">
        <v>819</v>
      </c>
      <c r="B218">
        <v>316</v>
      </c>
      <c r="C218" s="3" t="s">
        <v>1122</v>
      </c>
      <c r="D218">
        <f>VLOOKUP(A218,'[2]PROMEDIO SABER 11 MUNICIPIOS'!$A$2:$D$1122,4,0)</f>
        <v>316</v>
      </c>
      <c r="E218">
        <f>VLOOKUP(A218,'[2]PROMEDIO SABER 11 MUNICIPIOS'!$A$2:$E$1122,5,0)</f>
        <v>9</v>
      </c>
      <c r="F218" s="3">
        <v>0</v>
      </c>
      <c r="G218" s="3">
        <v>0</v>
      </c>
      <c r="H218" s="3">
        <v>0</v>
      </c>
      <c r="I218" s="3">
        <v>0</v>
      </c>
      <c r="J218" s="4">
        <f>VLOOKUP(A218,'[2]PROMEDIO SABER 11 MUNICIPIOS'!$A$2:$B$1122,2,0)</f>
        <v>218.23734177215189</v>
      </c>
      <c r="K218" s="6">
        <v>210</v>
      </c>
      <c r="L218" s="5" t="str">
        <f>VLOOKUP(A218,'[2]PROMEDIO SABER 11 MUNICIPIOS'!$A$2:$F$1122,6,FALSE)</f>
        <v>NO</v>
      </c>
      <c r="M218">
        <f>VLOOKUP(A218,'[2]SISBEN-GRUPOS'!$A$2:$E$1121,2,FALSE)</f>
        <v>65</v>
      </c>
      <c r="N218">
        <f>VLOOKUP(A218,'[2]SISBEN-GRUPOS'!$A$2:$E$1122,3,0)</f>
        <v>218</v>
      </c>
      <c r="O218">
        <f>VLOOKUP(A218,'[2]SISBEN-GRUPOS'!$A$2:$E$1122,4,0)</f>
        <v>18</v>
      </c>
      <c r="P218">
        <f>VLOOKUP(A218,'[2]SISBEN-GRUPOS'!$A$2:$E$1122,5,0)</f>
        <v>15</v>
      </c>
      <c r="Q218">
        <f>VLOOKUP(A218,'[2]TASA TRANSITO'!$A$6:$B$1117,2,0)</f>
        <v>0.21199999999999999</v>
      </c>
    </row>
    <row r="219" spans="1:17" ht="14.95" hidden="1" x14ac:dyDescent="0.25">
      <c r="A219" t="s">
        <v>425</v>
      </c>
      <c r="B219">
        <v>112</v>
      </c>
      <c r="C219" s="3" t="s">
        <v>1122</v>
      </c>
      <c r="D219">
        <f>VLOOKUP(A219,'[2]PROMEDIO SABER 11 MUNICIPIOS'!$A$2:$D$1122,4,0)</f>
        <v>112</v>
      </c>
      <c r="E219">
        <f>VLOOKUP(A219,'[2]PROMEDIO SABER 11 MUNICIPIOS'!$A$2:$E$1122,5,0)</f>
        <v>9</v>
      </c>
      <c r="F219" s="3">
        <v>0</v>
      </c>
      <c r="G219" s="3">
        <v>0</v>
      </c>
      <c r="H219" s="3">
        <v>0</v>
      </c>
      <c r="I219" s="3">
        <v>0</v>
      </c>
      <c r="J219" s="4">
        <f>VLOOKUP(A219,'[2]PROMEDIO SABER 11 MUNICIPIOS'!$A$2:$B$1122,2,0)</f>
        <v>222.11607142857142</v>
      </c>
      <c r="K219" s="6">
        <v>220</v>
      </c>
      <c r="L219" s="5" t="str">
        <f>VLOOKUP(A219,'[2]PROMEDIO SABER 11 MUNICIPIOS'!$A$2:$F$1122,6,FALSE)</f>
        <v>NO</v>
      </c>
      <c r="M219">
        <f>VLOOKUP(A219,'[2]SISBEN-GRUPOS'!$A$2:$E$1121,2,FALSE)</f>
        <v>24</v>
      </c>
      <c r="N219">
        <f>VLOOKUP(A219,'[2]SISBEN-GRUPOS'!$A$2:$E$1122,3,0)</f>
        <v>80</v>
      </c>
      <c r="O219">
        <f>VLOOKUP(A219,'[2]SISBEN-GRUPOS'!$A$2:$E$1122,4,0)</f>
        <v>7</v>
      </c>
      <c r="P219">
        <f>VLOOKUP(A219,'[2]SISBEN-GRUPOS'!$A$2:$E$1122,5,0)</f>
        <v>1</v>
      </c>
      <c r="Q219">
        <f>VLOOKUP(A219,'[2]TASA TRANSITO'!$A$6:$B$1117,2,0)</f>
        <v>0.26700000000000002</v>
      </c>
    </row>
    <row r="220" spans="1:17" ht="14.95" hidden="1" x14ac:dyDescent="0.25">
      <c r="A220" t="s">
        <v>62</v>
      </c>
      <c r="B220">
        <v>29</v>
      </c>
      <c r="C220" s="3" t="s">
        <v>1122</v>
      </c>
      <c r="D220">
        <f>VLOOKUP(A220,'[2]PROMEDIO SABER 11 MUNICIPIOS'!$A$2:$D$1122,4,0)</f>
        <v>29</v>
      </c>
      <c r="E220">
        <f>VLOOKUP(A220,'[2]PROMEDIO SABER 11 MUNICIPIOS'!$A$2:$E$1122,5,0)</f>
        <v>9</v>
      </c>
      <c r="F220" s="3">
        <v>1</v>
      </c>
      <c r="G220" s="3">
        <v>1</v>
      </c>
      <c r="H220" s="3">
        <v>1</v>
      </c>
      <c r="I220" s="3">
        <v>0</v>
      </c>
      <c r="J220" s="4">
        <f>VLOOKUP(A220,'[2]PROMEDIO SABER 11 MUNICIPIOS'!$A$2:$B$1122,2,0)</f>
        <v>232.72413793103448</v>
      </c>
      <c r="K220" s="6">
        <v>230</v>
      </c>
      <c r="L220" s="5" t="str">
        <f>VLOOKUP(A220,'[2]PROMEDIO SABER 11 MUNICIPIOS'!$A$2:$F$1122,6,FALSE)</f>
        <v>NO</v>
      </c>
      <c r="M220">
        <f>VLOOKUP(A220,'[2]SISBEN-GRUPOS'!$A$2:$E$1121,2,FALSE)</f>
        <v>6</v>
      </c>
      <c r="N220">
        <f>VLOOKUP(A220,'[2]SISBEN-GRUPOS'!$A$2:$E$1122,3,0)</f>
        <v>23</v>
      </c>
      <c r="O220">
        <f>VLOOKUP(A220,'[2]SISBEN-GRUPOS'!$A$2:$E$1122,4,0)</f>
        <v>0</v>
      </c>
      <c r="P220">
        <f>VLOOKUP(A220,'[2]SISBEN-GRUPOS'!$A$2:$E$1122,5,0)</f>
        <v>0</v>
      </c>
      <c r="Q220">
        <f>VLOOKUP(A220,'[2]TASA TRANSITO'!$A$6:$B$1117,2,0)</f>
        <v>0.36699999999999999</v>
      </c>
    </row>
    <row r="221" spans="1:17" ht="14.95" hidden="1" x14ac:dyDescent="0.25">
      <c r="A221" t="s">
        <v>499</v>
      </c>
      <c r="B221">
        <v>135</v>
      </c>
      <c r="C221" s="3" t="s">
        <v>1122</v>
      </c>
      <c r="D221">
        <f>VLOOKUP(A221,'[2]PROMEDIO SABER 11 MUNICIPIOS'!$A$2:$D$1122,4,0)</f>
        <v>135</v>
      </c>
      <c r="E221">
        <f>VLOOKUP(A221,'[2]PROMEDIO SABER 11 MUNICIPIOS'!$A$2:$E$1122,5,0)</f>
        <v>9</v>
      </c>
      <c r="F221" s="3">
        <v>0</v>
      </c>
      <c r="G221" s="3">
        <v>0</v>
      </c>
      <c r="H221" s="3">
        <v>0</v>
      </c>
      <c r="I221" s="3">
        <v>0</v>
      </c>
      <c r="J221" s="4">
        <f>VLOOKUP(A221,'[2]PROMEDIO SABER 11 MUNICIPIOS'!$A$2:$B$1122,2,0)</f>
        <v>233</v>
      </c>
      <c r="K221" s="6">
        <v>230</v>
      </c>
      <c r="L221" s="5" t="str">
        <f>VLOOKUP(A221,'[2]PROMEDIO SABER 11 MUNICIPIOS'!$A$2:$F$1122,6,FALSE)</f>
        <v>NO</v>
      </c>
      <c r="M221">
        <f>VLOOKUP(A221,'[2]SISBEN-GRUPOS'!$A$2:$E$1121,2,FALSE)</f>
        <v>39</v>
      </c>
      <c r="N221">
        <f>VLOOKUP(A221,'[2]SISBEN-GRUPOS'!$A$2:$E$1122,3,0)</f>
        <v>77</v>
      </c>
      <c r="O221">
        <f>VLOOKUP(A221,'[2]SISBEN-GRUPOS'!$A$2:$E$1122,4,0)</f>
        <v>15</v>
      </c>
      <c r="P221">
        <f>VLOOKUP(A221,'[2]SISBEN-GRUPOS'!$A$2:$E$1122,5,0)</f>
        <v>4</v>
      </c>
      <c r="Q221">
        <f>VLOOKUP(A221,'[2]TASA TRANSITO'!$A$6:$B$1117,2,0)</f>
        <v>0.26100000000000001</v>
      </c>
    </row>
    <row r="222" spans="1:17" ht="14.95" hidden="1" x14ac:dyDescent="0.25">
      <c r="A222" t="s">
        <v>103</v>
      </c>
      <c r="B222">
        <v>38</v>
      </c>
      <c r="C222" s="3" t="s">
        <v>1122</v>
      </c>
      <c r="D222">
        <f>VLOOKUP(A222,'[2]PROMEDIO SABER 11 MUNICIPIOS'!$A$2:$D$1122,4,0)</f>
        <v>38</v>
      </c>
      <c r="E222">
        <f>VLOOKUP(A222,'[2]PROMEDIO SABER 11 MUNICIPIOS'!$A$2:$E$1122,5,0)</f>
        <v>9</v>
      </c>
      <c r="F222" s="3">
        <v>1</v>
      </c>
      <c r="G222" s="3">
        <v>1</v>
      </c>
      <c r="H222" s="3">
        <v>1</v>
      </c>
      <c r="I222" s="3">
        <v>0</v>
      </c>
      <c r="J222" s="4">
        <f>VLOOKUP(A222,'[2]PROMEDIO SABER 11 MUNICIPIOS'!$A$2:$B$1122,2,0)</f>
        <v>242.97368421052633</v>
      </c>
      <c r="K222" s="6">
        <v>240</v>
      </c>
      <c r="L222" s="5" t="str">
        <f>VLOOKUP(A222,'[2]PROMEDIO SABER 11 MUNICIPIOS'!$A$2:$F$1122,6,FALSE)</f>
        <v>NO</v>
      </c>
      <c r="M222">
        <f>VLOOKUP(A222,'[2]SISBEN-GRUPOS'!$A$2:$E$1121,2,FALSE)</f>
        <v>8</v>
      </c>
      <c r="N222">
        <f>VLOOKUP(A222,'[2]SISBEN-GRUPOS'!$A$2:$E$1122,3,0)</f>
        <v>28</v>
      </c>
      <c r="O222">
        <f>VLOOKUP(A222,'[2]SISBEN-GRUPOS'!$A$2:$E$1122,4,0)</f>
        <v>2</v>
      </c>
      <c r="P222">
        <f>VLOOKUP(A222,'[2]SISBEN-GRUPOS'!$A$2:$E$1122,5,0)</f>
        <v>0</v>
      </c>
      <c r="Q222">
        <f>VLOOKUP(A222,'[2]TASA TRANSITO'!$A$6:$B$1117,2,0)</f>
        <v>0.27900000000000003</v>
      </c>
    </row>
    <row r="223" spans="1:17" ht="14.95" hidden="1" x14ac:dyDescent="0.25">
      <c r="A223" t="s">
        <v>305</v>
      </c>
      <c r="B223">
        <v>81</v>
      </c>
      <c r="C223" s="3" t="s">
        <v>1122</v>
      </c>
      <c r="D223">
        <f>VLOOKUP(A223,'[2]PROMEDIO SABER 11 MUNICIPIOS'!$A$2:$D$1122,4,0)</f>
        <v>81</v>
      </c>
      <c r="E223">
        <f>VLOOKUP(A223,'[2]PROMEDIO SABER 11 MUNICIPIOS'!$A$2:$E$1122,5,0)</f>
        <v>9</v>
      </c>
      <c r="F223" s="3">
        <v>0</v>
      </c>
      <c r="G223" s="3">
        <v>0</v>
      </c>
      <c r="H223" s="3">
        <v>0</v>
      </c>
      <c r="I223" s="3">
        <v>0</v>
      </c>
      <c r="J223" s="4">
        <f>VLOOKUP(A223,'[2]PROMEDIO SABER 11 MUNICIPIOS'!$A$2:$B$1122,2,0)</f>
        <v>243.07407407407408</v>
      </c>
      <c r="K223" s="6">
        <v>240</v>
      </c>
      <c r="L223" s="5" t="str">
        <f>VLOOKUP(A223,'[2]PROMEDIO SABER 11 MUNICIPIOS'!$A$2:$F$1122,6,FALSE)</f>
        <v>NO</v>
      </c>
      <c r="M223">
        <f>VLOOKUP(A223,'[2]SISBEN-GRUPOS'!$A$2:$E$1121,2,FALSE)</f>
        <v>19</v>
      </c>
      <c r="N223">
        <f>VLOOKUP(A223,'[2]SISBEN-GRUPOS'!$A$2:$E$1122,3,0)</f>
        <v>62</v>
      </c>
      <c r="O223">
        <f>VLOOKUP(A223,'[2]SISBEN-GRUPOS'!$A$2:$E$1122,4,0)</f>
        <v>0</v>
      </c>
      <c r="P223">
        <f>VLOOKUP(A223,'[2]SISBEN-GRUPOS'!$A$2:$E$1122,5,0)</f>
        <v>0</v>
      </c>
      <c r="Q223">
        <f>VLOOKUP(A223,'[2]TASA TRANSITO'!$A$6:$B$1117,2,0)</f>
        <v>0.34200000000000003</v>
      </c>
    </row>
    <row r="224" spans="1:17" ht="14.95" hidden="1" x14ac:dyDescent="0.25">
      <c r="A224" t="s">
        <v>66</v>
      </c>
      <c r="B224">
        <v>30</v>
      </c>
      <c r="C224" s="3" t="s">
        <v>1122</v>
      </c>
      <c r="D224">
        <f>VLOOKUP(A224,'[2]PROMEDIO SABER 11 MUNICIPIOS'!$A$2:$D$1122,4,0)</f>
        <v>30</v>
      </c>
      <c r="E224">
        <f>VLOOKUP(A224,'[2]PROMEDIO SABER 11 MUNICIPIOS'!$A$2:$E$1122,5,0)</f>
        <v>9</v>
      </c>
      <c r="F224" s="3">
        <v>1</v>
      </c>
      <c r="G224" s="3">
        <v>1</v>
      </c>
      <c r="H224" s="3">
        <v>1</v>
      </c>
      <c r="I224" s="3">
        <v>0</v>
      </c>
      <c r="J224" s="4">
        <f>VLOOKUP(A224,'[2]PROMEDIO SABER 11 MUNICIPIOS'!$A$2:$B$1122,2,0)</f>
        <v>243.43333333333334</v>
      </c>
      <c r="K224" s="6">
        <v>240</v>
      </c>
      <c r="L224" s="5" t="str">
        <f>VLOOKUP(A224,'[2]PROMEDIO SABER 11 MUNICIPIOS'!$A$2:$F$1122,6,FALSE)</f>
        <v>NO</v>
      </c>
      <c r="M224">
        <f>VLOOKUP(A224,'[2]SISBEN-GRUPOS'!$A$2:$E$1121,2,FALSE)</f>
        <v>7</v>
      </c>
      <c r="N224">
        <f>VLOOKUP(A224,'[2]SISBEN-GRUPOS'!$A$2:$E$1122,3,0)</f>
        <v>20</v>
      </c>
      <c r="O224">
        <f>VLOOKUP(A224,'[2]SISBEN-GRUPOS'!$A$2:$E$1122,4,0)</f>
        <v>3</v>
      </c>
      <c r="P224">
        <f>VLOOKUP(A224,'[2]SISBEN-GRUPOS'!$A$2:$E$1122,5,0)</f>
        <v>0</v>
      </c>
      <c r="Q224">
        <f>VLOOKUP(A224,'[2]TASA TRANSITO'!$A$6:$B$1117,2,0)</f>
        <v>0.32300000000000001</v>
      </c>
    </row>
    <row r="225" spans="1:17" ht="14.95" hidden="1" x14ac:dyDescent="0.25">
      <c r="A225" t="s">
        <v>82</v>
      </c>
      <c r="B225">
        <v>34</v>
      </c>
      <c r="C225" s="3" t="s">
        <v>1122</v>
      </c>
      <c r="D225">
        <f>VLOOKUP(A225,'[2]PROMEDIO SABER 11 MUNICIPIOS'!$A$2:$D$1122,4,0)</f>
        <v>34</v>
      </c>
      <c r="E225">
        <f>VLOOKUP(A225,'[2]PROMEDIO SABER 11 MUNICIPIOS'!$A$2:$E$1122,5,0)</f>
        <v>9</v>
      </c>
      <c r="F225" s="3">
        <v>1</v>
      </c>
      <c r="G225" s="3">
        <v>1</v>
      </c>
      <c r="H225" s="3">
        <v>1</v>
      </c>
      <c r="I225" s="3">
        <v>0</v>
      </c>
      <c r="J225" s="4">
        <f>VLOOKUP(A225,'[2]PROMEDIO SABER 11 MUNICIPIOS'!$A$2:$B$1122,2,0)</f>
        <v>246.08823529411765</v>
      </c>
      <c r="K225" s="6">
        <v>240</v>
      </c>
      <c r="L225" s="5" t="str">
        <f>VLOOKUP(A225,'[2]PROMEDIO SABER 11 MUNICIPIOS'!$A$2:$F$1122,6,FALSE)</f>
        <v>NO</v>
      </c>
      <c r="M225">
        <f>VLOOKUP(A225,'[2]SISBEN-GRUPOS'!$A$2:$E$1121,2,FALSE)</f>
        <v>5</v>
      </c>
      <c r="N225">
        <f>VLOOKUP(A225,'[2]SISBEN-GRUPOS'!$A$2:$E$1122,3,0)</f>
        <v>29</v>
      </c>
      <c r="O225">
        <f>VLOOKUP(A225,'[2]SISBEN-GRUPOS'!$A$2:$E$1122,4,0)</f>
        <v>0</v>
      </c>
      <c r="P225">
        <f>VLOOKUP(A225,'[2]SISBEN-GRUPOS'!$A$2:$E$1122,5,0)</f>
        <v>0</v>
      </c>
      <c r="Q225">
        <f>VLOOKUP(A225,'[2]TASA TRANSITO'!$A$6:$B$1117,2,0)</f>
        <v>0.52400000000000002</v>
      </c>
    </row>
    <row r="226" spans="1:17" ht="14.95" hidden="1" x14ac:dyDescent="0.25">
      <c r="A226" t="s">
        <v>371</v>
      </c>
      <c r="B226">
        <v>98</v>
      </c>
      <c r="C226" s="3" t="s">
        <v>1122</v>
      </c>
      <c r="D226">
        <f>VLOOKUP(A226,'[2]PROMEDIO SABER 11 MUNICIPIOS'!$A$2:$D$1122,4,0)</f>
        <v>98</v>
      </c>
      <c r="E226">
        <f>VLOOKUP(A226,'[2]PROMEDIO SABER 11 MUNICIPIOS'!$A$2:$E$1122,5,0)</f>
        <v>9</v>
      </c>
      <c r="F226" s="3">
        <v>0</v>
      </c>
      <c r="G226" s="3">
        <v>0</v>
      </c>
      <c r="H226" s="3">
        <v>0</v>
      </c>
      <c r="I226" s="3">
        <v>0</v>
      </c>
      <c r="J226" s="4">
        <f>VLOOKUP(A226,'[2]PROMEDIO SABER 11 MUNICIPIOS'!$A$2:$B$1122,2,0)</f>
        <v>246.51020408163265</v>
      </c>
      <c r="K226" s="6">
        <v>240</v>
      </c>
      <c r="L226" s="5" t="str">
        <f>VLOOKUP(A226,'[2]PROMEDIO SABER 11 MUNICIPIOS'!$A$2:$F$1122,6,FALSE)</f>
        <v>NO</v>
      </c>
      <c r="M226">
        <f>VLOOKUP(A226,'[2]SISBEN-GRUPOS'!$A$2:$E$1121,2,FALSE)</f>
        <v>12</v>
      </c>
      <c r="N226">
        <f>VLOOKUP(A226,'[2]SISBEN-GRUPOS'!$A$2:$E$1122,3,0)</f>
        <v>81</v>
      </c>
      <c r="O226">
        <f>VLOOKUP(A226,'[2]SISBEN-GRUPOS'!$A$2:$E$1122,4,0)</f>
        <v>3</v>
      </c>
      <c r="P226">
        <f>VLOOKUP(A226,'[2]SISBEN-GRUPOS'!$A$2:$E$1122,5,0)</f>
        <v>2</v>
      </c>
      <c r="Q226">
        <f>VLOOKUP(A226,'[2]TASA TRANSITO'!$A$6:$B$1117,2,0)</f>
        <v>0.254</v>
      </c>
    </row>
    <row r="227" spans="1:17" ht="14.95" hidden="1" x14ac:dyDescent="0.25">
      <c r="A227" t="s">
        <v>16</v>
      </c>
      <c r="B227">
        <v>17</v>
      </c>
      <c r="C227" s="3" t="s">
        <v>1122</v>
      </c>
      <c r="D227">
        <f>VLOOKUP(A227,'[2]PROMEDIO SABER 11 MUNICIPIOS'!$A$2:$D$1122,4,0)</f>
        <v>17</v>
      </c>
      <c r="E227">
        <f>VLOOKUP(A227,'[2]PROMEDIO SABER 11 MUNICIPIOS'!$A$2:$E$1122,5,0)</f>
        <v>9</v>
      </c>
      <c r="F227" s="3">
        <v>1</v>
      </c>
      <c r="G227" s="3">
        <v>1</v>
      </c>
      <c r="H227" s="3">
        <v>1</v>
      </c>
      <c r="I227" s="3">
        <v>0</v>
      </c>
      <c r="J227" s="4">
        <f>VLOOKUP(A227,'[2]PROMEDIO SABER 11 MUNICIPIOS'!$A$2:$B$1122,2,0)</f>
        <v>249.8235294117647</v>
      </c>
      <c r="K227" s="6">
        <v>250</v>
      </c>
      <c r="L227" s="5" t="str">
        <f>VLOOKUP(A227,'[2]PROMEDIO SABER 11 MUNICIPIOS'!$A$2:$F$1122,6,FALSE)</f>
        <v>NO</v>
      </c>
      <c r="M227">
        <f>VLOOKUP(A227,'[2]SISBEN-GRUPOS'!$A$2:$E$1121,2,FALSE)</f>
        <v>4</v>
      </c>
      <c r="N227">
        <f>VLOOKUP(A227,'[2]SISBEN-GRUPOS'!$A$2:$E$1122,3,0)</f>
        <v>13</v>
      </c>
      <c r="O227">
        <f>VLOOKUP(A227,'[2]SISBEN-GRUPOS'!$A$2:$E$1122,4,0)</f>
        <v>0</v>
      </c>
      <c r="P227">
        <f>VLOOKUP(A227,'[2]SISBEN-GRUPOS'!$A$2:$E$1122,5,0)</f>
        <v>0</v>
      </c>
      <c r="Q227">
        <f>VLOOKUP(A227,'[2]TASA TRANSITO'!$A$6:$B$1117,2,0)</f>
        <v>0.41699999999999998</v>
      </c>
    </row>
    <row r="228" spans="1:17" x14ac:dyDescent="0.25">
      <c r="A228" t="s">
        <v>328</v>
      </c>
      <c r="B228">
        <v>88</v>
      </c>
      <c r="C228" s="3" t="s">
        <v>1122</v>
      </c>
      <c r="D228">
        <f>VLOOKUP(A228,'[2]PROMEDIO SABER 11 MUNICIPIOS'!$A$2:$D$1122,4,0)</f>
        <v>88</v>
      </c>
      <c r="E228">
        <f>VLOOKUP(A228,'[2]PROMEDIO SABER 11 MUNICIPIOS'!$A$2:$E$1122,5,0)</f>
        <v>9</v>
      </c>
      <c r="F228" s="3">
        <v>0</v>
      </c>
      <c r="G228" s="3">
        <v>0</v>
      </c>
      <c r="H228" s="3">
        <v>0</v>
      </c>
      <c r="I228" s="3">
        <v>0</v>
      </c>
      <c r="J228" s="4">
        <f>VLOOKUP(A228,'[2]PROMEDIO SABER 11 MUNICIPIOS'!$A$2:$B$1122,2,0)</f>
        <v>251.86363636363637</v>
      </c>
      <c r="K228" s="6">
        <v>250</v>
      </c>
      <c r="L228" s="5" t="str">
        <f>VLOOKUP(A228,'[2]PROMEDIO SABER 11 MUNICIPIOS'!$A$2:$F$1122,6,FALSE)</f>
        <v>NO</v>
      </c>
      <c r="M228">
        <f>VLOOKUP(A228,'[2]SISBEN-GRUPOS'!$A$2:$E$1121,2,FALSE)</f>
        <v>14</v>
      </c>
      <c r="N228">
        <f>VLOOKUP(A228,'[2]SISBEN-GRUPOS'!$A$2:$E$1122,3,0)</f>
        <v>73</v>
      </c>
      <c r="O228">
        <f>VLOOKUP(A228,'[2]SISBEN-GRUPOS'!$A$2:$E$1122,4,0)</f>
        <v>1</v>
      </c>
      <c r="P228">
        <f>VLOOKUP(A228,'[2]SISBEN-GRUPOS'!$A$2:$E$1122,5,0)</f>
        <v>0</v>
      </c>
      <c r="Q228" t="e">
        <f>VLOOKUP(A228,'[2]TASA TRANSITO'!$A$6:$B$1117,2,0)</f>
        <v>#N/A</v>
      </c>
    </row>
    <row r="229" spans="1:17" ht="14.95" hidden="1" x14ac:dyDescent="0.25">
      <c r="A229" t="s">
        <v>669</v>
      </c>
      <c r="B229">
        <v>205</v>
      </c>
      <c r="C229" s="3" t="s">
        <v>1122</v>
      </c>
      <c r="D229">
        <f>VLOOKUP(A229,'[2]PROMEDIO SABER 11 MUNICIPIOS'!$A$2:$D$1122,4,0)</f>
        <v>205</v>
      </c>
      <c r="E229">
        <f>VLOOKUP(A229,'[2]PROMEDIO SABER 11 MUNICIPIOS'!$A$2:$E$1122,5,0)</f>
        <v>9</v>
      </c>
      <c r="F229" s="3">
        <v>0</v>
      </c>
      <c r="G229" s="3">
        <v>0</v>
      </c>
      <c r="H229" s="3">
        <v>0</v>
      </c>
      <c r="I229" s="3">
        <v>0</v>
      </c>
      <c r="J229" s="4">
        <f>VLOOKUP(A229,'[2]PROMEDIO SABER 11 MUNICIPIOS'!$A$2:$B$1122,2,0)</f>
        <v>253.37560975609756</v>
      </c>
      <c r="K229" s="6">
        <v>250</v>
      </c>
      <c r="L229" s="5" t="str">
        <f>VLOOKUP(A229,'[2]PROMEDIO SABER 11 MUNICIPIOS'!$A$2:$F$1122,6,FALSE)</f>
        <v>NO</v>
      </c>
      <c r="M229">
        <f>VLOOKUP(A229,'[2]SISBEN-GRUPOS'!$A$2:$E$1121,2,FALSE)</f>
        <v>53</v>
      </c>
      <c r="N229">
        <f>VLOOKUP(A229,'[2]SISBEN-GRUPOS'!$A$2:$E$1122,3,0)</f>
        <v>92</v>
      </c>
      <c r="O229">
        <f>VLOOKUP(A229,'[2]SISBEN-GRUPOS'!$A$2:$E$1122,4,0)</f>
        <v>43</v>
      </c>
      <c r="P229">
        <f>VLOOKUP(A229,'[2]SISBEN-GRUPOS'!$A$2:$E$1122,5,0)</f>
        <v>17</v>
      </c>
      <c r="Q229">
        <f>VLOOKUP(A229,'[2]TASA TRANSITO'!$A$6:$B$1117,2,0)</f>
        <v>0.16700000000000001</v>
      </c>
    </row>
    <row r="230" spans="1:17" ht="14.95" hidden="1" x14ac:dyDescent="0.25">
      <c r="A230" t="s">
        <v>33</v>
      </c>
      <c r="B230">
        <v>22</v>
      </c>
      <c r="C230" s="3" t="s">
        <v>1122</v>
      </c>
      <c r="D230">
        <f>VLOOKUP(A230,'[2]PROMEDIO SABER 11 MUNICIPIOS'!$A$2:$D$1122,4,0)</f>
        <v>22</v>
      </c>
      <c r="E230">
        <f>VLOOKUP(A230,'[2]PROMEDIO SABER 11 MUNICIPIOS'!$A$2:$E$1122,5,0)</f>
        <v>9</v>
      </c>
      <c r="F230" s="3">
        <v>1</v>
      </c>
      <c r="G230" s="3">
        <v>1</v>
      </c>
      <c r="H230" s="3">
        <v>1</v>
      </c>
      <c r="I230" s="3">
        <v>0</v>
      </c>
      <c r="J230" s="4">
        <f>VLOOKUP(A230,'[2]PROMEDIO SABER 11 MUNICIPIOS'!$A$2:$B$1122,2,0)</f>
        <v>253.77272727272728</v>
      </c>
      <c r="K230" s="6">
        <v>250</v>
      </c>
      <c r="L230" s="5" t="str">
        <f>VLOOKUP(A230,'[2]PROMEDIO SABER 11 MUNICIPIOS'!$A$2:$F$1122,6,FALSE)</f>
        <v>NO</v>
      </c>
      <c r="M230">
        <f>VLOOKUP(A230,'[2]SISBEN-GRUPOS'!$A$2:$E$1121,2,FALSE)</f>
        <v>3</v>
      </c>
      <c r="N230">
        <f>VLOOKUP(A230,'[2]SISBEN-GRUPOS'!$A$2:$E$1122,3,0)</f>
        <v>19</v>
      </c>
      <c r="O230">
        <f>VLOOKUP(A230,'[2]SISBEN-GRUPOS'!$A$2:$E$1122,4,0)</f>
        <v>0</v>
      </c>
      <c r="P230">
        <f>VLOOKUP(A230,'[2]SISBEN-GRUPOS'!$A$2:$E$1122,5,0)</f>
        <v>0</v>
      </c>
      <c r="Q230">
        <f>VLOOKUP(A230,'[2]TASA TRANSITO'!$A$6:$B$1117,2,0)</f>
        <v>0.375</v>
      </c>
    </row>
    <row r="231" spans="1:17" ht="14.95" hidden="1" x14ac:dyDescent="0.25">
      <c r="A231" t="s">
        <v>268</v>
      </c>
      <c r="B231">
        <v>73</v>
      </c>
      <c r="C231" s="3" t="s">
        <v>1123</v>
      </c>
      <c r="D231">
        <f>VLOOKUP(A231,'[2]PROMEDIO SABER 11 MUNICIPIOS'!$A$2:$D$1122,4,0)</f>
        <v>73</v>
      </c>
      <c r="E231">
        <f>VLOOKUP(A231,'[2]PROMEDIO SABER 11 MUNICIPIOS'!$A$2:$E$1122,5,0)</f>
        <v>9</v>
      </c>
      <c r="F231" s="3">
        <v>1</v>
      </c>
      <c r="G231" s="3">
        <v>0</v>
      </c>
      <c r="H231" s="3">
        <v>0</v>
      </c>
      <c r="I231" s="3">
        <v>0</v>
      </c>
      <c r="J231" s="4">
        <f>VLOOKUP(A231,'[2]PROMEDIO SABER 11 MUNICIPIOS'!$A$2:$B$1122,2,0)</f>
        <v>253.91780821917808</v>
      </c>
      <c r="K231" s="6">
        <v>250</v>
      </c>
      <c r="L231" s="5" t="str">
        <f>VLOOKUP(A231,'[2]PROMEDIO SABER 11 MUNICIPIOS'!$A$2:$F$1122,6,FALSE)</f>
        <v>NO</v>
      </c>
      <c r="M231">
        <f>VLOOKUP(A231,'[2]SISBEN-GRUPOS'!$A$2:$E$1121,2,FALSE)</f>
        <v>11</v>
      </c>
      <c r="N231">
        <f>VLOOKUP(A231,'[2]SISBEN-GRUPOS'!$A$2:$E$1122,3,0)</f>
        <v>61</v>
      </c>
      <c r="O231">
        <f>VLOOKUP(A231,'[2]SISBEN-GRUPOS'!$A$2:$E$1122,4,0)</f>
        <v>1</v>
      </c>
      <c r="P231">
        <f>VLOOKUP(A231,'[2]SISBEN-GRUPOS'!$A$2:$E$1122,5,0)</f>
        <v>0</v>
      </c>
      <c r="Q231">
        <f>VLOOKUP(A231,'[2]TASA TRANSITO'!$A$6:$B$1117,2,0)</f>
        <v>0.39100000000000001</v>
      </c>
    </row>
    <row r="232" spans="1:17" ht="14.95" hidden="1" x14ac:dyDescent="0.25">
      <c r="A232" t="s">
        <v>366</v>
      </c>
      <c r="B232">
        <v>96</v>
      </c>
      <c r="C232" s="3" t="s">
        <v>1122</v>
      </c>
      <c r="D232">
        <f>VLOOKUP(A232,'[2]PROMEDIO SABER 11 MUNICIPIOS'!$A$2:$D$1122,4,0)</f>
        <v>96</v>
      </c>
      <c r="E232">
        <f>VLOOKUP(A232,'[2]PROMEDIO SABER 11 MUNICIPIOS'!$A$2:$E$1122,5,0)</f>
        <v>9</v>
      </c>
      <c r="F232" s="3">
        <v>0</v>
      </c>
      <c r="G232" s="3">
        <v>0</v>
      </c>
      <c r="H232" s="3">
        <v>0</v>
      </c>
      <c r="I232" s="3">
        <v>0</v>
      </c>
      <c r="J232" s="4">
        <f>VLOOKUP(A232,'[2]PROMEDIO SABER 11 MUNICIPIOS'!$A$2:$B$1122,2,0)</f>
        <v>255.85416666666666</v>
      </c>
      <c r="K232" s="6">
        <v>250</v>
      </c>
      <c r="L232" s="5" t="str">
        <f>VLOOKUP(A232,'[2]PROMEDIO SABER 11 MUNICIPIOS'!$A$2:$F$1122,6,FALSE)</f>
        <v>NO</v>
      </c>
      <c r="M232">
        <f>VLOOKUP(A232,'[2]SISBEN-GRUPOS'!$A$2:$E$1121,2,FALSE)</f>
        <v>15</v>
      </c>
      <c r="N232">
        <f>VLOOKUP(A232,'[2]SISBEN-GRUPOS'!$A$2:$E$1122,3,0)</f>
        <v>77</v>
      </c>
      <c r="O232">
        <f>VLOOKUP(A232,'[2]SISBEN-GRUPOS'!$A$2:$E$1122,4,0)</f>
        <v>2</v>
      </c>
      <c r="P232">
        <f>VLOOKUP(A232,'[2]SISBEN-GRUPOS'!$A$2:$E$1122,5,0)</f>
        <v>2</v>
      </c>
      <c r="Q232">
        <f>VLOOKUP(A232,'[2]TASA TRANSITO'!$A$6:$B$1117,2,0)</f>
        <v>0.215</v>
      </c>
    </row>
    <row r="233" spans="1:17" ht="14.95" hidden="1" x14ac:dyDescent="0.25">
      <c r="A233" t="s">
        <v>185</v>
      </c>
      <c r="B233">
        <v>56</v>
      </c>
      <c r="C233" s="3" t="s">
        <v>1122</v>
      </c>
      <c r="D233">
        <f>VLOOKUP(A233,'[2]PROMEDIO SABER 11 MUNICIPIOS'!$A$2:$D$1122,4,0)</f>
        <v>56</v>
      </c>
      <c r="E233">
        <f>VLOOKUP(A233,'[2]PROMEDIO SABER 11 MUNICIPIOS'!$A$2:$E$1122,5,0)</f>
        <v>9</v>
      </c>
      <c r="F233" s="3">
        <v>1</v>
      </c>
      <c r="G233" s="3">
        <v>1</v>
      </c>
      <c r="H233" s="3">
        <v>0</v>
      </c>
      <c r="I233" s="3">
        <v>0</v>
      </c>
      <c r="J233" s="4">
        <f>VLOOKUP(A233,'[2]PROMEDIO SABER 11 MUNICIPIOS'!$A$2:$B$1122,2,0)</f>
        <v>260.39285714285717</v>
      </c>
      <c r="K233" s="6">
        <v>260</v>
      </c>
      <c r="L233" s="5" t="str">
        <f>VLOOKUP(A233,'[2]PROMEDIO SABER 11 MUNICIPIOS'!$A$2:$F$1122,6,FALSE)</f>
        <v>NO</v>
      </c>
      <c r="M233">
        <f>VLOOKUP(A233,'[2]SISBEN-GRUPOS'!$A$2:$E$1121,2,FALSE)</f>
        <v>11</v>
      </c>
      <c r="N233">
        <f>VLOOKUP(A233,'[2]SISBEN-GRUPOS'!$A$2:$E$1122,3,0)</f>
        <v>39</v>
      </c>
      <c r="O233">
        <f>VLOOKUP(A233,'[2]SISBEN-GRUPOS'!$A$2:$E$1122,4,0)</f>
        <v>6</v>
      </c>
      <c r="P233">
        <f>VLOOKUP(A233,'[2]SISBEN-GRUPOS'!$A$2:$E$1122,5,0)</f>
        <v>0</v>
      </c>
      <c r="Q233">
        <f>VLOOKUP(A233,'[2]TASA TRANSITO'!$A$6:$B$1117,2,0)</f>
        <v>0.55800000000000005</v>
      </c>
    </row>
    <row r="234" spans="1:17" ht="14.95" hidden="1" x14ac:dyDescent="0.25">
      <c r="A234" t="s">
        <v>232</v>
      </c>
      <c r="B234">
        <v>65</v>
      </c>
      <c r="C234" s="3" t="s">
        <v>1122</v>
      </c>
      <c r="D234">
        <f>VLOOKUP(A234,'[2]PROMEDIO SABER 11 MUNICIPIOS'!$A$2:$D$1122,4,0)</f>
        <v>65</v>
      </c>
      <c r="E234">
        <f>VLOOKUP(A234,'[2]PROMEDIO SABER 11 MUNICIPIOS'!$A$2:$E$1122,5,0)</f>
        <v>9</v>
      </c>
      <c r="F234" s="3">
        <v>1</v>
      </c>
      <c r="G234" s="3">
        <v>0</v>
      </c>
      <c r="H234" s="3">
        <v>0</v>
      </c>
      <c r="I234" s="3">
        <v>0</v>
      </c>
      <c r="J234" s="4">
        <f>VLOOKUP(A234,'[2]PROMEDIO SABER 11 MUNICIPIOS'!$A$2:$B$1122,2,0)</f>
        <v>275.43076923076922</v>
      </c>
      <c r="K234" s="6">
        <v>270</v>
      </c>
      <c r="L234" s="5" t="str">
        <f>VLOOKUP(A234,'[2]PROMEDIO SABER 11 MUNICIPIOS'!$A$2:$F$1122,6,FALSE)</f>
        <v>NO</v>
      </c>
      <c r="M234">
        <f>VLOOKUP(A234,'[2]SISBEN-GRUPOS'!$A$2:$E$1121,2,FALSE)</f>
        <v>7</v>
      </c>
      <c r="N234">
        <f>VLOOKUP(A234,'[2]SISBEN-GRUPOS'!$A$2:$E$1122,3,0)</f>
        <v>57</v>
      </c>
      <c r="O234">
        <f>VLOOKUP(A234,'[2]SISBEN-GRUPOS'!$A$2:$E$1122,4,0)</f>
        <v>0</v>
      </c>
      <c r="P234">
        <f>VLOOKUP(A234,'[2]SISBEN-GRUPOS'!$A$2:$E$1122,5,0)</f>
        <v>1</v>
      </c>
      <c r="Q234">
        <f>VLOOKUP(A234,'[2]TASA TRANSITO'!$A$6:$B$1117,2,0)</f>
        <v>0.41</v>
      </c>
    </row>
    <row r="235" spans="1:17" ht="14.95" hidden="1" x14ac:dyDescent="0.25">
      <c r="A235" t="s">
        <v>814</v>
      </c>
      <c r="B235">
        <v>313</v>
      </c>
      <c r="C235" s="3" t="s">
        <v>1123</v>
      </c>
      <c r="D235">
        <f>VLOOKUP(A235,'[2]PROMEDIO SABER 11 MUNICIPIOS'!$A$2:$D$1122,4,0)</f>
        <v>313</v>
      </c>
      <c r="E235">
        <f>VLOOKUP(A235,'[2]PROMEDIO SABER 11 MUNICIPIOS'!$A$2:$E$1122,5,0)</f>
        <v>10</v>
      </c>
      <c r="F235" s="3">
        <v>0</v>
      </c>
      <c r="G235" s="3">
        <v>0</v>
      </c>
      <c r="H235" s="3">
        <v>0</v>
      </c>
      <c r="I235" s="3">
        <v>0</v>
      </c>
      <c r="J235" s="4">
        <f>VLOOKUP(A235,'[2]PROMEDIO SABER 11 MUNICIPIOS'!$A$2:$B$1122,2,0)</f>
        <v>190.31629392971246</v>
      </c>
      <c r="K235" s="6">
        <v>190</v>
      </c>
      <c r="L235" s="5" t="str">
        <f>VLOOKUP(A235,'[2]PROMEDIO SABER 11 MUNICIPIOS'!$A$2:$F$1122,6,FALSE)</f>
        <v>GUAPI-CAUCA</v>
      </c>
      <c r="M235">
        <f>VLOOKUP(A235,'[2]SISBEN-GRUPOS'!$A$2:$E$1121,2,FALSE)</f>
        <v>78</v>
      </c>
      <c r="N235">
        <f>VLOOKUP(A235,'[2]SISBEN-GRUPOS'!$A$2:$E$1122,3,0)</f>
        <v>228</v>
      </c>
      <c r="O235">
        <f>VLOOKUP(A235,'[2]SISBEN-GRUPOS'!$A$2:$E$1122,4,0)</f>
        <v>2</v>
      </c>
      <c r="P235">
        <f>VLOOKUP(A235,'[2]SISBEN-GRUPOS'!$A$2:$E$1122,5,0)</f>
        <v>5</v>
      </c>
      <c r="Q235">
        <f>VLOOKUP(A235,'[2]TASA TRANSITO'!$A$6:$B$1117,2,0)</f>
        <v>0.28499999999999998</v>
      </c>
    </row>
    <row r="236" spans="1:17" ht="30.1" hidden="1" x14ac:dyDescent="0.25">
      <c r="A236" t="s">
        <v>598</v>
      </c>
      <c r="B236">
        <v>170</v>
      </c>
      <c r="C236" s="3" t="s">
        <v>1123</v>
      </c>
      <c r="D236">
        <f>VLOOKUP(A236,'[2]PROMEDIO SABER 11 MUNICIPIOS'!$A$2:$D$1122,4,0)</f>
        <v>170</v>
      </c>
      <c r="E236">
        <f>VLOOKUP(A236,'[2]PROMEDIO SABER 11 MUNICIPIOS'!$A$2:$E$1122,5,0)</f>
        <v>10</v>
      </c>
      <c r="F236" s="3">
        <v>0</v>
      </c>
      <c r="G236" s="3">
        <v>0</v>
      </c>
      <c r="H236" s="3">
        <v>0</v>
      </c>
      <c r="I236" s="3">
        <v>0</v>
      </c>
      <c r="J236" s="4">
        <f>VLOOKUP(A236,'[2]PROMEDIO SABER 11 MUNICIPIOS'!$A$2:$B$1122,2,0)</f>
        <v>208.38235294117646</v>
      </c>
      <c r="K236" s="6">
        <v>200</v>
      </c>
      <c r="L236" s="5" t="str">
        <f>VLOOKUP(A236,'[2]PROMEDIO SABER 11 MUNICIPIOS'!$A$2:$F$1122,6,FALSE)</f>
        <v>EL TARRA-NORTE DE SANTANDER</v>
      </c>
      <c r="M236">
        <f>VLOOKUP(A236,'[2]SISBEN-GRUPOS'!$A$2:$E$1121,2,FALSE)</f>
        <v>44</v>
      </c>
      <c r="N236">
        <f>VLOOKUP(A236,'[2]SISBEN-GRUPOS'!$A$2:$E$1122,3,0)</f>
        <v>120</v>
      </c>
      <c r="O236">
        <f>VLOOKUP(A236,'[2]SISBEN-GRUPOS'!$A$2:$E$1122,4,0)</f>
        <v>4</v>
      </c>
      <c r="P236">
        <f>VLOOKUP(A236,'[2]SISBEN-GRUPOS'!$A$2:$E$1122,5,0)</f>
        <v>2</v>
      </c>
      <c r="Q236">
        <f>VLOOKUP(A236,'[2]TASA TRANSITO'!$A$6:$B$1117,2,0)</f>
        <v>0.13600000000000001</v>
      </c>
    </row>
    <row r="237" spans="1:17" ht="14.95" hidden="1" x14ac:dyDescent="0.25">
      <c r="A237" t="s">
        <v>376</v>
      </c>
      <c r="B237">
        <v>100</v>
      </c>
      <c r="C237" s="3" t="s">
        <v>1122</v>
      </c>
      <c r="D237">
        <f>VLOOKUP(A237,'[2]PROMEDIO SABER 11 MUNICIPIOS'!$A$2:$D$1122,4,0)</f>
        <v>100</v>
      </c>
      <c r="E237">
        <f>VLOOKUP(A237,'[2]PROMEDIO SABER 11 MUNICIPIOS'!$A$2:$E$1122,5,0)</f>
        <v>10</v>
      </c>
      <c r="F237" s="3">
        <v>0</v>
      </c>
      <c r="G237" s="3">
        <v>0</v>
      </c>
      <c r="H237" s="3">
        <v>0</v>
      </c>
      <c r="I237" s="3">
        <v>0</v>
      </c>
      <c r="J237" s="4">
        <f>VLOOKUP(A237,'[2]PROMEDIO SABER 11 MUNICIPIOS'!$A$2:$B$1122,2,0)</f>
        <v>217.44</v>
      </c>
      <c r="K237" s="6">
        <v>210</v>
      </c>
      <c r="L237" s="5" t="str">
        <f>VLOOKUP(A237,'[2]PROMEDIO SABER 11 MUNICIPIOS'!$A$2:$F$1122,6,FALSE)</f>
        <v>NO</v>
      </c>
      <c r="M237">
        <f>VLOOKUP(A237,'[2]SISBEN-GRUPOS'!$A$2:$E$1121,2,FALSE)</f>
        <v>34</v>
      </c>
      <c r="N237">
        <f>VLOOKUP(A237,'[2]SISBEN-GRUPOS'!$A$2:$E$1122,3,0)</f>
        <v>60</v>
      </c>
      <c r="O237">
        <f>VLOOKUP(A237,'[2]SISBEN-GRUPOS'!$A$2:$E$1122,4,0)</f>
        <v>5</v>
      </c>
      <c r="P237">
        <f>VLOOKUP(A237,'[2]SISBEN-GRUPOS'!$A$2:$E$1122,5,0)</f>
        <v>1</v>
      </c>
      <c r="Q237">
        <f>VLOOKUP(A237,'[2]TASA TRANSITO'!$A$6:$B$1117,2,0)</f>
        <v>0.17399999999999999</v>
      </c>
    </row>
    <row r="238" spans="1:17" ht="14.95" hidden="1" x14ac:dyDescent="0.25">
      <c r="A238" t="s">
        <v>652</v>
      </c>
      <c r="B238">
        <v>196</v>
      </c>
      <c r="C238" s="3" t="s">
        <v>1122</v>
      </c>
      <c r="D238">
        <f>VLOOKUP(A238,'[2]PROMEDIO SABER 11 MUNICIPIOS'!$A$2:$D$1122,4,0)</f>
        <v>196</v>
      </c>
      <c r="E238">
        <f>VLOOKUP(A238,'[2]PROMEDIO SABER 11 MUNICIPIOS'!$A$2:$E$1122,5,0)</f>
        <v>10</v>
      </c>
      <c r="F238" s="3">
        <v>0</v>
      </c>
      <c r="G238" s="3">
        <v>0</v>
      </c>
      <c r="H238" s="3">
        <v>0</v>
      </c>
      <c r="I238" s="3">
        <v>0</v>
      </c>
      <c r="J238" s="4">
        <f>VLOOKUP(A238,'[2]PROMEDIO SABER 11 MUNICIPIOS'!$A$2:$B$1122,2,0)</f>
        <v>218.22448979591837</v>
      </c>
      <c r="K238" s="6">
        <v>210</v>
      </c>
      <c r="L238" s="5" t="str">
        <f>VLOOKUP(A238,'[2]PROMEDIO SABER 11 MUNICIPIOS'!$A$2:$F$1122,6,FALSE)</f>
        <v>NO</v>
      </c>
      <c r="M238">
        <f>VLOOKUP(A238,'[2]SISBEN-GRUPOS'!$A$2:$E$1121,2,FALSE)</f>
        <v>40</v>
      </c>
      <c r="N238">
        <f>VLOOKUP(A238,'[2]SISBEN-GRUPOS'!$A$2:$E$1122,3,0)</f>
        <v>141</v>
      </c>
      <c r="O238">
        <f>VLOOKUP(A238,'[2]SISBEN-GRUPOS'!$A$2:$E$1122,4,0)</f>
        <v>9</v>
      </c>
      <c r="P238">
        <f>VLOOKUP(A238,'[2]SISBEN-GRUPOS'!$A$2:$E$1122,5,0)</f>
        <v>6</v>
      </c>
      <c r="Q238">
        <f>VLOOKUP(A238,'[2]TASA TRANSITO'!$A$6:$B$1117,2,0)</f>
        <v>0.221</v>
      </c>
    </row>
    <row r="239" spans="1:17" ht="14.95" hidden="1" x14ac:dyDescent="0.25">
      <c r="A239" t="s">
        <v>97</v>
      </c>
      <c r="B239">
        <v>37</v>
      </c>
      <c r="C239" s="3" t="s">
        <v>1122</v>
      </c>
      <c r="D239">
        <f>VLOOKUP(A239,'[2]PROMEDIO SABER 11 MUNICIPIOS'!$A$2:$D$1122,4,0)</f>
        <v>37</v>
      </c>
      <c r="E239">
        <f>VLOOKUP(A239,'[2]PROMEDIO SABER 11 MUNICIPIOS'!$A$2:$E$1122,5,0)</f>
        <v>10</v>
      </c>
      <c r="F239" s="3">
        <v>1</v>
      </c>
      <c r="G239" s="3">
        <v>1</v>
      </c>
      <c r="H239" s="3">
        <v>1</v>
      </c>
      <c r="I239" s="3">
        <v>0</v>
      </c>
      <c r="J239" s="4">
        <f>VLOOKUP(A239,'[2]PROMEDIO SABER 11 MUNICIPIOS'!$A$2:$B$1122,2,0)</f>
        <v>220.27027027027026</v>
      </c>
      <c r="K239" s="6">
        <v>220</v>
      </c>
      <c r="L239" s="5" t="str">
        <f>VLOOKUP(A239,'[2]PROMEDIO SABER 11 MUNICIPIOS'!$A$2:$F$1122,6,FALSE)</f>
        <v>NO</v>
      </c>
      <c r="M239">
        <f>VLOOKUP(A239,'[2]SISBEN-GRUPOS'!$A$2:$E$1121,2,FALSE)</f>
        <v>7</v>
      </c>
      <c r="N239">
        <f>VLOOKUP(A239,'[2]SISBEN-GRUPOS'!$A$2:$E$1122,3,0)</f>
        <v>28</v>
      </c>
      <c r="O239">
        <f>VLOOKUP(A239,'[2]SISBEN-GRUPOS'!$A$2:$E$1122,4,0)</f>
        <v>2</v>
      </c>
      <c r="P239">
        <f>VLOOKUP(A239,'[2]SISBEN-GRUPOS'!$A$2:$E$1122,5,0)</f>
        <v>0</v>
      </c>
      <c r="Q239">
        <f>VLOOKUP(A239,'[2]TASA TRANSITO'!$A$6:$B$1117,2,0)</f>
        <v>0.308</v>
      </c>
    </row>
    <row r="240" spans="1:17" ht="14.95" hidden="1" x14ac:dyDescent="0.25">
      <c r="A240" t="s">
        <v>418</v>
      </c>
      <c r="B240">
        <v>110</v>
      </c>
      <c r="C240" s="3" t="s">
        <v>1122</v>
      </c>
      <c r="D240">
        <f>VLOOKUP(A240,'[2]PROMEDIO SABER 11 MUNICIPIOS'!$A$2:$D$1122,4,0)</f>
        <v>110</v>
      </c>
      <c r="E240">
        <f>VLOOKUP(A240,'[2]PROMEDIO SABER 11 MUNICIPIOS'!$A$2:$E$1122,5,0)</f>
        <v>10</v>
      </c>
      <c r="F240" s="3">
        <v>0</v>
      </c>
      <c r="G240" s="3">
        <v>0</v>
      </c>
      <c r="H240" s="3">
        <v>0</v>
      </c>
      <c r="I240" s="3">
        <v>0</v>
      </c>
      <c r="J240" s="4">
        <f>VLOOKUP(A240,'[2]PROMEDIO SABER 11 MUNICIPIOS'!$A$2:$B$1122,2,0)</f>
        <v>222.5090909090909</v>
      </c>
      <c r="K240" s="6">
        <v>220</v>
      </c>
      <c r="L240" s="5" t="str">
        <f>VLOOKUP(A240,'[2]PROMEDIO SABER 11 MUNICIPIOS'!$A$2:$F$1122,6,FALSE)</f>
        <v>NO</v>
      </c>
      <c r="M240">
        <f>VLOOKUP(A240,'[2]SISBEN-GRUPOS'!$A$2:$E$1121,2,FALSE)</f>
        <v>24</v>
      </c>
      <c r="N240">
        <f>VLOOKUP(A240,'[2]SISBEN-GRUPOS'!$A$2:$E$1122,3,0)</f>
        <v>82</v>
      </c>
      <c r="O240">
        <f>VLOOKUP(A240,'[2]SISBEN-GRUPOS'!$A$2:$E$1122,4,0)</f>
        <v>3</v>
      </c>
      <c r="P240">
        <f>VLOOKUP(A240,'[2]SISBEN-GRUPOS'!$A$2:$E$1122,5,0)</f>
        <v>1</v>
      </c>
      <c r="Q240">
        <f>VLOOKUP(A240,'[2]TASA TRANSITO'!$A$6:$B$1117,2,0)</f>
        <v>0.17199999999999999</v>
      </c>
    </row>
    <row r="241" spans="1:17" ht="14.95" hidden="1" x14ac:dyDescent="0.25">
      <c r="A241" t="s">
        <v>443</v>
      </c>
      <c r="B241">
        <v>120</v>
      </c>
      <c r="C241" s="3" t="s">
        <v>1122</v>
      </c>
      <c r="D241">
        <f>VLOOKUP(A241,'[2]PROMEDIO SABER 11 MUNICIPIOS'!$A$2:$D$1122,4,0)</f>
        <v>120</v>
      </c>
      <c r="E241">
        <f>VLOOKUP(A241,'[2]PROMEDIO SABER 11 MUNICIPIOS'!$A$2:$E$1122,5,0)</f>
        <v>10</v>
      </c>
      <c r="F241" s="3">
        <v>0</v>
      </c>
      <c r="G241" s="3">
        <v>0</v>
      </c>
      <c r="H241" s="3">
        <v>0</v>
      </c>
      <c r="I241" s="3">
        <v>0</v>
      </c>
      <c r="J241" s="4">
        <f>VLOOKUP(A241,'[2]PROMEDIO SABER 11 MUNICIPIOS'!$A$2:$B$1122,2,0)</f>
        <v>232.01666666666668</v>
      </c>
      <c r="K241" s="6">
        <v>230</v>
      </c>
      <c r="L241" s="5" t="str">
        <f>VLOOKUP(A241,'[2]PROMEDIO SABER 11 MUNICIPIOS'!$A$2:$F$1122,6,FALSE)</f>
        <v>URIBE-META</v>
      </c>
      <c r="M241">
        <f>VLOOKUP(A241,'[2]SISBEN-GRUPOS'!$A$2:$E$1121,2,FALSE)</f>
        <v>21</v>
      </c>
      <c r="N241">
        <f>VLOOKUP(A241,'[2]SISBEN-GRUPOS'!$A$2:$E$1122,3,0)</f>
        <v>96</v>
      </c>
      <c r="O241">
        <f>VLOOKUP(A241,'[2]SISBEN-GRUPOS'!$A$2:$E$1122,4,0)</f>
        <v>1</v>
      </c>
      <c r="P241">
        <f>VLOOKUP(A241,'[2]SISBEN-GRUPOS'!$A$2:$E$1122,5,0)</f>
        <v>2</v>
      </c>
      <c r="Q241">
        <f>VLOOKUP(A241,'[2]TASA TRANSITO'!$A$6:$B$1117,2,0)</f>
        <v>0.26900000000000002</v>
      </c>
    </row>
    <row r="242" spans="1:17" ht="14.95" hidden="1" x14ac:dyDescent="0.25">
      <c r="A242" t="s">
        <v>405</v>
      </c>
      <c r="B242">
        <v>106</v>
      </c>
      <c r="C242" s="3" t="s">
        <v>1123</v>
      </c>
      <c r="D242">
        <f>VLOOKUP(A242,'[2]PROMEDIO SABER 11 MUNICIPIOS'!$A$2:$D$1122,4,0)</f>
        <v>106</v>
      </c>
      <c r="E242">
        <f>VLOOKUP(A242,'[2]PROMEDIO SABER 11 MUNICIPIOS'!$A$2:$E$1122,5,0)</f>
        <v>10</v>
      </c>
      <c r="F242" s="3">
        <v>0</v>
      </c>
      <c r="G242" s="3">
        <v>0</v>
      </c>
      <c r="H242" s="3">
        <v>0</v>
      </c>
      <c r="I242" s="3">
        <v>0</v>
      </c>
      <c r="J242" s="4">
        <f>VLOOKUP(A242,'[2]PROMEDIO SABER 11 MUNICIPIOS'!$A$2:$B$1122,2,0)</f>
        <v>237.60377358490567</v>
      </c>
      <c r="K242" s="6">
        <v>230</v>
      </c>
      <c r="L242" s="5" t="str">
        <f>VLOOKUP(A242,'[2]PROMEDIO SABER 11 MUNICIPIOS'!$A$2:$F$1122,6,FALSE)</f>
        <v>NO</v>
      </c>
      <c r="M242">
        <f>VLOOKUP(A242,'[2]SISBEN-GRUPOS'!$A$2:$E$1121,2,FALSE)</f>
        <v>22</v>
      </c>
      <c r="N242">
        <f>VLOOKUP(A242,'[2]SISBEN-GRUPOS'!$A$2:$E$1122,3,0)</f>
        <v>81</v>
      </c>
      <c r="O242">
        <f>VLOOKUP(A242,'[2]SISBEN-GRUPOS'!$A$2:$E$1122,4,0)</f>
        <v>0</v>
      </c>
      <c r="P242">
        <f>VLOOKUP(A242,'[2]SISBEN-GRUPOS'!$A$2:$E$1122,5,0)</f>
        <v>3</v>
      </c>
      <c r="Q242">
        <f>VLOOKUP(A242,'[2]TASA TRANSITO'!$A$6:$B$1117,2,0)</f>
        <v>0.316</v>
      </c>
    </row>
    <row r="243" spans="1:17" ht="14.95" hidden="1" x14ac:dyDescent="0.25">
      <c r="A243" t="s">
        <v>287</v>
      </c>
      <c r="B243">
        <v>78</v>
      </c>
      <c r="C243" s="3" t="s">
        <v>1122</v>
      </c>
      <c r="D243">
        <f>VLOOKUP(A243,'[2]PROMEDIO SABER 11 MUNICIPIOS'!$A$2:$D$1122,4,0)</f>
        <v>78</v>
      </c>
      <c r="E243">
        <f>VLOOKUP(A243,'[2]PROMEDIO SABER 11 MUNICIPIOS'!$A$2:$E$1122,5,0)</f>
        <v>10</v>
      </c>
      <c r="F243" s="3">
        <v>0</v>
      </c>
      <c r="G243" s="3">
        <v>0</v>
      </c>
      <c r="H243" s="3">
        <v>0</v>
      </c>
      <c r="I243" s="3">
        <v>0</v>
      </c>
      <c r="J243" s="4">
        <f>VLOOKUP(A243,'[2]PROMEDIO SABER 11 MUNICIPIOS'!$A$2:$B$1122,2,0)</f>
        <v>238.48717948717947</v>
      </c>
      <c r="K243" s="6">
        <v>230</v>
      </c>
      <c r="L243" s="5" t="str">
        <f>VLOOKUP(A243,'[2]PROMEDIO SABER 11 MUNICIPIOS'!$A$2:$F$1122,6,FALSE)</f>
        <v>NO</v>
      </c>
      <c r="M243">
        <f>VLOOKUP(A243,'[2]SISBEN-GRUPOS'!$A$2:$E$1121,2,FALSE)</f>
        <v>16</v>
      </c>
      <c r="N243">
        <f>VLOOKUP(A243,'[2]SISBEN-GRUPOS'!$A$2:$E$1122,3,0)</f>
        <v>61</v>
      </c>
      <c r="O243">
        <f>VLOOKUP(A243,'[2]SISBEN-GRUPOS'!$A$2:$E$1122,4,0)</f>
        <v>1</v>
      </c>
      <c r="P243">
        <f>VLOOKUP(A243,'[2]SISBEN-GRUPOS'!$A$2:$E$1122,5,0)</f>
        <v>0</v>
      </c>
      <c r="Q243">
        <f>VLOOKUP(A243,'[2]TASA TRANSITO'!$A$6:$B$1117,2,0)</f>
        <v>0.17399999999999999</v>
      </c>
    </row>
    <row r="244" spans="1:17" ht="14.95" hidden="1" x14ac:dyDescent="0.25">
      <c r="A244" t="s">
        <v>161</v>
      </c>
      <c r="B244">
        <v>51</v>
      </c>
      <c r="C244" s="3" t="s">
        <v>1122</v>
      </c>
      <c r="D244">
        <f>VLOOKUP(A244,'[2]PROMEDIO SABER 11 MUNICIPIOS'!$A$2:$D$1122,4,0)</f>
        <v>51</v>
      </c>
      <c r="E244">
        <f>VLOOKUP(A244,'[2]PROMEDIO SABER 11 MUNICIPIOS'!$A$2:$E$1122,5,0)</f>
        <v>10</v>
      </c>
      <c r="F244" s="3">
        <v>1</v>
      </c>
      <c r="G244" s="3">
        <v>1</v>
      </c>
      <c r="H244" s="3">
        <v>0</v>
      </c>
      <c r="I244" s="3">
        <v>0</v>
      </c>
      <c r="J244" s="4">
        <f>VLOOKUP(A244,'[2]PROMEDIO SABER 11 MUNICIPIOS'!$A$2:$B$1122,2,0)</f>
        <v>244.0392156862745</v>
      </c>
      <c r="K244" s="6">
        <v>240</v>
      </c>
      <c r="L244" s="5" t="str">
        <f>VLOOKUP(A244,'[2]PROMEDIO SABER 11 MUNICIPIOS'!$A$2:$F$1122,6,FALSE)</f>
        <v>NO</v>
      </c>
      <c r="M244">
        <f>VLOOKUP(A244,'[2]SISBEN-GRUPOS'!$A$2:$E$1121,2,FALSE)</f>
        <v>9</v>
      </c>
      <c r="N244">
        <f>VLOOKUP(A244,'[2]SISBEN-GRUPOS'!$A$2:$E$1122,3,0)</f>
        <v>40</v>
      </c>
      <c r="O244">
        <f>VLOOKUP(A244,'[2]SISBEN-GRUPOS'!$A$2:$E$1122,4,0)</f>
        <v>0</v>
      </c>
      <c r="P244">
        <f>VLOOKUP(A244,'[2]SISBEN-GRUPOS'!$A$2:$E$1122,5,0)</f>
        <v>2</v>
      </c>
      <c r="Q244">
        <f>VLOOKUP(A244,'[2]TASA TRANSITO'!$A$6:$B$1117,2,0)</f>
        <v>0.26500000000000001</v>
      </c>
    </row>
    <row r="245" spans="1:17" ht="14.95" hidden="1" x14ac:dyDescent="0.25">
      <c r="A245" t="s">
        <v>166</v>
      </c>
      <c r="B245">
        <v>53</v>
      </c>
      <c r="C245" s="3" t="s">
        <v>1122</v>
      </c>
      <c r="D245">
        <f>VLOOKUP(A245,'[2]PROMEDIO SABER 11 MUNICIPIOS'!$A$2:$D$1122,4,0)</f>
        <v>53</v>
      </c>
      <c r="E245">
        <f>VLOOKUP(A245,'[2]PROMEDIO SABER 11 MUNICIPIOS'!$A$2:$E$1122,5,0)</f>
        <v>10</v>
      </c>
      <c r="F245" s="3">
        <v>1</v>
      </c>
      <c r="G245" s="3">
        <v>1</v>
      </c>
      <c r="H245" s="3">
        <v>0</v>
      </c>
      <c r="I245" s="3">
        <v>0</v>
      </c>
      <c r="J245" s="4">
        <f>VLOOKUP(A245,'[2]PROMEDIO SABER 11 MUNICIPIOS'!$A$2:$B$1122,2,0)</f>
        <v>247.69811320754718</v>
      </c>
      <c r="K245" s="6">
        <v>240</v>
      </c>
      <c r="L245" s="5" t="str">
        <f>VLOOKUP(A245,'[2]PROMEDIO SABER 11 MUNICIPIOS'!$A$2:$F$1122,6,FALSE)</f>
        <v>NO</v>
      </c>
      <c r="M245">
        <f>VLOOKUP(A245,'[2]SISBEN-GRUPOS'!$A$2:$E$1121,2,FALSE)</f>
        <v>6</v>
      </c>
      <c r="N245">
        <f>VLOOKUP(A245,'[2]SISBEN-GRUPOS'!$A$2:$E$1122,3,0)</f>
        <v>44</v>
      </c>
      <c r="O245">
        <f>VLOOKUP(A245,'[2]SISBEN-GRUPOS'!$A$2:$E$1122,4,0)</f>
        <v>3</v>
      </c>
      <c r="P245">
        <f>VLOOKUP(A245,'[2]SISBEN-GRUPOS'!$A$2:$E$1122,5,0)</f>
        <v>0</v>
      </c>
      <c r="Q245">
        <f>VLOOKUP(A245,'[2]TASA TRANSITO'!$A$6:$B$1117,2,0)</f>
        <v>0.25</v>
      </c>
    </row>
    <row r="246" spans="1:17" ht="14.95" hidden="1" x14ac:dyDescent="0.25">
      <c r="A246" t="s">
        <v>269</v>
      </c>
      <c r="B246">
        <v>73</v>
      </c>
      <c r="C246" s="3" t="s">
        <v>1122</v>
      </c>
      <c r="D246">
        <f>VLOOKUP(A246,'[2]PROMEDIO SABER 11 MUNICIPIOS'!$A$2:$D$1122,4,0)</f>
        <v>73</v>
      </c>
      <c r="E246">
        <f>VLOOKUP(A246,'[2]PROMEDIO SABER 11 MUNICIPIOS'!$A$2:$E$1122,5,0)</f>
        <v>10</v>
      </c>
      <c r="F246" s="3">
        <v>1</v>
      </c>
      <c r="G246" s="3">
        <v>0</v>
      </c>
      <c r="H246" s="3">
        <v>0</v>
      </c>
      <c r="I246" s="3">
        <v>0</v>
      </c>
      <c r="J246" s="4">
        <f>VLOOKUP(A246,'[2]PROMEDIO SABER 11 MUNICIPIOS'!$A$2:$B$1122,2,0)</f>
        <v>249.97260273972603</v>
      </c>
      <c r="K246" s="6">
        <v>250</v>
      </c>
      <c r="L246" s="5" t="str">
        <f>VLOOKUP(A246,'[2]PROMEDIO SABER 11 MUNICIPIOS'!$A$2:$F$1122,6,FALSE)</f>
        <v>NO</v>
      </c>
      <c r="M246">
        <f>VLOOKUP(A246,'[2]SISBEN-GRUPOS'!$A$2:$E$1121,2,FALSE)</f>
        <v>15</v>
      </c>
      <c r="N246">
        <f>VLOOKUP(A246,'[2]SISBEN-GRUPOS'!$A$2:$E$1122,3,0)</f>
        <v>57</v>
      </c>
      <c r="O246">
        <f>VLOOKUP(A246,'[2]SISBEN-GRUPOS'!$A$2:$E$1122,4,0)</f>
        <v>0</v>
      </c>
      <c r="P246">
        <f>VLOOKUP(A246,'[2]SISBEN-GRUPOS'!$A$2:$E$1122,5,0)</f>
        <v>1</v>
      </c>
      <c r="Q246">
        <f>VLOOKUP(A246,'[2]TASA TRANSITO'!$A$6:$B$1117,2,0)</f>
        <v>0.309</v>
      </c>
    </row>
    <row r="247" spans="1:17" ht="14.95" hidden="1" x14ac:dyDescent="0.25">
      <c r="A247" t="s">
        <v>141</v>
      </c>
      <c r="B247">
        <v>47</v>
      </c>
      <c r="C247" s="3" t="s">
        <v>1122</v>
      </c>
      <c r="D247">
        <f>VLOOKUP(A247,'[2]PROMEDIO SABER 11 MUNICIPIOS'!$A$2:$D$1122,4,0)</f>
        <v>47</v>
      </c>
      <c r="E247">
        <f>VLOOKUP(A247,'[2]PROMEDIO SABER 11 MUNICIPIOS'!$A$2:$E$1122,5,0)</f>
        <v>10</v>
      </c>
      <c r="F247" s="3">
        <v>1</v>
      </c>
      <c r="G247" s="3">
        <v>1</v>
      </c>
      <c r="H247" s="3">
        <v>0</v>
      </c>
      <c r="I247" s="3">
        <v>0</v>
      </c>
      <c r="J247" s="4">
        <f>VLOOKUP(A247,'[2]PROMEDIO SABER 11 MUNICIPIOS'!$A$2:$B$1122,2,0)</f>
        <v>254.44680851063831</v>
      </c>
      <c r="K247" s="6">
        <v>250</v>
      </c>
      <c r="L247" s="5" t="str">
        <f>VLOOKUP(A247,'[2]PROMEDIO SABER 11 MUNICIPIOS'!$A$2:$F$1122,6,FALSE)</f>
        <v>NO</v>
      </c>
      <c r="M247">
        <f>VLOOKUP(A247,'[2]SISBEN-GRUPOS'!$A$2:$E$1121,2,FALSE)</f>
        <v>17</v>
      </c>
      <c r="N247">
        <f>VLOOKUP(A247,'[2]SISBEN-GRUPOS'!$A$2:$E$1122,3,0)</f>
        <v>29</v>
      </c>
      <c r="O247">
        <f>VLOOKUP(A247,'[2]SISBEN-GRUPOS'!$A$2:$E$1122,4,0)</f>
        <v>0</v>
      </c>
      <c r="P247">
        <f>VLOOKUP(A247,'[2]SISBEN-GRUPOS'!$A$2:$E$1122,5,0)</f>
        <v>1</v>
      </c>
      <c r="Q247">
        <f>VLOOKUP(A247,'[2]TASA TRANSITO'!$A$6:$B$1117,2,0)</f>
        <v>0.35099999999999998</v>
      </c>
    </row>
    <row r="248" spans="1:17" ht="14.95" hidden="1" x14ac:dyDescent="0.25">
      <c r="A248" t="s">
        <v>543</v>
      </c>
      <c r="B248">
        <v>147</v>
      </c>
      <c r="C248" s="3" t="s">
        <v>1122</v>
      </c>
      <c r="D248">
        <f>VLOOKUP(A248,'[2]PROMEDIO SABER 11 MUNICIPIOS'!$A$2:$D$1122,4,0)</f>
        <v>147</v>
      </c>
      <c r="E248">
        <f>VLOOKUP(A248,'[2]PROMEDIO SABER 11 MUNICIPIOS'!$A$2:$E$1122,5,0)</f>
        <v>10</v>
      </c>
      <c r="F248" s="3">
        <v>0</v>
      </c>
      <c r="G248" s="3">
        <v>0</v>
      </c>
      <c r="H248" s="3">
        <v>0</v>
      </c>
      <c r="I248" s="3">
        <v>0</v>
      </c>
      <c r="J248" s="4">
        <f>VLOOKUP(A248,'[2]PROMEDIO SABER 11 MUNICIPIOS'!$A$2:$B$1122,2,0)</f>
        <v>257.81632653061223</v>
      </c>
      <c r="K248" s="6">
        <v>250</v>
      </c>
      <c r="L248" s="5" t="str">
        <f>VLOOKUP(A248,'[2]PROMEDIO SABER 11 MUNICIPIOS'!$A$2:$F$1122,6,FALSE)</f>
        <v>NO</v>
      </c>
      <c r="M248">
        <f>VLOOKUP(A248,'[2]SISBEN-GRUPOS'!$A$2:$E$1121,2,FALSE)</f>
        <v>20</v>
      </c>
      <c r="N248">
        <f>VLOOKUP(A248,'[2]SISBEN-GRUPOS'!$A$2:$E$1122,3,0)</f>
        <v>125</v>
      </c>
      <c r="O248">
        <f>VLOOKUP(A248,'[2]SISBEN-GRUPOS'!$A$2:$E$1122,4,0)</f>
        <v>1</v>
      </c>
      <c r="P248">
        <f>VLOOKUP(A248,'[2]SISBEN-GRUPOS'!$A$2:$E$1122,5,0)</f>
        <v>1</v>
      </c>
      <c r="Q248">
        <f>VLOOKUP(A248,'[2]TASA TRANSITO'!$A$6:$B$1117,2,0)</f>
        <v>0.26700000000000002</v>
      </c>
    </row>
    <row r="249" spans="1:17" ht="14.95" hidden="1" x14ac:dyDescent="0.25">
      <c r="A249" t="s">
        <v>224</v>
      </c>
      <c r="B249">
        <v>63</v>
      </c>
      <c r="C249" s="3" t="s">
        <v>1122</v>
      </c>
      <c r="D249">
        <f>VLOOKUP(A249,'[2]PROMEDIO SABER 11 MUNICIPIOS'!$A$2:$D$1122,4,0)</f>
        <v>63</v>
      </c>
      <c r="E249">
        <f>VLOOKUP(A249,'[2]PROMEDIO SABER 11 MUNICIPIOS'!$A$2:$E$1122,5,0)</f>
        <v>10</v>
      </c>
      <c r="F249" s="3">
        <v>1</v>
      </c>
      <c r="G249" s="3">
        <v>1</v>
      </c>
      <c r="H249" s="3">
        <v>0</v>
      </c>
      <c r="I249" s="3">
        <v>0</v>
      </c>
      <c r="J249" s="4">
        <f>VLOOKUP(A249,'[2]PROMEDIO SABER 11 MUNICIPIOS'!$A$2:$B$1122,2,0)</f>
        <v>260</v>
      </c>
      <c r="K249" s="6">
        <v>260</v>
      </c>
      <c r="L249" s="5" t="str">
        <f>VLOOKUP(A249,'[2]PROMEDIO SABER 11 MUNICIPIOS'!$A$2:$F$1122,6,FALSE)</f>
        <v>NO</v>
      </c>
      <c r="M249">
        <f>VLOOKUP(A249,'[2]SISBEN-GRUPOS'!$A$2:$E$1121,2,FALSE)</f>
        <v>16</v>
      </c>
      <c r="N249">
        <f>VLOOKUP(A249,'[2]SISBEN-GRUPOS'!$A$2:$E$1122,3,0)</f>
        <v>37</v>
      </c>
      <c r="O249">
        <f>VLOOKUP(A249,'[2]SISBEN-GRUPOS'!$A$2:$E$1122,4,0)</f>
        <v>6</v>
      </c>
      <c r="P249">
        <f>VLOOKUP(A249,'[2]SISBEN-GRUPOS'!$A$2:$E$1122,5,0)</f>
        <v>4</v>
      </c>
      <c r="Q249">
        <f>VLOOKUP(A249,'[2]TASA TRANSITO'!$A$6:$B$1117,2,0)</f>
        <v>0.46800000000000003</v>
      </c>
    </row>
    <row r="250" spans="1:17" ht="14.95" hidden="1" x14ac:dyDescent="0.25">
      <c r="A250" t="s">
        <v>129</v>
      </c>
      <c r="B250">
        <v>45</v>
      </c>
      <c r="C250" s="3" t="s">
        <v>1122</v>
      </c>
      <c r="D250">
        <f>VLOOKUP(A250,'[2]PROMEDIO SABER 11 MUNICIPIOS'!$A$2:$D$1122,4,0)</f>
        <v>45</v>
      </c>
      <c r="E250">
        <f>VLOOKUP(A250,'[2]PROMEDIO SABER 11 MUNICIPIOS'!$A$2:$E$1122,5,0)</f>
        <v>10</v>
      </c>
      <c r="F250" s="3">
        <v>1</v>
      </c>
      <c r="G250" s="3">
        <v>1</v>
      </c>
      <c r="H250" s="3">
        <v>0</v>
      </c>
      <c r="I250" s="3">
        <v>0</v>
      </c>
      <c r="J250" s="4">
        <f>VLOOKUP(A250,'[2]PROMEDIO SABER 11 MUNICIPIOS'!$A$2:$B$1122,2,0)</f>
        <v>262.13333333333333</v>
      </c>
      <c r="K250" s="6">
        <v>260</v>
      </c>
      <c r="L250" s="5" t="str">
        <f>VLOOKUP(A250,'[2]PROMEDIO SABER 11 MUNICIPIOS'!$A$2:$F$1122,6,FALSE)</f>
        <v>NO</v>
      </c>
      <c r="M250">
        <f>VLOOKUP(A250,'[2]SISBEN-GRUPOS'!$A$2:$E$1121,2,FALSE)</f>
        <v>4</v>
      </c>
      <c r="N250">
        <f>VLOOKUP(A250,'[2]SISBEN-GRUPOS'!$A$2:$E$1122,3,0)</f>
        <v>32</v>
      </c>
      <c r="O250">
        <f>VLOOKUP(A250,'[2]SISBEN-GRUPOS'!$A$2:$E$1122,4,0)</f>
        <v>4</v>
      </c>
      <c r="P250">
        <f>VLOOKUP(A250,'[2]SISBEN-GRUPOS'!$A$2:$E$1122,5,0)</f>
        <v>5</v>
      </c>
      <c r="Q250">
        <f>VLOOKUP(A250,'[2]TASA TRANSITO'!$A$6:$B$1117,2,0)</f>
        <v>0.28000000000000003</v>
      </c>
    </row>
    <row r="251" spans="1:17" ht="14.95" hidden="1" x14ac:dyDescent="0.25">
      <c r="A251" t="s">
        <v>230</v>
      </c>
      <c r="B251">
        <v>64</v>
      </c>
      <c r="C251" s="3" t="s">
        <v>1122</v>
      </c>
      <c r="D251">
        <f>VLOOKUP(A251,'[2]PROMEDIO SABER 11 MUNICIPIOS'!$A$2:$D$1122,4,0)</f>
        <v>64</v>
      </c>
      <c r="E251">
        <f>VLOOKUP(A251,'[2]PROMEDIO SABER 11 MUNICIPIOS'!$A$2:$E$1122,5,0)</f>
        <v>10</v>
      </c>
      <c r="F251" s="3">
        <v>1</v>
      </c>
      <c r="G251" s="3">
        <v>0</v>
      </c>
      <c r="H251" s="3">
        <v>0</v>
      </c>
      <c r="I251" s="3">
        <v>0</v>
      </c>
      <c r="J251" s="4">
        <f>VLOOKUP(A251,'[2]PROMEDIO SABER 11 MUNICIPIOS'!$A$2:$B$1122,2,0)</f>
        <v>263.171875</v>
      </c>
      <c r="K251" s="6">
        <v>260</v>
      </c>
      <c r="L251" s="5" t="str">
        <f>VLOOKUP(A251,'[2]PROMEDIO SABER 11 MUNICIPIOS'!$A$2:$F$1122,6,FALSE)</f>
        <v>NO</v>
      </c>
      <c r="M251">
        <f>VLOOKUP(A251,'[2]SISBEN-GRUPOS'!$A$2:$E$1121,2,FALSE)</f>
        <v>10</v>
      </c>
      <c r="N251">
        <f>VLOOKUP(A251,'[2]SISBEN-GRUPOS'!$A$2:$E$1122,3,0)</f>
        <v>54</v>
      </c>
      <c r="O251">
        <f>VLOOKUP(A251,'[2]SISBEN-GRUPOS'!$A$2:$E$1122,4,0)</f>
        <v>0</v>
      </c>
      <c r="P251">
        <f>VLOOKUP(A251,'[2]SISBEN-GRUPOS'!$A$2:$E$1122,5,0)</f>
        <v>0</v>
      </c>
      <c r="Q251">
        <f>VLOOKUP(A251,'[2]TASA TRANSITO'!$A$6:$B$1117,2,0)</f>
        <v>0.6</v>
      </c>
    </row>
    <row r="252" spans="1:17" x14ac:dyDescent="0.25">
      <c r="A252" t="s">
        <v>726</v>
      </c>
      <c r="B252">
        <v>239</v>
      </c>
      <c r="C252" s="3" t="s">
        <v>1122</v>
      </c>
      <c r="D252">
        <f>VLOOKUP(A252,'[2]PROMEDIO SABER 11 MUNICIPIOS'!$A$2:$D$1122,4,0)</f>
        <v>239</v>
      </c>
      <c r="E252">
        <f>VLOOKUP(A252,'[2]PROMEDIO SABER 11 MUNICIPIOS'!$A$2:$E$1122,5,0)</f>
        <v>11</v>
      </c>
      <c r="F252" s="3">
        <v>0</v>
      </c>
      <c r="G252" s="3">
        <v>0</v>
      </c>
      <c r="H252" s="3">
        <v>0</v>
      </c>
      <c r="I252" s="3">
        <v>0</v>
      </c>
      <c r="J252" s="4">
        <f>VLOOKUP(A252,'[2]PROMEDIO SABER 11 MUNICIPIOS'!$A$2:$B$1122,2,0)</f>
        <v>210.34309623430963</v>
      </c>
      <c r="K252" s="6">
        <v>210</v>
      </c>
      <c r="L252" s="5" t="str">
        <f>VLOOKUP(A252,'[2]PROMEDIO SABER 11 MUNICIPIOS'!$A$2:$F$1122,6,FALSE)</f>
        <v>NO</v>
      </c>
      <c r="M252">
        <f>VLOOKUP(A252,'[2]SISBEN-GRUPOS'!$A$2:$E$1121,2,FALSE)</f>
        <v>65</v>
      </c>
      <c r="N252">
        <f>VLOOKUP(A252,'[2]SISBEN-GRUPOS'!$A$2:$E$1122,3,0)</f>
        <v>172</v>
      </c>
      <c r="O252">
        <f>VLOOKUP(A252,'[2]SISBEN-GRUPOS'!$A$2:$E$1122,4,0)</f>
        <v>1</v>
      </c>
      <c r="P252">
        <f>VLOOKUP(A252,'[2]SISBEN-GRUPOS'!$A$2:$E$1122,5,0)</f>
        <v>1</v>
      </c>
      <c r="Q252" t="e">
        <f>VLOOKUP(A252,'[2]TASA TRANSITO'!$A$6:$B$1117,2,0)</f>
        <v>#N/A</v>
      </c>
    </row>
    <row r="253" spans="1:17" ht="30.1" hidden="1" x14ac:dyDescent="0.25">
      <c r="A253" t="s">
        <v>387</v>
      </c>
      <c r="B253">
        <v>102</v>
      </c>
      <c r="C253" s="3" t="s">
        <v>1122</v>
      </c>
      <c r="D253">
        <f>VLOOKUP(A253,'[2]PROMEDIO SABER 11 MUNICIPIOS'!$A$2:$D$1122,4,0)</f>
        <v>102</v>
      </c>
      <c r="E253">
        <f>VLOOKUP(A253,'[2]PROMEDIO SABER 11 MUNICIPIOS'!$A$2:$E$1122,5,0)</f>
        <v>11</v>
      </c>
      <c r="F253" s="3">
        <v>0</v>
      </c>
      <c r="G253" s="3">
        <v>0</v>
      </c>
      <c r="H253" s="3">
        <v>0</v>
      </c>
      <c r="I253" s="3">
        <v>0</v>
      </c>
      <c r="J253" s="4">
        <f>VLOOKUP(A253,'[2]PROMEDIO SABER 11 MUNICIPIOS'!$A$2:$B$1122,2,0)</f>
        <v>211.84313725490196</v>
      </c>
      <c r="K253" s="6">
        <v>210</v>
      </c>
      <c r="L253" s="5" t="str">
        <f>VLOOKUP(A253,'[2]PROMEDIO SABER 11 MUNICIPIOS'!$A$2:$F$1122,6,FALSE)</f>
        <v>PUERTO CONCORDIA-META</v>
      </c>
      <c r="M253">
        <f>VLOOKUP(A253,'[2]SISBEN-GRUPOS'!$A$2:$E$1121,2,FALSE)</f>
        <v>16</v>
      </c>
      <c r="N253">
        <f>VLOOKUP(A253,'[2]SISBEN-GRUPOS'!$A$2:$E$1122,3,0)</f>
        <v>84</v>
      </c>
      <c r="O253">
        <f>VLOOKUP(A253,'[2]SISBEN-GRUPOS'!$A$2:$E$1122,4,0)</f>
        <v>2</v>
      </c>
      <c r="P253">
        <f>VLOOKUP(A253,'[2]SISBEN-GRUPOS'!$A$2:$E$1122,5,0)</f>
        <v>0</v>
      </c>
      <c r="Q253">
        <f>VLOOKUP(A253,'[2]TASA TRANSITO'!$A$6:$B$1117,2,0)</f>
        <v>0.35499999999999998</v>
      </c>
    </row>
    <row r="254" spans="1:17" ht="14.95" hidden="1" x14ac:dyDescent="0.25">
      <c r="A254" t="s">
        <v>744</v>
      </c>
      <c r="B254">
        <v>255</v>
      </c>
      <c r="C254" s="3" t="s">
        <v>1122</v>
      </c>
      <c r="D254">
        <f>VLOOKUP(A254,'[2]PROMEDIO SABER 11 MUNICIPIOS'!$A$2:$D$1122,4,0)</f>
        <v>255</v>
      </c>
      <c r="E254">
        <f>VLOOKUP(A254,'[2]PROMEDIO SABER 11 MUNICIPIOS'!$A$2:$E$1122,5,0)</f>
        <v>11</v>
      </c>
      <c r="F254" s="3">
        <v>0</v>
      </c>
      <c r="G254" s="3">
        <v>0</v>
      </c>
      <c r="H254" s="3">
        <v>0</v>
      </c>
      <c r="I254" s="3">
        <v>0</v>
      </c>
      <c r="J254" s="4">
        <f>VLOOKUP(A254,'[2]PROMEDIO SABER 11 MUNICIPIOS'!$A$2:$B$1122,2,0)</f>
        <v>216.3686274509804</v>
      </c>
      <c r="K254" s="6">
        <v>210</v>
      </c>
      <c r="L254" s="5" t="str">
        <f>VLOOKUP(A254,'[2]PROMEDIO SABER 11 MUNICIPIOS'!$A$2:$F$1122,6,FALSE)</f>
        <v>CACERES-ANTIOQUIA</v>
      </c>
      <c r="M254">
        <f>VLOOKUP(A254,'[2]SISBEN-GRUPOS'!$A$2:$E$1121,2,FALSE)</f>
        <v>54</v>
      </c>
      <c r="N254">
        <f>VLOOKUP(A254,'[2]SISBEN-GRUPOS'!$A$2:$E$1122,3,0)</f>
        <v>192</v>
      </c>
      <c r="O254">
        <f>VLOOKUP(A254,'[2]SISBEN-GRUPOS'!$A$2:$E$1122,4,0)</f>
        <v>5</v>
      </c>
      <c r="P254">
        <f>VLOOKUP(A254,'[2]SISBEN-GRUPOS'!$A$2:$E$1122,5,0)</f>
        <v>4</v>
      </c>
      <c r="Q254">
        <f>VLOOKUP(A254,'[2]TASA TRANSITO'!$A$6:$B$1117,2,0)</f>
        <v>0.20899999999999999</v>
      </c>
    </row>
    <row r="255" spans="1:17" ht="14.95" hidden="1" x14ac:dyDescent="0.25">
      <c r="A255" t="s">
        <v>276</v>
      </c>
      <c r="B255">
        <v>75</v>
      </c>
      <c r="C255" s="3" t="s">
        <v>1122</v>
      </c>
      <c r="D255">
        <f>VLOOKUP(A255,'[2]PROMEDIO SABER 11 MUNICIPIOS'!$A$2:$D$1122,4,0)</f>
        <v>75</v>
      </c>
      <c r="E255">
        <f>VLOOKUP(A255,'[2]PROMEDIO SABER 11 MUNICIPIOS'!$A$2:$E$1122,5,0)</f>
        <v>11</v>
      </c>
      <c r="F255" s="3">
        <v>1</v>
      </c>
      <c r="G255" s="3">
        <v>0</v>
      </c>
      <c r="H255" s="3">
        <v>0</v>
      </c>
      <c r="I255" s="3">
        <v>0</v>
      </c>
      <c r="J255" s="4">
        <f>VLOOKUP(A255,'[2]PROMEDIO SABER 11 MUNICIPIOS'!$A$2:$B$1122,2,0)</f>
        <v>218.90666666666667</v>
      </c>
      <c r="K255" s="6">
        <v>210</v>
      </c>
      <c r="L255" s="5" t="str">
        <f>VLOOKUP(A255,'[2]PROMEDIO SABER 11 MUNICIPIOS'!$A$2:$F$1122,6,FALSE)</f>
        <v>NO</v>
      </c>
      <c r="M255">
        <f>VLOOKUP(A255,'[2]SISBEN-GRUPOS'!$A$2:$E$1121,2,FALSE)</f>
        <v>9</v>
      </c>
      <c r="N255">
        <f>VLOOKUP(A255,'[2]SISBEN-GRUPOS'!$A$2:$E$1122,3,0)</f>
        <v>64</v>
      </c>
      <c r="O255">
        <f>VLOOKUP(A255,'[2]SISBEN-GRUPOS'!$A$2:$E$1122,4,0)</f>
        <v>1</v>
      </c>
      <c r="P255">
        <f>VLOOKUP(A255,'[2]SISBEN-GRUPOS'!$A$2:$E$1122,5,0)</f>
        <v>1</v>
      </c>
      <c r="Q255">
        <f>VLOOKUP(A255,'[2]TASA TRANSITO'!$A$6:$B$1117,2,0)</f>
        <v>0.26700000000000002</v>
      </c>
    </row>
    <row r="256" spans="1:17" ht="28.55" x14ac:dyDescent="0.25">
      <c r="A256" t="s">
        <v>734</v>
      </c>
      <c r="B256">
        <v>245</v>
      </c>
      <c r="C256" s="3" t="s">
        <v>1123</v>
      </c>
      <c r="D256">
        <f>VLOOKUP(A256,'[2]PROMEDIO SABER 11 MUNICIPIOS'!$A$2:$D$1122,4,0)</f>
        <v>245</v>
      </c>
      <c r="E256">
        <f>VLOOKUP(A256,'[2]PROMEDIO SABER 11 MUNICIPIOS'!$A$2:$E$1122,5,0)</f>
        <v>11</v>
      </c>
      <c r="F256" s="3">
        <v>0</v>
      </c>
      <c r="G256" s="3">
        <v>0</v>
      </c>
      <c r="H256" s="3">
        <v>0</v>
      </c>
      <c r="I256" s="3">
        <v>0</v>
      </c>
      <c r="J256" s="4">
        <f>VLOOKUP(A256,'[2]PROMEDIO SABER 11 MUNICIPIOS'!$A$2:$B$1122,2,0)</f>
        <v>220.4326530612245</v>
      </c>
      <c r="K256" s="6">
        <v>220</v>
      </c>
      <c r="L256" s="5" t="str">
        <f>VLOOKUP(A256,'[2]PROMEDIO SABER 11 MUNICIPIOS'!$A$2:$F$1122,6,FALSE)</f>
        <v>PUERTO LEGUIZAMO-PUTUMAYO</v>
      </c>
      <c r="M256">
        <f>VLOOKUP(A256,'[2]SISBEN-GRUPOS'!$A$2:$E$1121,2,FALSE)</f>
        <v>83</v>
      </c>
      <c r="N256">
        <f>VLOOKUP(A256,'[2]SISBEN-GRUPOS'!$A$2:$E$1122,3,0)</f>
        <v>160</v>
      </c>
      <c r="O256">
        <f>VLOOKUP(A256,'[2]SISBEN-GRUPOS'!$A$2:$E$1122,4,0)</f>
        <v>1</v>
      </c>
      <c r="P256">
        <f>VLOOKUP(A256,'[2]SISBEN-GRUPOS'!$A$2:$E$1122,5,0)</f>
        <v>1</v>
      </c>
      <c r="Q256" t="e">
        <f>VLOOKUP(A256,'[2]TASA TRANSITO'!$A$6:$B$1117,2,0)</f>
        <v>#N/A</v>
      </c>
    </row>
    <row r="257" spans="1:17" ht="30.1" hidden="1" x14ac:dyDescent="0.25">
      <c r="A257" t="s">
        <v>159</v>
      </c>
      <c r="B257">
        <v>50</v>
      </c>
      <c r="C257" s="3" t="s">
        <v>1123</v>
      </c>
      <c r="D257">
        <f>VLOOKUP(A257,'[2]PROMEDIO SABER 11 MUNICIPIOS'!$A$2:$D$1122,4,0)</f>
        <v>50</v>
      </c>
      <c r="E257">
        <f>VLOOKUP(A257,'[2]PROMEDIO SABER 11 MUNICIPIOS'!$A$2:$E$1122,5,0)</f>
        <v>11</v>
      </c>
      <c r="F257" s="3">
        <v>1</v>
      </c>
      <c r="G257" s="3">
        <v>1</v>
      </c>
      <c r="H257" s="3">
        <v>0</v>
      </c>
      <c r="I257" s="3">
        <v>0</v>
      </c>
      <c r="J257" s="4">
        <f>VLOOKUP(A257,'[2]PROMEDIO SABER 11 MUNICIPIOS'!$A$2:$B$1122,2,0)</f>
        <v>225.5</v>
      </c>
      <c r="K257" s="6">
        <v>220</v>
      </c>
      <c r="L257" s="5" t="str">
        <f>VLOOKUP(A257,'[2]PROMEDIO SABER 11 MUNICIPIOS'!$A$2:$F$1122,6,FALSE)</f>
        <v>VALPARAISO-CAQUETA</v>
      </c>
      <c r="M257">
        <f>VLOOKUP(A257,'[2]SISBEN-GRUPOS'!$A$2:$E$1121,2,FALSE)</f>
        <v>11</v>
      </c>
      <c r="N257">
        <f>VLOOKUP(A257,'[2]SISBEN-GRUPOS'!$A$2:$E$1122,3,0)</f>
        <v>38</v>
      </c>
      <c r="O257">
        <f>VLOOKUP(A257,'[2]SISBEN-GRUPOS'!$A$2:$E$1122,4,0)</f>
        <v>0</v>
      </c>
      <c r="P257">
        <f>VLOOKUP(A257,'[2]SISBEN-GRUPOS'!$A$2:$E$1122,5,0)</f>
        <v>1</v>
      </c>
      <c r="Q257">
        <f>VLOOKUP(A257,'[2]TASA TRANSITO'!$A$6:$B$1117,2,0)</f>
        <v>0.40400000000000003</v>
      </c>
    </row>
    <row r="258" spans="1:17" ht="14.95" hidden="1" x14ac:dyDescent="0.25">
      <c r="A258" t="s">
        <v>109</v>
      </c>
      <c r="B258">
        <v>41</v>
      </c>
      <c r="C258" s="3" t="s">
        <v>1122</v>
      </c>
      <c r="D258">
        <f>VLOOKUP(A258,'[2]PROMEDIO SABER 11 MUNICIPIOS'!$A$2:$D$1122,4,0)</f>
        <v>41</v>
      </c>
      <c r="E258">
        <f>VLOOKUP(A258,'[2]PROMEDIO SABER 11 MUNICIPIOS'!$A$2:$E$1122,5,0)</f>
        <v>11</v>
      </c>
      <c r="F258" s="3">
        <v>1</v>
      </c>
      <c r="G258" s="3">
        <v>1</v>
      </c>
      <c r="H258" s="3">
        <v>1</v>
      </c>
      <c r="I258" s="3">
        <v>0</v>
      </c>
      <c r="J258" s="4">
        <f>VLOOKUP(A258,'[2]PROMEDIO SABER 11 MUNICIPIOS'!$A$2:$B$1122,2,0)</f>
        <v>225.70731707317074</v>
      </c>
      <c r="K258" s="6">
        <v>220</v>
      </c>
      <c r="L258" s="5" t="str">
        <f>VLOOKUP(A258,'[2]PROMEDIO SABER 11 MUNICIPIOS'!$A$2:$F$1122,6,FALSE)</f>
        <v>NO</v>
      </c>
      <c r="M258">
        <f>VLOOKUP(A258,'[2]SISBEN-GRUPOS'!$A$2:$E$1121,2,FALSE)</f>
        <v>5</v>
      </c>
      <c r="N258">
        <f>VLOOKUP(A258,'[2]SISBEN-GRUPOS'!$A$2:$E$1122,3,0)</f>
        <v>35</v>
      </c>
      <c r="O258">
        <f>VLOOKUP(A258,'[2]SISBEN-GRUPOS'!$A$2:$E$1122,4,0)</f>
        <v>1</v>
      </c>
      <c r="P258">
        <f>VLOOKUP(A258,'[2]SISBEN-GRUPOS'!$A$2:$E$1122,5,0)</f>
        <v>0</v>
      </c>
      <c r="Q258">
        <f>VLOOKUP(A258,'[2]TASA TRANSITO'!$A$6:$B$1117,2,0)</f>
        <v>0.29799999999999999</v>
      </c>
    </row>
    <row r="259" spans="1:17" ht="14.95" hidden="1" x14ac:dyDescent="0.25">
      <c r="A259" t="s">
        <v>661</v>
      </c>
      <c r="B259">
        <v>200</v>
      </c>
      <c r="C259" s="3" t="s">
        <v>1122</v>
      </c>
      <c r="D259">
        <f>VLOOKUP(A259,'[2]PROMEDIO SABER 11 MUNICIPIOS'!$A$2:$D$1122,4,0)</f>
        <v>200</v>
      </c>
      <c r="E259">
        <f>VLOOKUP(A259,'[2]PROMEDIO SABER 11 MUNICIPIOS'!$A$2:$E$1122,5,0)</f>
        <v>11</v>
      </c>
      <c r="F259" s="3">
        <v>0</v>
      </c>
      <c r="G259" s="3">
        <v>0</v>
      </c>
      <c r="H259" s="3">
        <v>0</v>
      </c>
      <c r="I259" s="3">
        <v>0</v>
      </c>
      <c r="J259" s="4">
        <f>VLOOKUP(A259,'[2]PROMEDIO SABER 11 MUNICIPIOS'!$A$2:$B$1122,2,0)</f>
        <v>232.58</v>
      </c>
      <c r="K259" s="6">
        <v>230</v>
      </c>
      <c r="L259" s="5" t="str">
        <f>VLOOKUP(A259,'[2]PROMEDIO SABER 11 MUNICIPIOS'!$A$2:$F$1122,6,FALSE)</f>
        <v>NO</v>
      </c>
      <c r="M259">
        <f>VLOOKUP(A259,'[2]SISBEN-GRUPOS'!$A$2:$E$1121,2,FALSE)</f>
        <v>43</v>
      </c>
      <c r="N259">
        <f>VLOOKUP(A259,'[2]SISBEN-GRUPOS'!$A$2:$E$1122,3,0)</f>
        <v>127</v>
      </c>
      <c r="O259">
        <f>VLOOKUP(A259,'[2]SISBEN-GRUPOS'!$A$2:$E$1122,4,0)</f>
        <v>18</v>
      </c>
      <c r="P259">
        <f>VLOOKUP(A259,'[2]SISBEN-GRUPOS'!$A$2:$E$1122,5,0)</f>
        <v>12</v>
      </c>
      <c r="Q259">
        <f>VLOOKUP(A259,'[2]TASA TRANSITO'!$A$6:$B$1117,2,0)</f>
        <v>0.39900000000000002</v>
      </c>
    </row>
    <row r="260" spans="1:17" ht="14.95" hidden="1" x14ac:dyDescent="0.25">
      <c r="A260" t="s">
        <v>703</v>
      </c>
      <c r="B260">
        <v>226</v>
      </c>
      <c r="C260" s="3" t="s">
        <v>1123</v>
      </c>
      <c r="D260">
        <f>VLOOKUP(A260,'[2]PROMEDIO SABER 11 MUNICIPIOS'!$A$2:$D$1122,4,0)</f>
        <v>226</v>
      </c>
      <c r="E260">
        <f>VLOOKUP(A260,'[2]PROMEDIO SABER 11 MUNICIPIOS'!$A$2:$E$1122,5,0)</f>
        <v>11</v>
      </c>
      <c r="F260" s="3">
        <v>0</v>
      </c>
      <c r="G260" s="3">
        <v>0</v>
      </c>
      <c r="H260" s="3">
        <v>0</v>
      </c>
      <c r="I260" s="3">
        <v>0</v>
      </c>
      <c r="J260" s="4">
        <f>VLOOKUP(A260,'[2]PROMEDIO SABER 11 MUNICIPIOS'!$A$2:$B$1122,2,0)</f>
        <v>233.61504424778761</v>
      </c>
      <c r="K260" s="6">
        <v>230</v>
      </c>
      <c r="L260" s="5" t="str">
        <f>VLOOKUP(A260,'[2]PROMEDIO SABER 11 MUNICIPIOS'!$A$2:$F$1122,6,FALSE)</f>
        <v>NO</v>
      </c>
      <c r="M260">
        <f>VLOOKUP(A260,'[2]SISBEN-GRUPOS'!$A$2:$E$1121,2,FALSE)</f>
        <v>82</v>
      </c>
      <c r="N260">
        <f>VLOOKUP(A260,'[2]SISBEN-GRUPOS'!$A$2:$E$1122,3,0)</f>
        <v>143</v>
      </c>
      <c r="O260">
        <f>VLOOKUP(A260,'[2]SISBEN-GRUPOS'!$A$2:$E$1122,4,0)</f>
        <v>0</v>
      </c>
      <c r="P260">
        <f>VLOOKUP(A260,'[2]SISBEN-GRUPOS'!$A$2:$E$1122,5,0)</f>
        <v>1</v>
      </c>
      <c r="Q260">
        <f>VLOOKUP(A260,'[2]TASA TRANSITO'!$A$6:$B$1117,2,0)</f>
        <v>8.8999999999999996E-2</v>
      </c>
    </row>
    <row r="261" spans="1:17" ht="14.95" hidden="1" x14ac:dyDescent="0.25">
      <c r="A261" t="s">
        <v>188</v>
      </c>
      <c r="B261">
        <v>57</v>
      </c>
      <c r="C261" s="3" t="s">
        <v>1122</v>
      </c>
      <c r="D261">
        <f>VLOOKUP(A261,'[2]PROMEDIO SABER 11 MUNICIPIOS'!$A$2:$D$1122,4,0)</f>
        <v>57</v>
      </c>
      <c r="E261">
        <f>VLOOKUP(A261,'[2]PROMEDIO SABER 11 MUNICIPIOS'!$A$2:$E$1122,5,0)</f>
        <v>11</v>
      </c>
      <c r="F261" s="3">
        <v>1</v>
      </c>
      <c r="G261" s="3">
        <v>1</v>
      </c>
      <c r="H261" s="3">
        <v>0</v>
      </c>
      <c r="I261" s="3">
        <v>0</v>
      </c>
      <c r="J261" s="4">
        <f>VLOOKUP(A261,'[2]PROMEDIO SABER 11 MUNICIPIOS'!$A$2:$B$1122,2,0)</f>
        <v>237.57894736842104</v>
      </c>
      <c r="K261" s="6">
        <v>230</v>
      </c>
      <c r="L261" s="5" t="str">
        <f>VLOOKUP(A261,'[2]PROMEDIO SABER 11 MUNICIPIOS'!$A$2:$F$1122,6,FALSE)</f>
        <v>NO</v>
      </c>
      <c r="M261">
        <f>VLOOKUP(A261,'[2]SISBEN-GRUPOS'!$A$2:$E$1121,2,FALSE)</f>
        <v>6</v>
      </c>
      <c r="N261">
        <f>VLOOKUP(A261,'[2]SISBEN-GRUPOS'!$A$2:$E$1122,3,0)</f>
        <v>51</v>
      </c>
      <c r="O261">
        <f>VLOOKUP(A261,'[2]SISBEN-GRUPOS'!$A$2:$E$1122,4,0)</f>
        <v>0</v>
      </c>
      <c r="P261">
        <f>VLOOKUP(A261,'[2]SISBEN-GRUPOS'!$A$2:$E$1122,5,0)</f>
        <v>0</v>
      </c>
      <c r="Q261">
        <f>VLOOKUP(A261,'[2]TASA TRANSITO'!$A$6:$B$1117,2,0)</f>
        <v>0.24399999999999999</v>
      </c>
    </row>
    <row r="262" spans="1:17" ht="14.95" hidden="1" x14ac:dyDescent="0.25">
      <c r="A262" t="s">
        <v>271</v>
      </c>
      <c r="B262">
        <v>74</v>
      </c>
      <c r="C262" s="3" t="s">
        <v>1122</v>
      </c>
      <c r="D262">
        <f>VLOOKUP(A262,'[2]PROMEDIO SABER 11 MUNICIPIOS'!$A$2:$D$1122,4,0)</f>
        <v>74</v>
      </c>
      <c r="E262">
        <f>VLOOKUP(A262,'[2]PROMEDIO SABER 11 MUNICIPIOS'!$A$2:$E$1122,5,0)</f>
        <v>11</v>
      </c>
      <c r="F262" s="3">
        <v>1</v>
      </c>
      <c r="G262" s="3">
        <v>0</v>
      </c>
      <c r="H262" s="3">
        <v>0</v>
      </c>
      <c r="I262" s="3">
        <v>0</v>
      </c>
      <c r="J262" s="4">
        <f>VLOOKUP(A262,'[2]PROMEDIO SABER 11 MUNICIPIOS'!$A$2:$B$1122,2,0)</f>
        <v>237.67567567567568</v>
      </c>
      <c r="K262" s="6">
        <v>230</v>
      </c>
      <c r="L262" s="5" t="str">
        <f>VLOOKUP(A262,'[2]PROMEDIO SABER 11 MUNICIPIOS'!$A$2:$F$1122,6,FALSE)</f>
        <v>NO</v>
      </c>
      <c r="M262">
        <f>VLOOKUP(A262,'[2]SISBEN-GRUPOS'!$A$2:$E$1121,2,FALSE)</f>
        <v>19</v>
      </c>
      <c r="N262">
        <f>VLOOKUP(A262,'[2]SISBEN-GRUPOS'!$A$2:$E$1122,3,0)</f>
        <v>51</v>
      </c>
      <c r="O262">
        <f>VLOOKUP(A262,'[2]SISBEN-GRUPOS'!$A$2:$E$1122,4,0)</f>
        <v>0</v>
      </c>
      <c r="P262">
        <f>VLOOKUP(A262,'[2]SISBEN-GRUPOS'!$A$2:$E$1122,5,0)</f>
        <v>4</v>
      </c>
      <c r="Q262">
        <f>VLOOKUP(A262,'[2]TASA TRANSITO'!$A$6:$B$1117,2,0)</f>
        <v>0.44400000000000001</v>
      </c>
    </row>
    <row r="263" spans="1:17" ht="14.95" hidden="1" x14ac:dyDescent="0.25">
      <c r="A263" t="s">
        <v>582</v>
      </c>
      <c r="B263">
        <v>164</v>
      </c>
      <c r="C263" s="3" t="s">
        <v>1122</v>
      </c>
      <c r="D263">
        <f>VLOOKUP(A263,'[2]PROMEDIO SABER 11 MUNICIPIOS'!$A$2:$D$1122,4,0)</f>
        <v>164</v>
      </c>
      <c r="E263">
        <f>VLOOKUP(A263,'[2]PROMEDIO SABER 11 MUNICIPIOS'!$A$2:$E$1122,5,0)</f>
        <v>11</v>
      </c>
      <c r="F263" s="3">
        <v>0</v>
      </c>
      <c r="G263" s="3">
        <v>0</v>
      </c>
      <c r="H263" s="3">
        <v>0</v>
      </c>
      <c r="I263" s="3">
        <v>0</v>
      </c>
      <c r="J263" s="4">
        <f>VLOOKUP(A263,'[2]PROMEDIO SABER 11 MUNICIPIOS'!$A$2:$B$1122,2,0)</f>
        <v>239.61585365853659</v>
      </c>
      <c r="K263" s="6">
        <v>240</v>
      </c>
      <c r="L263" s="5" t="str">
        <f>VLOOKUP(A263,'[2]PROMEDIO SABER 11 MUNICIPIOS'!$A$2:$F$1122,6,FALSE)</f>
        <v>NO</v>
      </c>
      <c r="M263">
        <f>VLOOKUP(A263,'[2]SISBEN-GRUPOS'!$A$2:$E$1121,2,FALSE)</f>
        <v>38</v>
      </c>
      <c r="N263">
        <f>VLOOKUP(A263,'[2]SISBEN-GRUPOS'!$A$2:$E$1122,3,0)</f>
        <v>113</v>
      </c>
      <c r="O263">
        <f>VLOOKUP(A263,'[2]SISBEN-GRUPOS'!$A$2:$E$1122,4,0)</f>
        <v>8</v>
      </c>
      <c r="P263">
        <f>VLOOKUP(A263,'[2]SISBEN-GRUPOS'!$A$2:$E$1122,5,0)</f>
        <v>5</v>
      </c>
      <c r="Q263">
        <f>VLOOKUP(A263,'[2]TASA TRANSITO'!$A$6:$B$1117,2,0)</f>
        <v>0.26800000000000002</v>
      </c>
    </row>
    <row r="264" spans="1:17" ht="14.95" hidden="1" x14ac:dyDescent="0.25">
      <c r="A264" t="s">
        <v>200</v>
      </c>
      <c r="B264">
        <v>59</v>
      </c>
      <c r="C264" s="3" t="s">
        <v>1122</v>
      </c>
      <c r="D264">
        <f>VLOOKUP(A264,'[2]PROMEDIO SABER 11 MUNICIPIOS'!$A$2:$D$1122,4,0)</f>
        <v>59</v>
      </c>
      <c r="E264">
        <f>VLOOKUP(A264,'[2]PROMEDIO SABER 11 MUNICIPIOS'!$A$2:$E$1122,5,0)</f>
        <v>11</v>
      </c>
      <c r="F264" s="3">
        <v>1</v>
      </c>
      <c r="G264" s="3">
        <v>1</v>
      </c>
      <c r="H264" s="3">
        <v>0</v>
      </c>
      <c r="I264" s="3">
        <v>0</v>
      </c>
      <c r="J264" s="4">
        <f>VLOOKUP(A264,'[2]PROMEDIO SABER 11 MUNICIPIOS'!$A$2:$B$1122,2,0)</f>
        <v>244.74576271186442</v>
      </c>
      <c r="K264" s="6">
        <v>240</v>
      </c>
      <c r="L264" s="5" t="str">
        <f>VLOOKUP(A264,'[2]PROMEDIO SABER 11 MUNICIPIOS'!$A$2:$F$1122,6,FALSE)</f>
        <v>NO</v>
      </c>
      <c r="M264">
        <f>VLOOKUP(A264,'[2]SISBEN-GRUPOS'!$A$2:$E$1121,2,FALSE)</f>
        <v>9</v>
      </c>
      <c r="N264">
        <f>VLOOKUP(A264,'[2]SISBEN-GRUPOS'!$A$2:$E$1122,3,0)</f>
        <v>43</v>
      </c>
      <c r="O264">
        <f>VLOOKUP(A264,'[2]SISBEN-GRUPOS'!$A$2:$E$1122,4,0)</f>
        <v>5</v>
      </c>
      <c r="P264">
        <f>VLOOKUP(A264,'[2]SISBEN-GRUPOS'!$A$2:$E$1122,5,0)</f>
        <v>2</v>
      </c>
      <c r="Q264">
        <f>VLOOKUP(A264,'[2]TASA TRANSITO'!$A$6:$B$1117,2,0)</f>
        <v>0.29699999999999999</v>
      </c>
    </row>
    <row r="265" spans="1:17" ht="14.95" hidden="1" x14ac:dyDescent="0.25">
      <c r="A265" t="s">
        <v>204</v>
      </c>
      <c r="B265">
        <v>60</v>
      </c>
      <c r="C265" s="3" t="s">
        <v>1122</v>
      </c>
      <c r="D265">
        <f>VLOOKUP(A265,'[2]PROMEDIO SABER 11 MUNICIPIOS'!$A$2:$D$1122,4,0)</f>
        <v>60</v>
      </c>
      <c r="E265">
        <f>VLOOKUP(A265,'[2]PROMEDIO SABER 11 MUNICIPIOS'!$A$2:$E$1122,5,0)</f>
        <v>11</v>
      </c>
      <c r="F265" s="3">
        <v>1</v>
      </c>
      <c r="G265" s="3">
        <v>1</v>
      </c>
      <c r="H265" s="3">
        <v>0</v>
      </c>
      <c r="I265" s="3">
        <v>0</v>
      </c>
      <c r="J265" s="4">
        <f>VLOOKUP(A265,'[2]PROMEDIO SABER 11 MUNICIPIOS'!$A$2:$B$1122,2,0)</f>
        <v>245</v>
      </c>
      <c r="K265" s="6">
        <v>240</v>
      </c>
      <c r="L265" s="5" t="str">
        <f>VLOOKUP(A265,'[2]PROMEDIO SABER 11 MUNICIPIOS'!$A$2:$F$1122,6,FALSE)</f>
        <v>NO</v>
      </c>
      <c r="M265">
        <f>VLOOKUP(A265,'[2]SISBEN-GRUPOS'!$A$2:$E$1121,2,FALSE)</f>
        <v>12</v>
      </c>
      <c r="N265">
        <f>VLOOKUP(A265,'[2]SISBEN-GRUPOS'!$A$2:$E$1122,3,0)</f>
        <v>41</v>
      </c>
      <c r="O265">
        <f>VLOOKUP(A265,'[2]SISBEN-GRUPOS'!$A$2:$E$1122,4,0)</f>
        <v>3</v>
      </c>
      <c r="P265">
        <f>VLOOKUP(A265,'[2]SISBEN-GRUPOS'!$A$2:$E$1122,5,0)</f>
        <v>4</v>
      </c>
      <c r="Q265">
        <f>VLOOKUP(A265,'[2]TASA TRANSITO'!$A$6:$B$1117,2,0)</f>
        <v>0.40899999999999997</v>
      </c>
    </row>
    <row r="266" spans="1:17" ht="14.95" hidden="1" x14ac:dyDescent="0.25">
      <c r="A266" t="s">
        <v>195</v>
      </c>
      <c r="B266">
        <v>58</v>
      </c>
      <c r="C266" s="3" t="s">
        <v>1122</v>
      </c>
      <c r="D266">
        <f>VLOOKUP(A266,'[2]PROMEDIO SABER 11 MUNICIPIOS'!$A$2:$D$1122,4,0)</f>
        <v>58</v>
      </c>
      <c r="E266">
        <f>VLOOKUP(A266,'[2]PROMEDIO SABER 11 MUNICIPIOS'!$A$2:$E$1122,5,0)</f>
        <v>11</v>
      </c>
      <c r="F266" s="3">
        <v>1</v>
      </c>
      <c r="G266" s="3">
        <v>1</v>
      </c>
      <c r="H266" s="3">
        <v>0</v>
      </c>
      <c r="I266" s="3">
        <v>0</v>
      </c>
      <c r="J266" s="4">
        <f>VLOOKUP(A266,'[2]PROMEDIO SABER 11 MUNICIPIOS'!$A$2:$B$1122,2,0)</f>
        <v>247.72413793103448</v>
      </c>
      <c r="K266" s="6">
        <v>240</v>
      </c>
      <c r="L266" s="5" t="str">
        <f>VLOOKUP(A266,'[2]PROMEDIO SABER 11 MUNICIPIOS'!$A$2:$F$1122,6,FALSE)</f>
        <v>NO</v>
      </c>
      <c r="M266">
        <f>VLOOKUP(A266,'[2]SISBEN-GRUPOS'!$A$2:$E$1121,2,FALSE)</f>
        <v>9</v>
      </c>
      <c r="N266">
        <f>VLOOKUP(A266,'[2]SISBEN-GRUPOS'!$A$2:$E$1122,3,0)</f>
        <v>44</v>
      </c>
      <c r="O266">
        <f>VLOOKUP(A266,'[2]SISBEN-GRUPOS'!$A$2:$E$1122,4,0)</f>
        <v>3</v>
      </c>
      <c r="P266">
        <f>VLOOKUP(A266,'[2]SISBEN-GRUPOS'!$A$2:$E$1122,5,0)</f>
        <v>2</v>
      </c>
      <c r="Q266">
        <f>VLOOKUP(A266,'[2]TASA TRANSITO'!$A$6:$B$1117,2,0)</f>
        <v>0.17799999999999999</v>
      </c>
    </row>
    <row r="267" spans="1:17" ht="14.95" hidden="1" x14ac:dyDescent="0.25">
      <c r="A267" t="s">
        <v>433</v>
      </c>
      <c r="B267">
        <v>116</v>
      </c>
      <c r="C267" s="3" t="s">
        <v>1122</v>
      </c>
      <c r="D267">
        <f>VLOOKUP(A267,'[2]PROMEDIO SABER 11 MUNICIPIOS'!$A$2:$D$1122,4,0)</f>
        <v>116</v>
      </c>
      <c r="E267">
        <f>VLOOKUP(A267,'[2]PROMEDIO SABER 11 MUNICIPIOS'!$A$2:$E$1122,5,0)</f>
        <v>11</v>
      </c>
      <c r="F267" s="3">
        <v>0</v>
      </c>
      <c r="G267" s="3">
        <v>0</v>
      </c>
      <c r="H267" s="3">
        <v>0</v>
      </c>
      <c r="I267" s="3">
        <v>0</v>
      </c>
      <c r="J267" s="4">
        <f>VLOOKUP(A267,'[2]PROMEDIO SABER 11 MUNICIPIOS'!$A$2:$B$1122,2,0)</f>
        <v>249.07758620689654</v>
      </c>
      <c r="K267" s="6">
        <v>240</v>
      </c>
      <c r="L267" s="5" t="str">
        <f>VLOOKUP(A267,'[2]PROMEDIO SABER 11 MUNICIPIOS'!$A$2:$F$1122,6,FALSE)</f>
        <v>NO</v>
      </c>
      <c r="M267">
        <f>VLOOKUP(A267,'[2]SISBEN-GRUPOS'!$A$2:$E$1121,2,FALSE)</f>
        <v>17</v>
      </c>
      <c r="N267">
        <f>VLOOKUP(A267,'[2]SISBEN-GRUPOS'!$A$2:$E$1122,3,0)</f>
        <v>97</v>
      </c>
      <c r="O267">
        <f>VLOOKUP(A267,'[2]SISBEN-GRUPOS'!$A$2:$E$1122,4,0)</f>
        <v>2</v>
      </c>
      <c r="P267">
        <f>VLOOKUP(A267,'[2]SISBEN-GRUPOS'!$A$2:$E$1122,5,0)</f>
        <v>0</v>
      </c>
      <c r="Q267">
        <f>VLOOKUP(A267,'[2]TASA TRANSITO'!$A$6:$B$1117,2,0)</f>
        <v>0.38800000000000001</v>
      </c>
    </row>
    <row r="268" spans="1:17" ht="14.95" hidden="1" x14ac:dyDescent="0.25">
      <c r="A268" t="s">
        <v>29</v>
      </c>
      <c r="B268">
        <v>22</v>
      </c>
      <c r="C268" s="3" t="s">
        <v>1122</v>
      </c>
      <c r="D268">
        <f>VLOOKUP(A268,'[2]PROMEDIO SABER 11 MUNICIPIOS'!$A$2:$D$1122,4,0)</f>
        <v>22</v>
      </c>
      <c r="E268">
        <f>VLOOKUP(A268,'[2]PROMEDIO SABER 11 MUNICIPIOS'!$A$2:$E$1122,5,0)</f>
        <v>11</v>
      </c>
      <c r="F268" s="3">
        <v>1</v>
      </c>
      <c r="G268" s="3">
        <v>1</v>
      </c>
      <c r="H268" s="3">
        <v>1</v>
      </c>
      <c r="I268" s="3">
        <v>0</v>
      </c>
      <c r="J268" s="4">
        <f>VLOOKUP(A268,'[2]PROMEDIO SABER 11 MUNICIPIOS'!$A$2:$B$1122,2,0)</f>
        <v>258.81818181818181</v>
      </c>
      <c r="K268" s="6">
        <v>250</v>
      </c>
      <c r="L268" s="5" t="str">
        <f>VLOOKUP(A268,'[2]PROMEDIO SABER 11 MUNICIPIOS'!$A$2:$F$1122,6,FALSE)</f>
        <v>NO</v>
      </c>
      <c r="M268">
        <f>VLOOKUP(A268,'[2]SISBEN-GRUPOS'!$A$2:$E$1121,2,FALSE)</f>
        <v>5</v>
      </c>
      <c r="N268">
        <f>VLOOKUP(A268,'[2]SISBEN-GRUPOS'!$A$2:$E$1122,3,0)</f>
        <v>16</v>
      </c>
      <c r="O268">
        <f>VLOOKUP(A268,'[2]SISBEN-GRUPOS'!$A$2:$E$1122,4,0)</f>
        <v>0</v>
      </c>
      <c r="P268">
        <f>VLOOKUP(A268,'[2]SISBEN-GRUPOS'!$A$2:$E$1122,5,0)</f>
        <v>1</v>
      </c>
      <c r="Q268">
        <f>VLOOKUP(A268,'[2]TASA TRANSITO'!$A$6:$B$1117,2,0)</f>
        <v>0.32</v>
      </c>
    </row>
    <row r="269" spans="1:17" ht="14.95" hidden="1" x14ac:dyDescent="0.25">
      <c r="A269" t="s">
        <v>210</v>
      </c>
      <c r="B269">
        <v>61</v>
      </c>
      <c r="C269" s="3" t="s">
        <v>1122</v>
      </c>
      <c r="D269">
        <f>VLOOKUP(A269,'[2]PROMEDIO SABER 11 MUNICIPIOS'!$A$2:$D$1122,4,0)</f>
        <v>61</v>
      </c>
      <c r="E269">
        <f>VLOOKUP(A269,'[2]PROMEDIO SABER 11 MUNICIPIOS'!$A$2:$E$1122,5,0)</f>
        <v>11</v>
      </c>
      <c r="F269" s="3">
        <v>1</v>
      </c>
      <c r="G269" s="3">
        <v>1</v>
      </c>
      <c r="H269" s="3">
        <v>0</v>
      </c>
      <c r="I269" s="3">
        <v>0</v>
      </c>
      <c r="J269" s="4">
        <f>VLOOKUP(A269,'[2]PROMEDIO SABER 11 MUNICIPIOS'!$A$2:$B$1122,2,0)</f>
        <v>267.22950819672133</v>
      </c>
      <c r="K269" s="6">
        <v>260</v>
      </c>
      <c r="L269" s="5" t="str">
        <f>VLOOKUP(A269,'[2]PROMEDIO SABER 11 MUNICIPIOS'!$A$2:$F$1122,6,FALSE)</f>
        <v>NO</v>
      </c>
      <c r="M269">
        <f>VLOOKUP(A269,'[2]SISBEN-GRUPOS'!$A$2:$E$1121,2,FALSE)</f>
        <v>13</v>
      </c>
      <c r="N269">
        <f>VLOOKUP(A269,'[2]SISBEN-GRUPOS'!$A$2:$E$1122,3,0)</f>
        <v>44</v>
      </c>
      <c r="O269">
        <f>VLOOKUP(A269,'[2]SISBEN-GRUPOS'!$A$2:$E$1122,4,0)</f>
        <v>3</v>
      </c>
      <c r="P269">
        <f>VLOOKUP(A269,'[2]SISBEN-GRUPOS'!$A$2:$E$1122,5,0)</f>
        <v>1</v>
      </c>
      <c r="Q269">
        <f>VLOOKUP(A269,'[2]TASA TRANSITO'!$A$6:$B$1117,2,0)</f>
        <v>0.439</v>
      </c>
    </row>
    <row r="270" spans="1:17" ht="14.95" hidden="1" x14ac:dyDescent="0.25">
      <c r="A270" t="s">
        <v>81</v>
      </c>
      <c r="B270">
        <v>33</v>
      </c>
      <c r="C270" s="3" t="s">
        <v>1122</v>
      </c>
      <c r="D270">
        <f>VLOOKUP(A270,'[2]PROMEDIO SABER 11 MUNICIPIOS'!$A$2:$D$1122,4,0)</f>
        <v>33</v>
      </c>
      <c r="E270">
        <f>VLOOKUP(A270,'[2]PROMEDIO SABER 11 MUNICIPIOS'!$A$2:$E$1122,5,0)</f>
        <v>11</v>
      </c>
      <c r="F270" s="3">
        <v>1</v>
      </c>
      <c r="G270" s="3">
        <v>1</v>
      </c>
      <c r="H270" s="3">
        <v>1</v>
      </c>
      <c r="I270" s="3">
        <v>0</v>
      </c>
      <c r="J270" s="4">
        <f>VLOOKUP(A270,'[2]PROMEDIO SABER 11 MUNICIPIOS'!$A$2:$B$1122,2,0)</f>
        <v>273.39393939393938</v>
      </c>
      <c r="K270" s="6">
        <v>270</v>
      </c>
      <c r="L270" s="5" t="str">
        <f>VLOOKUP(A270,'[2]PROMEDIO SABER 11 MUNICIPIOS'!$A$2:$F$1122,6,FALSE)</f>
        <v>NO</v>
      </c>
      <c r="M270">
        <f>VLOOKUP(A270,'[2]SISBEN-GRUPOS'!$A$2:$E$1121,2,FALSE)</f>
        <v>8</v>
      </c>
      <c r="N270">
        <f>VLOOKUP(A270,'[2]SISBEN-GRUPOS'!$A$2:$E$1122,3,0)</f>
        <v>24</v>
      </c>
      <c r="O270">
        <f>VLOOKUP(A270,'[2]SISBEN-GRUPOS'!$A$2:$E$1122,4,0)</f>
        <v>1</v>
      </c>
      <c r="P270">
        <f>VLOOKUP(A270,'[2]SISBEN-GRUPOS'!$A$2:$E$1122,5,0)</f>
        <v>0</v>
      </c>
      <c r="Q270">
        <f>VLOOKUP(A270,'[2]TASA TRANSITO'!$A$6:$B$1117,2,0)</f>
        <v>0.35699999999999998</v>
      </c>
    </row>
    <row r="271" spans="1:17" ht="14.95" hidden="1" x14ac:dyDescent="0.25">
      <c r="A271" t="s">
        <v>67</v>
      </c>
      <c r="B271">
        <v>30</v>
      </c>
      <c r="C271" s="3" t="s">
        <v>1122</v>
      </c>
      <c r="D271">
        <f>VLOOKUP(A271,'[2]PROMEDIO SABER 11 MUNICIPIOS'!$A$2:$D$1122,4,0)</f>
        <v>30</v>
      </c>
      <c r="E271">
        <f>VLOOKUP(A271,'[2]PROMEDIO SABER 11 MUNICIPIOS'!$A$2:$E$1122,5,0)</f>
        <v>11</v>
      </c>
      <c r="F271" s="3">
        <v>1</v>
      </c>
      <c r="G271" s="3">
        <v>1</v>
      </c>
      <c r="H271" s="3">
        <v>1</v>
      </c>
      <c r="I271" s="3">
        <v>0</v>
      </c>
      <c r="J271" s="4">
        <f>VLOOKUP(A271,'[2]PROMEDIO SABER 11 MUNICIPIOS'!$A$2:$B$1122,2,0)</f>
        <v>273.39999999999998</v>
      </c>
      <c r="K271" s="6">
        <v>270</v>
      </c>
      <c r="L271" s="5" t="str">
        <f>VLOOKUP(A271,'[2]PROMEDIO SABER 11 MUNICIPIOS'!$A$2:$F$1122,6,FALSE)</f>
        <v>NO</v>
      </c>
      <c r="M271">
        <f>VLOOKUP(A271,'[2]SISBEN-GRUPOS'!$A$2:$E$1121,2,FALSE)</f>
        <v>7</v>
      </c>
      <c r="N271">
        <f>VLOOKUP(A271,'[2]SISBEN-GRUPOS'!$A$2:$E$1122,3,0)</f>
        <v>23</v>
      </c>
      <c r="O271">
        <f>VLOOKUP(A271,'[2]SISBEN-GRUPOS'!$A$2:$E$1122,4,0)</f>
        <v>0</v>
      </c>
      <c r="P271">
        <f>VLOOKUP(A271,'[2]SISBEN-GRUPOS'!$A$2:$E$1122,5,0)</f>
        <v>0</v>
      </c>
      <c r="Q271">
        <f>VLOOKUP(A271,'[2]TASA TRANSITO'!$A$6:$B$1117,2,0)</f>
        <v>0.34599999999999997</v>
      </c>
    </row>
    <row r="272" spans="1:17" ht="14.95" hidden="1" x14ac:dyDescent="0.25">
      <c r="A272" t="s">
        <v>463</v>
      </c>
      <c r="B272">
        <v>126</v>
      </c>
      <c r="C272" s="3" t="s">
        <v>1122</v>
      </c>
      <c r="D272">
        <f>VLOOKUP(A272,'[2]PROMEDIO SABER 11 MUNICIPIOS'!$A$2:$D$1122,4,0)</f>
        <v>126</v>
      </c>
      <c r="E272">
        <f>VLOOKUP(A272,'[2]PROMEDIO SABER 11 MUNICIPIOS'!$A$2:$E$1122,5,0)</f>
        <v>12</v>
      </c>
      <c r="F272" s="3">
        <v>0</v>
      </c>
      <c r="G272" s="3">
        <v>0</v>
      </c>
      <c r="H272" s="3">
        <v>0</v>
      </c>
      <c r="I272" s="3">
        <v>0</v>
      </c>
      <c r="J272" s="4">
        <f>VLOOKUP(A272,'[2]PROMEDIO SABER 11 MUNICIPIOS'!$A$2:$B$1122,2,0)</f>
        <v>215.93650793650792</v>
      </c>
      <c r="K272" s="6">
        <v>210</v>
      </c>
      <c r="L272" s="5" t="str">
        <f>VLOOKUP(A272,'[2]PROMEDIO SABER 11 MUNICIPIOS'!$A$2:$F$1122,6,FALSE)</f>
        <v>NO</v>
      </c>
      <c r="M272">
        <f>VLOOKUP(A272,'[2]SISBEN-GRUPOS'!$A$2:$E$1121,2,FALSE)</f>
        <v>33</v>
      </c>
      <c r="N272">
        <f>VLOOKUP(A272,'[2]SISBEN-GRUPOS'!$A$2:$E$1122,3,0)</f>
        <v>92</v>
      </c>
      <c r="O272">
        <f>VLOOKUP(A272,'[2]SISBEN-GRUPOS'!$A$2:$E$1122,4,0)</f>
        <v>0</v>
      </c>
      <c r="P272">
        <f>VLOOKUP(A272,'[2]SISBEN-GRUPOS'!$A$2:$E$1122,5,0)</f>
        <v>1</v>
      </c>
      <c r="Q272">
        <f>VLOOKUP(A272,'[2]TASA TRANSITO'!$A$6:$B$1117,2,0)</f>
        <v>0.22800000000000001</v>
      </c>
    </row>
    <row r="273" spans="1:17" ht="14.95" hidden="1" x14ac:dyDescent="0.25">
      <c r="A273" t="s">
        <v>511</v>
      </c>
      <c r="B273">
        <v>137</v>
      </c>
      <c r="C273" s="3" t="s">
        <v>1122</v>
      </c>
      <c r="D273">
        <f>VLOOKUP(A273,'[2]PROMEDIO SABER 11 MUNICIPIOS'!$A$2:$D$1122,4,0)</f>
        <v>137</v>
      </c>
      <c r="E273">
        <f>VLOOKUP(A273,'[2]PROMEDIO SABER 11 MUNICIPIOS'!$A$2:$E$1122,5,0)</f>
        <v>12</v>
      </c>
      <c r="F273" s="3">
        <v>0</v>
      </c>
      <c r="G273" s="3">
        <v>0</v>
      </c>
      <c r="H273" s="3">
        <v>0</v>
      </c>
      <c r="I273" s="3">
        <v>0</v>
      </c>
      <c r="J273" s="4">
        <f>VLOOKUP(A273,'[2]PROMEDIO SABER 11 MUNICIPIOS'!$A$2:$B$1122,2,0)</f>
        <v>223.45985401459853</v>
      </c>
      <c r="K273" s="6">
        <v>220</v>
      </c>
      <c r="L273" s="5" t="str">
        <f>VLOOKUP(A273,'[2]PROMEDIO SABER 11 MUNICIPIOS'!$A$2:$F$1122,6,FALSE)</f>
        <v>NO</v>
      </c>
      <c r="M273">
        <f>VLOOKUP(A273,'[2]SISBEN-GRUPOS'!$A$2:$E$1121,2,FALSE)</f>
        <v>33</v>
      </c>
      <c r="N273">
        <f>VLOOKUP(A273,'[2]SISBEN-GRUPOS'!$A$2:$E$1122,3,0)</f>
        <v>99</v>
      </c>
      <c r="O273">
        <f>VLOOKUP(A273,'[2]SISBEN-GRUPOS'!$A$2:$E$1122,4,0)</f>
        <v>3</v>
      </c>
      <c r="P273">
        <f>VLOOKUP(A273,'[2]SISBEN-GRUPOS'!$A$2:$E$1122,5,0)</f>
        <v>2</v>
      </c>
      <c r="Q273">
        <f>VLOOKUP(A273,'[2]TASA TRANSITO'!$A$6:$B$1117,2,0)</f>
        <v>0.22</v>
      </c>
    </row>
    <row r="274" spans="1:17" ht="14.95" hidden="1" x14ac:dyDescent="0.25">
      <c r="A274" t="s">
        <v>252</v>
      </c>
      <c r="B274">
        <v>70</v>
      </c>
      <c r="C274" s="3" t="s">
        <v>1122</v>
      </c>
      <c r="D274">
        <f>VLOOKUP(A274,'[2]PROMEDIO SABER 11 MUNICIPIOS'!$A$2:$D$1122,4,0)</f>
        <v>70</v>
      </c>
      <c r="E274">
        <f>VLOOKUP(A274,'[2]PROMEDIO SABER 11 MUNICIPIOS'!$A$2:$E$1122,5,0)</f>
        <v>12</v>
      </c>
      <c r="F274" s="3">
        <v>1</v>
      </c>
      <c r="G274" s="3">
        <v>0</v>
      </c>
      <c r="H274" s="3">
        <v>0</v>
      </c>
      <c r="I274" s="3">
        <v>0</v>
      </c>
      <c r="J274" s="4">
        <f>VLOOKUP(A274,'[2]PROMEDIO SABER 11 MUNICIPIOS'!$A$2:$B$1122,2,0)</f>
        <v>227.15714285714284</v>
      </c>
      <c r="K274" s="6">
        <v>220</v>
      </c>
      <c r="L274" s="5" t="str">
        <f>VLOOKUP(A274,'[2]PROMEDIO SABER 11 MUNICIPIOS'!$A$2:$F$1122,6,FALSE)</f>
        <v>PUERTO LLERAS-META</v>
      </c>
      <c r="M274">
        <f>VLOOKUP(A274,'[2]SISBEN-GRUPOS'!$A$2:$E$1121,2,FALSE)</f>
        <v>15</v>
      </c>
      <c r="N274">
        <f>VLOOKUP(A274,'[2]SISBEN-GRUPOS'!$A$2:$E$1122,3,0)</f>
        <v>53</v>
      </c>
      <c r="O274">
        <f>VLOOKUP(A274,'[2]SISBEN-GRUPOS'!$A$2:$E$1122,4,0)</f>
        <v>1</v>
      </c>
      <c r="P274">
        <f>VLOOKUP(A274,'[2]SISBEN-GRUPOS'!$A$2:$E$1122,5,0)</f>
        <v>1</v>
      </c>
      <c r="Q274">
        <f>VLOOKUP(A274,'[2]TASA TRANSITO'!$A$6:$B$1117,2,0)</f>
        <v>0.32100000000000001</v>
      </c>
    </row>
    <row r="275" spans="1:17" ht="14.95" hidden="1" x14ac:dyDescent="0.25">
      <c r="A275" t="s">
        <v>242</v>
      </c>
      <c r="B275">
        <v>67</v>
      </c>
      <c r="C275" s="3" t="s">
        <v>1122</v>
      </c>
      <c r="D275">
        <f>VLOOKUP(A275,'[2]PROMEDIO SABER 11 MUNICIPIOS'!$A$2:$D$1122,4,0)</f>
        <v>67</v>
      </c>
      <c r="E275">
        <f>VLOOKUP(A275,'[2]PROMEDIO SABER 11 MUNICIPIOS'!$A$2:$E$1122,5,0)</f>
        <v>12</v>
      </c>
      <c r="F275" s="3">
        <v>1</v>
      </c>
      <c r="G275" s="3">
        <v>0</v>
      </c>
      <c r="H275" s="3">
        <v>0</v>
      </c>
      <c r="I275" s="3">
        <v>0</v>
      </c>
      <c r="J275" s="4">
        <f>VLOOKUP(A275,'[2]PROMEDIO SABER 11 MUNICIPIOS'!$A$2:$B$1122,2,0)</f>
        <v>230.23880597014926</v>
      </c>
      <c r="K275" s="6">
        <v>230</v>
      </c>
      <c r="L275" s="5" t="str">
        <f>VLOOKUP(A275,'[2]PROMEDIO SABER 11 MUNICIPIOS'!$A$2:$F$1122,6,FALSE)</f>
        <v>NO</v>
      </c>
      <c r="M275">
        <f>VLOOKUP(A275,'[2]SISBEN-GRUPOS'!$A$2:$E$1121,2,FALSE)</f>
        <v>21</v>
      </c>
      <c r="N275">
        <f>VLOOKUP(A275,'[2]SISBEN-GRUPOS'!$A$2:$E$1122,3,0)</f>
        <v>46</v>
      </c>
      <c r="O275">
        <f>VLOOKUP(A275,'[2]SISBEN-GRUPOS'!$A$2:$E$1122,4,0)</f>
        <v>0</v>
      </c>
      <c r="P275">
        <f>VLOOKUP(A275,'[2]SISBEN-GRUPOS'!$A$2:$E$1122,5,0)</f>
        <v>0</v>
      </c>
      <c r="Q275">
        <f>VLOOKUP(A275,'[2]TASA TRANSITO'!$A$6:$B$1117,2,0)</f>
        <v>0.26100000000000001</v>
      </c>
    </row>
    <row r="276" spans="1:17" ht="30.1" hidden="1" x14ac:dyDescent="0.25">
      <c r="A276" t="s">
        <v>483</v>
      </c>
      <c r="B276">
        <v>129</v>
      </c>
      <c r="C276" s="3" t="s">
        <v>1123</v>
      </c>
      <c r="D276">
        <f>VLOOKUP(A276,'[2]PROMEDIO SABER 11 MUNICIPIOS'!$A$2:$D$1122,4,0)</f>
        <v>129</v>
      </c>
      <c r="E276">
        <f>VLOOKUP(A276,'[2]PROMEDIO SABER 11 MUNICIPIOS'!$A$2:$E$1122,5,0)</f>
        <v>12</v>
      </c>
      <c r="F276" s="3">
        <v>0</v>
      </c>
      <c r="G276" s="3">
        <v>0</v>
      </c>
      <c r="H276" s="3">
        <v>0</v>
      </c>
      <c r="I276" s="3">
        <v>0</v>
      </c>
      <c r="J276" s="4">
        <f>VLOOKUP(A276,'[2]PROMEDIO SABER 11 MUNICIPIOS'!$A$2:$B$1122,2,0)</f>
        <v>230.80620155038758</v>
      </c>
      <c r="K276" s="6">
        <v>230</v>
      </c>
      <c r="L276" s="5" t="str">
        <f>VLOOKUP(A276,'[2]PROMEDIO SABER 11 MUNICIPIOS'!$A$2:$F$1122,6,FALSE)</f>
        <v>TEORAMA-NORTE DE SANTANDER</v>
      </c>
      <c r="M276">
        <f>VLOOKUP(A276,'[2]SISBEN-GRUPOS'!$A$2:$E$1121,2,FALSE)</f>
        <v>27</v>
      </c>
      <c r="N276">
        <f>VLOOKUP(A276,'[2]SISBEN-GRUPOS'!$A$2:$E$1122,3,0)</f>
        <v>100</v>
      </c>
      <c r="O276">
        <f>VLOOKUP(A276,'[2]SISBEN-GRUPOS'!$A$2:$E$1122,4,0)</f>
        <v>1</v>
      </c>
      <c r="P276">
        <f>VLOOKUP(A276,'[2]SISBEN-GRUPOS'!$A$2:$E$1122,5,0)</f>
        <v>1</v>
      </c>
      <c r="Q276">
        <f>VLOOKUP(A276,'[2]TASA TRANSITO'!$A$6:$B$1117,2,0)</f>
        <v>0.23799999999999999</v>
      </c>
    </row>
    <row r="277" spans="1:17" ht="14.95" hidden="1" x14ac:dyDescent="0.25">
      <c r="A277" t="s">
        <v>450</v>
      </c>
      <c r="B277">
        <v>123</v>
      </c>
      <c r="C277" s="3" t="s">
        <v>1122</v>
      </c>
      <c r="D277">
        <f>VLOOKUP(A277,'[2]PROMEDIO SABER 11 MUNICIPIOS'!$A$2:$D$1122,4,0)</f>
        <v>123</v>
      </c>
      <c r="E277">
        <f>VLOOKUP(A277,'[2]PROMEDIO SABER 11 MUNICIPIOS'!$A$2:$E$1122,5,0)</f>
        <v>12</v>
      </c>
      <c r="F277" s="3">
        <v>0</v>
      </c>
      <c r="G277" s="3">
        <v>0</v>
      </c>
      <c r="H277" s="3">
        <v>0</v>
      </c>
      <c r="I277" s="3">
        <v>0</v>
      </c>
      <c r="J277" s="4">
        <f>VLOOKUP(A277,'[2]PROMEDIO SABER 11 MUNICIPIOS'!$A$2:$B$1122,2,0)</f>
        <v>231.82113821138211</v>
      </c>
      <c r="K277" s="6">
        <v>230</v>
      </c>
      <c r="L277" s="5" t="str">
        <f>VLOOKUP(A277,'[2]PROMEDIO SABER 11 MUNICIPIOS'!$A$2:$F$1122,6,FALSE)</f>
        <v>NO</v>
      </c>
      <c r="M277">
        <f>VLOOKUP(A277,'[2]SISBEN-GRUPOS'!$A$2:$E$1121,2,FALSE)</f>
        <v>53</v>
      </c>
      <c r="N277">
        <f>VLOOKUP(A277,'[2]SISBEN-GRUPOS'!$A$2:$E$1122,3,0)</f>
        <v>63</v>
      </c>
      <c r="O277">
        <f>VLOOKUP(A277,'[2]SISBEN-GRUPOS'!$A$2:$E$1122,4,0)</f>
        <v>5</v>
      </c>
      <c r="P277">
        <f>VLOOKUP(A277,'[2]SISBEN-GRUPOS'!$A$2:$E$1122,5,0)</f>
        <v>2</v>
      </c>
      <c r="Q277">
        <f>VLOOKUP(A277,'[2]TASA TRANSITO'!$A$6:$B$1117,2,0)</f>
        <v>0.23699999999999999</v>
      </c>
    </row>
    <row r="278" spans="1:17" ht="14.95" hidden="1" x14ac:dyDescent="0.25">
      <c r="A278" t="s">
        <v>812</v>
      </c>
      <c r="B278">
        <v>311</v>
      </c>
      <c r="C278" s="3" t="s">
        <v>1122</v>
      </c>
      <c r="D278">
        <f>VLOOKUP(A278,'[2]PROMEDIO SABER 11 MUNICIPIOS'!$A$2:$D$1122,4,0)</f>
        <v>311</v>
      </c>
      <c r="E278">
        <f>VLOOKUP(A278,'[2]PROMEDIO SABER 11 MUNICIPIOS'!$A$2:$E$1122,5,0)</f>
        <v>12</v>
      </c>
      <c r="F278" s="3">
        <v>0</v>
      </c>
      <c r="G278" s="3">
        <v>0</v>
      </c>
      <c r="H278" s="3">
        <v>0</v>
      </c>
      <c r="I278" s="3">
        <v>0</v>
      </c>
      <c r="J278" s="4">
        <f>VLOOKUP(A278,'[2]PROMEDIO SABER 11 MUNICIPIOS'!$A$2:$B$1122,2,0)</f>
        <v>235.65916398713827</v>
      </c>
      <c r="K278" s="6">
        <v>230</v>
      </c>
      <c r="L278" s="5" t="str">
        <f>VLOOKUP(A278,'[2]PROMEDIO SABER 11 MUNICIPIOS'!$A$2:$F$1122,6,FALSE)</f>
        <v>AMALFI-ANTIOQUIA</v>
      </c>
      <c r="M278">
        <f>VLOOKUP(A278,'[2]SISBEN-GRUPOS'!$A$2:$E$1121,2,FALSE)</f>
        <v>92</v>
      </c>
      <c r="N278">
        <f>VLOOKUP(A278,'[2]SISBEN-GRUPOS'!$A$2:$E$1122,3,0)</f>
        <v>191</v>
      </c>
      <c r="O278">
        <f>VLOOKUP(A278,'[2]SISBEN-GRUPOS'!$A$2:$E$1122,4,0)</f>
        <v>21</v>
      </c>
      <c r="P278">
        <f>VLOOKUP(A278,'[2]SISBEN-GRUPOS'!$A$2:$E$1122,5,0)</f>
        <v>7</v>
      </c>
      <c r="Q278">
        <f>VLOOKUP(A278,'[2]TASA TRANSITO'!$A$6:$B$1117,2,0)</f>
        <v>0.248</v>
      </c>
    </row>
    <row r="279" spans="1:17" x14ac:dyDescent="0.25">
      <c r="A279" t="s">
        <v>460</v>
      </c>
      <c r="B279">
        <v>126</v>
      </c>
      <c r="C279" s="3" t="s">
        <v>1123</v>
      </c>
      <c r="D279">
        <f>VLOOKUP(A279,'[2]PROMEDIO SABER 11 MUNICIPIOS'!$A$2:$D$1122,4,0)</f>
        <v>126</v>
      </c>
      <c r="E279">
        <f>VLOOKUP(A279,'[2]PROMEDIO SABER 11 MUNICIPIOS'!$A$2:$E$1122,5,0)</f>
        <v>12</v>
      </c>
      <c r="F279" s="3">
        <v>0</v>
      </c>
      <c r="G279" s="3">
        <v>0</v>
      </c>
      <c r="H279" s="3">
        <v>0</v>
      </c>
      <c r="I279" s="3">
        <v>0</v>
      </c>
      <c r="J279" s="4">
        <f>VLOOKUP(A279,'[2]PROMEDIO SABER 11 MUNICIPIOS'!$A$2:$B$1122,2,0)</f>
        <v>238.3095238095238</v>
      </c>
      <c r="K279" s="6">
        <v>230</v>
      </c>
      <c r="L279" s="5" t="str">
        <f>VLOOKUP(A279,'[2]PROMEDIO SABER 11 MUNICIPIOS'!$A$2:$F$1122,6,FALSE)</f>
        <v>NO</v>
      </c>
      <c r="M279">
        <f>VLOOKUP(A279,'[2]SISBEN-GRUPOS'!$A$2:$E$1121,2,FALSE)</f>
        <v>32</v>
      </c>
      <c r="N279">
        <f>VLOOKUP(A279,'[2]SISBEN-GRUPOS'!$A$2:$E$1122,3,0)</f>
        <v>90</v>
      </c>
      <c r="O279">
        <f>VLOOKUP(A279,'[2]SISBEN-GRUPOS'!$A$2:$E$1122,4,0)</f>
        <v>2</v>
      </c>
      <c r="P279">
        <f>VLOOKUP(A279,'[2]SISBEN-GRUPOS'!$A$2:$E$1122,5,0)</f>
        <v>2</v>
      </c>
      <c r="Q279" t="e">
        <f>VLOOKUP(A279,'[2]TASA TRANSITO'!$A$6:$B$1117,2,0)</f>
        <v>#N/A</v>
      </c>
    </row>
    <row r="280" spans="1:17" ht="14.95" hidden="1" x14ac:dyDescent="0.25">
      <c r="A280" t="s">
        <v>68</v>
      </c>
      <c r="B280">
        <v>30</v>
      </c>
      <c r="C280" s="3" t="s">
        <v>1122</v>
      </c>
      <c r="D280">
        <f>VLOOKUP(A280,'[2]PROMEDIO SABER 11 MUNICIPIOS'!$A$2:$D$1122,4,0)</f>
        <v>30</v>
      </c>
      <c r="E280">
        <f>VLOOKUP(A280,'[2]PROMEDIO SABER 11 MUNICIPIOS'!$A$2:$E$1122,5,0)</f>
        <v>12</v>
      </c>
      <c r="F280" s="3">
        <v>1</v>
      </c>
      <c r="G280" s="3">
        <v>1</v>
      </c>
      <c r="H280" s="3">
        <v>1</v>
      </c>
      <c r="I280" s="3">
        <v>0</v>
      </c>
      <c r="J280" s="4">
        <f>VLOOKUP(A280,'[2]PROMEDIO SABER 11 MUNICIPIOS'!$A$2:$B$1122,2,0)</f>
        <v>239.96666666666667</v>
      </c>
      <c r="K280" s="6">
        <v>240</v>
      </c>
      <c r="L280" s="5" t="str">
        <f>VLOOKUP(A280,'[2]PROMEDIO SABER 11 MUNICIPIOS'!$A$2:$F$1122,6,FALSE)</f>
        <v>NO</v>
      </c>
      <c r="M280">
        <f>VLOOKUP(A280,'[2]SISBEN-GRUPOS'!$A$2:$E$1121,2,FALSE)</f>
        <v>12</v>
      </c>
      <c r="N280">
        <f>VLOOKUP(A280,'[2]SISBEN-GRUPOS'!$A$2:$E$1122,3,0)</f>
        <v>17</v>
      </c>
      <c r="O280">
        <f>VLOOKUP(A280,'[2]SISBEN-GRUPOS'!$A$2:$E$1122,4,0)</f>
        <v>0</v>
      </c>
      <c r="P280">
        <f>VLOOKUP(A280,'[2]SISBEN-GRUPOS'!$A$2:$E$1122,5,0)</f>
        <v>1</v>
      </c>
      <c r="Q280">
        <f>VLOOKUP(A280,'[2]TASA TRANSITO'!$A$6:$B$1117,2,0)</f>
        <v>0.35699999999999998</v>
      </c>
    </row>
    <row r="281" spans="1:17" x14ac:dyDescent="0.25">
      <c r="A281" t="s">
        <v>203</v>
      </c>
      <c r="B281">
        <v>59</v>
      </c>
      <c r="C281" s="3" t="s">
        <v>1123</v>
      </c>
      <c r="D281">
        <f>VLOOKUP(A281,'[2]PROMEDIO SABER 11 MUNICIPIOS'!$A$2:$D$1122,4,0)</f>
        <v>59</v>
      </c>
      <c r="E281">
        <f>VLOOKUP(A281,'[2]PROMEDIO SABER 11 MUNICIPIOS'!$A$2:$E$1122,5,0)</f>
        <v>12</v>
      </c>
      <c r="F281" s="3">
        <v>1</v>
      </c>
      <c r="G281" s="3">
        <v>1</v>
      </c>
      <c r="H281" s="3">
        <v>0</v>
      </c>
      <c r="I281" s="3">
        <v>0</v>
      </c>
      <c r="J281" s="4">
        <f>VLOOKUP(A281,'[2]PROMEDIO SABER 11 MUNICIPIOS'!$A$2:$B$1122,2,0)</f>
        <v>242.18644067796609</v>
      </c>
      <c r="K281" s="6">
        <v>240</v>
      </c>
      <c r="L281" s="5" t="str">
        <f>VLOOKUP(A281,'[2]PROMEDIO SABER 11 MUNICIPIOS'!$A$2:$F$1122,6,FALSE)</f>
        <v>NO</v>
      </c>
      <c r="M281">
        <f>VLOOKUP(A281,'[2]SISBEN-GRUPOS'!$A$2:$E$1121,2,FALSE)</f>
        <v>22</v>
      </c>
      <c r="N281">
        <f>VLOOKUP(A281,'[2]SISBEN-GRUPOS'!$A$2:$E$1122,3,0)</f>
        <v>36</v>
      </c>
      <c r="O281">
        <f>VLOOKUP(A281,'[2]SISBEN-GRUPOS'!$A$2:$E$1122,4,0)</f>
        <v>0</v>
      </c>
      <c r="P281">
        <f>VLOOKUP(A281,'[2]SISBEN-GRUPOS'!$A$2:$E$1122,5,0)</f>
        <v>1</v>
      </c>
      <c r="Q281" t="e">
        <f>VLOOKUP(A281,'[2]TASA TRANSITO'!$A$6:$B$1117,2,0)</f>
        <v>#N/A</v>
      </c>
    </row>
    <row r="282" spans="1:17" ht="14.95" hidden="1" x14ac:dyDescent="0.25">
      <c r="A282" t="s">
        <v>91</v>
      </c>
      <c r="B282">
        <v>35</v>
      </c>
      <c r="C282" s="3" t="s">
        <v>1122</v>
      </c>
      <c r="D282">
        <f>VLOOKUP(A282,'[2]PROMEDIO SABER 11 MUNICIPIOS'!$A$2:$D$1122,4,0)</f>
        <v>35</v>
      </c>
      <c r="E282">
        <f>VLOOKUP(A282,'[2]PROMEDIO SABER 11 MUNICIPIOS'!$A$2:$E$1122,5,0)</f>
        <v>12</v>
      </c>
      <c r="F282" s="3">
        <v>1</v>
      </c>
      <c r="G282" s="3">
        <v>1</v>
      </c>
      <c r="H282" s="3">
        <v>1</v>
      </c>
      <c r="I282" s="3">
        <v>0</v>
      </c>
      <c r="J282" s="4">
        <f>VLOOKUP(A282,'[2]PROMEDIO SABER 11 MUNICIPIOS'!$A$2:$B$1122,2,0)</f>
        <v>247.85714285714286</v>
      </c>
      <c r="K282" s="6">
        <v>240</v>
      </c>
      <c r="L282" s="5" t="str">
        <f>VLOOKUP(A282,'[2]PROMEDIO SABER 11 MUNICIPIOS'!$A$2:$F$1122,6,FALSE)</f>
        <v>NO</v>
      </c>
      <c r="M282">
        <f>VLOOKUP(A282,'[2]SISBEN-GRUPOS'!$A$2:$E$1121,2,FALSE)</f>
        <v>5</v>
      </c>
      <c r="N282">
        <f>VLOOKUP(A282,'[2]SISBEN-GRUPOS'!$A$2:$E$1122,3,0)</f>
        <v>28</v>
      </c>
      <c r="O282">
        <f>VLOOKUP(A282,'[2]SISBEN-GRUPOS'!$A$2:$E$1122,4,0)</f>
        <v>2</v>
      </c>
      <c r="P282">
        <f>VLOOKUP(A282,'[2]SISBEN-GRUPOS'!$A$2:$E$1122,5,0)</f>
        <v>0</v>
      </c>
      <c r="Q282">
        <f>VLOOKUP(A282,'[2]TASA TRANSITO'!$A$6:$B$1117,2,0)</f>
        <v>0.41</v>
      </c>
    </row>
    <row r="283" spans="1:17" ht="14.95" hidden="1" x14ac:dyDescent="0.25">
      <c r="A283" t="s">
        <v>267</v>
      </c>
      <c r="B283">
        <v>73</v>
      </c>
      <c r="C283" s="3" t="s">
        <v>1122</v>
      </c>
      <c r="D283">
        <f>VLOOKUP(A283,'[2]PROMEDIO SABER 11 MUNICIPIOS'!$A$2:$D$1122,4,0)</f>
        <v>73</v>
      </c>
      <c r="E283">
        <f>VLOOKUP(A283,'[2]PROMEDIO SABER 11 MUNICIPIOS'!$A$2:$E$1122,5,0)</f>
        <v>12</v>
      </c>
      <c r="F283" s="3">
        <v>1</v>
      </c>
      <c r="G283" s="3">
        <v>0</v>
      </c>
      <c r="H283" s="3">
        <v>0</v>
      </c>
      <c r="I283" s="3">
        <v>0</v>
      </c>
      <c r="J283" s="4">
        <f>VLOOKUP(A283,'[2]PROMEDIO SABER 11 MUNICIPIOS'!$A$2:$B$1122,2,0)</f>
        <v>250.69863013698631</v>
      </c>
      <c r="K283" s="6">
        <v>250</v>
      </c>
      <c r="L283" s="5" t="str">
        <f>VLOOKUP(A283,'[2]PROMEDIO SABER 11 MUNICIPIOS'!$A$2:$F$1122,6,FALSE)</f>
        <v>NO</v>
      </c>
      <c r="M283">
        <f>VLOOKUP(A283,'[2]SISBEN-GRUPOS'!$A$2:$E$1121,2,FALSE)</f>
        <v>24</v>
      </c>
      <c r="N283">
        <f>VLOOKUP(A283,'[2]SISBEN-GRUPOS'!$A$2:$E$1122,3,0)</f>
        <v>48</v>
      </c>
      <c r="O283">
        <f>VLOOKUP(A283,'[2]SISBEN-GRUPOS'!$A$2:$E$1122,4,0)</f>
        <v>1</v>
      </c>
      <c r="P283">
        <f>VLOOKUP(A283,'[2]SISBEN-GRUPOS'!$A$2:$E$1122,5,0)</f>
        <v>0</v>
      </c>
      <c r="Q283">
        <f>VLOOKUP(A283,'[2]TASA TRANSITO'!$A$6:$B$1117,2,0)</f>
        <v>0.31</v>
      </c>
    </row>
    <row r="284" spans="1:17" ht="14.95" hidden="1" x14ac:dyDescent="0.25">
      <c r="A284" t="s">
        <v>555</v>
      </c>
      <c r="B284">
        <v>152</v>
      </c>
      <c r="C284" s="3" t="s">
        <v>1122</v>
      </c>
      <c r="D284">
        <f>VLOOKUP(A284,'[2]PROMEDIO SABER 11 MUNICIPIOS'!$A$2:$D$1122,4,0)</f>
        <v>152</v>
      </c>
      <c r="E284">
        <f>VLOOKUP(A284,'[2]PROMEDIO SABER 11 MUNICIPIOS'!$A$2:$E$1122,5,0)</f>
        <v>13</v>
      </c>
      <c r="F284" s="3">
        <v>0</v>
      </c>
      <c r="G284" s="3">
        <v>0</v>
      </c>
      <c r="H284" s="3">
        <v>0</v>
      </c>
      <c r="I284" s="3">
        <v>0</v>
      </c>
      <c r="J284" s="4">
        <f>VLOOKUP(A284,'[2]PROMEDIO SABER 11 MUNICIPIOS'!$A$2:$B$1122,2,0)</f>
        <v>200.98026315789474</v>
      </c>
      <c r="K284" s="6">
        <v>200</v>
      </c>
      <c r="L284" s="5" t="str">
        <f>VLOOKUP(A284,'[2]PROMEDIO SABER 11 MUNICIPIOS'!$A$2:$F$1122,6,FALSE)</f>
        <v>NO</v>
      </c>
      <c r="M284">
        <f>VLOOKUP(A284,'[2]SISBEN-GRUPOS'!$A$2:$E$1121,2,FALSE)</f>
        <v>64</v>
      </c>
      <c r="N284">
        <f>VLOOKUP(A284,'[2]SISBEN-GRUPOS'!$A$2:$E$1122,3,0)</f>
        <v>81</v>
      </c>
      <c r="O284">
        <f>VLOOKUP(A284,'[2]SISBEN-GRUPOS'!$A$2:$E$1122,4,0)</f>
        <v>3</v>
      </c>
      <c r="P284">
        <f>VLOOKUP(A284,'[2]SISBEN-GRUPOS'!$A$2:$E$1122,5,0)</f>
        <v>4</v>
      </c>
      <c r="Q284">
        <f>VLOOKUP(A284,'[2]TASA TRANSITO'!$A$6:$B$1117,2,0)</f>
        <v>0.27400000000000002</v>
      </c>
    </row>
    <row r="285" spans="1:17" ht="14.95" hidden="1" x14ac:dyDescent="0.25">
      <c r="A285" t="s">
        <v>184</v>
      </c>
      <c r="B285">
        <v>55</v>
      </c>
      <c r="C285" s="3" t="s">
        <v>1123</v>
      </c>
      <c r="D285">
        <f>VLOOKUP(A285,'[2]PROMEDIO SABER 11 MUNICIPIOS'!$A$2:$D$1122,4,0)</f>
        <v>55</v>
      </c>
      <c r="E285">
        <f>VLOOKUP(A285,'[2]PROMEDIO SABER 11 MUNICIPIOS'!$A$2:$E$1122,5,0)</f>
        <v>13</v>
      </c>
      <c r="F285" s="3">
        <v>1</v>
      </c>
      <c r="G285" s="3">
        <v>1</v>
      </c>
      <c r="H285" s="3">
        <v>0</v>
      </c>
      <c r="I285" s="3">
        <v>0</v>
      </c>
      <c r="J285" s="4">
        <f>VLOOKUP(A285,'[2]PROMEDIO SABER 11 MUNICIPIOS'!$A$2:$B$1122,2,0)</f>
        <v>214.8909090909091</v>
      </c>
      <c r="K285" s="6">
        <v>210</v>
      </c>
      <c r="L285" s="5" t="str">
        <f>VLOOKUP(A285,'[2]PROMEDIO SABER 11 MUNICIPIOS'!$A$2:$F$1122,6,FALSE)</f>
        <v>SOLITA-CAQUETA</v>
      </c>
      <c r="M285">
        <f>VLOOKUP(A285,'[2]SISBEN-GRUPOS'!$A$2:$E$1121,2,FALSE)</f>
        <v>15</v>
      </c>
      <c r="N285">
        <f>VLOOKUP(A285,'[2]SISBEN-GRUPOS'!$A$2:$E$1122,3,0)</f>
        <v>38</v>
      </c>
      <c r="O285">
        <f>VLOOKUP(A285,'[2]SISBEN-GRUPOS'!$A$2:$E$1122,4,0)</f>
        <v>2</v>
      </c>
      <c r="P285">
        <f>VLOOKUP(A285,'[2]SISBEN-GRUPOS'!$A$2:$E$1122,5,0)</f>
        <v>0</v>
      </c>
      <c r="Q285">
        <f>VLOOKUP(A285,'[2]TASA TRANSITO'!$A$6:$B$1117,2,0)</f>
        <v>0.12</v>
      </c>
    </row>
    <row r="286" spans="1:17" ht="14.95" hidden="1" x14ac:dyDescent="0.25">
      <c r="A286" t="s">
        <v>307</v>
      </c>
      <c r="B286">
        <v>82</v>
      </c>
      <c r="C286" s="3" t="s">
        <v>1122</v>
      </c>
      <c r="D286">
        <f>VLOOKUP(A286,'[2]PROMEDIO SABER 11 MUNICIPIOS'!$A$2:$D$1122,4,0)</f>
        <v>82</v>
      </c>
      <c r="E286">
        <f>VLOOKUP(A286,'[2]PROMEDIO SABER 11 MUNICIPIOS'!$A$2:$E$1122,5,0)</f>
        <v>13</v>
      </c>
      <c r="F286" s="3">
        <v>0</v>
      </c>
      <c r="G286" s="3">
        <v>0</v>
      </c>
      <c r="H286" s="3">
        <v>0</v>
      </c>
      <c r="I286" s="3">
        <v>0</v>
      </c>
      <c r="J286" s="4">
        <f>VLOOKUP(A286,'[2]PROMEDIO SABER 11 MUNICIPIOS'!$A$2:$B$1122,2,0)</f>
        <v>219.36585365853659</v>
      </c>
      <c r="K286" s="6">
        <v>210</v>
      </c>
      <c r="L286" s="5" t="str">
        <f>VLOOKUP(A286,'[2]PROMEDIO SABER 11 MUNICIPIOS'!$A$2:$F$1122,6,FALSE)</f>
        <v>NO</v>
      </c>
      <c r="M286">
        <f>VLOOKUP(A286,'[2]SISBEN-GRUPOS'!$A$2:$E$1121,2,FALSE)</f>
        <v>16</v>
      </c>
      <c r="N286">
        <f>VLOOKUP(A286,'[2]SISBEN-GRUPOS'!$A$2:$E$1122,3,0)</f>
        <v>59</v>
      </c>
      <c r="O286">
        <f>VLOOKUP(A286,'[2]SISBEN-GRUPOS'!$A$2:$E$1122,4,0)</f>
        <v>7</v>
      </c>
      <c r="P286">
        <f>VLOOKUP(A286,'[2]SISBEN-GRUPOS'!$A$2:$E$1122,5,0)</f>
        <v>0</v>
      </c>
      <c r="Q286">
        <f>VLOOKUP(A286,'[2]TASA TRANSITO'!$A$6:$B$1117,2,0)</f>
        <v>0.42599999999999999</v>
      </c>
    </row>
    <row r="287" spans="1:17" ht="14.95" hidden="1" x14ac:dyDescent="0.25">
      <c r="A287" t="s">
        <v>125</v>
      </c>
      <c r="B287">
        <v>45</v>
      </c>
      <c r="C287" s="3" t="s">
        <v>1122</v>
      </c>
      <c r="D287">
        <f>VLOOKUP(A287,'[2]PROMEDIO SABER 11 MUNICIPIOS'!$A$2:$D$1122,4,0)</f>
        <v>45</v>
      </c>
      <c r="E287">
        <f>VLOOKUP(A287,'[2]PROMEDIO SABER 11 MUNICIPIOS'!$A$2:$E$1122,5,0)</f>
        <v>13</v>
      </c>
      <c r="F287" s="3">
        <v>1</v>
      </c>
      <c r="G287" s="3">
        <v>1</v>
      </c>
      <c r="H287" s="3">
        <v>0</v>
      </c>
      <c r="I287" s="3">
        <v>0</v>
      </c>
      <c r="J287" s="4">
        <f>VLOOKUP(A287,'[2]PROMEDIO SABER 11 MUNICIPIOS'!$A$2:$B$1122,2,0)</f>
        <v>228.35555555555555</v>
      </c>
      <c r="K287" s="6">
        <v>220</v>
      </c>
      <c r="L287" s="5" t="str">
        <f>VLOOKUP(A287,'[2]PROMEDIO SABER 11 MUNICIPIOS'!$A$2:$F$1122,6,FALSE)</f>
        <v>NO</v>
      </c>
      <c r="M287">
        <f>VLOOKUP(A287,'[2]SISBEN-GRUPOS'!$A$2:$E$1121,2,FALSE)</f>
        <v>7</v>
      </c>
      <c r="N287">
        <f>VLOOKUP(A287,'[2]SISBEN-GRUPOS'!$A$2:$E$1122,3,0)</f>
        <v>38</v>
      </c>
      <c r="O287">
        <f>VLOOKUP(A287,'[2]SISBEN-GRUPOS'!$A$2:$E$1122,4,0)</f>
        <v>0</v>
      </c>
      <c r="P287">
        <f>VLOOKUP(A287,'[2]SISBEN-GRUPOS'!$A$2:$E$1122,5,0)</f>
        <v>0</v>
      </c>
      <c r="Q287">
        <f>VLOOKUP(A287,'[2]TASA TRANSITO'!$A$6:$B$1117,2,0)</f>
        <v>0.14299999999999999</v>
      </c>
    </row>
    <row r="288" spans="1:17" ht="14.95" hidden="1" x14ac:dyDescent="0.25">
      <c r="A288" t="s">
        <v>452</v>
      </c>
      <c r="B288">
        <v>124</v>
      </c>
      <c r="C288" s="3" t="s">
        <v>1122</v>
      </c>
      <c r="D288">
        <f>VLOOKUP(A288,'[2]PROMEDIO SABER 11 MUNICIPIOS'!$A$2:$D$1122,4,0)</f>
        <v>124</v>
      </c>
      <c r="E288">
        <f>VLOOKUP(A288,'[2]PROMEDIO SABER 11 MUNICIPIOS'!$A$2:$E$1122,5,0)</f>
        <v>13</v>
      </c>
      <c r="F288" s="3">
        <v>0</v>
      </c>
      <c r="G288" s="3">
        <v>0</v>
      </c>
      <c r="H288" s="3">
        <v>0</v>
      </c>
      <c r="I288" s="3">
        <v>0</v>
      </c>
      <c r="J288" s="4">
        <f>VLOOKUP(A288,'[2]PROMEDIO SABER 11 MUNICIPIOS'!$A$2:$B$1122,2,0)</f>
        <v>228.98387096774192</v>
      </c>
      <c r="K288" s="6">
        <v>220</v>
      </c>
      <c r="L288" s="5" t="str">
        <f>VLOOKUP(A288,'[2]PROMEDIO SABER 11 MUNICIPIOS'!$A$2:$F$1122,6,FALSE)</f>
        <v>NO</v>
      </c>
      <c r="M288">
        <f>VLOOKUP(A288,'[2]SISBEN-GRUPOS'!$A$2:$E$1121,2,FALSE)</f>
        <v>27</v>
      </c>
      <c r="N288">
        <f>VLOOKUP(A288,'[2]SISBEN-GRUPOS'!$A$2:$E$1122,3,0)</f>
        <v>90</v>
      </c>
      <c r="O288">
        <f>VLOOKUP(A288,'[2]SISBEN-GRUPOS'!$A$2:$E$1122,4,0)</f>
        <v>7</v>
      </c>
      <c r="P288">
        <f>VLOOKUP(A288,'[2]SISBEN-GRUPOS'!$A$2:$E$1122,5,0)</f>
        <v>0</v>
      </c>
      <c r="Q288">
        <f>VLOOKUP(A288,'[2]TASA TRANSITO'!$A$6:$B$1117,2,0)</f>
        <v>0.186</v>
      </c>
    </row>
    <row r="289" spans="1:17" ht="14.95" hidden="1" x14ac:dyDescent="0.25">
      <c r="A289" t="s">
        <v>413</v>
      </c>
      <c r="B289">
        <v>109</v>
      </c>
      <c r="C289" s="3" t="s">
        <v>1122</v>
      </c>
      <c r="D289">
        <f>VLOOKUP(A289,'[2]PROMEDIO SABER 11 MUNICIPIOS'!$A$2:$D$1122,4,0)</f>
        <v>109</v>
      </c>
      <c r="E289">
        <f>VLOOKUP(A289,'[2]PROMEDIO SABER 11 MUNICIPIOS'!$A$2:$E$1122,5,0)</f>
        <v>13</v>
      </c>
      <c r="F289" s="3">
        <v>0</v>
      </c>
      <c r="G289" s="3">
        <v>0</v>
      </c>
      <c r="H289" s="3">
        <v>0</v>
      </c>
      <c r="I289" s="3">
        <v>0</v>
      </c>
      <c r="J289" s="4">
        <f>VLOOKUP(A289,'[2]PROMEDIO SABER 11 MUNICIPIOS'!$A$2:$B$1122,2,0)</f>
        <v>231.80733944954127</v>
      </c>
      <c r="K289" s="6">
        <v>230</v>
      </c>
      <c r="L289" s="5" t="str">
        <f>VLOOKUP(A289,'[2]PROMEDIO SABER 11 MUNICIPIOS'!$A$2:$F$1122,6,FALSE)</f>
        <v>NO</v>
      </c>
      <c r="M289">
        <f>VLOOKUP(A289,'[2]SISBEN-GRUPOS'!$A$2:$E$1121,2,FALSE)</f>
        <v>19</v>
      </c>
      <c r="N289">
        <f>VLOOKUP(A289,'[2]SISBEN-GRUPOS'!$A$2:$E$1122,3,0)</f>
        <v>88</v>
      </c>
      <c r="O289">
        <f>VLOOKUP(A289,'[2]SISBEN-GRUPOS'!$A$2:$E$1122,4,0)</f>
        <v>1</v>
      </c>
      <c r="P289">
        <f>VLOOKUP(A289,'[2]SISBEN-GRUPOS'!$A$2:$E$1122,5,0)</f>
        <v>1</v>
      </c>
      <c r="Q289">
        <f>VLOOKUP(A289,'[2]TASA TRANSITO'!$A$6:$B$1117,2,0)</f>
        <v>0.39200000000000002</v>
      </c>
    </row>
    <row r="290" spans="1:17" ht="14.95" hidden="1" x14ac:dyDescent="0.25">
      <c r="A290" t="s">
        <v>95</v>
      </c>
      <c r="B290">
        <v>37</v>
      </c>
      <c r="C290" s="3" t="s">
        <v>1122</v>
      </c>
      <c r="D290">
        <f>VLOOKUP(A290,'[2]PROMEDIO SABER 11 MUNICIPIOS'!$A$2:$D$1122,4,0)</f>
        <v>37</v>
      </c>
      <c r="E290">
        <f>VLOOKUP(A290,'[2]PROMEDIO SABER 11 MUNICIPIOS'!$A$2:$E$1122,5,0)</f>
        <v>13</v>
      </c>
      <c r="F290" s="3">
        <v>1</v>
      </c>
      <c r="G290" s="3">
        <v>1</v>
      </c>
      <c r="H290" s="3">
        <v>1</v>
      </c>
      <c r="I290" s="3">
        <v>0</v>
      </c>
      <c r="J290" s="4">
        <f>VLOOKUP(A290,'[2]PROMEDIO SABER 11 MUNICIPIOS'!$A$2:$B$1122,2,0)</f>
        <v>232.78378378378378</v>
      </c>
      <c r="K290" s="6">
        <v>230</v>
      </c>
      <c r="L290" s="5" t="str">
        <f>VLOOKUP(A290,'[2]PROMEDIO SABER 11 MUNICIPIOS'!$A$2:$F$1122,6,FALSE)</f>
        <v>NO</v>
      </c>
      <c r="M290">
        <f>VLOOKUP(A290,'[2]SISBEN-GRUPOS'!$A$2:$E$1121,2,FALSE)</f>
        <v>5</v>
      </c>
      <c r="N290">
        <f>VLOOKUP(A290,'[2]SISBEN-GRUPOS'!$A$2:$E$1122,3,0)</f>
        <v>29</v>
      </c>
      <c r="O290">
        <f>VLOOKUP(A290,'[2]SISBEN-GRUPOS'!$A$2:$E$1122,4,0)</f>
        <v>3</v>
      </c>
      <c r="P290">
        <f>VLOOKUP(A290,'[2]SISBEN-GRUPOS'!$A$2:$E$1122,5,0)</f>
        <v>0</v>
      </c>
      <c r="Q290">
        <f>VLOOKUP(A290,'[2]TASA TRANSITO'!$A$6:$B$1117,2,0)</f>
        <v>0.122</v>
      </c>
    </row>
    <row r="291" spans="1:17" ht="14.95" hidden="1" x14ac:dyDescent="0.25">
      <c r="A291" t="s">
        <v>134</v>
      </c>
      <c r="B291">
        <v>46</v>
      </c>
      <c r="C291" s="3" t="s">
        <v>1123</v>
      </c>
      <c r="D291">
        <f>VLOOKUP(A291,'[2]PROMEDIO SABER 11 MUNICIPIOS'!$A$2:$D$1122,4,0)</f>
        <v>46</v>
      </c>
      <c r="E291">
        <f>VLOOKUP(A291,'[2]PROMEDIO SABER 11 MUNICIPIOS'!$A$2:$E$1122,5,0)</f>
        <v>13</v>
      </c>
      <c r="F291" s="3">
        <v>1</v>
      </c>
      <c r="G291" s="3">
        <v>1</v>
      </c>
      <c r="H291" s="3">
        <v>0</v>
      </c>
      <c r="I291" s="3">
        <v>0</v>
      </c>
      <c r="J291" s="4">
        <f>VLOOKUP(A291,'[2]PROMEDIO SABER 11 MUNICIPIOS'!$A$2:$B$1122,2,0)</f>
        <v>235.95652173913044</v>
      </c>
      <c r="K291" s="6">
        <v>230</v>
      </c>
      <c r="L291" s="5" t="str">
        <f>VLOOKUP(A291,'[2]PROMEDIO SABER 11 MUNICIPIOS'!$A$2:$F$1122,6,FALSE)</f>
        <v>NO</v>
      </c>
      <c r="M291">
        <f>VLOOKUP(A291,'[2]SISBEN-GRUPOS'!$A$2:$E$1121,2,FALSE)</f>
        <v>8</v>
      </c>
      <c r="N291">
        <f>VLOOKUP(A291,'[2]SISBEN-GRUPOS'!$A$2:$E$1122,3,0)</f>
        <v>37</v>
      </c>
      <c r="O291">
        <f>VLOOKUP(A291,'[2]SISBEN-GRUPOS'!$A$2:$E$1122,4,0)</f>
        <v>0</v>
      </c>
      <c r="P291">
        <f>VLOOKUP(A291,'[2]SISBEN-GRUPOS'!$A$2:$E$1122,5,0)</f>
        <v>1</v>
      </c>
      <c r="Q291">
        <f>VLOOKUP(A291,'[2]TASA TRANSITO'!$A$6:$B$1117,2,0)</f>
        <v>0.114</v>
      </c>
    </row>
    <row r="292" spans="1:17" ht="14.95" hidden="1" x14ac:dyDescent="0.25">
      <c r="A292" t="s">
        <v>359</v>
      </c>
      <c r="B292">
        <v>95</v>
      </c>
      <c r="C292" s="3" t="s">
        <v>1122</v>
      </c>
      <c r="D292">
        <f>VLOOKUP(A292,'[2]PROMEDIO SABER 11 MUNICIPIOS'!$A$2:$D$1122,4,0)</f>
        <v>95</v>
      </c>
      <c r="E292">
        <f>VLOOKUP(A292,'[2]PROMEDIO SABER 11 MUNICIPIOS'!$A$2:$E$1122,5,0)</f>
        <v>13</v>
      </c>
      <c r="F292" s="3">
        <v>0</v>
      </c>
      <c r="G292" s="3">
        <v>0</v>
      </c>
      <c r="H292" s="3">
        <v>0</v>
      </c>
      <c r="I292" s="3">
        <v>0</v>
      </c>
      <c r="J292" s="4">
        <f>VLOOKUP(A292,'[2]PROMEDIO SABER 11 MUNICIPIOS'!$A$2:$B$1122,2,0)</f>
        <v>244.4</v>
      </c>
      <c r="K292" s="6">
        <v>240</v>
      </c>
      <c r="L292" s="5" t="str">
        <f>VLOOKUP(A292,'[2]PROMEDIO SABER 11 MUNICIPIOS'!$A$2:$F$1122,6,FALSE)</f>
        <v>NO</v>
      </c>
      <c r="M292">
        <f>VLOOKUP(A292,'[2]SISBEN-GRUPOS'!$A$2:$E$1121,2,FALSE)</f>
        <v>16</v>
      </c>
      <c r="N292">
        <f>VLOOKUP(A292,'[2]SISBEN-GRUPOS'!$A$2:$E$1122,3,0)</f>
        <v>75</v>
      </c>
      <c r="O292">
        <f>VLOOKUP(A292,'[2]SISBEN-GRUPOS'!$A$2:$E$1122,4,0)</f>
        <v>2</v>
      </c>
      <c r="P292">
        <f>VLOOKUP(A292,'[2]SISBEN-GRUPOS'!$A$2:$E$1122,5,0)</f>
        <v>2</v>
      </c>
      <c r="Q292">
        <f>VLOOKUP(A292,'[2]TASA TRANSITO'!$A$6:$B$1117,2,0)</f>
        <v>0.28799999999999998</v>
      </c>
    </row>
    <row r="293" spans="1:17" ht="14.95" hidden="1" x14ac:dyDescent="0.25">
      <c r="A293" t="s">
        <v>117</v>
      </c>
      <c r="B293">
        <v>43</v>
      </c>
      <c r="C293" s="3" t="s">
        <v>1122</v>
      </c>
      <c r="D293">
        <f>VLOOKUP(A293,'[2]PROMEDIO SABER 11 MUNICIPIOS'!$A$2:$D$1122,4,0)</f>
        <v>43</v>
      </c>
      <c r="E293">
        <f>VLOOKUP(A293,'[2]PROMEDIO SABER 11 MUNICIPIOS'!$A$2:$E$1122,5,0)</f>
        <v>13</v>
      </c>
      <c r="F293" s="3">
        <v>1</v>
      </c>
      <c r="G293" s="3">
        <v>1</v>
      </c>
      <c r="H293" s="3">
        <v>0</v>
      </c>
      <c r="I293" s="3">
        <v>0</v>
      </c>
      <c r="J293" s="4">
        <f>VLOOKUP(A293,'[2]PROMEDIO SABER 11 MUNICIPIOS'!$A$2:$B$1122,2,0)</f>
        <v>246.67441860465115</v>
      </c>
      <c r="K293" s="6">
        <v>240</v>
      </c>
      <c r="L293" s="5" t="str">
        <f>VLOOKUP(A293,'[2]PROMEDIO SABER 11 MUNICIPIOS'!$A$2:$F$1122,6,FALSE)</f>
        <v>NO</v>
      </c>
      <c r="M293">
        <f>VLOOKUP(A293,'[2]SISBEN-GRUPOS'!$A$2:$E$1121,2,FALSE)</f>
        <v>9</v>
      </c>
      <c r="N293">
        <f>VLOOKUP(A293,'[2]SISBEN-GRUPOS'!$A$2:$E$1122,3,0)</f>
        <v>31</v>
      </c>
      <c r="O293">
        <f>VLOOKUP(A293,'[2]SISBEN-GRUPOS'!$A$2:$E$1122,4,0)</f>
        <v>1</v>
      </c>
      <c r="P293">
        <f>VLOOKUP(A293,'[2]SISBEN-GRUPOS'!$A$2:$E$1122,5,0)</f>
        <v>2</v>
      </c>
      <c r="Q293">
        <f>VLOOKUP(A293,'[2]TASA TRANSITO'!$A$6:$B$1117,2,0)</f>
        <v>0.41699999999999998</v>
      </c>
    </row>
    <row r="294" spans="1:17" ht="14.95" hidden="1" x14ac:dyDescent="0.25">
      <c r="A294" t="s">
        <v>633</v>
      </c>
      <c r="B294">
        <v>187</v>
      </c>
      <c r="C294" s="3" t="s">
        <v>1122</v>
      </c>
      <c r="D294">
        <f>VLOOKUP(A294,'[2]PROMEDIO SABER 11 MUNICIPIOS'!$A$2:$D$1122,4,0)</f>
        <v>187</v>
      </c>
      <c r="E294">
        <f>VLOOKUP(A294,'[2]PROMEDIO SABER 11 MUNICIPIOS'!$A$2:$E$1122,5,0)</f>
        <v>13</v>
      </c>
      <c r="F294" s="3">
        <v>0</v>
      </c>
      <c r="G294" s="3">
        <v>0</v>
      </c>
      <c r="H294" s="3">
        <v>0</v>
      </c>
      <c r="I294" s="3">
        <v>0</v>
      </c>
      <c r="J294" s="4">
        <f>VLOOKUP(A294,'[2]PROMEDIO SABER 11 MUNICIPIOS'!$A$2:$B$1122,2,0)</f>
        <v>247.85026737967914</v>
      </c>
      <c r="K294" s="6">
        <v>240</v>
      </c>
      <c r="L294" s="5" t="str">
        <f>VLOOKUP(A294,'[2]PROMEDIO SABER 11 MUNICIPIOS'!$A$2:$F$1122,6,FALSE)</f>
        <v>NO</v>
      </c>
      <c r="M294">
        <f>VLOOKUP(A294,'[2]SISBEN-GRUPOS'!$A$2:$E$1121,2,FALSE)</f>
        <v>47</v>
      </c>
      <c r="N294">
        <f>VLOOKUP(A294,'[2]SISBEN-GRUPOS'!$A$2:$E$1122,3,0)</f>
        <v>128</v>
      </c>
      <c r="O294">
        <f>VLOOKUP(A294,'[2]SISBEN-GRUPOS'!$A$2:$E$1122,4,0)</f>
        <v>10</v>
      </c>
      <c r="P294">
        <f>VLOOKUP(A294,'[2]SISBEN-GRUPOS'!$A$2:$E$1122,5,0)</f>
        <v>2</v>
      </c>
      <c r="Q294">
        <f>VLOOKUP(A294,'[2]TASA TRANSITO'!$A$6:$B$1117,2,0)</f>
        <v>0.17699999999999999</v>
      </c>
    </row>
    <row r="295" spans="1:17" ht="14.95" hidden="1" x14ac:dyDescent="0.25">
      <c r="A295" t="s">
        <v>113</v>
      </c>
      <c r="B295">
        <v>42</v>
      </c>
      <c r="C295" s="3" t="s">
        <v>1122</v>
      </c>
      <c r="D295">
        <f>VLOOKUP(A295,'[2]PROMEDIO SABER 11 MUNICIPIOS'!$A$2:$D$1122,4,0)</f>
        <v>42</v>
      </c>
      <c r="E295">
        <f>VLOOKUP(A295,'[2]PROMEDIO SABER 11 MUNICIPIOS'!$A$2:$E$1122,5,0)</f>
        <v>13</v>
      </c>
      <c r="F295" s="3">
        <v>1</v>
      </c>
      <c r="G295" s="3">
        <v>1</v>
      </c>
      <c r="H295" s="3">
        <v>1</v>
      </c>
      <c r="I295" s="3">
        <v>0</v>
      </c>
      <c r="J295" s="4">
        <f>VLOOKUP(A295,'[2]PROMEDIO SABER 11 MUNICIPIOS'!$A$2:$B$1122,2,0)</f>
        <v>269.09523809523807</v>
      </c>
      <c r="K295" s="6">
        <v>260</v>
      </c>
      <c r="L295" s="5" t="str">
        <f>VLOOKUP(A295,'[2]PROMEDIO SABER 11 MUNICIPIOS'!$A$2:$F$1122,6,FALSE)</f>
        <v>NO</v>
      </c>
      <c r="M295">
        <f>VLOOKUP(A295,'[2]SISBEN-GRUPOS'!$A$2:$E$1121,2,FALSE)</f>
        <v>4</v>
      </c>
      <c r="N295">
        <f>VLOOKUP(A295,'[2]SISBEN-GRUPOS'!$A$2:$E$1122,3,0)</f>
        <v>38</v>
      </c>
      <c r="O295">
        <f>VLOOKUP(A295,'[2]SISBEN-GRUPOS'!$A$2:$E$1122,4,0)</f>
        <v>0</v>
      </c>
      <c r="P295">
        <f>VLOOKUP(A295,'[2]SISBEN-GRUPOS'!$A$2:$E$1122,5,0)</f>
        <v>0</v>
      </c>
      <c r="Q295">
        <f>VLOOKUP(A295,'[2]TASA TRANSITO'!$A$6:$B$1117,2,0)</f>
        <v>0.17599999999999999</v>
      </c>
    </row>
    <row r="296" spans="1:17" ht="14.95" hidden="1" x14ac:dyDescent="0.25">
      <c r="A296" t="s">
        <v>724</v>
      </c>
      <c r="B296">
        <v>237</v>
      </c>
      <c r="C296" s="3" t="s">
        <v>1123</v>
      </c>
      <c r="D296">
        <f>VLOOKUP(A296,'[2]PROMEDIO SABER 11 MUNICIPIOS'!$A$2:$D$1122,4,0)</f>
        <v>237</v>
      </c>
      <c r="E296">
        <f>VLOOKUP(A296,'[2]PROMEDIO SABER 11 MUNICIPIOS'!$A$2:$E$1122,5,0)</f>
        <v>14</v>
      </c>
      <c r="F296" s="3">
        <v>0</v>
      </c>
      <c r="G296" s="3">
        <v>0</v>
      </c>
      <c r="H296" s="3">
        <v>0</v>
      </c>
      <c r="I296" s="3">
        <v>0</v>
      </c>
      <c r="J296" s="4">
        <f>VLOOKUP(A296,'[2]PROMEDIO SABER 11 MUNICIPIOS'!$A$2:$B$1122,2,0)</f>
        <v>208.72573839662448</v>
      </c>
      <c r="K296" s="6">
        <v>200</v>
      </c>
      <c r="L296" s="5" t="str">
        <f>VLOOKUP(A296,'[2]PROMEDIO SABER 11 MUNICIPIOS'!$A$2:$F$1122,6,FALSE)</f>
        <v>SUAREZ-CAUCA</v>
      </c>
      <c r="M296">
        <f>VLOOKUP(A296,'[2]SISBEN-GRUPOS'!$A$2:$E$1121,2,FALSE)</f>
        <v>84</v>
      </c>
      <c r="N296">
        <f>VLOOKUP(A296,'[2]SISBEN-GRUPOS'!$A$2:$E$1122,3,0)</f>
        <v>152</v>
      </c>
      <c r="O296">
        <f>VLOOKUP(A296,'[2]SISBEN-GRUPOS'!$A$2:$E$1122,4,0)</f>
        <v>0</v>
      </c>
      <c r="P296">
        <f>VLOOKUP(A296,'[2]SISBEN-GRUPOS'!$A$2:$E$1122,5,0)</f>
        <v>1</v>
      </c>
      <c r="Q296">
        <f>VLOOKUP(A296,'[2]TASA TRANSITO'!$A$6:$B$1117,2,0)</f>
        <v>0.16300000000000001</v>
      </c>
    </row>
    <row r="297" spans="1:17" ht="14.95" hidden="1" x14ac:dyDescent="0.25">
      <c r="A297" t="s">
        <v>880</v>
      </c>
      <c r="B297">
        <v>388</v>
      </c>
      <c r="C297" s="3" t="s">
        <v>1122</v>
      </c>
      <c r="D297">
        <f>VLOOKUP(A297,'[2]PROMEDIO SABER 11 MUNICIPIOS'!$A$2:$D$1122,4,0)</f>
        <v>388</v>
      </c>
      <c r="E297">
        <f>VLOOKUP(A297,'[2]PROMEDIO SABER 11 MUNICIPIOS'!$A$2:$E$1122,5,0)</f>
        <v>14</v>
      </c>
      <c r="F297" s="3">
        <v>0</v>
      </c>
      <c r="G297" s="3">
        <v>0</v>
      </c>
      <c r="H297" s="3">
        <v>0</v>
      </c>
      <c r="I297" s="3">
        <v>0</v>
      </c>
      <c r="J297" s="4">
        <f>VLOOKUP(A297,'[2]PROMEDIO SABER 11 MUNICIPIOS'!$A$2:$B$1122,2,0)</f>
        <v>211.84020618556701</v>
      </c>
      <c r="K297" s="6">
        <v>210</v>
      </c>
      <c r="L297" s="5" t="str">
        <f>VLOOKUP(A297,'[2]PROMEDIO SABER 11 MUNICIPIOS'!$A$2:$F$1122,6,FALSE)</f>
        <v>SEGOVIA-ANTIOQUIA</v>
      </c>
      <c r="M297">
        <f>VLOOKUP(A297,'[2]SISBEN-GRUPOS'!$A$2:$E$1121,2,FALSE)</f>
        <v>58</v>
      </c>
      <c r="N297">
        <f>VLOOKUP(A297,'[2]SISBEN-GRUPOS'!$A$2:$E$1122,3,0)</f>
        <v>303</v>
      </c>
      <c r="O297">
        <f>VLOOKUP(A297,'[2]SISBEN-GRUPOS'!$A$2:$E$1122,4,0)</f>
        <v>19</v>
      </c>
      <c r="P297">
        <f>VLOOKUP(A297,'[2]SISBEN-GRUPOS'!$A$2:$E$1122,5,0)</f>
        <v>8</v>
      </c>
      <c r="Q297">
        <f>VLOOKUP(A297,'[2]TASA TRANSITO'!$A$6:$B$1117,2,0)</f>
        <v>0.155</v>
      </c>
    </row>
    <row r="298" spans="1:17" ht="14.95" hidden="1" x14ac:dyDescent="0.25">
      <c r="A298" t="s">
        <v>381</v>
      </c>
      <c r="B298">
        <v>101</v>
      </c>
      <c r="C298" s="3" t="s">
        <v>1122</v>
      </c>
      <c r="D298">
        <f>VLOOKUP(A298,'[2]PROMEDIO SABER 11 MUNICIPIOS'!$A$2:$D$1122,4,0)</f>
        <v>101</v>
      </c>
      <c r="E298">
        <f>VLOOKUP(A298,'[2]PROMEDIO SABER 11 MUNICIPIOS'!$A$2:$E$1122,5,0)</f>
        <v>14</v>
      </c>
      <c r="F298" s="3">
        <v>0</v>
      </c>
      <c r="G298" s="3">
        <v>0</v>
      </c>
      <c r="H298" s="3">
        <v>0</v>
      </c>
      <c r="I298" s="3">
        <v>0</v>
      </c>
      <c r="J298" s="4">
        <f>VLOOKUP(A298,'[2]PROMEDIO SABER 11 MUNICIPIOS'!$A$2:$B$1122,2,0)</f>
        <v>211.86138613861385</v>
      </c>
      <c r="K298" s="6">
        <v>210</v>
      </c>
      <c r="L298" s="5" t="str">
        <f>VLOOKUP(A298,'[2]PROMEDIO SABER 11 MUNICIPIOS'!$A$2:$F$1122,6,FALSE)</f>
        <v>ARENAL-BOLIVAR</v>
      </c>
      <c r="M298">
        <f>VLOOKUP(A298,'[2]SISBEN-GRUPOS'!$A$2:$E$1121,2,FALSE)</f>
        <v>22</v>
      </c>
      <c r="N298">
        <f>VLOOKUP(A298,'[2]SISBEN-GRUPOS'!$A$2:$E$1122,3,0)</f>
        <v>78</v>
      </c>
      <c r="O298">
        <f>VLOOKUP(A298,'[2]SISBEN-GRUPOS'!$A$2:$E$1122,4,0)</f>
        <v>1</v>
      </c>
      <c r="P298">
        <f>VLOOKUP(A298,'[2]SISBEN-GRUPOS'!$A$2:$E$1122,5,0)</f>
        <v>0</v>
      </c>
      <c r="Q298">
        <f>VLOOKUP(A298,'[2]TASA TRANSITO'!$A$6:$B$1117,2,0)</f>
        <v>0.313</v>
      </c>
    </row>
    <row r="299" spans="1:17" ht="14.95" hidden="1" x14ac:dyDescent="0.25">
      <c r="A299" t="s">
        <v>802</v>
      </c>
      <c r="B299">
        <v>298</v>
      </c>
      <c r="C299" s="3" t="s">
        <v>1122</v>
      </c>
      <c r="D299">
        <f>VLOOKUP(A299,'[2]PROMEDIO SABER 11 MUNICIPIOS'!$A$2:$D$1122,4,0)</f>
        <v>298</v>
      </c>
      <c r="E299">
        <f>VLOOKUP(A299,'[2]PROMEDIO SABER 11 MUNICIPIOS'!$A$2:$E$1122,5,0)</f>
        <v>14</v>
      </c>
      <c r="F299" s="3">
        <v>0</v>
      </c>
      <c r="G299" s="3">
        <v>0</v>
      </c>
      <c r="H299" s="3">
        <v>0</v>
      </c>
      <c r="I299" s="3">
        <v>0</v>
      </c>
      <c r="J299" s="4">
        <f>VLOOKUP(A299,'[2]PROMEDIO SABER 11 MUNICIPIOS'!$A$2:$B$1122,2,0)</f>
        <v>222.85906040268458</v>
      </c>
      <c r="K299" s="6">
        <v>220</v>
      </c>
      <c r="L299" s="5" t="str">
        <f>VLOOKUP(A299,'[2]PROMEDIO SABER 11 MUNICIPIOS'!$A$2:$F$1122,6,FALSE)</f>
        <v>TARAZA-ANTIOQUIA</v>
      </c>
      <c r="M299">
        <f>VLOOKUP(A299,'[2]SISBEN-GRUPOS'!$A$2:$E$1121,2,FALSE)</f>
        <v>67</v>
      </c>
      <c r="N299">
        <f>VLOOKUP(A299,'[2]SISBEN-GRUPOS'!$A$2:$E$1122,3,0)</f>
        <v>226</v>
      </c>
      <c r="O299">
        <f>VLOOKUP(A299,'[2]SISBEN-GRUPOS'!$A$2:$E$1122,4,0)</f>
        <v>5</v>
      </c>
      <c r="P299">
        <f>VLOOKUP(A299,'[2]SISBEN-GRUPOS'!$A$2:$E$1122,5,0)</f>
        <v>0</v>
      </c>
      <c r="Q299">
        <f>VLOOKUP(A299,'[2]TASA TRANSITO'!$A$6:$B$1117,2,0)</f>
        <v>0.25800000000000001</v>
      </c>
    </row>
    <row r="300" spans="1:17" ht="14.95" hidden="1" x14ac:dyDescent="0.25">
      <c r="A300" t="s">
        <v>496</v>
      </c>
      <c r="B300">
        <v>134</v>
      </c>
      <c r="C300" s="3" t="s">
        <v>1122</v>
      </c>
      <c r="D300">
        <f>VLOOKUP(A300,'[2]PROMEDIO SABER 11 MUNICIPIOS'!$A$2:$D$1122,4,0)</f>
        <v>134</v>
      </c>
      <c r="E300">
        <f>VLOOKUP(A300,'[2]PROMEDIO SABER 11 MUNICIPIOS'!$A$2:$E$1122,5,0)</f>
        <v>14</v>
      </c>
      <c r="F300" s="3">
        <v>0</v>
      </c>
      <c r="G300" s="3">
        <v>0</v>
      </c>
      <c r="H300" s="3">
        <v>0</v>
      </c>
      <c r="I300" s="3">
        <v>0</v>
      </c>
      <c r="J300" s="4">
        <f>VLOOKUP(A300,'[2]PROMEDIO SABER 11 MUNICIPIOS'!$A$2:$B$1122,2,0)</f>
        <v>223.59701492537314</v>
      </c>
      <c r="K300" s="6">
        <v>220</v>
      </c>
      <c r="L300" s="5" t="str">
        <f>VLOOKUP(A300,'[2]PROMEDIO SABER 11 MUNICIPIOS'!$A$2:$F$1122,6,FALSE)</f>
        <v>NO</v>
      </c>
      <c r="M300">
        <f>VLOOKUP(A300,'[2]SISBEN-GRUPOS'!$A$2:$E$1121,2,FALSE)</f>
        <v>20</v>
      </c>
      <c r="N300">
        <f>VLOOKUP(A300,'[2]SISBEN-GRUPOS'!$A$2:$E$1122,3,0)</f>
        <v>110</v>
      </c>
      <c r="O300">
        <f>VLOOKUP(A300,'[2]SISBEN-GRUPOS'!$A$2:$E$1122,4,0)</f>
        <v>1</v>
      </c>
      <c r="P300">
        <f>VLOOKUP(A300,'[2]SISBEN-GRUPOS'!$A$2:$E$1122,5,0)</f>
        <v>3</v>
      </c>
      <c r="Q300">
        <f>VLOOKUP(A300,'[2]TASA TRANSITO'!$A$6:$B$1117,2,0)</f>
        <v>0.25800000000000001</v>
      </c>
    </row>
    <row r="301" spans="1:17" ht="14.95" hidden="1" x14ac:dyDescent="0.25">
      <c r="A301" t="s">
        <v>455</v>
      </c>
      <c r="B301">
        <v>124</v>
      </c>
      <c r="C301" s="3" t="s">
        <v>1122</v>
      </c>
      <c r="D301">
        <f>VLOOKUP(A301,'[2]PROMEDIO SABER 11 MUNICIPIOS'!$A$2:$D$1122,4,0)</f>
        <v>124</v>
      </c>
      <c r="E301">
        <f>VLOOKUP(A301,'[2]PROMEDIO SABER 11 MUNICIPIOS'!$A$2:$E$1122,5,0)</f>
        <v>14</v>
      </c>
      <c r="F301" s="3">
        <v>0</v>
      </c>
      <c r="G301" s="3">
        <v>0</v>
      </c>
      <c r="H301" s="3">
        <v>0</v>
      </c>
      <c r="I301" s="3">
        <v>0</v>
      </c>
      <c r="J301" s="4">
        <f>VLOOKUP(A301,'[2]PROMEDIO SABER 11 MUNICIPIOS'!$A$2:$B$1122,2,0)</f>
        <v>225.42741935483872</v>
      </c>
      <c r="K301" s="6">
        <v>220</v>
      </c>
      <c r="L301" s="5" t="str">
        <f>VLOOKUP(A301,'[2]PROMEDIO SABER 11 MUNICIPIOS'!$A$2:$F$1122,6,FALSE)</f>
        <v>NO</v>
      </c>
      <c r="M301">
        <f>VLOOKUP(A301,'[2]SISBEN-GRUPOS'!$A$2:$E$1121,2,FALSE)</f>
        <v>31</v>
      </c>
      <c r="N301">
        <f>VLOOKUP(A301,'[2]SISBEN-GRUPOS'!$A$2:$E$1122,3,0)</f>
        <v>68</v>
      </c>
      <c r="O301">
        <f>VLOOKUP(A301,'[2]SISBEN-GRUPOS'!$A$2:$E$1122,4,0)</f>
        <v>17</v>
      </c>
      <c r="P301">
        <f>VLOOKUP(A301,'[2]SISBEN-GRUPOS'!$A$2:$E$1122,5,0)</f>
        <v>8</v>
      </c>
      <c r="Q301">
        <f>VLOOKUP(A301,'[2]TASA TRANSITO'!$A$6:$B$1117,2,0)</f>
        <v>0.372</v>
      </c>
    </row>
    <row r="302" spans="1:17" x14ac:dyDescent="0.25">
      <c r="A302" t="s">
        <v>503</v>
      </c>
      <c r="B302">
        <v>136</v>
      </c>
      <c r="C302" s="3" t="s">
        <v>1122</v>
      </c>
      <c r="D302">
        <f>VLOOKUP(A302,'[2]PROMEDIO SABER 11 MUNICIPIOS'!$A$2:$D$1122,4,0)</f>
        <v>136</v>
      </c>
      <c r="E302">
        <f>VLOOKUP(A302,'[2]PROMEDIO SABER 11 MUNICIPIOS'!$A$2:$E$1122,5,0)</f>
        <v>14</v>
      </c>
      <c r="F302" s="3">
        <v>0</v>
      </c>
      <c r="G302" s="3">
        <v>0</v>
      </c>
      <c r="H302" s="3">
        <v>0</v>
      </c>
      <c r="I302" s="3">
        <v>0</v>
      </c>
      <c r="J302" s="4">
        <f>VLOOKUP(A302,'[2]PROMEDIO SABER 11 MUNICIPIOS'!$A$2:$B$1122,2,0)</f>
        <v>231.05882352941177</v>
      </c>
      <c r="K302" s="6">
        <v>230</v>
      </c>
      <c r="L302" s="5" t="str">
        <f>VLOOKUP(A302,'[2]PROMEDIO SABER 11 MUNICIPIOS'!$A$2:$F$1122,6,FALSE)</f>
        <v>NO</v>
      </c>
      <c r="M302">
        <f>VLOOKUP(A302,'[2]SISBEN-GRUPOS'!$A$2:$E$1121,2,FALSE)</f>
        <v>27</v>
      </c>
      <c r="N302">
        <f>VLOOKUP(A302,'[2]SISBEN-GRUPOS'!$A$2:$E$1122,3,0)</f>
        <v>105</v>
      </c>
      <c r="O302">
        <f>VLOOKUP(A302,'[2]SISBEN-GRUPOS'!$A$2:$E$1122,4,0)</f>
        <v>2</v>
      </c>
      <c r="P302">
        <f>VLOOKUP(A302,'[2]SISBEN-GRUPOS'!$A$2:$E$1122,5,0)</f>
        <v>2</v>
      </c>
      <c r="Q302" t="e">
        <f>VLOOKUP(A302,'[2]TASA TRANSITO'!$A$6:$B$1117,2,0)</f>
        <v>#N/A</v>
      </c>
    </row>
    <row r="303" spans="1:17" ht="14.95" hidden="1" x14ac:dyDescent="0.25">
      <c r="A303" t="s">
        <v>240</v>
      </c>
      <c r="B303">
        <v>67</v>
      </c>
      <c r="C303" s="3" t="s">
        <v>1123</v>
      </c>
      <c r="D303">
        <f>VLOOKUP(A303,'[2]PROMEDIO SABER 11 MUNICIPIOS'!$A$2:$D$1122,4,0)</f>
        <v>67</v>
      </c>
      <c r="E303">
        <f>VLOOKUP(A303,'[2]PROMEDIO SABER 11 MUNICIPIOS'!$A$2:$E$1122,5,0)</f>
        <v>14</v>
      </c>
      <c r="F303" s="3">
        <v>1</v>
      </c>
      <c r="G303" s="3">
        <v>0</v>
      </c>
      <c r="H303" s="3">
        <v>0</v>
      </c>
      <c r="I303" s="3">
        <v>0</v>
      </c>
      <c r="J303" s="4">
        <f>VLOOKUP(A303,'[2]PROMEDIO SABER 11 MUNICIPIOS'!$A$2:$B$1122,2,0)</f>
        <v>231.68656716417911</v>
      </c>
      <c r="K303" s="6">
        <v>230</v>
      </c>
      <c r="L303" s="5" t="str">
        <f>VLOOKUP(A303,'[2]PROMEDIO SABER 11 MUNICIPIOS'!$A$2:$F$1122,6,FALSE)</f>
        <v>CALAMAR-GUAVIARE</v>
      </c>
      <c r="M303">
        <f>VLOOKUP(A303,'[2]SISBEN-GRUPOS'!$A$2:$E$1121,2,FALSE)</f>
        <v>15</v>
      </c>
      <c r="N303">
        <f>VLOOKUP(A303,'[2]SISBEN-GRUPOS'!$A$2:$E$1122,3,0)</f>
        <v>49</v>
      </c>
      <c r="O303">
        <f>VLOOKUP(A303,'[2]SISBEN-GRUPOS'!$A$2:$E$1122,4,0)</f>
        <v>1</v>
      </c>
      <c r="P303">
        <f>VLOOKUP(A303,'[2]SISBEN-GRUPOS'!$A$2:$E$1122,5,0)</f>
        <v>2</v>
      </c>
      <c r="Q303">
        <f>VLOOKUP(A303,'[2]TASA TRANSITO'!$A$6:$B$1117,2,0)</f>
        <v>0.33300000000000002</v>
      </c>
    </row>
    <row r="304" spans="1:17" ht="30.1" hidden="1" x14ac:dyDescent="0.25">
      <c r="A304" t="s">
        <v>278</v>
      </c>
      <c r="B304">
        <v>76</v>
      </c>
      <c r="C304" s="3" t="s">
        <v>1123</v>
      </c>
      <c r="D304">
        <f>VLOOKUP(A304,'[2]PROMEDIO SABER 11 MUNICIPIOS'!$A$2:$D$1122,4,0)</f>
        <v>76</v>
      </c>
      <c r="E304">
        <f>VLOOKUP(A304,'[2]PROMEDIO SABER 11 MUNICIPIOS'!$A$2:$E$1122,5,0)</f>
        <v>14</v>
      </c>
      <c r="F304" s="3">
        <v>1</v>
      </c>
      <c r="G304" s="3">
        <v>0</v>
      </c>
      <c r="H304" s="3">
        <v>0</v>
      </c>
      <c r="I304" s="3">
        <v>0</v>
      </c>
      <c r="J304" s="4">
        <f>VLOOKUP(A304,'[2]PROMEDIO SABER 11 MUNICIPIOS'!$A$2:$B$1122,2,0)</f>
        <v>237.64473684210526</v>
      </c>
      <c r="K304" s="6">
        <v>230</v>
      </c>
      <c r="L304" s="5" t="str">
        <f>VLOOKUP(A304,'[2]PROMEDIO SABER 11 MUNICIPIOS'!$A$2:$F$1122,6,FALSE)</f>
        <v>EL CARMEN-NORTE DE SANTANDER</v>
      </c>
      <c r="M304">
        <f>VLOOKUP(A304,'[2]SISBEN-GRUPOS'!$A$2:$E$1121,2,FALSE)</f>
        <v>13</v>
      </c>
      <c r="N304">
        <f>VLOOKUP(A304,'[2]SISBEN-GRUPOS'!$A$2:$E$1122,3,0)</f>
        <v>62</v>
      </c>
      <c r="O304">
        <f>VLOOKUP(A304,'[2]SISBEN-GRUPOS'!$A$2:$E$1122,4,0)</f>
        <v>0</v>
      </c>
      <c r="P304">
        <f>VLOOKUP(A304,'[2]SISBEN-GRUPOS'!$A$2:$E$1122,5,0)</f>
        <v>1</v>
      </c>
      <c r="Q304">
        <f>VLOOKUP(A304,'[2]TASA TRANSITO'!$A$6:$B$1117,2,0)</f>
        <v>0.32500000000000001</v>
      </c>
    </row>
    <row r="305" spans="1:17" ht="14.95" hidden="1" x14ac:dyDescent="0.25">
      <c r="A305" t="s">
        <v>469</v>
      </c>
      <c r="B305">
        <v>128</v>
      </c>
      <c r="C305" s="3" t="s">
        <v>1122</v>
      </c>
      <c r="D305">
        <f>VLOOKUP(A305,'[2]PROMEDIO SABER 11 MUNICIPIOS'!$A$2:$D$1122,4,0)</f>
        <v>128</v>
      </c>
      <c r="E305">
        <f>VLOOKUP(A305,'[2]PROMEDIO SABER 11 MUNICIPIOS'!$A$2:$E$1122,5,0)</f>
        <v>14</v>
      </c>
      <c r="F305" s="3">
        <v>0</v>
      </c>
      <c r="G305" s="3">
        <v>0</v>
      </c>
      <c r="H305" s="3">
        <v>0</v>
      </c>
      <c r="I305" s="3">
        <v>0</v>
      </c>
      <c r="J305" s="4">
        <f>VLOOKUP(A305,'[2]PROMEDIO SABER 11 MUNICIPIOS'!$A$2:$B$1122,2,0)</f>
        <v>241.3125</v>
      </c>
      <c r="K305" s="6">
        <v>240</v>
      </c>
      <c r="L305" s="5" t="str">
        <f>VLOOKUP(A305,'[2]PROMEDIO SABER 11 MUNICIPIOS'!$A$2:$F$1122,6,FALSE)</f>
        <v>NO</v>
      </c>
      <c r="M305">
        <f>VLOOKUP(A305,'[2]SISBEN-GRUPOS'!$A$2:$E$1121,2,FALSE)</f>
        <v>17</v>
      </c>
      <c r="N305">
        <f>VLOOKUP(A305,'[2]SISBEN-GRUPOS'!$A$2:$E$1122,3,0)</f>
        <v>108</v>
      </c>
      <c r="O305">
        <f>VLOOKUP(A305,'[2]SISBEN-GRUPOS'!$A$2:$E$1122,4,0)</f>
        <v>2</v>
      </c>
      <c r="P305">
        <f>VLOOKUP(A305,'[2]SISBEN-GRUPOS'!$A$2:$E$1122,5,0)</f>
        <v>1</v>
      </c>
      <c r="Q305">
        <f>VLOOKUP(A305,'[2]TASA TRANSITO'!$A$6:$B$1117,2,0)</f>
        <v>0.374</v>
      </c>
    </row>
    <row r="306" spans="1:17" ht="14.95" hidden="1" x14ac:dyDescent="0.25">
      <c r="A306" t="s">
        <v>213</v>
      </c>
      <c r="B306">
        <v>61</v>
      </c>
      <c r="C306" s="3" t="s">
        <v>1122</v>
      </c>
      <c r="D306">
        <f>VLOOKUP(A306,'[2]PROMEDIO SABER 11 MUNICIPIOS'!$A$2:$D$1122,4,0)</f>
        <v>61</v>
      </c>
      <c r="E306">
        <f>VLOOKUP(A306,'[2]PROMEDIO SABER 11 MUNICIPIOS'!$A$2:$E$1122,5,0)</f>
        <v>14</v>
      </c>
      <c r="F306" s="3">
        <v>1</v>
      </c>
      <c r="G306" s="3">
        <v>1</v>
      </c>
      <c r="H306" s="3">
        <v>0</v>
      </c>
      <c r="I306" s="3">
        <v>0</v>
      </c>
      <c r="J306" s="4">
        <f>VLOOKUP(A306,'[2]PROMEDIO SABER 11 MUNICIPIOS'!$A$2:$B$1122,2,0)</f>
        <v>243.45901639344262</v>
      </c>
      <c r="K306" s="6">
        <v>240</v>
      </c>
      <c r="L306" s="5" t="str">
        <f>VLOOKUP(A306,'[2]PROMEDIO SABER 11 MUNICIPIOS'!$A$2:$F$1122,6,FALSE)</f>
        <v>NO</v>
      </c>
      <c r="M306">
        <f>VLOOKUP(A306,'[2]SISBEN-GRUPOS'!$A$2:$E$1121,2,FALSE)</f>
        <v>15</v>
      </c>
      <c r="N306">
        <f>VLOOKUP(A306,'[2]SISBEN-GRUPOS'!$A$2:$E$1122,3,0)</f>
        <v>45</v>
      </c>
      <c r="O306">
        <f>VLOOKUP(A306,'[2]SISBEN-GRUPOS'!$A$2:$E$1122,4,0)</f>
        <v>1</v>
      </c>
      <c r="P306">
        <f>VLOOKUP(A306,'[2]SISBEN-GRUPOS'!$A$2:$E$1122,5,0)</f>
        <v>0</v>
      </c>
      <c r="Q306">
        <f>VLOOKUP(A306,'[2]TASA TRANSITO'!$A$6:$B$1117,2,0)</f>
        <v>0.41299999999999998</v>
      </c>
    </row>
    <row r="307" spans="1:17" ht="14.95" hidden="1" x14ac:dyDescent="0.25">
      <c r="A307" t="s">
        <v>59</v>
      </c>
      <c r="B307">
        <v>28</v>
      </c>
      <c r="C307" s="3" t="s">
        <v>1122</v>
      </c>
      <c r="D307">
        <f>VLOOKUP(A307,'[2]PROMEDIO SABER 11 MUNICIPIOS'!$A$2:$D$1122,4,0)</f>
        <v>28</v>
      </c>
      <c r="E307">
        <f>VLOOKUP(A307,'[2]PROMEDIO SABER 11 MUNICIPIOS'!$A$2:$E$1122,5,0)</f>
        <v>14</v>
      </c>
      <c r="F307" s="3">
        <v>1</v>
      </c>
      <c r="G307" s="3">
        <v>1</v>
      </c>
      <c r="H307" s="3">
        <v>1</v>
      </c>
      <c r="I307" s="3">
        <v>0</v>
      </c>
      <c r="J307" s="4">
        <f>VLOOKUP(A307,'[2]PROMEDIO SABER 11 MUNICIPIOS'!$A$2:$B$1122,2,0)</f>
        <v>246.21428571428572</v>
      </c>
      <c r="K307" s="6">
        <v>240</v>
      </c>
      <c r="L307" s="5" t="str">
        <f>VLOOKUP(A307,'[2]PROMEDIO SABER 11 MUNICIPIOS'!$A$2:$F$1122,6,FALSE)</f>
        <v>NO</v>
      </c>
      <c r="M307">
        <f>VLOOKUP(A307,'[2]SISBEN-GRUPOS'!$A$2:$E$1121,2,FALSE)</f>
        <v>4</v>
      </c>
      <c r="N307">
        <f>VLOOKUP(A307,'[2]SISBEN-GRUPOS'!$A$2:$E$1122,3,0)</f>
        <v>24</v>
      </c>
      <c r="O307">
        <f>VLOOKUP(A307,'[2]SISBEN-GRUPOS'!$A$2:$E$1122,4,0)</f>
        <v>0</v>
      </c>
      <c r="P307">
        <f>VLOOKUP(A307,'[2]SISBEN-GRUPOS'!$A$2:$E$1122,5,0)</f>
        <v>0</v>
      </c>
      <c r="Q307">
        <f>VLOOKUP(A307,'[2]TASA TRANSITO'!$A$6:$B$1117,2,0)</f>
        <v>0.38100000000000001</v>
      </c>
    </row>
    <row r="308" spans="1:17" ht="14.95" hidden="1" x14ac:dyDescent="0.25">
      <c r="A308" t="s">
        <v>295</v>
      </c>
      <c r="B308">
        <v>80</v>
      </c>
      <c r="C308" s="3" t="s">
        <v>1122</v>
      </c>
      <c r="D308">
        <f>VLOOKUP(A308,'[2]PROMEDIO SABER 11 MUNICIPIOS'!$A$2:$D$1122,4,0)</f>
        <v>80</v>
      </c>
      <c r="E308">
        <f>VLOOKUP(A308,'[2]PROMEDIO SABER 11 MUNICIPIOS'!$A$2:$E$1122,5,0)</f>
        <v>14</v>
      </c>
      <c r="F308" s="3">
        <v>0</v>
      </c>
      <c r="G308" s="3">
        <v>0</v>
      </c>
      <c r="H308" s="3">
        <v>0</v>
      </c>
      <c r="I308" s="3">
        <v>0</v>
      </c>
      <c r="J308" s="4">
        <f>VLOOKUP(A308,'[2]PROMEDIO SABER 11 MUNICIPIOS'!$A$2:$B$1122,2,0)</f>
        <v>257.96249999999998</v>
      </c>
      <c r="K308" s="6">
        <v>250</v>
      </c>
      <c r="L308" s="5" t="str">
        <f>VLOOKUP(A308,'[2]PROMEDIO SABER 11 MUNICIPIOS'!$A$2:$F$1122,6,FALSE)</f>
        <v>NO</v>
      </c>
      <c r="M308">
        <f>VLOOKUP(A308,'[2]SISBEN-GRUPOS'!$A$2:$E$1121,2,FALSE)</f>
        <v>9</v>
      </c>
      <c r="N308">
        <f>VLOOKUP(A308,'[2]SISBEN-GRUPOS'!$A$2:$E$1122,3,0)</f>
        <v>68</v>
      </c>
      <c r="O308">
        <f>VLOOKUP(A308,'[2]SISBEN-GRUPOS'!$A$2:$E$1122,4,0)</f>
        <v>2</v>
      </c>
      <c r="P308">
        <f>VLOOKUP(A308,'[2]SISBEN-GRUPOS'!$A$2:$E$1122,5,0)</f>
        <v>1</v>
      </c>
      <c r="Q308">
        <f>VLOOKUP(A308,'[2]TASA TRANSITO'!$A$6:$B$1117,2,0)</f>
        <v>0.188</v>
      </c>
    </row>
    <row r="309" spans="1:17" ht="14.95" hidden="1" x14ac:dyDescent="0.25">
      <c r="A309" t="s">
        <v>115</v>
      </c>
      <c r="B309">
        <v>43</v>
      </c>
      <c r="C309" s="3" t="s">
        <v>1122</v>
      </c>
      <c r="D309">
        <f>VLOOKUP(A309,'[2]PROMEDIO SABER 11 MUNICIPIOS'!$A$2:$D$1122,4,0)</f>
        <v>43</v>
      </c>
      <c r="E309">
        <f>VLOOKUP(A309,'[2]PROMEDIO SABER 11 MUNICIPIOS'!$A$2:$E$1122,5,0)</f>
        <v>14</v>
      </c>
      <c r="F309" s="3">
        <v>1</v>
      </c>
      <c r="G309" s="3">
        <v>1</v>
      </c>
      <c r="H309" s="3">
        <v>0</v>
      </c>
      <c r="I309" s="3">
        <v>0</v>
      </c>
      <c r="J309" s="4">
        <f>VLOOKUP(A309,'[2]PROMEDIO SABER 11 MUNICIPIOS'!$A$2:$B$1122,2,0)</f>
        <v>258.55813953488371</v>
      </c>
      <c r="K309" s="6">
        <v>250</v>
      </c>
      <c r="L309" s="5" t="str">
        <f>VLOOKUP(A309,'[2]PROMEDIO SABER 11 MUNICIPIOS'!$A$2:$F$1122,6,FALSE)</f>
        <v>NO</v>
      </c>
      <c r="M309">
        <f>VLOOKUP(A309,'[2]SISBEN-GRUPOS'!$A$2:$E$1121,2,FALSE)</f>
        <v>10</v>
      </c>
      <c r="N309">
        <f>VLOOKUP(A309,'[2]SISBEN-GRUPOS'!$A$2:$E$1122,3,0)</f>
        <v>32</v>
      </c>
      <c r="O309">
        <f>VLOOKUP(A309,'[2]SISBEN-GRUPOS'!$A$2:$E$1122,4,0)</f>
        <v>1</v>
      </c>
      <c r="P309">
        <f>VLOOKUP(A309,'[2]SISBEN-GRUPOS'!$A$2:$E$1122,5,0)</f>
        <v>0</v>
      </c>
      <c r="Q309">
        <f>VLOOKUP(A309,'[2]TASA TRANSITO'!$A$6:$B$1117,2,0)</f>
        <v>0.308</v>
      </c>
    </row>
    <row r="310" spans="1:17" ht="14.95" hidden="1" x14ac:dyDescent="0.25">
      <c r="A310" t="s">
        <v>75</v>
      </c>
      <c r="B310">
        <v>32</v>
      </c>
      <c r="C310" s="3" t="s">
        <v>1122</v>
      </c>
      <c r="D310">
        <f>VLOOKUP(A310,'[2]PROMEDIO SABER 11 MUNICIPIOS'!$A$2:$D$1122,4,0)</f>
        <v>32</v>
      </c>
      <c r="E310">
        <f>VLOOKUP(A310,'[2]PROMEDIO SABER 11 MUNICIPIOS'!$A$2:$E$1122,5,0)</f>
        <v>14</v>
      </c>
      <c r="F310" s="3">
        <v>1</v>
      </c>
      <c r="G310" s="3">
        <v>1</v>
      </c>
      <c r="H310" s="3">
        <v>1</v>
      </c>
      <c r="I310" s="3">
        <v>0</v>
      </c>
      <c r="J310" s="4">
        <f>VLOOKUP(A310,'[2]PROMEDIO SABER 11 MUNICIPIOS'!$A$2:$B$1122,2,0)</f>
        <v>278.28125</v>
      </c>
      <c r="K310" s="6">
        <v>270</v>
      </c>
      <c r="L310" s="5" t="str">
        <f>VLOOKUP(A310,'[2]PROMEDIO SABER 11 MUNICIPIOS'!$A$2:$F$1122,6,FALSE)</f>
        <v>NO</v>
      </c>
      <c r="M310">
        <f>VLOOKUP(A310,'[2]SISBEN-GRUPOS'!$A$2:$E$1121,2,FALSE)</f>
        <v>12</v>
      </c>
      <c r="N310">
        <f>VLOOKUP(A310,'[2]SISBEN-GRUPOS'!$A$2:$E$1122,3,0)</f>
        <v>18</v>
      </c>
      <c r="O310">
        <f>VLOOKUP(A310,'[2]SISBEN-GRUPOS'!$A$2:$E$1122,4,0)</f>
        <v>2</v>
      </c>
      <c r="P310">
        <f>VLOOKUP(A310,'[2]SISBEN-GRUPOS'!$A$2:$E$1122,5,0)</f>
        <v>0</v>
      </c>
      <c r="Q310">
        <f>VLOOKUP(A310,'[2]TASA TRANSITO'!$A$6:$B$1117,2,0)</f>
        <v>0.28599999999999998</v>
      </c>
    </row>
    <row r="311" spans="1:17" ht="14.95" hidden="1" x14ac:dyDescent="0.25">
      <c r="A311" t="s">
        <v>747</v>
      </c>
      <c r="B311">
        <v>256</v>
      </c>
      <c r="C311" s="3" t="s">
        <v>1122</v>
      </c>
      <c r="D311">
        <f>VLOOKUP(A311,'[2]PROMEDIO SABER 11 MUNICIPIOS'!$A$2:$D$1122,4,0)</f>
        <v>256</v>
      </c>
      <c r="E311">
        <f>VLOOKUP(A311,'[2]PROMEDIO SABER 11 MUNICIPIOS'!$A$2:$E$1122,5,0)</f>
        <v>15</v>
      </c>
      <c r="F311" s="3">
        <v>0</v>
      </c>
      <c r="G311" s="3">
        <v>0</v>
      </c>
      <c r="H311" s="3">
        <v>0</v>
      </c>
      <c r="I311" s="3">
        <v>0</v>
      </c>
      <c r="J311" s="4">
        <f>VLOOKUP(A311,'[2]PROMEDIO SABER 11 MUNICIPIOS'!$A$2:$B$1122,2,0)</f>
        <v>214.3515625</v>
      </c>
      <c r="K311" s="6">
        <v>210</v>
      </c>
      <c r="L311" s="5" t="str">
        <f>VLOOKUP(A311,'[2]PROMEDIO SABER 11 MUNICIPIOS'!$A$2:$F$1122,6,FALSE)</f>
        <v>NO</v>
      </c>
      <c r="M311">
        <f>VLOOKUP(A311,'[2]SISBEN-GRUPOS'!$A$2:$E$1121,2,FALSE)</f>
        <v>47</v>
      </c>
      <c r="N311">
        <f>VLOOKUP(A311,'[2]SISBEN-GRUPOS'!$A$2:$E$1122,3,0)</f>
        <v>192</v>
      </c>
      <c r="O311">
        <f>VLOOKUP(A311,'[2]SISBEN-GRUPOS'!$A$2:$E$1122,4,0)</f>
        <v>14</v>
      </c>
      <c r="P311">
        <f>VLOOKUP(A311,'[2]SISBEN-GRUPOS'!$A$2:$E$1122,5,0)</f>
        <v>3</v>
      </c>
      <c r="Q311">
        <f>VLOOKUP(A311,'[2]TASA TRANSITO'!$A$6:$B$1117,2,0)</f>
        <v>0.247</v>
      </c>
    </row>
    <row r="312" spans="1:17" ht="14.95" hidden="1" x14ac:dyDescent="0.25">
      <c r="A312" t="s">
        <v>171</v>
      </c>
      <c r="B312">
        <v>53</v>
      </c>
      <c r="C312" s="3" t="s">
        <v>1122</v>
      </c>
      <c r="D312">
        <f>VLOOKUP(A312,'[2]PROMEDIO SABER 11 MUNICIPIOS'!$A$2:$D$1122,4,0)</f>
        <v>53</v>
      </c>
      <c r="E312">
        <f>VLOOKUP(A312,'[2]PROMEDIO SABER 11 MUNICIPIOS'!$A$2:$E$1122,5,0)</f>
        <v>15</v>
      </c>
      <c r="F312" s="3">
        <v>1</v>
      </c>
      <c r="G312" s="3">
        <v>1</v>
      </c>
      <c r="H312" s="3">
        <v>0</v>
      </c>
      <c r="I312" s="3">
        <v>0</v>
      </c>
      <c r="J312" s="4">
        <f>VLOOKUP(A312,'[2]PROMEDIO SABER 11 MUNICIPIOS'!$A$2:$B$1122,2,0)</f>
        <v>220.18867924528303</v>
      </c>
      <c r="K312" s="6">
        <v>220</v>
      </c>
      <c r="L312" s="5" t="str">
        <f>VLOOKUP(A312,'[2]PROMEDIO SABER 11 MUNICIPIOS'!$A$2:$F$1122,6,FALSE)</f>
        <v>NO</v>
      </c>
      <c r="M312">
        <f>VLOOKUP(A312,'[2]SISBEN-GRUPOS'!$A$2:$E$1121,2,FALSE)</f>
        <v>16</v>
      </c>
      <c r="N312">
        <f>VLOOKUP(A312,'[2]SISBEN-GRUPOS'!$A$2:$E$1122,3,0)</f>
        <v>35</v>
      </c>
      <c r="O312">
        <f>VLOOKUP(A312,'[2]SISBEN-GRUPOS'!$A$2:$E$1122,4,0)</f>
        <v>0</v>
      </c>
      <c r="P312">
        <f>VLOOKUP(A312,'[2]SISBEN-GRUPOS'!$A$2:$E$1122,5,0)</f>
        <v>2</v>
      </c>
      <c r="Q312">
        <f>VLOOKUP(A312,'[2]TASA TRANSITO'!$A$6:$B$1117,2,0)</f>
        <v>0.19500000000000001</v>
      </c>
    </row>
    <row r="313" spans="1:17" ht="14.95" hidden="1" x14ac:dyDescent="0.25">
      <c r="A313" t="s">
        <v>414</v>
      </c>
      <c r="B313">
        <v>109</v>
      </c>
      <c r="C313" s="3" t="s">
        <v>1122</v>
      </c>
      <c r="D313">
        <f>VLOOKUP(A313,'[2]PROMEDIO SABER 11 MUNICIPIOS'!$A$2:$D$1122,4,0)</f>
        <v>109</v>
      </c>
      <c r="E313">
        <f>VLOOKUP(A313,'[2]PROMEDIO SABER 11 MUNICIPIOS'!$A$2:$E$1122,5,0)</f>
        <v>15</v>
      </c>
      <c r="F313" s="3">
        <v>0</v>
      </c>
      <c r="G313" s="3">
        <v>0</v>
      </c>
      <c r="H313" s="3">
        <v>0</v>
      </c>
      <c r="I313" s="3">
        <v>0</v>
      </c>
      <c r="J313" s="4">
        <f>VLOOKUP(A313,'[2]PROMEDIO SABER 11 MUNICIPIOS'!$A$2:$B$1122,2,0)</f>
        <v>224.76146788990826</v>
      </c>
      <c r="K313" s="6">
        <v>220</v>
      </c>
      <c r="L313" s="5" t="str">
        <f>VLOOKUP(A313,'[2]PROMEDIO SABER 11 MUNICIPIOS'!$A$2:$F$1122,6,FALSE)</f>
        <v>NO</v>
      </c>
      <c r="M313">
        <f>VLOOKUP(A313,'[2]SISBEN-GRUPOS'!$A$2:$E$1121,2,FALSE)</f>
        <v>26</v>
      </c>
      <c r="N313">
        <f>VLOOKUP(A313,'[2]SISBEN-GRUPOS'!$A$2:$E$1122,3,0)</f>
        <v>70</v>
      </c>
      <c r="O313">
        <f>VLOOKUP(A313,'[2]SISBEN-GRUPOS'!$A$2:$E$1122,4,0)</f>
        <v>10</v>
      </c>
      <c r="P313">
        <f>VLOOKUP(A313,'[2]SISBEN-GRUPOS'!$A$2:$E$1122,5,0)</f>
        <v>3</v>
      </c>
      <c r="Q313">
        <f>VLOOKUP(A313,'[2]TASA TRANSITO'!$A$6:$B$1117,2,0)</f>
        <v>0.32900000000000001</v>
      </c>
    </row>
    <row r="314" spans="1:17" ht="14.95" hidden="1" x14ac:dyDescent="0.25">
      <c r="A314" t="s">
        <v>92</v>
      </c>
      <c r="B314">
        <v>35</v>
      </c>
      <c r="C314" s="3" t="s">
        <v>1122</v>
      </c>
      <c r="D314">
        <f>VLOOKUP(A314,'[2]PROMEDIO SABER 11 MUNICIPIOS'!$A$2:$D$1122,4,0)</f>
        <v>35</v>
      </c>
      <c r="E314">
        <f>VLOOKUP(A314,'[2]PROMEDIO SABER 11 MUNICIPIOS'!$A$2:$E$1122,5,0)</f>
        <v>15</v>
      </c>
      <c r="F314" s="3">
        <v>1</v>
      </c>
      <c r="G314" s="3">
        <v>1</v>
      </c>
      <c r="H314" s="3">
        <v>1</v>
      </c>
      <c r="I314" s="3">
        <v>0</v>
      </c>
      <c r="J314" s="4">
        <f>VLOOKUP(A314,'[2]PROMEDIO SABER 11 MUNICIPIOS'!$A$2:$B$1122,2,0)</f>
        <v>226.8</v>
      </c>
      <c r="K314" s="6">
        <v>220</v>
      </c>
      <c r="L314" s="5" t="str">
        <f>VLOOKUP(A314,'[2]PROMEDIO SABER 11 MUNICIPIOS'!$A$2:$F$1122,6,FALSE)</f>
        <v>NO</v>
      </c>
      <c r="M314">
        <f>VLOOKUP(A314,'[2]SISBEN-GRUPOS'!$A$2:$E$1121,2,FALSE)</f>
        <v>4</v>
      </c>
      <c r="N314">
        <f>VLOOKUP(A314,'[2]SISBEN-GRUPOS'!$A$2:$E$1122,3,0)</f>
        <v>29</v>
      </c>
      <c r="O314">
        <f>VLOOKUP(A314,'[2]SISBEN-GRUPOS'!$A$2:$E$1122,4,0)</f>
        <v>1</v>
      </c>
      <c r="P314">
        <f>VLOOKUP(A314,'[2]SISBEN-GRUPOS'!$A$2:$E$1122,5,0)</f>
        <v>1</v>
      </c>
      <c r="Q314">
        <f>VLOOKUP(A314,'[2]TASA TRANSITO'!$A$6:$B$1117,2,0)</f>
        <v>0.313</v>
      </c>
    </row>
    <row r="315" spans="1:17" ht="14.95" hidden="1" x14ac:dyDescent="0.25">
      <c r="A315" t="s">
        <v>472</v>
      </c>
      <c r="B315">
        <v>128</v>
      </c>
      <c r="C315" s="3" t="s">
        <v>1122</v>
      </c>
      <c r="D315">
        <f>VLOOKUP(A315,'[2]PROMEDIO SABER 11 MUNICIPIOS'!$A$2:$D$1122,4,0)</f>
        <v>128</v>
      </c>
      <c r="E315">
        <f>VLOOKUP(A315,'[2]PROMEDIO SABER 11 MUNICIPIOS'!$A$2:$E$1122,5,0)</f>
        <v>15</v>
      </c>
      <c r="F315" s="3">
        <v>0</v>
      </c>
      <c r="G315" s="3">
        <v>0</v>
      </c>
      <c r="H315" s="3">
        <v>0</v>
      </c>
      <c r="I315" s="3">
        <v>0</v>
      </c>
      <c r="J315" s="4">
        <f>VLOOKUP(A315,'[2]PROMEDIO SABER 11 MUNICIPIOS'!$A$2:$B$1122,2,0)</f>
        <v>235.0703125</v>
      </c>
      <c r="K315" s="6">
        <v>230</v>
      </c>
      <c r="L315" s="5" t="str">
        <f>VLOOKUP(A315,'[2]PROMEDIO SABER 11 MUNICIPIOS'!$A$2:$F$1122,6,FALSE)</f>
        <v>NO</v>
      </c>
      <c r="M315">
        <f>VLOOKUP(A315,'[2]SISBEN-GRUPOS'!$A$2:$E$1121,2,FALSE)</f>
        <v>36</v>
      </c>
      <c r="N315">
        <f>VLOOKUP(A315,'[2]SISBEN-GRUPOS'!$A$2:$E$1122,3,0)</f>
        <v>90</v>
      </c>
      <c r="O315">
        <f>VLOOKUP(A315,'[2]SISBEN-GRUPOS'!$A$2:$E$1122,4,0)</f>
        <v>2</v>
      </c>
      <c r="P315">
        <f>VLOOKUP(A315,'[2]SISBEN-GRUPOS'!$A$2:$E$1122,5,0)</f>
        <v>0</v>
      </c>
      <c r="Q315">
        <f>VLOOKUP(A315,'[2]TASA TRANSITO'!$A$6:$B$1117,2,0)</f>
        <v>0.377</v>
      </c>
    </row>
    <row r="316" spans="1:17" ht="14.95" hidden="1" x14ac:dyDescent="0.25">
      <c r="A316" t="s">
        <v>565</v>
      </c>
      <c r="B316">
        <v>156</v>
      </c>
      <c r="C316" s="3" t="s">
        <v>1122</v>
      </c>
      <c r="D316">
        <f>VLOOKUP(A316,'[2]PROMEDIO SABER 11 MUNICIPIOS'!$A$2:$D$1122,4,0)</f>
        <v>156</v>
      </c>
      <c r="E316">
        <f>VLOOKUP(A316,'[2]PROMEDIO SABER 11 MUNICIPIOS'!$A$2:$E$1122,5,0)</f>
        <v>15</v>
      </c>
      <c r="F316" s="3">
        <v>0</v>
      </c>
      <c r="G316" s="3">
        <v>0</v>
      </c>
      <c r="H316" s="3">
        <v>0</v>
      </c>
      <c r="I316" s="3">
        <v>0</v>
      </c>
      <c r="J316" s="4">
        <f>VLOOKUP(A316,'[2]PROMEDIO SABER 11 MUNICIPIOS'!$A$2:$B$1122,2,0)</f>
        <v>235.31410256410257</v>
      </c>
      <c r="K316" s="6">
        <v>230</v>
      </c>
      <c r="L316" s="5" t="str">
        <f>VLOOKUP(A316,'[2]PROMEDIO SABER 11 MUNICIPIOS'!$A$2:$F$1122,6,FALSE)</f>
        <v>NO</v>
      </c>
      <c r="M316">
        <f>VLOOKUP(A316,'[2]SISBEN-GRUPOS'!$A$2:$E$1121,2,FALSE)</f>
        <v>24</v>
      </c>
      <c r="N316">
        <f>VLOOKUP(A316,'[2]SISBEN-GRUPOS'!$A$2:$E$1122,3,0)</f>
        <v>129</v>
      </c>
      <c r="O316">
        <f>VLOOKUP(A316,'[2]SISBEN-GRUPOS'!$A$2:$E$1122,4,0)</f>
        <v>1</v>
      </c>
      <c r="P316">
        <f>VLOOKUP(A316,'[2]SISBEN-GRUPOS'!$A$2:$E$1122,5,0)</f>
        <v>2</v>
      </c>
      <c r="Q316">
        <f>VLOOKUP(A316,'[2]TASA TRANSITO'!$A$6:$B$1117,2,0)</f>
        <v>0.318</v>
      </c>
    </row>
    <row r="317" spans="1:17" ht="14.95" hidden="1" x14ac:dyDescent="0.25">
      <c r="A317" t="s">
        <v>449</v>
      </c>
      <c r="B317">
        <v>123</v>
      </c>
      <c r="C317" s="3" t="s">
        <v>1122</v>
      </c>
      <c r="D317">
        <f>VLOOKUP(A317,'[2]PROMEDIO SABER 11 MUNICIPIOS'!$A$2:$D$1122,4,0)</f>
        <v>123</v>
      </c>
      <c r="E317">
        <f>VLOOKUP(A317,'[2]PROMEDIO SABER 11 MUNICIPIOS'!$A$2:$E$1122,5,0)</f>
        <v>15</v>
      </c>
      <c r="F317" s="3">
        <v>0</v>
      </c>
      <c r="G317" s="3">
        <v>0</v>
      </c>
      <c r="H317" s="3">
        <v>0</v>
      </c>
      <c r="I317" s="3">
        <v>0</v>
      </c>
      <c r="J317" s="4">
        <f>VLOOKUP(A317,'[2]PROMEDIO SABER 11 MUNICIPIOS'!$A$2:$B$1122,2,0)</f>
        <v>235.4308943089431</v>
      </c>
      <c r="K317" s="6">
        <v>230</v>
      </c>
      <c r="L317" s="5" t="str">
        <f>VLOOKUP(A317,'[2]PROMEDIO SABER 11 MUNICIPIOS'!$A$2:$F$1122,6,FALSE)</f>
        <v>NO</v>
      </c>
      <c r="M317">
        <f>VLOOKUP(A317,'[2]SISBEN-GRUPOS'!$A$2:$E$1121,2,FALSE)</f>
        <v>38</v>
      </c>
      <c r="N317">
        <f>VLOOKUP(A317,'[2]SISBEN-GRUPOS'!$A$2:$E$1122,3,0)</f>
        <v>84</v>
      </c>
      <c r="O317">
        <f>VLOOKUP(A317,'[2]SISBEN-GRUPOS'!$A$2:$E$1122,4,0)</f>
        <v>1</v>
      </c>
      <c r="P317">
        <f>VLOOKUP(A317,'[2]SISBEN-GRUPOS'!$A$2:$E$1122,5,0)</f>
        <v>0</v>
      </c>
      <c r="Q317">
        <f>VLOOKUP(A317,'[2]TASA TRANSITO'!$A$6:$B$1117,2,0)</f>
        <v>0.27200000000000002</v>
      </c>
    </row>
    <row r="318" spans="1:17" x14ac:dyDescent="0.25">
      <c r="A318" t="s">
        <v>390</v>
      </c>
      <c r="B318">
        <v>103</v>
      </c>
      <c r="C318" s="3" t="s">
        <v>1122</v>
      </c>
      <c r="D318">
        <f>VLOOKUP(A318,'[2]PROMEDIO SABER 11 MUNICIPIOS'!$A$2:$D$1122,4,0)</f>
        <v>103</v>
      </c>
      <c r="E318">
        <f>VLOOKUP(A318,'[2]PROMEDIO SABER 11 MUNICIPIOS'!$A$2:$E$1122,5,0)</f>
        <v>15</v>
      </c>
      <c r="F318" s="3">
        <v>0</v>
      </c>
      <c r="G318" s="3">
        <v>0</v>
      </c>
      <c r="H318" s="3">
        <v>0</v>
      </c>
      <c r="I318" s="3">
        <v>0</v>
      </c>
      <c r="J318" s="4">
        <f>VLOOKUP(A318,'[2]PROMEDIO SABER 11 MUNICIPIOS'!$A$2:$B$1122,2,0)</f>
        <v>237.59223300970874</v>
      </c>
      <c r="K318" s="6">
        <v>230</v>
      </c>
      <c r="L318" s="5" t="str">
        <f>VLOOKUP(A318,'[2]PROMEDIO SABER 11 MUNICIPIOS'!$A$2:$F$1122,6,FALSE)</f>
        <v>NO</v>
      </c>
      <c r="M318">
        <f>VLOOKUP(A318,'[2]SISBEN-GRUPOS'!$A$2:$E$1121,2,FALSE)</f>
        <v>27</v>
      </c>
      <c r="N318">
        <f>VLOOKUP(A318,'[2]SISBEN-GRUPOS'!$A$2:$E$1122,3,0)</f>
        <v>73</v>
      </c>
      <c r="O318">
        <f>VLOOKUP(A318,'[2]SISBEN-GRUPOS'!$A$2:$E$1122,4,0)</f>
        <v>2</v>
      </c>
      <c r="P318">
        <f>VLOOKUP(A318,'[2]SISBEN-GRUPOS'!$A$2:$E$1122,5,0)</f>
        <v>1</v>
      </c>
      <c r="Q318" t="e">
        <f>VLOOKUP(A318,'[2]TASA TRANSITO'!$A$6:$B$1117,2,0)</f>
        <v>#N/A</v>
      </c>
    </row>
    <row r="319" spans="1:17" ht="14.95" hidden="1" x14ac:dyDescent="0.25">
      <c r="A319" t="s">
        <v>386</v>
      </c>
      <c r="B319">
        <v>101</v>
      </c>
      <c r="C319" s="3" t="s">
        <v>1123</v>
      </c>
      <c r="D319">
        <f>VLOOKUP(A319,'[2]PROMEDIO SABER 11 MUNICIPIOS'!$A$2:$D$1122,4,0)</f>
        <v>101</v>
      </c>
      <c r="E319">
        <f>VLOOKUP(A319,'[2]PROMEDIO SABER 11 MUNICIPIOS'!$A$2:$E$1122,5,0)</f>
        <v>15</v>
      </c>
      <c r="F319" s="3">
        <v>0</v>
      </c>
      <c r="G319" s="3">
        <v>0</v>
      </c>
      <c r="H319" s="3">
        <v>0</v>
      </c>
      <c r="I319" s="3">
        <v>0</v>
      </c>
      <c r="J319" s="4">
        <f>VLOOKUP(A319,'[2]PROMEDIO SABER 11 MUNICIPIOS'!$A$2:$B$1122,2,0)</f>
        <v>238.05940594059405</v>
      </c>
      <c r="K319" s="6">
        <v>230</v>
      </c>
      <c r="L319" s="5" t="str">
        <f>VLOOKUP(A319,'[2]PROMEDIO SABER 11 MUNICIPIOS'!$A$2:$F$1122,6,FALSE)</f>
        <v>NO</v>
      </c>
      <c r="M319">
        <f>VLOOKUP(A319,'[2]SISBEN-GRUPOS'!$A$2:$E$1121,2,FALSE)</f>
        <v>50</v>
      </c>
      <c r="N319">
        <f>VLOOKUP(A319,'[2]SISBEN-GRUPOS'!$A$2:$E$1122,3,0)</f>
        <v>50</v>
      </c>
      <c r="O319">
        <f>VLOOKUP(A319,'[2]SISBEN-GRUPOS'!$A$2:$E$1122,4,0)</f>
        <v>1</v>
      </c>
      <c r="P319">
        <f>VLOOKUP(A319,'[2]SISBEN-GRUPOS'!$A$2:$E$1122,5,0)</f>
        <v>0</v>
      </c>
      <c r="Q319">
        <f>VLOOKUP(A319,'[2]TASA TRANSITO'!$A$6:$B$1117,2,0)</f>
        <v>0.17799999999999999</v>
      </c>
    </row>
    <row r="320" spans="1:17" ht="14.95" hidden="1" x14ac:dyDescent="0.25">
      <c r="A320" t="s">
        <v>402</v>
      </c>
      <c r="B320">
        <v>105</v>
      </c>
      <c r="C320" s="3" t="s">
        <v>1123</v>
      </c>
      <c r="D320">
        <f>VLOOKUP(A320,'[2]PROMEDIO SABER 11 MUNICIPIOS'!$A$2:$D$1122,4,0)</f>
        <v>105</v>
      </c>
      <c r="E320">
        <f>VLOOKUP(A320,'[2]PROMEDIO SABER 11 MUNICIPIOS'!$A$2:$E$1122,5,0)</f>
        <v>15</v>
      </c>
      <c r="F320" s="3">
        <v>0</v>
      </c>
      <c r="G320" s="3">
        <v>0</v>
      </c>
      <c r="H320" s="3">
        <v>0</v>
      </c>
      <c r="I320" s="3">
        <v>0</v>
      </c>
      <c r="J320" s="4">
        <f>VLOOKUP(A320,'[2]PROMEDIO SABER 11 MUNICIPIOS'!$A$2:$B$1122,2,0)</f>
        <v>248.65714285714284</v>
      </c>
      <c r="K320" s="6">
        <v>240</v>
      </c>
      <c r="L320" s="5" t="str">
        <f>VLOOKUP(A320,'[2]PROMEDIO SABER 11 MUNICIPIOS'!$A$2:$F$1122,6,FALSE)</f>
        <v>NO</v>
      </c>
      <c r="M320">
        <f>VLOOKUP(A320,'[2]SISBEN-GRUPOS'!$A$2:$E$1121,2,FALSE)</f>
        <v>36</v>
      </c>
      <c r="N320">
        <f>VLOOKUP(A320,'[2]SISBEN-GRUPOS'!$A$2:$E$1122,3,0)</f>
        <v>66</v>
      </c>
      <c r="O320">
        <f>VLOOKUP(A320,'[2]SISBEN-GRUPOS'!$A$2:$E$1122,4,0)</f>
        <v>0</v>
      </c>
      <c r="P320">
        <f>VLOOKUP(A320,'[2]SISBEN-GRUPOS'!$A$2:$E$1122,5,0)</f>
        <v>3</v>
      </c>
      <c r="Q320">
        <f>VLOOKUP(A320,'[2]TASA TRANSITO'!$A$6:$B$1117,2,0)</f>
        <v>0.23400000000000001</v>
      </c>
    </row>
    <row r="321" spans="1:17" ht="14.95" hidden="1" x14ac:dyDescent="0.25">
      <c r="A321" t="s">
        <v>126</v>
      </c>
      <c r="B321">
        <v>45</v>
      </c>
      <c r="C321" s="3" t="s">
        <v>1122</v>
      </c>
      <c r="D321">
        <f>VLOOKUP(A321,'[2]PROMEDIO SABER 11 MUNICIPIOS'!$A$2:$D$1122,4,0)</f>
        <v>45</v>
      </c>
      <c r="E321">
        <f>VLOOKUP(A321,'[2]PROMEDIO SABER 11 MUNICIPIOS'!$A$2:$E$1122,5,0)</f>
        <v>15</v>
      </c>
      <c r="F321" s="3">
        <v>1</v>
      </c>
      <c r="G321" s="3">
        <v>1</v>
      </c>
      <c r="H321" s="3">
        <v>0</v>
      </c>
      <c r="I321" s="3">
        <v>0</v>
      </c>
      <c r="J321" s="4">
        <f>VLOOKUP(A321,'[2]PROMEDIO SABER 11 MUNICIPIOS'!$A$2:$B$1122,2,0)</f>
        <v>256.97777777777776</v>
      </c>
      <c r="K321" s="6">
        <v>250</v>
      </c>
      <c r="L321" s="5" t="str">
        <f>VLOOKUP(A321,'[2]PROMEDIO SABER 11 MUNICIPIOS'!$A$2:$F$1122,6,FALSE)</f>
        <v>NO</v>
      </c>
      <c r="M321">
        <f>VLOOKUP(A321,'[2]SISBEN-GRUPOS'!$A$2:$E$1121,2,FALSE)</f>
        <v>2</v>
      </c>
      <c r="N321">
        <f>VLOOKUP(A321,'[2]SISBEN-GRUPOS'!$A$2:$E$1122,3,0)</f>
        <v>38</v>
      </c>
      <c r="O321">
        <f>VLOOKUP(A321,'[2]SISBEN-GRUPOS'!$A$2:$E$1122,4,0)</f>
        <v>1</v>
      </c>
      <c r="P321">
        <f>VLOOKUP(A321,'[2]SISBEN-GRUPOS'!$A$2:$E$1122,5,0)</f>
        <v>4</v>
      </c>
      <c r="Q321">
        <f>VLOOKUP(A321,'[2]TASA TRANSITO'!$A$6:$B$1117,2,0)</f>
        <v>0.41199999999999998</v>
      </c>
    </row>
    <row r="322" spans="1:17" ht="14.95" hidden="1" x14ac:dyDescent="0.25">
      <c r="A322" t="s">
        <v>314</v>
      </c>
      <c r="B322">
        <v>84</v>
      </c>
      <c r="C322" s="3" t="s">
        <v>1122</v>
      </c>
      <c r="D322">
        <f>VLOOKUP(A322,'[2]PROMEDIO SABER 11 MUNICIPIOS'!$A$2:$D$1122,4,0)</f>
        <v>84</v>
      </c>
      <c r="E322">
        <f>VLOOKUP(A322,'[2]PROMEDIO SABER 11 MUNICIPIOS'!$A$2:$E$1122,5,0)</f>
        <v>15</v>
      </c>
      <c r="F322" s="3">
        <v>0</v>
      </c>
      <c r="G322" s="3">
        <v>0</v>
      </c>
      <c r="H322" s="3">
        <v>0</v>
      </c>
      <c r="I322" s="3">
        <v>0</v>
      </c>
      <c r="J322" s="4">
        <f>VLOOKUP(A322,'[2]PROMEDIO SABER 11 MUNICIPIOS'!$A$2:$B$1122,2,0)</f>
        <v>257.98809523809524</v>
      </c>
      <c r="K322" s="6">
        <v>250</v>
      </c>
      <c r="L322" s="5" t="str">
        <f>VLOOKUP(A322,'[2]PROMEDIO SABER 11 MUNICIPIOS'!$A$2:$F$1122,6,FALSE)</f>
        <v>NO</v>
      </c>
      <c r="M322">
        <f>VLOOKUP(A322,'[2]SISBEN-GRUPOS'!$A$2:$E$1121,2,FALSE)</f>
        <v>19</v>
      </c>
      <c r="N322">
        <f>VLOOKUP(A322,'[2]SISBEN-GRUPOS'!$A$2:$E$1122,3,0)</f>
        <v>64</v>
      </c>
      <c r="O322">
        <f>VLOOKUP(A322,'[2]SISBEN-GRUPOS'!$A$2:$E$1122,4,0)</f>
        <v>0</v>
      </c>
      <c r="P322">
        <f>VLOOKUP(A322,'[2]SISBEN-GRUPOS'!$A$2:$E$1122,5,0)</f>
        <v>1</v>
      </c>
      <c r="Q322">
        <f>VLOOKUP(A322,'[2]TASA TRANSITO'!$A$6:$B$1117,2,0)</f>
        <v>0.34799999999999998</v>
      </c>
    </row>
    <row r="323" spans="1:17" ht="14.95" hidden="1" x14ac:dyDescent="0.25">
      <c r="A323" t="s">
        <v>674</v>
      </c>
      <c r="B323">
        <v>206</v>
      </c>
      <c r="C323" s="3" t="s">
        <v>1123</v>
      </c>
      <c r="D323">
        <f>VLOOKUP(A323,'[2]PROMEDIO SABER 11 MUNICIPIOS'!$A$2:$D$1122,4,0)</f>
        <v>206</v>
      </c>
      <c r="E323">
        <f>VLOOKUP(A323,'[2]PROMEDIO SABER 11 MUNICIPIOS'!$A$2:$E$1122,5,0)</f>
        <v>15</v>
      </c>
      <c r="F323" s="3">
        <v>0</v>
      </c>
      <c r="G323" s="3">
        <v>0</v>
      </c>
      <c r="H323" s="3">
        <v>0</v>
      </c>
      <c r="I323" s="3">
        <v>0</v>
      </c>
      <c r="J323" s="4">
        <f>VLOOKUP(A323,'[2]PROMEDIO SABER 11 MUNICIPIOS'!$A$2:$B$1122,2,0)</f>
        <v>261.66019417475729</v>
      </c>
      <c r="K323" s="6">
        <v>260</v>
      </c>
      <c r="L323" s="5" t="str">
        <f>VLOOKUP(A323,'[2]PROMEDIO SABER 11 MUNICIPIOS'!$A$2:$F$1122,6,FALSE)</f>
        <v>NO</v>
      </c>
      <c r="M323">
        <f>VLOOKUP(A323,'[2]SISBEN-GRUPOS'!$A$2:$E$1121,2,FALSE)</f>
        <v>55</v>
      </c>
      <c r="N323">
        <f>VLOOKUP(A323,'[2]SISBEN-GRUPOS'!$A$2:$E$1122,3,0)</f>
        <v>144</v>
      </c>
      <c r="O323">
        <f>VLOOKUP(A323,'[2]SISBEN-GRUPOS'!$A$2:$E$1122,4,0)</f>
        <v>4</v>
      </c>
      <c r="P323">
        <f>VLOOKUP(A323,'[2]SISBEN-GRUPOS'!$A$2:$E$1122,5,0)</f>
        <v>3</v>
      </c>
      <c r="Q323">
        <f>VLOOKUP(A323,'[2]TASA TRANSITO'!$A$6:$B$1117,2,0)</f>
        <v>0.21299999999999999</v>
      </c>
    </row>
    <row r="324" spans="1:17" ht="14.95" hidden="1" x14ac:dyDescent="0.25">
      <c r="A324" t="s">
        <v>80</v>
      </c>
      <c r="B324">
        <v>33</v>
      </c>
      <c r="C324" s="3" t="s">
        <v>1122</v>
      </c>
      <c r="D324">
        <f>VLOOKUP(A324,'[2]PROMEDIO SABER 11 MUNICIPIOS'!$A$2:$D$1122,4,0)</f>
        <v>33</v>
      </c>
      <c r="E324">
        <f>VLOOKUP(A324,'[2]PROMEDIO SABER 11 MUNICIPIOS'!$A$2:$E$1122,5,0)</f>
        <v>15</v>
      </c>
      <c r="F324" s="3">
        <v>1</v>
      </c>
      <c r="G324" s="3">
        <v>1</v>
      </c>
      <c r="H324" s="3">
        <v>1</v>
      </c>
      <c r="I324" s="3">
        <v>0</v>
      </c>
      <c r="J324" s="4">
        <f>VLOOKUP(A324,'[2]PROMEDIO SABER 11 MUNICIPIOS'!$A$2:$B$1122,2,0)</f>
        <v>268.75757575757575</v>
      </c>
      <c r="K324" s="6">
        <v>260</v>
      </c>
      <c r="L324" s="5" t="str">
        <f>VLOOKUP(A324,'[2]PROMEDIO SABER 11 MUNICIPIOS'!$A$2:$F$1122,6,FALSE)</f>
        <v>NO</v>
      </c>
      <c r="M324">
        <f>VLOOKUP(A324,'[2]SISBEN-GRUPOS'!$A$2:$E$1121,2,FALSE)</f>
        <v>6</v>
      </c>
      <c r="N324">
        <f>VLOOKUP(A324,'[2]SISBEN-GRUPOS'!$A$2:$E$1122,3,0)</f>
        <v>26</v>
      </c>
      <c r="O324">
        <f>VLOOKUP(A324,'[2]SISBEN-GRUPOS'!$A$2:$E$1122,4,0)</f>
        <v>0</v>
      </c>
      <c r="P324">
        <f>VLOOKUP(A324,'[2]SISBEN-GRUPOS'!$A$2:$E$1122,5,0)</f>
        <v>1</v>
      </c>
      <c r="Q324">
        <f>VLOOKUP(A324,'[2]TASA TRANSITO'!$A$6:$B$1117,2,0)</f>
        <v>0.52</v>
      </c>
    </row>
    <row r="325" spans="1:17" ht="14.95" hidden="1" x14ac:dyDescent="0.25">
      <c r="A325" t="s">
        <v>426</v>
      </c>
      <c r="B325">
        <v>112</v>
      </c>
      <c r="C325" s="3" t="s">
        <v>1123</v>
      </c>
      <c r="D325">
        <f>VLOOKUP(A325,'[2]PROMEDIO SABER 11 MUNICIPIOS'!$A$2:$D$1122,4,0)</f>
        <v>112</v>
      </c>
      <c r="E325">
        <f>VLOOKUP(A325,'[2]PROMEDIO SABER 11 MUNICIPIOS'!$A$2:$E$1122,5,0)</f>
        <v>16</v>
      </c>
      <c r="F325" s="3">
        <v>0</v>
      </c>
      <c r="G325" s="3">
        <v>0</v>
      </c>
      <c r="H325" s="3">
        <v>0</v>
      </c>
      <c r="I325" s="3">
        <v>0</v>
      </c>
      <c r="J325" s="4">
        <f>VLOOKUP(A325,'[2]PROMEDIO SABER 11 MUNICIPIOS'!$A$2:$B$1122,2,0)</f>
        <v>191.61607142857142</v>
      </c>
      <c r="K325" s="6">
        <v>190</v>
      </c>
      <c r="L325" s="5" t="str">
        <f>VLOOKUP(A325,'[2]PROMEDIO SABER 11 MUNICIPIOS'!$A$2:$F$1122,6,FALSE)</f>
        <v>UNGUIA-CHOCO</v>
      </c>
      <c r="M325">
        <f>VLOOKUP(A325,'[2]SISBEN-GRUPOS'!$A$2:$E$1121,2,FALSE)</f>
        <v>34</v>
      </c>
      <c r="N325">
        <f>VLOOKUP(A325,'[2]SISBEN-GRUPOS'!$A$2:$E$1122,3,0)</f>
        <v>76</v>
      </c>
      <c r="O325">
        <f>VLOOKUP(A325,'[2]SISBEN-GRUPOS'!$A$2:$E$1122,4,0)</f>
        <v>1</v>
      </c>
      <c r="P325">
        <f>VLOOKUP(A325,'[2]SISBEN-GRUPOS'!$A$2:$E$1122,5,0)</f>
        <v>1</v>
      </c>
      <c r="Q325">
        <f>VLOOKUP(A325,'[2]TASA TRANSITO'!$A$6:$B$1117,2,0)</f>
        <v>0.35799999999999998</v>
      </c>
    </row>
    <row r="326" spans="1:17" ht="14.95" hidden="1" x14ac:dyDescent="0.25">
      <c r="A326" t="s">
        <v>685</v>
      </c>
      <c r="B326">
        <v>215</v>
      </c>
      <c r="C326" s="3" t="s">
        <v>1122</v>
      </c>
      <c r="D326">
        <f>VLOOKUP(A326,'[2]PROMEDIO SABER 11 MUNICIPIOS'!$A$2:$D$1122,4,0)</f>
        <v>215</v>
      </c>
      <c r="E326">
        <f>VLOOKUP(A326,'[2]PROMEDIO SABER 11 MUNICIPIOS'!$A$2:$E$1122,5,0)</f>
        <v>16</v>
      </c>
      <c r="F326" s="3">
        <v>0</v>
      </c>
      <c r="G326" s="3">
        <v>0</v>
      </c>
      <c r="H326" s="3">
        <v>0</v>
      </c>
      <c r="I326" s="3">
        <v>0</v>
      </c>
      <c r="J326" s="4">
        <f>VLOOKUP(A326,'[2]PROMEDIO SABER 11 MUNICIPIOS'!$A$2:$B$1122,2,0)</f>
        <v>215.13023255813954</v>
      </c>
      <c r="K326" s="6">
        <v>210</v>
      </c>
      <c r="L326" s="5" t="str">
        <f>VLOOKUP(A326,'[2]PROMEDIO SABER 11 MUNICIPIOS'!$A$2:$F$1122,6,FALSE)</f>
        <v>ATACO-TOLIMA</v>
      </c>
      <c r="M326">
        <f>VLOOKUP(A326,'[2]SISBEN-GRUPOS'!$A$2:$E$1121,2,FALSE)</f>
        <v>46</v>
      </c>
      <c r="N326">
        <f>VLOOKUP(A326,'[2]SISBEN-GRUPOS'!$A$2:$E$1122,3,0)</f>
        <v>169</v>
      </c>
      <c r="O326">
        <f>VLOOKUP(A326,'[2]SISBEN-GRUPOS'!$A$2:$E$1122,4,0)</f>
        <v>0</v>
      </c>
      <c r="P326">
        <f>VLOOKUP(A326,'[2]SISBEN-GRUPOS'!$A$2:$E$1122,5,0)</f>
        <v>0</v>
      </c>
      <c r="Q326">
        <f>VLOOKUP(A326,'[2]TASA TRANSITO'!$A$6:$B$1117,2,0)</f>
        <v>0.26900000000000002</v>
      </c>
    </row>
    <row r="327" spans="1:17" ht="14.95" hidden="1" x14ac:dyDescent="0.25">
      <c r="A327" t="s">
        <v>106</v>
      </c>
      <c r="B327">
        <v>40</v>
      </c>
      <c r="C327" s="3" t="s">
        <v>1123</v>
      </c>
      <c r="D327">
        <f>VLOOKUP(A327,'[2]PROMEDIO SABER 11 MUNICIPIOS'!$A$2:$D$1122,4,0)</f>
        <v>40</v>
      </c>
      <c r="E327">
        <f>VLOOKUP(A327,'[2]PROMEDIO SABER 11 MUNICIPIOS'!$A$2:$E$1122,5,0)</f>
        <v>16</v>
      </c>
      <c r="F327" s="3">
        <v>1</v>
      </c>
      <c r="G327" s="3">
        <v>1</v>
      </c>
      <c r="H327" s="3">
        <v>1</v>
      </c>
      <c r="I327" s="3">
        <v>0</v>
      </c>
      <c r="J327" s="4">
        <f>VLOOKUP(A327,'[2]PROMEDIO SABER 11 MUNICIPIOS'!$A$2:$B$1122,2,0)</f>
        <v>216.85</v>
      </c>
      <c r="K327" s="6">
        <v>210</v>
      </c>
      <c r="L327" s="5" t="str">
        <f>VLOOKUP(A327,'[2]PROMEDIO SABER 11 MUNICIPIOS'!$A$2:$F$1122,6,FALSE)</f>
        <v>NO</v>
      </c>
      <c r="M327">
        <f>VLOOKUP(A327,'[2]SISBEN-GRUPOS'!$A$2:$E$1121,2,FALSE)</f>
        <v>6</v>
      </c>
      <c r="N327">
        <f>VLOOKUP(A327,'[2]SISBEN-GRUPOS'!$A$2:$E$1122,3,0)</f>
        <v>34</v>
      </c>
      <c r="O327">
        <f>VLOOKUP(A327,'[2]SISBEN-GRUPOS'!$A$2:$E$1122,4,0)</f>
        <v>0</v>
      </c>
      <c r="P327">
        <f>VLOOKUP(A327,'[2]SISBEN-GRUPOS'!$A$2:$E$1122,5,0)</f>
        <v>0</v>
      </c>
      <c r="Q327">
        <f>VLOOKUP(A327,'[2]TASA TRANSITO'!$A$6:$B$1117,2,0)</f>
        <v>0.35299999999999998</v>
      </c>
    </row>
    <row r="328" spans="1:17" ht="14.95" hidden="1" x14ac:dyDescent="0.25">
      <c r="A328" t="s">
        <v>291</v>
      </c>
      <c r="B328">
        <v>79</v>
      </c>
      <c r="C328" s="3" t="s">
        <v>1122</v>
      </c>
      <c r="D328">
        <f>VLOOKUP(A328,'[2]PROMEDIO SABER 11 MUNICIPIOS'!$A$2:$D$1122,4,0)</f>
        <v>79</v>
      </c>
      <c r="E328">
        <f>VLOOKUP(A328,'[2]PROMEDIO SABER 11 MUNICIPIOS'!$A$2:$E$1122,5,0)</f>
        <v>16</v>
      </c>
      <c r="F328" s="3">
        <v>0</v>
      </c>
      <c r="G328" s="3">
        <v>0</v>
      </c>
      <c r="H328" s="3">
        <v>0</v>
      </c>
      <c r="I328" s="3">
        <v>0</v>
      </c>
      <c r="J328" s="4">
        <f>VLOOKUP(A328,'[2]PROMEDIO SABER 11 MUNICIPIOS'!$A$2:$B$1122,2,0)</f>
        <v>220.18987341772151</v>
      </c>
      <c r="K328" s="6">
        <v>220</v>
      </c>
      <c r="L328" s="5" t="str">
        <f>VLOOKUP(A328,'[2]PROMEDIO SABER 11 MUNICIPIOS'!$A$2:$F$1122,6,FALSE)</f>
        <v>NO</v>
      </c>
      <c r="M328">
        <f>VLOOKUP(A328,'[2]SISBEN-GRUPOS'!$A$2:$E$1121,2,FALSE)</f>
        <v>19</v>
      </c>
      <c r="N328">
        <f>VLOOKUP(A328,'[2]SISBEN-GRUPOS'!$A$2:$E$1122,3,0)</f>
        <v>54</v>
      </c>
      <c r="O328">
        <f>VLOOKUP(A328,'[2]SISBEN-GRUPOS'!$A$2:$E$1122,4,0)</f>
        <v>6</v>
      </c>
      <c r="P328">
        <f>VLOOKUP(A328,'[2]SISBEN-GRUPOS'!$A$2:$E$1122,5,0)</f>
        <v>0</v>
      </c>
      <c r="Q328">
        <f>VLOOKUP(A328,'[2]TASA TRANSITO'!$A$6:$B$1117,2,0)</f>
        <v>0.245</v>
      </c>
    </row>
    <row r="329" spans="1:17" ht="14.95" hidden="1" x14ac:dyDescent="0.25">
      <c r="A329" t="s">
        <v>818</v>
      </c>
      <c r="B329">
        <v>315</v>
      </c>
      <c r="C329" s="3" t="s">
        <v>1122</v>
      </c>
      <c r="D329">
        <f>VLOOKUP(A329,'[2]PROMEDIO SABER 11 MUNICIPIOS'!$A$2:$D$1122,4,0)</f>
        <v>315</v>
      </c>
      <c r="E329">
        <f>VLOOKUP(A329,'[2]PROMEDIO SABER 11 MUNICIPIOS'!$A$2:$E$1122,5,0)</f>
        <v>16</v>
      </c>
      <c r="F329" s="3">
        <v>0</v>
      </c>
      <c r="G329" s="3">
        <v>0</v>
      </c>
      <c r="H329" s="3">
        <v>0</v>
      </c>
      <c r="I329" s="3">
        <v>0</v>
      </c>
      <c r="J329" s="4">
        <f>VLOOKUP(A329,'[2]PROMEDIO SABER 11 MUNICIPIOS'!$A$2:$B$1122,2,0)</f>
        <v>221.88253968253969</v>
      </c>
      <c r="K329" s="6">
        <v>220</v>
      </c>
      <c r="L329" s="5" t="str">
        <f>VLOOKUP(A329,'[2]PROMEDIO SABER 11 MUNICIPIOS'!$A$2:$F$1122,6,FALSE)</f>
        <v>NO</v>
      </c>
      <c r="M329">
        <f>VLOOKUP(A329,'[2]SISBEN-GRUPOS'!$A$2:$E$1121,2,FALSE)</f>
        <v>82</v>
      </c>
      <c r="N329">
        <f>VLOOKUP(A329,'[2]SISBEN-GRUPOS'!$A$2:$E$1122,3,0)</f>
        <v>206</v>
      </c>
      <c r="O329">
        <f>VLOOKUP(A329,'[2]SISBEN-GRUPOS'!$A$2:$E$1122,4,0)</f>
        <v>17</v>
      </c>
      <c r="P329">
        <f>VLOOKUP(A329,'[2]SISBEN-GRUPOS'!$A$2:$E$1122,5,0)</f>
        <v>10</v>
      </c>
      <c r="Q329">
        <f>VLOOKUP(A329,'[2]TASA TRANSITO'!$A$6:$B$1117,2,0)</f>
        <v>0.247</v>
      </c>
    </row>
    <row r="330" spans="1:17" ht="14.95" hidden="1" x14ac:dyDescent="0.25">
      <c r="A330" t="s">
        <v>694</v>
      </c>
      <c r="B330">
        <v>223</v>
      </c>
      <c r="C330" s="3" t="s">
        <v>1122</v>
      </c>
      <c r="D330">
        <f>VLOOKUP(A330,'[2]PROMEDIO SABER 11 MUNICIPIOS'!$A$2:$D$1122,4,0)</f>
        <v>223</v>
      </c>
      <c r="E330">
        <f>VLOOKUP(A330,'[2]PROMEDIO SABER 11 MUNICIPIOS'!$A$2:$E$1122,5,0)</f>
        <v>16</v>
      </c>
      <c r="F330" s="3">
        <v>0</v>
      </c>
      <c r="G330" s="3">
        <v>0</v>
      </c>
      <c r="H330" s="3">
        <v>0</v>
      </c>
      <c r="I330" s="3">
        <v>0</v>
      </c>
      <c r="J330" s="4">
        <f>VLOOKUP(A330,'[2]PROMEDIO SABER 11 MUNICIPIOS'!$A$2:$B$1122,2,0)</f>
        <v>224.29147982062781</v>
      </c>
      <c r="K330" s="6">
        <v>220</v>
      </c>
      <c r="L330" s="5" t="str">
        <f>VLOOKUP(A330,'[2]PROMEDIO SABER 11 MUNICIPIOS'!$A$2:$F$1122,6,FALSE)</f>
        <v>NO</v>
      </c>
      <c r="M330">
        <f>VLOOKUP(A330,'[2]SISBEN-GRUPOS'!$A$2:$E$1121,2,FALSE)</f>
        <v>53</v>
      </c>
      <c r="N330">
        <f>VLOOKUP(A330,'[2]SISBEN-GRUPOS'!$A$2:$E$1122,3,0)</f>
        <v>153</v>
      </c>
      <c r="O330">
        <f>VLOOKUP(A330,'[2]SISBEN-GRUPOS'!$A$2:$E$1122,4,0)</f>
        <v>12</v>
      </c>
      <c r="P330">
        <f>VLOOKUP(A330,'[2]SISBEN-GRUPOS'!$A$2:$E$1122,5,0)</f>
        <v>5</v>
      </c>
      <c r="Q330">
        <f>VLOOKUP(A330,'[2]TASA TRANSITO'!$A$6:$B$1117,2,0)</f>
        <v>0.217</v>
      </c>
    </row>
    <row r="331" spans="1:17" ht="14.95" hidden="1" x14ac:dyDescent="0.25">
      <c r="A331" t="s">
        <v>461</v>
      </c>
      <c r="B331">
        <v>126</v>
      </c>
      <c r="C331" s="3" t="s">
        <v>1122</v>
      </c>
      <c r="D331">
        <f>VLOOKUP(A331,'[2]PROMEDIO SABER 11 MUNICIPIOS'!$A$2:$D$1122,4,0)</f>
        <v>126</v>
      </c>
      <c r="E331">
        <f>VLOOKUP(A331,'[2]PROMEDIO SABER 11 MUNICIPIOS'!$A$2:$E$1122,5,0)</f>
        <v>16</v>
      </c>
      <c r="F331" s="3">
        <v>0</v>
      </c>
      <c r="G331" s="3">
        <v>0</v>
      </c>
      <c r="H331" s="3">
        <v>0</v>
      </c>
      <c r="I331" s="3">
        <v>0</v>
      </c>
      <c r="J331" s="4">
        <f>VLOOKUP(A331,'[2]PROMEDIO SABER 11 MUNICIPIOS'!$A$2:$B$1122,2,0)</f>
        <v>226.86507936507937</v>
      </c>
      <c r="K331" s="6">
        <v>220</v>
      </c>
      <c r="L331" s="5" t="str">
        <f>VLOOKUP(A331,'[2]PROMEDIO SABER 11 MUNICIPIOS'!$A$2:$F$1122,6,FALSE)</f>
        <v>NO</v>
      </c>
      <c r="M331">
        <f>VLOOKUP(A331,'[2]SISBEN-GRUPOS'!$A$2:$E$1121,2,FALSE)</f>
        <v>25</v>
      </c>
      <c r="N331">
        <f>VLOOKUP(A331,'[2]SISBEN-GRUPOS'!$A$2:$E$1122,3,0)</f>
        <v>100</v>
      </c>
      <c r="O331">
        <f>VLOOKUP(A331,'[2]SISBEN-GRUPOS'!$A$2:$E$1122,4,0)</f>
        <v>1</v>
      </c>
      <c r="P331">
        <f>VLOOKUP(A331,'[2]SISBEN-GRUPOS'!$A$2:$E$1122,5,0)</f>
        <v>0</v>
      </c>
      <c r="Q331">
        <f>VLOOKUP(A331,'[2]TASA TRANSITO'!$A$6:$B$1117,2,0)</f>
        <v>0.18</v>
      </c>
    </row>
    <row r="332" spans="1:17" ht="14.95" hidden="1" x14ac:dyDescent="0.25">
      <c r="A332" t="s">
        <v>504</v>
      </c>
      <c r="B332">
        <v>136</v>
      </c>
      <c r="C332" s="3" t="s">
        <v>1123</v>
      </c>
      <c r="D332">
        <f>VLOOKUP(A332,'[2]PROMEDIO SABER 11 MUNICIPIOS'!$A$2:$D$1122,4,0)</f>
        <v>136</v>
      </c>
      <c r="E332">
        <f>VLOOKUP(A332,'[2]PROMEDIO SABER 11 MUNICIPIOS'!$A$2:$E$1122,5,0)</f>
        <v>16</v>
      </c>
      <c r="F332" s="3">
        <v>0</v>
      </c>
      <c r="G332" s="3">
        <v>0</v>
      </c>
      <c r="H332" s="3">
        <v>0</v>
      </c>
      <c r="I332" s="3">
        <v>0</v>
      </c>
      <c r="J332" s="4">
        <f>VLOOKUP(A332,'[2]PROMEDIO SABER 11 MUNICIPIOS'!$A$2:$B$1122,2,0)</f>
        <v>228.22794117647058</v>
      </c>
      <c r="K332" s="6">
        <v>220</v>
      </c>
      <c r="L332" s="5" t="str">
        <f>VLOOKUP(A332,'[2]PROMEDIO SABER 11 MUNICIPIOS'!$A$2:$F$1122,6,FALSE)</f>
        <v>NO</v>
      </c>
      <c r="M332">
        <f>VLOOKUP(A332,'[2]SISBEN-GRUPOS'!$A$2:$E$1121,2,FALSE)</f>
        <v>43</v>
      </c>
      <c r="N332">
        <f>VLOOKUP(A332,'[2]SISBEN-GRUPOS'!$A$2:$E$1122,3,0)</f>
        <v>84</v>
      </c>
      <c r="O332">
        <f>VLOOKUP(A332,'[2]SISBEN-GRUPOS'!$A$2:$E$1122,4,0)</f>
        <v>6</v>
      </c>
      <c r="P332">
        <f>VLOOKUP(A332,'[2]SISBEN-GRUPOS'!$A$2:$E$1122,5,0)</f>
        <v>3</v>
      </c>
      <c r="Q332">
        <f>VLOOKUP(A332,'[2]TASA TRANSITO'!$A$6:$B$1117,2,0)</f>
        <v>0.26300000000000001</v>
      </c>
    </row>
    <row r="333" spans="1:17" ht="14.95" hidden="1" x14ac:dyDescent="0.25">
      <c r="A333" t="s">
        <v>209</v>
      </c>
      <c r="B333">
        <v>60</v>
      </c>
      <c r="C333" s="3" t="s">
        <v>1122</v>
      </c>
      <c r="D333">
        <f>VLOOKUP(A333,'[2]PROMEDIO SABER 11 MUNICIPIOS'!$A$2:$D$1122,4,0)</f>
        <v>60</v>
      </c>
      <c r="E333">
        <f>VLOOKUP(A333,'[2]PROMEDIO SABER 11 MUNICIPIOS'!$A$2:$E$1122,5,0)</f>
        <v>16</v>
      </c>
      <c r="F333" s="3">
        <v>1</v>
      </c>
      <c r="G333" s="3">
        <v>1</v>
      </c>
      <c r="H333" s="3">
        <v>0</v>
      </c>
      <c r="I333" s="3">
        <v>0</v>
      </c>
      <c r="J333" s="4">
        <f>VLOOKUP(A333,'[2]PROMEDIO SABER 11 MUNICIPIOS'!$A$2:$B$1122,2,0)</f>
        <v>232.5</v>
      </c>
      <c r="K333" s="6">
        <v>230</v>
      </c>
      <c r="L333" s="5" t="str">
        <f>VLOOKUP(A333,'[2]PROMEDIO SABER 11 MUNICIPIOS'!$A$2:$F$1122,6,FALSE)</f>
        <v>NO</v>
      </c>
      <c r="M333">
        <f>VLOOKUP(A333,'[2]SISBEN-GRUPOS'!$A$2:$E$1121,2,FALSE)</f>
        <v>9</v>
      </c>
      <c r="N333">
        <f>VLOOKUP(A333,'[2]SISBEN-GRUPOS'!$A$2:$E$1122,3,0)</f>
        <v>50</v>
      </c>
      <c r="O333">
        <f>VLOOKUP(A333,'[2]SISBEN-GRUPOS'!$A$2:$E$1122,4,0)</f>
        <v>1</v>
      </c>
      <c r="P333">
        <f>VLOOKUP(A333,'[2]SISBEN-GRUPOS'!$A$2:$E$1122,5,0)</f>
        <v>0</v>
      </c>
      <c r="Q333">
        <f>VLOOKUP(A333,'[2]TASA TRANSITO'!$A$6:$B$1117,2,0)</f>
        <v>0.20499999999999999</v>
      </c>
    </row>
    <row r="334" spans="1:17" x14ac:dyDescent="0.25">
      <c r="A334" t="s">
        <v>193</v>
      </c>
      <c r="B334">
        <v>57</v>
      </c>
      <c r="C334" s="3" t="s">
        <v>1122</v>
      </c>
      <c r="D334">
        <f>VLOOKUP(A334,'[2]PROMEDIO SABER 11 MUNICIPIOS'!$A$2:$D$1122,4,0)</f>
        <v>57</v>
      </c>
      <c r="E334">
        <f>VLOOKUP(A334,'[2]PROMEDIO SABER 11 MUNICIPIOS'!$A$2:$E$1122,5,0)</f>
        <v>16</v>
      </c>
      <c r="F334" s="3">
        <v>1</v>
      </c>
      <c r="G334" s="3">
        <v>1</v>
      </c>
      <c r="H334" s="3">
        <v>0</v>
      </c>
      <c r="I334" s="3">
        <v>0</v>
      </c>
      <c r="J334" s="4">
        <f>VLOOKUP(A334,'[2]PROMEDIO SABER 11 MUNICIPIOS'!$A$2:$B$1122,2,0)</f>
        <v>234.26315789473685</v>
      </c>
      <c r="K334" s="6">
        <v>230</v>
      </c>
      <c r="L334" s="5" t="str">
        <f>VLOOKUP(A334,'[2]PROMEDIO SABER 11 MUNICIPIOS'!$A$2:$F$1122,6,FALSE)</f>
        <v>NO</v>
      </c>
      <c r="M334">
        <f>VLOOKUP(A334,'[2]SISBEN-GRUPOS'!$A$2:$E$1121,2,FALSE)</f>
        <v>12</v>
      </c>
      <c r="N334">
        <f>VLOOKUP(A334,'[2]SISBEN-GRUPOS'!$A$2:$E$1122,3,0)</f>
        <v>40</v>
      </c>
      <c r="O334">
        <f>VLOOKUP(A334,'[2]SISBEN-GRUPOS'!$A$2:$E$1122,4,0)</f>
        <v>4</v>
      </c>
      <c r="P334">
        <f>VLOOKUP(A334,'[2]SISBEN-GRUPOS'!$A$2:$E$1122,5,0)</f>
        <v>1</v>
      </c>
      <c r="Q334" t="e">
        <f>VLOOKUP(A334,'[2]TASA TRANSITO'!$A$6:$B$1117,2,0)</f>
        <v>#N/A</v>
      </c>
    </row>
    <row r="335" spans="1:17" ht="14.95" hidden="1" x14ac:dyDescent="0.25">
      <c r="A335" t="s">
        <v>471</v>
      </c>
      <c r="B335">
        <v>128</v>
      </c>
      <c r="C335" s="3" t="s">
        <v>1122</v>
      </c>
      <c r="D335">
        <f>VLOOKUP(A335,'[2]PROMEDIO SABER 11 MUNICIPIOS'!$A$2:$D$1122,4,0)</f>
        <v>128</v>
      </c>
      <c r="E335">
        <f>VLOOKUP(A335,'[2]PROMEDIO SABER 11 MUNICIPIOS'!$A$2:$E$1122,5,0)</f>
        <v>16</v>
      </c>
      <c r="F335" s="3">
        <v>0</v>
      </c>
      <c r="G335" s="3">
        <v>0</v>
      </c>
      <c r="H335" s="3">
        <v>0</v>
      </c>
      <c r="I335" s="3">
        <v>0</v>
      </c>
      <c r="J335" s="4">
        <f>VLOOKUP(A335,'[2]PROMEDIO SABER 11 MUNICIPIOS'!$A$2:$B$1122,2,0)</f>
        <v>234.4453125</v>
      </c>
      <c r="K335" s="6">
        <v>230</v>
      </c>
      <c r="L335" s="5" t="str">
        <f>VLOOKUP(A335,'[2]PROMEDIO SABER 11 MUNICIPIOS'!$A$2:$F$1122,6,FALSE)</f>
        <v>NO</v>
      </c>
      <c r="M335">
        <f>VLOOKUP(A335,'[2]SISBEN-GRUPOS'!$A$2:$E$1121,2,FALSE)</f>
        <v>34</v>
      </c>
      <c r="N335">
        <f>VLOOKUP(A335,'[2]SISBEN-GRUPOS'!$A$2:$E$1122,3,0)</f>
        <v>88</v>
      </c>
      <c r="O335">
        <f>VLOOKUP(A335,'[2]SISBEN-GRUPOS'!$A$2:$E$1122,4,0)</f>
        <v>3</v>
      </c>
      <c r="P335">
        <f>VLOOKUP(A335,'[2]SISBEN-GRUPOS'!$A$2:$E$1122,5,0)</f>
        <v>3</v>
      </c>
      <c r="Q335">
        <f>VLOOKUP(A335,'[2]TASA TRANSITO'!$A$6:$B$1117,2,0)</f>
        <v>0.222</v>
      </c>
    </row>
    <row r="336" spans="1:17" ht="14.95" hidden="1" x14ac:dyDescent="0.25">
      <c r="A336" t="s">
        <v>194</v>
      </c>
      <c r="B336">
        <v>58</v>
      </c>
      <c r="C336" s="3" t="s">
        <v>1122</v>
      </c>
      <c r="D336">
        <f>VLOOKUP(A336,'[2]PROMEDIO SABER 11 MUNICIPIOS'!$A$2:$D$1122,4,0)</f>
        <v>58</v>
      </c>
      <c r="E336">
        <f>VLOOKUP(A336,'[2]PROMEDIO SABER 11 MUNICIPIOS'!$A$2:$E$1122,5,0)</f>
        <v>16</v>
      </c>
      <c r="F336" s="3">
        <v>1</v>
      </c>
      <c r="G336" s="3">
        <v>1</v>
      </c>
      <c r="H336" s="3">
        <v>0</v>
      </c>
      <c r="I336" s="3">
        <v>0</v>
      </c>
      <c r="J336" s="4">
        <f>VLOOKUP(A336,'[2]PROMEDIO SABER 11 MUNICIPIOS'!$A$2:$B$1122,2,0)</f>
        <v>236.68965517241378</v>
      </c>
      <c r="K336" s="6">
        <v>230</v>
      </c>
      <c r="L336" s="5" t="str">
        <f>VLOOKUP(A336,'[2]PROMEDIO SABER 11 MUNICIPIOS'!$A$2:$F$1122,6,FALSE)</f>
        <v>NO</v>
      </c>
      <c r="M336">
        <f>VLOOKUP(A336,'[2]SISBEN-GRUPOS'!$A$2:$E$1121,2,FALSE)</f>
        <v>15</v>
      </c>
      <c r="N336">
        <f>VLOOKUP(A336,'[2]SISBEN-GRUPOS'!$A$2:$E$1122,3,0)</f>
        <v>40</v>
      </c>
      <c r="O336">
        <f>VLOOKUP(A336,'[2]SISBEN-GRUPOS'!$A$2:$E$1122,4,0)</f>
        <v>3</v>
      </c>
      <c r="P336">
        <f>VLOOKUP(A336,'[2]SISBEN-GRUPOS'!$A$2:$E$1122,5,0)</f>
        <v>0</v>
      </c>
      <c r="Q336">
        <f>VLOOKUP(A336,'[2]TASA TRANSITO'!$A$6:$B$1117,2,0)</f>
        <v>0.35199999999999998</v>
      </c>
    </row>
    <row r="337" spans="1:17" ht="14.95" hidden="1" x14ac:dyDescent="0.25">
      <c r="A337" t="s">
        <v>174</v>
      </c>
      <c r="B337">
        <v>54</v>
      </c>
      <c r="C337" s="3" t="s">
        <v>1122</v>
      </c>
      <c r="D337">
        <f>VLOOKUP(A337,'[2]PROMEDIO SABER 11 MUNICIPIOS'!$A$2:$D$1122,4,0)</f>
        <v>54</v>
      </c>
      <c r="E337">
        <f>VLOOKUP(A337,'[2]PROMEDIO SABER 11 MUNICIPIOS'!$A$2:$E$1122,5,0)</f>
        <v>16</v>
      </c>
      <c r="F337" s="3">
        <v>1</v>
      </c>
      <c r="G337" s="3">
        <v>1</v>
      </c>
      <c r="H337" s="3">
        <v>0</v>
      </c>
      <c r="I337" s="3">
        <v>0</v>
      </c>
      <c r="J337" s="4">
        <f>VLOOKUP(A337,'[2]PROMEDIO SABER 11 MUNICIPIOS'!$A$2:$B$1122,2,0)</f>
        <v>236.87037037037038</v>
      </c>
      <c r="K337" s="6">
        <v>230</v>
      </c>
      <c r="L337" s="5" t="str">
        <f>VLOOKUP(A337,'[2]PROMEDIO SABER 11 MUNICIPIOS'!$A$2:$F$1122,6,FALSE)</f>
        <v>NO</v>
      </c>
      <c r="M337">
        <f>VLOOKUP(A337,'[2]SISBEN-GRUPOS'!$A$2:$E$1121,2,FALSE)</f>
        <v>13</v>
      </c>
      <c r="N337">
        <f>VLOOKUP(A337,'[2]SISBEN-GRUPOS'!$A$2:$E$1122,3,0)</f>
        <v>41</v>
      </c>
      <c r="O337">
        <f>VLOOKUP(A337,'[2]SISBEN-GRUPOS'!$A$2:$E$1122,4,0)</f>
        <v>0</v>
      </c>
      <c r="P337">
        <f>VLOOKUP(A337,'[2]SISBEN-GRUPOS'!$A$2:$E$1122,5,0)</f>
        <v>0</v>
      </c>
      <c r="Q337">
        <f>VLOOKUP(A337,'[2]TASA TRANSITO'!$A$6:$B$1117,2,0)</f>
        <v>0.5</v>
      </c>
    </row>
    <row r="338" spans="1:17" ht="14.95" hidden="1" x14ac:dyDescent="0.25">
      <c r="A338" t="s">
        <v>325</v>
      </c>
      <c r="B338">
        <v>88</v>
      </c>
      <c r="C338" s="3" t="s">
        <v>1122</v>
      </c>
      <c r="D338">
        <f>VLOOKUP(A338,'[2]PROMEDIO SABER 11 MUNICIPIOS'!$A$2:$D$1122,4,0)</f>
        <v>88</v>
      </c>
      <c r="E338">
        <f>VLOOKUP(A338,'[2]PROMEDIO SABER 11 MUNICIPIOS'!$A$2:$E$1122,5,0)</f>
        <v>16</v>
      </c>
      <c r="F338" s="3">
        <v>0</v>
      </c>
      <c r="G338" s="3">
        <v>0</v>
      </c>
      <c r="H338" s="3">
        <v>0</v>
      </c>
      <c r="I338" s="3">
        <v>0</v>
      </c>
      <c r="J338" s="4">
        <f>VLOOKUP(A338,'[2]PROMEDIO SABER 11 MUNICIPIOS'!$A$2:$B$1122,2,0)</f>
        <v>244.25</v>
      </c>
      <c r="K338" s="6">
        <v>240</v>
      </c>
      <c r="L338" s="5" t="str">
        <f>VLOOKUP(A338,'[2]PROMEDIO SABER 11 MUNICIPIOS'!$A$2:$F$1122,6,FALSE)</f>
        <v>NO</v>
      </c>
      <c r="M338">
        <f>VLOOKUP(A338,'[2]SISBEN-GRUPOS'!$A$2:$E$1121,2,FALSE)</f>
        <v>13</v>
      </c>
      <c r="N338">
        <f>VLOOKUP(A338,'[2]SISBEN-GRUPOS'!$A$2:$E$1122,3,0)</f>
        <v>74</v>
      </c>
      <c r="O338">
        <f>VLOOKUP(A338,'[2]SISBEN-GRUPOS'!$A$2:$E$1122,4,0)</f>
        <v>0</v>
      </c>
      <c r="P338">
        <f>VLOOKUP(A338,'[2]SISBEN-GRUPOS'!$A$2:$E$1122,5,0)</f>
        <v>1</v>
      </c>
      <c r="Q338">
        <f>VLOOKUP(A338,'[2]TASA TRANSITO'!$A$6:$B$1117,2,0)</f>
        <v>0.245</v>
      </c>
    </row>
    <row r="339" spans="1:17" ht="14.95" hidden="1" x14ac:dyDescent="0.25">
      <c r="A339" t="s">
        <v>272</v>
      </c>
      <c r="B339">
        <v>74</v>
      </c>
      <c r="C339" s="3" t="s">
        <v>1122</v>
      </c>
      <c r="D339">
        <f>VLOOKUP(A339,'[2]PROMEDIO SABER 11 MUNICIPIOS'!$A$2:$D$1122,4,0)</f>
        <v>74</v>
      </c>
      <c r="E339">
        <f>VLOOKUP(A339,'[2]PROMEDIO SABER 11 MUNICIPIOS'!$A$2:$E$1122,5,0)</f>
        <v>16</v>
      </c>
      <c r="F339" s="3">
        <v>1</v>
      </c>
      <c r="G339" s="3">
        <v>0</v>
      </c>
      <c r="H339" s="3">
        <v>0</v>
      </c>
      <c r="I339" s="3">
        <v>0</v>
      </c>
      <c r="J339" s="4">
        <f>VLOOKUP(A339,'[2]PROMEDIO SABER 11 MUNICIPIOS'!$A$2:$B$1122,2,0)</f>
        <v>251.86486486486487</v>
      </c>
      <c r="K339" s="6">
        <v>250</v>
      </c>
      <c r="L339" s="5" t="str">
        <f>VLOOKUP(A339,'[2]PROMEDIO SABER 11 MUNICIPIOS'!$A$2:$F$1122,6,FALSE)</f>
        <v>NO</v>
      </c>
      <c r="M339">
        <f>VLOOKUP(A339,'[2]SISBEN-GRUPOS'!$A$2:$E$1121,2,FALSE)</f>
        <v>6</v>
      </c>
      <c r="N339">
        <f>VLOOKUP(A339,'[2]SISBEN-GRUPOS'!$A$2:$E$1122,3,0)</f>
        <v>68</v>
      </c>
      <c r="O339">
        <f>VLOOKUP(A339,'[2]SISBEN-GRUPOS'!$A$2:$E$1122,4,0)</f>
        <v>0</v>
      </c>
      <c r="P339">
        <f>VLOOKUP(A339,'[2]SISBEN-GRUPOS'!$A$2:$E$1122,5,0)</f>
        <v>0</v>
      </c>
      <c r="Q339">
        <f>VLOOKUP(A339,'[2]TASA TRANSITO'!$A$6:$B$1117,2,0)</f>
        <v>0.49099999999999999</v>
      </c>
    </row>
    <row r="340" spans="1:17" ht="14.95" hidden="1" x14ac:dyDescent="0.25">
      <c r="A340" t="s">
        <v>546</v>
      </c>
      <c r="B340">
        <v>149</v>
      </c>
      <c r="C340" s="3" t="s">
        <v>1122</v>
      </c>
      <c r="D340">
        <f>VLOOKUP(A340,'[2]PROMEDIO SABER 11 MUNICIPIOS'!$A$2:$D$1122,4,0)</f>
        <v>149</v>
      </c>
      <c r="E340">
        <f>VLOOKUP(A340,'[2]PROMEDIO SABER 11 MUNICIPIOS'!$A$2:$E$1122,5,0)</f>
        <v>16</v>
      </c>
      <c r="F340" s="3">
        <v>0</v>
      </c>
      <c r="G340" s="3">
        <v>0</v>
      </c>
      <c r="H340" s="3">
        <v>0</v>
      </c>
      <c r="I340" s="3">
        <v>0</v>
      </c>
      <c r="J340" s="4">
        <f>VLOOKUP(A340,'[2]PROMEDIO SABER 11 MUNICIPIOS'!$A$2:$B$1122,2,0)</f>
        <v>252.90604026845637</v>
      </c>
      <c r="K340" s="6">
        <v>250</v>
      </c>
      <c r="L340" s="5" t="str">
        <f>VLOOKUP(A340,'[2]PROMEDIO SABER 11 MUNICIPIOS'!$A$2:$F$1122,6,FALSE)</f>
        <v>NO</v>
      </c>
      <c r="M340">
        <f>VLOOKUP(A340,'[2]SISBEN-GRUPOS'!$A$2:$E$1121,2,FALSE)</f>
        <v>54</v>
      </c>
      <c r="N340">
        <f>VLOOKUP(A340,'[2]SISBEN-GRUPOS'!$A$2:$E$1122,3,0)</f>
        <v>67</v>
      </c>
      <c r="O340">
        <f>VLOOKUP(A340,'[2]SISBEN-GRUPOS'!$A$2:$E$1122,4,0)</f>
        <v>16</v>
      </c>
      <c r="P340">
        <f>VLOOKUP(A340,'[2]SISBEN-GRUPOS'!$A$2:$E$1122,5,0)</f>
        <v>12</v>
      </c>
      <c r="Q340">
        <f>VLOOKUP(A340,'[2]TASA TRANSITO'!$A$6:$B$1117,2,0)</f>
        <v>0.13200000000000001</v>
      </c>
    </row>
    <row r="341" spans="1:17" ht="14.95" hidden="1" x14ac:dyDescent="0.25">
      <c r="A341" t="s">
        <v>156</v>
      </c>
      <c r="B341">
        <v>50</v>
      </c>
      <c r="C341" s="3" t="s">
        <v>1122</v>
      </c>
      <c r="D341">
        <f>VLOOKUP(A341,'[2]PROMEDIO SABER 11 MUNICIPIOS'!$A$2:$D$1122,4,0)</f>
        <v>50</v>
      </c>
      <c r="E341">
        <f>VLOOKUP(A341,'[2]PROMEDIO SABER 11 MUNICIPIOS'!$A$2:$E$1122,5,0)</f>
        <v>16</v>
      </c>
      <c r="F341" s="3">
        <v>1</v>
      </c>
      <c r="G341" s="3">
        <v>1</v>
      </c>
      <c r="H341" s="3">
        <v>0</v>
      </c>
      <c r="I341" s="3">
        <v>0</v>
      </c>
      <c r="J341" s="4">
        <f>VLOOKUP(A341,'[2]PROMEDIO SABER 11 MUNICIPIOS'!$A$2:$B$1122,2,0)</f>
        <v>254.58</v>
      </c>
      <c r="K341" s="6">
        <v>250</v>
      </c>
      <c r="L341" s="5" t="str">
        <f>VLOOKUP(A341,'[2]PROMEDIO SABER 11 MUNICIPIOS'!$A$2:$F$1122,6,FALSE)</f>
        <v>NO</v>
      </c>
      <c r="M341">
        <f>VLOOKUP(A341,'[2]SISBEN-GRUPOS'!$A$2:$E$1121,2,FALSE)</f>
        <v>10</v>
      </c>
      <c r="N341">
        <f>VLOOKUP(A341,'[2]SISBEN-GRUPOS'!$A$2:$E$1122,3,0)</f>
        <v>40</v>
      </c>
      <c r="O341">
        <f>VLOOKUP(A341,'[2]SISBEN-GRUPOS'!$A$2:$E$1122,4,0)</f>
        <v>0</v>
      </c>
      <c r="P341">
        <f>VLOOKUP(A341,'[2]SISBEN-GRUPOS'!$A$2:$E$1122,5,0)</f>
        <v>0</v>
      </c>
      <c r="Q341">
        <f>VLOOKUP(A341,'[2]TASA TRANSITO'!$A$6:$B$1117,2,0)</f>
        <v>0.41699999999999998</v>
      </c>
    </row>
    <row r="342" spans="1:17" x14ac:dyDescent="0.25">
      <c r="A342" t="s">
        <v>293</v>
      </c>
      <c r="B342">
        <v>79</v>
      </c>
      <c r="C342" s="3" t="s">
        <v>1122</v>
      </c>
      <c r="D342">
        <f>VLOOKUP(A342,'[2]PROMEDIO SABER 11 MUNICIPIOS'!$A$2:$D$1122,4,0)</f>
        <v>79</v>
      </c>
      <c r="E342">
        <f>VLOOKUP(A342,'[2]PROMEDIO SABER 11 MUNICIPIOS'!$A$2:$E$1122,5,0)</f>
        <v>17</v>
      </c>
      <c r="F342" s="3">
        <v>0</v>
      </c>
      <c r="G342" s="3">
        <v>0</v>
      </c>
      <c r="H342" s="3">
        <v>0</v>
      </c>
      <c r="I342" s="3">
        <v>0</v>
      </c>
      <c r="J342" s="4">
        <f>VLOOKUP(A342,'[2]PROMEDIO SABER 11 MUNICIPIOS'!$A$2:$B$1122,2,0)</f>
        <v>202.9493670886076</v>
      </c>
      <c r="K342" s="6">
        <v>200</v>
      </c>
      <c r="L342" s="5" t="str">
        <f>VLOOKUP(A342,'[2]PROMEDIO SABER 11 MUNICIPIOS'!$A$2:$F$1122,6,FALSE)</f>
        <v>NO</v>
      </c>
      <c r="M342">
        <f>VLOOKUP(A342,'[2]SISBEN-GRUPOS'!$A$2:$E$1121,2,FALSE)</f>
        <v>23</v>
      </c>
      <c r="N342">
        <f>VLOOKUP(A342,'[2]SISBEN-GRUPOS'!$A$2:$E$1122,3,0)</f>
        <v>53</v>
      </c>
      <c r="O342">
        <f>VLOOKUP(A342,'[2]SISBEN-GRUPOS'!$A$2:$E$1122,4,0)</f>
        <v>1</v>
      </c>
      <c r="P342">
        <f>VLOOKUP(A342,'[2]SISBEN-GRUPOS'!$A$2:$E$1122,5,0)</f>
        <v>2</v>
      </c>
      <c r="Q342" t="e">
        <f>VLOOKUP(A342,'[2]TASA TRANSITO'!$A$6:$B$1117,2,0)</f>
        <v>#N/A</v>
      </c>
    </row>
    <row r="343" spans="1:17" ht="14.95" hidden="1" x14ac:dyDescent="0.25">
      <c r="A343" t="s">
        <v>918</v>
      </c>
      <c r="B343">
        <v>440</v>
      </c>
      <c r="C343" s="3" t="s">
        <v>1122</v>
      </c>
      <c r="D343">
        <f>VLOOKUP(A343,'[2]PROMEDIO SABER 11 MUNICIPIOS'!$A$2:$D$1122,4,0)</f>
        <v>440</v>
      </c>
      <c r="E343">
        <f>VLOOKUP(A343,'[2]PROMEDIO SABER 11 MUNICIPIOS'!$A$2:$E$1122,5,0)</f>
        <v>17</v>
      </c>
      <c r="F343" s="3">
        <v>0</v>
      </c>
      <c r="G343" s="3">
        <v>0</v>
      </c>
      <c r="H343" s="3">
        <v>0</v>
      </c>
      <c r="I343" s="3">
        <v>0</v>
      </c>
      <c r="J343" s="4">
        <f>VLOOKUP(A343,'[2]PROMEDIO SABER 11 MUNICIPIOS'!$A$2:$B$1122,2,0)</f>
        <v>220.44090909090909</v>
      </c>
      <c r="K343" s="6">
        <v>220</v>
      </c>
      <c r="L343" s="5" t="str">
        <f>VLOOKUP(A343,'[2]PROMEDIO SABER 11 MUNICIPIOS'!$A$2:$F$1122,6,FALSE)</f>
        <v>NO</v>
      </c>
      <c r="M343">
        <f>VLOOKUP(A343,'[2]SISBEN-GRUPOS'!$A$2:$E$1121,2,FALSE)</f>
        <v>106</v>
      </c>
      <c r="N343">
        <f>VLOOKUP(A343,'[2]SISBEN-GRUPOS'!$A$2:$E$1122,3,0)</f>
        <v>303</v>
      </c>
      <c r="O343">
        <f>VLOOKUP(A343,'[2]SISBEN-GRUPOS'!$A$2:$E$1122,4,0)</f>
        <v>16</v>
      </c>
      <c r="P343">
        <f>VLOOKUP(A343,'[2]SISBEN-GRUPOS'!$A$2:$E$1122,5,0)</f>
        <v>15</v>
      </c>
      <c r="Q343">
        <f>VLOOKUP(A343,'[2]TASA TRANSITO'!$A$6:$B$1117,2,0)</f>
        <v>0.19</v>
      </c>
    </row>
    <row r="344" spans="1:17" ht="14.95" hidden="1" x14ac:dyDescent="0.25">
      <c r="A344" t="s">
        <v>239</v>
      </c>
      <c r="B344">
        <v>66</v>
      </c>
      <c r="C344" s="3" t="s">
        <v>1122</v>
      </c>
      <c r="D344">
        <f>VLOOKUP(A344,'[2]PROMEDIO SABER 11 MUNICIPIOS'!$A$2:$D$1122,4,0)</f>
        <v>66</v>
      </c>
      <c r="E344">
        <f>VLOOKUP(A344,'[2]PROMEDIO SABER 11 MUNICIPIOS'!$A$2:$E$1122,5,0)</f>
        <v>17</v>
      </c>
      <c r="F344" s="3">
        <v>1</v>
      </c>
      <c r="G344" s="3">
        <v>0</v>
      </c>
      <c r="H344" s="3">
        <v>0</v>
      </c>
      <c r="I344" s="3">
        <v>0</v>
      </c>
      <c r="J344" s="4">
        <f>VLOOKUP(A344,'[2]PROMEDIO SABER 11 MUNICIPIOS'!$A$2:$B$1122,2,0)</f>
        <v>240.66666666666666</v>
      </c>
      <c r="K344" s="6">
        <v>240</v>
      </c>
      <c r="L344" s="5" t="str">
        <f>VLOOKUP(A344,'[2]PROMEDIO SABER 11 MUNICIPIOS'!$A$2:$F$1122,6,FALSE)</f>
        <v>NO</v>
      </c>
      <c r="M344">
        <f>VLOOKUP(A344,'[2]SISBEN-GRUPOS'!$A$2:$E$1121,2,FALSE)</f>
        <v>19</v>
      </c>
      <c r="N344">
        <f>VLOOKUP(A344,'[2]SISBEN-GRUPOS'!$A$2:$E$1122,3,0)</f>
        <v>45</v>
      </c>
      <c r="O344">
        <f>VLOOKUP(A344,'[2]SISBEN-GRUPOS'!$A$2:$E$1122,4,0)</f>
        <v>1</v>
      </c>
      <c r="P344">
        <f>VLOOKUP(A344,'[2]SISBEN-GRUPOS'!$A$2:$E$1122,5,0)</f>
        <v>1</v>
      </c>
      <c r="Q344">
        <f>VLOOKUP(A344,'[2]TASA TRANSITO'!$A$6:$B$1117,2,0)</f>
        <v>0.20300000000000001</v>
      </c>
    </row>
    <row r="345" spans="1:17" ht="14.95" hidden="1" x14ac:dyDescent="0.25">
      <c r="A345" t="s">
        <v>64</v>
      </c>
      <c r="B345">
        <v>30</v>
      </c>
      <c r="C345" s="3" t="s">
        <v>1122</v>
      </c>
      <c r="D345">
        <f>VLOOKUP(A345,'[2]PROMEDIO SABER 11 MUNICIPIOS'!$A$2:$D$1122,4,0)</f>
        <v>30</v>
      </c>
      <c r="E345">
        <f>VLOOKUP(A345,'[2]PROMEDIO SABER 11 MUNICIPIOS'!$A$2:$E$1122,5,0)</f>
        <v>17</v>
      </c>
      <c r="F345" s="3">
        <v>1</v>
      </c>
      <c r="G345" s="3">
        <v>1</v>
      </c>
      <c r="H345" s="3">
        <v>1</v>
      </c>
      <c r="I345" s="3">
        <v>0</v>
      </c>
      <c r="J345" s="4">
        <f>VLOOKUP(A345,'[2]PROMEDIO SABER 11 MUNICIPIOS'!$A$2:$B$1122,2,0)</f>
        <v>242.3</v>
      </c>
      <c r="K345" s="6">
        <v>240</v>
      </c>
      <c r="L345" s="5" t="str">
        <f>VLOOKUP(A345,'[2]PROMEDIO SABER 11 MUNICIPIOS'!$A$2:$F$1122,6,FALSE)</f>
        <v>NO</v>
      </c>
      <c r="M345">
        <f>VLOOKUP(A345,'[2]SISBEN-GRUPOS'!$A$2:$E$1121,2,FALSE)</f>
        <v>5</v>
      </c>
      <c r="N345">
        <f>VLOOKUP(A345,'[2]SISBEN-GRUPOS'!$A$2:$E$1122,3,0)</f>
        <v>24</v>
      </c>
      <c r="O345">
        <f>VLOOKUP(A345,'[2]SISBEN-GRUPOS'!$A$2:$E$1122,4,0)</f>
        <v>1</v>
      </c>
      <c r="P345">
        <f>VLOOKUP(A345,'[2]SISBEN-GRUPOS'!$A$2:$E$1122,5,0)</f>
        <v>0</v>
      </c>
      <c r="Q345">
        <f>VLOOKUP(A345,'[2]TASA TRANSITO'!$A$6:$B$1117,2,0)</f>
        <v>0.34599999999999997</v>
      </c>
    </row>
    <row r="346" spans="1:17" ht="14.95" hidden="1" x14ac:dyDescent="0.25">
      <c r="A346" t="s">
        <v>909</v>
      </c>
      <c r="B346">
        <v>427</v>
      </c>
      <c r="C346" s="3" t="s">
        <v>1122</v>
      </c>
      <c r="D346">
        <f>VLOOKUP(A346,'[2]PROMEDIO SABER 11 MUNICIPIOS'!$A$2:$D$1122,4,0)</f>
        <v>427</v>
      </c>
      <c r="E346">
        <f>VLOOKUP(A346,'[2]PROMEDIO SABER 11 MUNICIPIOS'!$A$2:$E$1122,5,0)</f>
        <v>17</v>
      </c>
      <c r="F346" s="3">
        <v>0</v>
      </c>
      <c r="G346" s="3">
        <v>0</v>
      </c>
      <c r="H346" s="3">
        <v>0</v>
      </c>
      <c r="I346" s="3">
        <v>0</v>
      </c>
      <c r="J346" s="4">
        <f>VLOOKUP(A346,'[2]PROMEDIO SABER 11 MUNICIPIOS'!$A$2:$B$1122,2,0)</f>
        <v>243.39578454332553</v>
      </c>
      <c r="K346" s="6">
        <v>240</v>
      </c>
      <c r="L346" s="5" t="str">
        <f>VLOOKUP(A346,'[2]PROMEDIO SABER 11 MUNICIPIOS'!$A$2:$F$1122,6,FALSE)</f>
        <v>NO</v>
      </c>
      <c r="M346">
        <f>VLOOKUP(A346,'[2]SISBEN-GRUPOS'!$A$2:$E$1121,2,FALSE)</f>
        <v>129</v>
      </c>
      <c r="N346">
        <f>VLOOKUP(A346,'[2]SISBEN-GRUPOS'!$A$2:$E$1122,3,0)</f>
        <v>247</v>
      </c>
      <c r="O346">
        <f>VLOOKUP(A346,'[2]SISBEN-GRUPOS'!$A$2:$E$1122,4,0)</f>
        <v>37</v>
      </c>
      <c r="P346">
        <f>VLOOKUP(A346,'[2]SISBEN-GRUPOS'!$A$2:$E$1122,5,0)</f>
        <v>14</v>
      </c>
      <c r="Q346">
        <f>VLOOKUP(A346,'[2]TASA TRANSITO'!$A$6:$B$1117,2,0)</f>
        <v>0.246</v>
      </c>
    </row>
    <row r="347" spans="1:17" ht="14.95" hidden="1" x14ac:dyDescent="0.25">
      <c r="A347" t="s">
        <v>223</v>
      </c>
      <c r="B347">
        <v>63</v>
      </c>
      <c r="C347" s="3" t="s">
        <v>1122</v>
      </c>
      <c r="D347">
        <f>VLOOKUP(A347,'[2]PROMEDIO SABER 11 MUNICIPIOS'!$A$2:$D$1122,4,0)</f>
        <v>63</v>
      </c>
      <c r="E347">
        <f>VLOOKUP(A347,'[2]PROMEDIO SABER 11 MUNICIPIOS'!$A$2:$E$1122,5,0)</f>
        <v>17</v>
      </c>
      <c r="F347" s="3">
        <v>1</v>
      </c>
      <c r="G347" s="3">
        <v>1</v>
      </c>
      <c r="H347" s="3">
        <v>0</v>
      </c>
      <c r="I347" s="3">
        <v>0</v>
      </c>
      <c r="J347" s="4">
        <f>VLOOKUP(A347,'[2]PROMEDIO SABER 11 MUNICIPIOS'!$A$2:$B$1122,2,0)</f>
        <v>247.30158730158729</v>
      </c>
      <c r="K347" s="6">
        <v>240</v>
      </c>
      <c r="L347" s="5" t="str">
        <f>VLOOKUP(A347,'[2]PROMEDIO SABER 11 MUNICIPIOS'!$A$2:$F$1122,6,FALSE)</f>
        <v>NO</v>
      </c>
      <c r="M347">
        <f>VLOOKUP(A347,'[2]SISBEN-GRUPOS'!$A$2:$E$1121,2,FALSE)</f>
        <v>11</v>
      </c>
      <c r="N347">
        <f>VLOOKUP(A347,'[2]SISBEN-GRUPOS'!$A$2:$E$1122,3,0)</f>
        <v>49</v>
      </c>
      <c r="O347">
        <f>VLOOKUP(A347,'[2]SISBEN-GRUPOS'!$A$2:$E$1122,4,0)</f>
        <v>0</v>
      </c>
      <c r="P347">
        <f>VLOOKUP(A347,'[2]SISBEN-GRUPOS'!$A$2:$E$1122,5,0)</f>
        <v>3</v>
      </c>
      <c r="Q347">
        <f>VLOOKUP(A347,'[2]TASA TRANSITO'!$A$6:$B$1117,2,0)</f>
        <v>0.21299999999999999</v>
      </c>
    </row>
    <row r="348" spans="1:17" ht="14.95" hidden="1" x14ac:dyDescent="0.25">
      <c r="A348" t="s">
        <v>478</v>
      </c>
      <c r="B348">
        <v>129</v>
      </c>
      <c r="C348" s="3" t="s">
        <v>1123</v>
      </c>
      <c r="D348">
        <f>VLOOKUP(A348,'[2]PROMEDIO SABER 11 MUNICIPIOS'!$A$2:$D$1122,4,0)</f>
        <v>129</v>
      </c>
      <c r="E348">
        <f>VLOOKUP(A348,'[2]PROMEDIO SABER 11 MUNICIPIOS'!$A$2:$E$1122,5,0)</f>
        <v>17</v>
      </c>
      <c r="F348" s="3">
        <v>0</v>
      </c>
      <c r="G348" s="3">
        <v>0</v>
      </c>
      <c r="H348" s="3">
        <v>0</v>
      </c>
      <c r="I348" s="3">
        <v>0</v>
      </c>
      <c r="J348" s="4">
        <f>VLOOKUP(A348,'[2]PROMEDIO SABER 11 MUNICIPIOS'!$A$2:$B$1122,2,0)</f>
        <v>253.55813953488371</v>
      </c>
      <c r="K348" s="6">
        <v>250</v>
      </c>
      <c r="L348" s="5" t="str">
        <f>VLOOKUP(A348,'[2]PROMEDIO SABER 11 MUNICIPIOS'!$A$2:$F$1122,6,FALSE)</f>
        <v>NO</v>
      </c>
      <c r="M348">
        <f>VLOOKUP(A348,'[2]SISBEN-GRUPOS'!$A$2:$E$1121,2,FALSE)</f>
        <v>20</v>
      </c>
      <c r="N348">
        <f>VLOOKUP(A348,'[2]SISBEN-GRUPOS'!$A$2:$E$1122,3,0)</f>
        <v>108</v>
      </c>
      <c r="O348">
        <f>VLOOKUP(A348,'[2]SISBEN-GRUPOS'!$A$2:$E$1122,4,0)</f>
        <v>1</v>
      </c>
      <c r="P348">
        <f>VLOOKUP(A348,'[2]SISBEN-GRUPOS'!$A$2:$E$1122,5,0)</f>
        <v>0</v>
      </c>
      <c r="Q348">
        <f>VLOOKUP(A348,'[2]TASA TRANSITO'!$A$6:$B$1117,2,0)</f>
        <v>0.38600000000000001</v>
      </c>
    </row>
    <row r="349" spans="1:17" ht="14.95" hidden="1" x14ac:dyDescent="0.25">
      <c r="A349" t="s">
        <v>61</v>
      </c>
      <c r="B349">
        <v>29</v>
      </c>
      <c r="C349" s="3" t="s">
        <v>1122</v>
      </c>
      <c r="D349">
        <f>VLOOKUP(A349,'[2]PROMEDIO SABER 11 MUNICIPIOS'!$A$2:$D$1122,4,0)</f>
        <v>29</v>
      </c>
      <c r="E349">
        <f>VLOOKUP(A349,'[2]PROMEDIO SABER 11 MUNICIPIOS'!$A$2:$E$1122,5,0)</f>
        <v>17</v>
      </c>
      <c r="F349" s="3">
        <v>1</v>
      </c>
      <c r="G349" s="3">
        <v>1</v>
      </c>
      <c r="H349" s="3">
        <v>1</v>
      </c>
      <c r="I349" s="3">
        <v>0</v>
      </c>
      <c r="J349" s="4">
        <f>VLOOKUP(A349,'[2]PROMEDIO SABER 11 MUNICIPIOS'!$A$2:$B$1122,2,0)</f>
        <v>254.44827586206895</v>
      </c>
      <c r="K349" s="6">
        <v>250</v>
      </c>
      <c r="L349" s="5" t="str">
        <f>VLOOKUP(A349,'[2]PROMEDIO SABER 11 MUNICIPIOS'!$A$2:$F$1122,6,FALSE)</f>
        <v>NO</v>
      </c>
      <c r="M349">
        <f>VLOOKUP(A349,'[2]SISBEN-GRUPOS'!$A$2:$E$1121,2,FALSE)</f>
        <v>8</v>
      </c>
      <c r="N349">
        <f>VLOOKUP(A349,'[2]SISBEN-GRUPOS'!$A$2:$E$1122,3,0)</f>
        <v>21</v>
      </c>
      <c r="O349">
        <f>VLOOKUP(A349,'[2]SISBEN-GRUPOS'!$A$2:$E$1122,4,0)</f>
        <v>0</v>
      </c>
      <c r="P349">
        <f>VLOOKUP(A349,'[2]SISBEN-GRUPOS'!$A$2:$E$1122,5,0)</f>
        <v>0</v>
      </c>
      <c r="Q349">
        <f>VLOOKUP(A349,'[2]TASA TRANSITO'!$A$6:$B$1117,2,0)</f>
        <v>0.48499999999999999</v>
      </c>
    </row>
    <row r="350" spans="1:17" ht="14.95" hidden="1" x14ac:dyDescent="0.25">
      <c r="A350" t="s">
        <v>201</v>
      </c>
      <c r="B350">
        <v>59</v>
      </c>
      <c r="C350" s="3" t="s">
        <v>1122</v>
      </c>
      <c r="D350">
        <f>VLOOKUP(A350,'[2]PROMEDIO SABER 11 MUNICIPIOS'!$A$2:$D$1122,4,0)</f>
        <v>59</v>
      </c>
      <c r="E350">
        <f>VLOOKUP(A350,'[2]PROMEDIO SABER 11 MUNICIPIOS'!$A$2:$E$1122,5,0)</f>
        <v>17</v>
      </c>
      <c r="F350" s="3">
        <v>1</v>
      </c>
      <c r="G350" s="3">
        <v>1</v>
      </c>
      <c r="H350" s="3">
        <v>0</v>
      </c>
      <c r="I350" s="3">
        <v>0</v>
      </c>
      <c r="J350" s="4">
        <f>VLOOKUP(A350,'[2]PROMEDIO SABER 11 MUNICIPIOS'!$A$2:$B$1122,2,0)</f>
        <v>259.86440677966101</v>
      </c>
      <c r="K350" s="6">
        <v>260</v>
      </c>
      <c r="L350" s="5" t="str">
        <f>VLOOKUP(A350,'[2]PROMEDIO SABER 11 MUNICIPIOS'!$A$2:$F$1122,6,FALSE)</f>
        <v>NO</v>
      </c>
      <c r="M350">
        <f>VLOOKUP(A350,'[2]SISBEN-GRUPOS'!$A$2:$E$1121,2,FALSE)</f>
        <v>13</v>
      </c>
      <c r="N350">
        <f>VLOOKUP(A350,'[2]SISBEN-GRUPOS'!$A$2:$E$1122,3,0)</f>
        <v>43</v>
      </c>
      <c r="O350">
        <f>VLOOKUP(A350,'[2]SISBEN-GRUPOS'!$A$2:$E$1122,4,0)</f>
        <v>2</v>
      </c>
      <c r="P350">
        <f>VLOOKUP(A350,'[2]SISBEN-GRUPOS'!$A$2:$E$1122,5,0)</f>
        <v>1</v>
      </c>
      <c r="Q350">
        <f>VLOOKUP(A350,'[2]TASA TRANSITO'!$A$6:$B$1117,2,0)</f>
        <v>0.35599999999999998</v>
      </c>
    </row>
    <row r="351" spans="1:17" ht="14.95" hidden="1" x14ac:dyDescent="0.25">
      <c r="A351" t="s">
        <v>690</v>
      </c>
      <c r="B351">
        <v>219</v>
      </c>
      <c r="C351" s="3" t="s">
        <v>1123</v>
      </c>
      <c r="D351">
        <f>VLOOKUP(A351,'[2]PROMEDIO SABER 11 MUNICIPIOS'!$A$2:$D$1122,4,0)</f>
        <v>219</v>
      </c>
      <c r="E351">
        <f>VLOOKUP(A351,'[2]PROMEDIO SABER 11 MUNICIPIOS'!$A$2:$E$1122,5,0)</f>
        <v>18</v>
      </c>
      <c r="F351" s="3">
        <v>0</v>
      </c>
      <c r="G351" s="3">
        <v>0</v>
      </c>
      <c r="H351" s="3">
        <v>0</v>
      </c>
      <c r="I351" s="3">
        <v>0</v>
      </c>
      <c r="J351" s="4">
        <f>VLOOKUP(A351,'[2]PROMEDIO SABER 11 MUNICIPIOS'!$A$2:$B$1122,2,0)</f>
        <v>203.89954337899545</v>
      </c>
      <c r="K351" s="6">
        <v>200</v>
      </c>
      <c r="L351" s="5" t="str">
        <f>VLOOKUP(A351,'[2]PROMEDIO SABER 11 MUNICIPIOS'!$A$2:$F$1122,6,FALSE)</f>
        <v>JAMBALO-CAUCA</v>
      </c>
      <c r="M351">
        <f>VLOOKUP(A351,'[2]SISBEN-GRUPOS'!$A$2:$E$1121,2,FALSE)</f>
        <v>216</v>
      </c>
      <c r="N351">
        <f>VLOOKUP(A351,'[2]SISBEN-GRUPOS'!$A$2:$E$1122,3,0)</f>
        <v>3</v>
      </c>
      <c r="O351">
        <f>VLOOKUP(A351,'[2]SISBEN-GRUPOS'!$A$2:$E$1122,4,0)</f>
        <v>0</v>
      </c>
      <c r="P351">
        <f>VLOOKUP(A351,'[2]SISBEN-GRUPOS'!$A$2:$E$1122,5,0)</f>
        <v>0</v>
      </c>
      <c r="Q351">
        <f>VLOOKUP(A351,'[2]TASA TRANSITO'!$A$6:$B$1117,2,0)</f>
        <v>0.107</v>
      </c>
    </row>
    <row r="352" spans="1:17" ht="14.95" hidden="1" x14ac:dyDescent="0.25">
      <c r="A352" t="s">
        <v>579</v>
      </c>
      <c r="B352">
        <v>163</v>
      </c>
      <c r="C352" s="3" t="s">
        <v>1122</v>
      </c>
      <c r="D352">
        <f>VLOOKUP(A352,'[2]PROMEDIO SABER 11 MUNICIPIOS'!$A$2:$D$1122,4,0)</f>
        <v>163</v>
      </c>
      <c r="E352">
        <f>VLOOKUP(A352,'[2]PROMEDIO SABER 11 MUNICIPIOS'!$A$2:$E$1122,5,0)</f>
        <v>18</v>
      </c>
      <c r="F352" s="3">
        <v>0</v>
      </c>
      <c r="G352" s="3">
        <v>0</v>
      </c>
      <c r="H352" s="3">
        <v>0</v>
      </c>
      <c r="I352" s="3">
        <v>0</v>
      </c>
      <c r="J352" s="4">
        <f>VLOOKUP(A352,'[2]PROMEDIO SABER 11 MUNICIPIOS'!$A$2:$B$1122,2,0)</f>
        <v>213.09815950920245</v>
      </c>
      <c r="K352" s="6">
        <v>210</v>
      </c>
      <c r="L352" s="5" t="str">
        <f>VLOOKUP(A352,'[2]PROMEDIO SABER 11 MUNICIPIOS'!$A$2:$F$1122,6,FALSE)</f>
        <v>MUTATA-ANTIOQUIA</v>
      </c>
      <c r="M352">
        <f>VLOOKUP(A352,'[2]SISBEN-GRUPOS'!$A$2:$E$1121,2,FALSE)</f>
        <v>49</v>
      </c>
      <c r="N352">
        <f>VLOOKUP(A352,'[2]SISBEN-GRUPOS'!$A$2:$E$1122,3,0)</f>
        <v>105</v>
      </c>
      <c r="O352">
        <f>VLOOKUP(A352,'[2]SISBEN-GRUPOS'!$A$2:$E$1122,4,0)</f>
        <v>4</v>
      </c>
      <c r="P352">
        <f>VLOOKUP(A352,'[2]SISBEN-GRUPOS'!$A$2:$E$1122,5,0)</f>
        <v>5</v>
      </c>
      <c r="Q352">
        <f>VLOOKUP(A352,'[2]TASA TRANSITO'!$A$6:$B$1117,2,0)</f>
        <v>0.28599999999999998</v>
      </c>
    </row>
    <row r="353" spans="1:17" ht="14.95" hidden="1" x14ac:dyDescent="0.25">
      <c r="A353" t="s">
        <v>780</v>
      </c>
      <c r="B353">
        <v>282</v>
      </c>
      <c r="C353" s="3" t="s">
        <v>1123</v>
      </c>
      <c r="D353">
        <f>VLOOKUP(A353,'[2]PROMEDIO SABER 11 MUNICIPIOS'!$A$2:$D$1122,4,0)</f>
        <v>282</v>
      </c>
      <c r="E353">
        <f>VLOOKUP(A353,'[2]PROMEDIO SABER 11 MUNICIPIOS'!$A$2:$E$1122,5,0)</f>
        <v>18</v>
      </c>
      <c r="F353" s="3">
        <v>0</v>
      </c>
      <c r="G353" s="3">
        <v>0</v>
      </c>
      <c r="H353" s="3">
        <v>0</v>
      </c>
      <c r="I353" s="3">
        <v>0</v>
      </c>
      <c r="J353" s="4">
        <f>VLOOKUP(A353,'[2]PROMEDIO SABER 11 MUNICIPIOS'!$A$2:$B$1122,2,0)</f>
        <v>214.63475177304966</v>
      </c>
      <c r="K353" s="6">
        <v>210</v>
      </c>
      <c r="L353" s="5" t="str">
        <f>VLOOKUP(A353,'[2]PROMEDIO SABER 11 MUNICIPIOS'!$A$2:$F$1122,6,FALSE)</f>
        <v>NO</v>
      </c>
      <c r="M353">
        <f>VLOOKUP(A353,'[2]SISBEN-GRUPOS'!$A$2:$E$1121,2,FALSE)</f>
        <v>210</v>
      </c>
      <c r="N353">
        <f>VLOOKUP(A353,'[2]SISBEN-GRUPOS'!$A$2:$E$1122,3,0)</f>
        <v>56</v>
      </c>
      <c r="O353">
        <f>VLOOKUP(A353,'[2]SISBEN-GRUPOS'!$A$2:$E$1122,4,0)</f>
        <v>6</v>
      </c>
      <c r="P353">
        <f>VLOOKUP(A353,'[2]SISBEN-GRUPOS'!$A$2:$E$1122,5,0)</f>
        <v>10</v>
      </c>
      <c r="Q353">
        <f>VLOOKUP(A353,'[2]TASA TRANSITO'!$A$6:$B$1117,2,0)</f>
        <v>0.16300000000000001</v>
      </c>
    </row>
    <row r="354" spans="1:17" ht="14.95" hidden="1" x14ac:dyDescent="0.25">
      <c r="A354" t="s">
        <v>279</v>
      </c>
      <c r="B354">
        <v>76</v>
      </c>
      <c r="C354" s="3" t="s">
        <v>1122</v>
      </c>
      <c r="D354">
        <f>VLOOKUP(A354,'[2]PROMEDIO SABER 11 MUNICIPIOS'!$A$2:$D$1122,4,0)</f>
        <v>76</v>
      </c>
      <c r="E354">
        <f>VLOOKUP(A354,'[2]PROMEDIO SABER 11 MUNICIPIOS'!$A$2:$E$1122,5,0)</f>
        <v>18</v>
      </c>
      <c r="F354" s="3">
        <v>1</v>
      </c>
      <c r="G354" s="3">
        <v>0</v>
      </c>
      <c r="H354" s="3">
        <v>0</v>
      </c>
      <c r="I354" s="3">
        <v>0</v>
      </c>
      <c r="J354" s="4">
        <f>VLOOKUP(A354,'[2]PROMEDIO SABER 11 MUNICIPIOS'!$A$2:$B$1122,2,0)</f>
        <v>218.13157894736841</v>
      </c>
      <c r="K354" s="6">
        <v>210</v>
      </c>
      <c r="L354" s="5" t="str">
        <f>VLOOKUP(A354,'[2]PROMEDIO SABER 11 MUNICIPIOS'!$A$2:$F$1122,6,FALSE)</f>
        <v>NO</v>
      </c>
      <c r="M354">
        <f>VLOOKUP(A354,'[2]SISBEN-GRUPOS'!$A$2:$E$1121,2,FALSE)</f>
        <v>20</v>
      </c>
      <c r="N354">
        <f>VLOOKUP(A354,'[2]SISBEN-GRUPOS'!$A$2:$E$1122,3,0)</f>
        <v>55</v>
      </c>
      <c r="O354">
        <f>VLOOKUP(A354,'[2]SISBEN-GRUPOS'!$A$2:$E$1122,4,0)</f>
        <v>1</v>
      </c>
      <c r="P354">
        <f>VLOOKUP(A354,'[2]SISBEN-GRUPOS'!$A$2:$E$1122,5,0)</f>
        <v>0</v>
      </c>
      <c r="Q354">
        <f>VLOOKUP(A354,'[2]TASA TRANSITO'!$A$6:$B$1117,2,0)</f>
        <v>0.41499999999999998</v>
      </c>
    </row>
    <row r="355" spans="1:17" ht="14.95" hidden="1" x14ac:dyDescent="0.25">
      <c r="A355" t="s">
        <v>90</v>
      </c>
      <c r="B355">
        <v>35</v>
      </c>
      <c r="C355" s="3" t="s">
        <v>1122</v>
      </c>
      <c r="D355">
        <f>VLOOKUP(A355,'[2]PROMEDIO SABER 11 MUNICIPIOS'!$A$2:$D$1122,4,0)</f>
        <v>35</v>
      </c>
      <c r="E355">
        <f>VLOOKUP(A355,'[2]PROMEDIO SABER 11 MUNICIPIOS'!$A$2:$E$1122,5,0)</f>
        <v>18</v>
      </c>
      <c r="F355" s="3">
        <v>1</v>
      </c>
      <c r="G355" s="3">
        <v>1</v>
      </c>
      <c r="H355" s="3">
        <v>1</v>
      </c>
      <c r="I355" s="3">
        <v>0</v>
      </c>
      <c r="J355" s="4">
        <f>VLOOKUP(A355,'[2]PROMEDIO SABER 11 MUNICIPIOS'!$A$2:$B$1122,2,0)</f>
        <v>218.88571428571427</v>
      </c>
      <c r="K355" s="6">
        <v>210</v>
      </c>
      <c r="L355" s="5" t="str">
        <f>VLOOKUP(A355,'[2]PROMEDIO SABER 11 MUNICIPIOS'!$A$2:$F$1122,6,FALSE)</f>
        <v>NO</v>
      </c>
      <c r="M355">
        <f>VLOOKUP(A355,'[2]SISBEN-GRUPOS'!$A$2:$E$1121,2,FALSE)</f>
        <v>8</v>
      </c>
      <c r="N355">
        <f>VLOOKUP(A355,'[2]SISBEN-GRUPOS'!$A$2:$E$1122,3,0)</f>
        <v>27</v>
      </c>
      <c r="O355">
        <f>VLOOKUP(A355,'[2]SISBEN-GRUPOS'!$A$2:$E$1122,4,0)</f>
        <v>0</v>
      </c>
      <c r="P355">
        <f>VLOOKUP(A355,'[2]SISBEN-GRUPOS'!$A$2:$E$1122,5,0)</f>
        <v>0</v>
      </c>
      <c r="Q355">
        <f>VLOOKUP(A355,'[2]TASA TRANSITO'!$A$6:$B$1117,2,0)</f>
        <v>0.125</v>
      </c>
    </row>
    <row r="356" spans="1:17" ht="14.95" hidden="1" x14ac:dyDescent="0.25">
      <c r="A356" t="s">
        <v>234</v>
      </c>
      <c r="B356">
        <v>65</v>
      </c>
      <c r="C356" s="3" t="s">
        <v>1123</v>
      </c>
      <c r="D356">
        <f>VLOOKUP(A356,'[2]PROMEDIO SABER 11 MUNICIPIOS'!$A$2:$D$1122,4,0)</f>
        <v>65</v>
      </c>
      <c r="E356">
        <f>VLOOKUP(A356,'[2]PROMEDIO SABER 11 MUNICIPIOS'!$A$2:$E$1122,5,0)</f>
        <v>18</v>
      </c>
      <c r="F356" s="3">
        <v>1</v>
      </c>
      <c r="G356" s="3">
        <v>0</v>
      </c>
      <c r="H356" s="3">
        <v>0</v>
      </c>
      <c r="I356" s="3">
        <v>0</v>
      </c>
      <c r="J356" s="4">
        <f>VLOOKUP(A356,'[2]PROMEDIO SABER 11 MUNICIPIOS'!$A$2:$B$1122,2,0)</f>
        <v>224.8923076923077</v>
      </c>
      <c r="K356" s="6">
        <v>220</v>
      </c>
      <c r="L356" s="5" t="str">
        <f>VLOOKUP(A356,'[2]PROMEDIO SABER 11 MUNICIPIOS'!$A$2:$F$1122,6,FALSE)</f>
        <v>NO</v>
      </c>
      <c r="M356">
        <f>VLOOKUP(A356,'[2]SISBEN-GRUPOS'!$A$2:$E$1121,2,FALSE)</f>
        <v>22</v>
      </c>
      <c r="N356">
        <f>VLOOKUP(A356,'[2]SISBEN-GRUPOS'!$A$2:$E$1122,3,0)</f>
        <v>41</v>
      </c>
      <c r="O356">
        <f>VLOOKUP(A356,'[2]SISBEN-GRUPOS'!$A$2:$E$1122,4,0)</f>
        <v>1</v>
      </c>
      <c r="P356">
        <f>VLOOKUP(A356,'[2]SISBEN-GRUPOS'!$A$2:$E$1122,5,0)</f>
        <v>1</v>
      </c>
      <c r="Q356">
        <f>VLOOKUP(A356,'[2]TASA TRANSITO'!$A$6:$B$1117,2,0)</f>
        <v>0.26800000000000002</v>
      </c>
    </row>
    <row r="357" spans="1:17" ht="14.95" hidden="1" x14ac:dyDescent="0.25">
      <c r="A357" t="s">
        <v>351</v>
      </c>
      <c r="B357">
        <v>94</v>
      </c>
      <c r="C357" s="3" t="s">
        <v>1122</v>
      </c>
      <c r="D357">
        <f>VLOOKUP(A357,'[2]PROMEDIO SABER 11 MUNICIPIOS'!$A$2:$D$1122,4,0)</f>
        <v>94</v>
      </c>
      <c r="E357">
        <f>VLOOKUP(A357,'[2]PROMEDIO SABER 11 MUNICIPIOS'!$A$2:$E$1122,5,0)</f>
        <v>18</v>
      </c>
      <c r="F357" s="3">
        <v>0</v>
      </c>
      <c r="G357" s="3">
        <v>0</v>
      </c>
      <c r="H357" s="3">
        <v>0</v>
      </c>
      <c r="I357" s="3">
        <v>0</v>
      </c>
      <c r="J357" s="4">
        <f>VLOOKUP(A357,'[2]PROMEDIO SABER 11 MUNICIPIOS'!$A$2:$B$1122,2,0)</f>
        <v>226.43617021276594</v>
      </c>
      <c r="K357" s="6">
        <v>220</v>
      </c>
      <c r="L357" s="5" t="str">
        <f>VLOOKUP(A357,'[2]PROMEDIO SABER 11 MUNICIPIOS'!$A$2:$F$1122,6,FALSE)</f>
        <v>NO</v>
      </c>
      <c r="M357">
        <f>VLOOKUP(A357,'[2]SISBEN-GRUPOS'!$A$2:$E$1121,2,FALSE)</f>
        <v>22</v>
      </c>
      <c r="N357">
        <f>VLOOKUP(A357,'[2]SISBEN-GRUPOS'!$A$2:$E$1122,3,0)</f>
        <v>72</v>
      </c>
      <c r="O357">
        <f>VLOOKUP(A357,'[2]SISBEN-GRUPOS'!$A$2:$E$1122,4,0)</f>
        <v>0</v>
      </c>
      <c r="P357">
        <f>VLOOKUP(A357,'[2]SISBEN-GRUPOS'!$A$2:$E$1122,5,0)</f>
        <v>0</v>
      </c>
      <c r="Q357">
        <f>VLOOKUP(A357,'[2]TASA TRANSITO'!$A$6:$B$1117,2,0)</f>
        <v>0.20499999999999999</v>
      </c>
    </row>
    <row r="358" spans="1:17" x14ac:dyDescent="0.25">
      <c r="A358" t="s">
        <v>729</v>
      </c>
      <c r="B358">
        <v>241</v>
      </c>
      <c r="C358" s="3" t="s">
        <v>1122</v>
      </c>
      <c r="D358">
        <f>VLOOKUP(A358,'[2]PROMEDIO SABER 11 MUNICIPIOS'!$A$2:$D$1122,4,0)</f>
        <v>241</v>
      </c>
      <c r="E358">
        <f>VLOOKUP(A358,'[2]PROMEDIO SABER 11 MUNICIPIOS'!$A$2:$E$1122,5,0)</f>
        <v>18</v>
      </c>
      <c r="F358" s="3">
        <v>0</v>
      </c>
      <c r="G358" s="3">
        <v>0</v>
      </c>
      <c r="H358" s="3">
        <v>0</v>
      </c>
      <c r="I358" s="3">
        <v>0</v>
      </c>
      <c r="J358" s="4">
        <f>VLOOKUP(A358,'[2]PROMEDIO SABER 11 MUNICIPIOS'!$A$2:$B$1122,2,0)</f>
        <v>235.7219917012448</v>
      </c>
      <c r="K358" s="6">
        <v>230</v>
      </c>
      <c r="L358" s="5" t="str">
        <f>VLOOKUP(A358,'[2]PROMEDIO SABER 11 MUNICIPIOS'!$A$2:$F$1122,6,FALSE)</f>
        <v>NO</v>
      </c>
      <c r="M358">
        <f>VLOOKUP(A358,'[2]SISBEN-GRUPOS'!$A$2:$E$1121,2,FALSE)</f>
        <v>57</v>
      </c>
      <c r="N358">
        <f>VLOOKUP(A358,'[2]SISBEN-GRUPOS'!$A$2:$E$1122,3,0)</f>
        <v>179</v>
      </c>
      <c r="O358">
        <f>VLOOKUP(A358,'[2]SISBEN-GRUPOS'!$A$2:$E$1122,4,0)</f>
        <v>4</v>
      </c>
      <c r="P358">
        <f>VLOOKUP(A358,'[2]SISBEN-GRUPOS'!$A$2:$E$1122,5,0)</f>
        <v>1</v>
      </c>
      <c r="Q358" t="e">
        <f>VLOOKUP(A358,'[2]TASA TRANSITO'!$A$6:$B$1117,2,0)</f>
        <v>#N/A</v>
      </c>
    </row>
    <row r="359" spans="1:17" x14ac:dyDescent="0.25">
      <c r="A359" t="s">
        <v>540</v>
      </c>
      <c r="B359">
        <v>147</v>
      </c>
      <c r="C359" s="3" t="s">
        <v>1122</v>
      </c>
      <c r="D359">
        <f>VLOOKUP(A359,'[2]PROMEDIO SABER 11 MUNICIPIOS'!$A$2:$D$1122,4,0)</f>
        <v>147</v>
      </c>
      <c r="E359">
        <f>VLOOKUP(A359,'[2]PROMEDIO SABER 11 MUNICIPIOS'!$A$2:$E$1122,5,0)</f>
        <v>18</v>
      </c>
      <c r="F359" s="3">
        <v>0</v>
      </c>
      <c r="G359" s="3">
        <v>0</v>
      </c>
      <c r="H359" s="3">
        <v>0</v>
      </c>
      <c r="I359" s="3">
        <v>0</v>
      </c>
      <c r="J359" s="4">
        <f>VLOOKUP(A359,'[2]PROMEDIO SABER 11 MUNICIPIOS'!$A$2:$B$1122,2,0)</f>
        <v>236.8639455782313</v>
      </c>
      <c r="K359" s="6">
        <v>230</v>
      </c>
      <c r="L359" s="5" t="str">
        <f>VLOOKUP(A359,'[2]PROMEDIO SABER 11 MUNICIPIOS'!$A$2:$F$1122,6,FALSE)</f>
        <v>NO</v>
      </c>
      <c r="M359">
        <f>VLOOKUP(A359,'[2]SISBEN-GRUPOS'!$A$2:$E$1121,2,FALSE)</f>
        <v>26</v>
      </c>
      <c r="N359">
        <f>VLOOKUP(A359,'[2]SISBEN-GRUPOS'!$A$2:$E$1122,3,0)</f>
        <v>111</v>
      </c>
      <c r="O359">
        <f>VLOOKUP(A359,'[2]SISBEN-GRUPOS'!$A$2:$E$1122,4,0)</f>
        <v>6</v>
      </c>
      <c r="P359">
        <f>VLOOKUP(A359,'[2]SISBEN-GRUPOS'!$A$2:$E$1122,5,0)</f>
        <v>4</v>
      </c>
      <c r="Q359" t="e">
        <f>VLOOKUP(A359,'[2]TASA TRANSITO'!$A$6:$B$1117,2,0)</f>
        <v>#N/A</v>
      </c>
    </row>
    <row r="360" spans="1:17" ht="14.95" hidden="1" x14ac:dyDescent="0.25">
      <c r="A360" t="s">
        <v>639</v>
      </c>
      <c r="B360">
        <v>190</v>
      </c>
      <c r="C360" s="3" t="s">
        <v>1122</v>
      </c>
      <c r="D360">
        <f>VLOOKUP(A360,'[2]PROMEDIO SABER 11 MUNICIPIOS'!$A$2:$D$1122,4,0)</f>
        <v>190</v>
      </c>
      <c r="E360">
        <f>VLOOKUP(A360,'[2]PROMEDIO SABER 11 MUNICIPIOS'!$A$2:$E$1122,5,0)</f>
        <v>18</v>
      </c>
      <c r="F360" s="3">
        <v>0</v>
      </c>
      <c r="G360" s="3">
        <v>0</v>
      </c>
      <c r="H360" s="3">
        <v>0</v>
      </c>
      <c r="I360" s="3">
        <v>0</v>
      </c>
      <c r="J360" s="4">
        <f>VLOOKUP(A360,'[2]PROMEDIO SABER 11 MUNICIPIOS'!$A$2:$B$1122,2,0)</f>
        <v>240.41052631578947</v>
      </c>
      <c r="K360" s="6">
        <v>240</v>
      </c>
      <c r="L360" s="5" t="str">
        <f>VLOOKUP(A360,'[2]PROMEDIO SABER 11 MUNICIPIOS'!$A$2:$F$1122,6,FALSE)</f>
        <v>NO</v>
      </c>
      <c r="M360">
        <f>VLOOKUP(A360,'[2]SISBEN-GRUPOS'!$A$2:$E$1121,2,FALSE)</f>
        <v>59</v>
      </c>
      <c r="N360">
        <f>VLOOKUP(A360,'[2]SISBEN-GRUPOS'!$A$2:$E$1122,3,0)</f>
        <v>127</v>
      </c>
      <c r="O360">
        <f>VLOOKUP(A360,'[2]SISBEN-GRUPOS'!$A$2:$E$1122,4,0)</f>
        <v>3</v>
      </c>
      <c r="P360">
        <f>VLOOKUP(A360,'[2]SISBEN-GRUPOS'!$A$2:$E$1122,5,0)</f>
        <v>1</v>
      </c>
      <c r="Q360">
        <f>VLOOKUP(A360,'[2]TASA TRANSITO'!$A$6:$B$1117,2,0)</f>
        <v>0.30099999999999999</v>
      </c>
    </row>
    <row r="361" spans="1:17" ht="14.95" hidden="1" x14ac:dyDescent="0.25">
      <c r="A361" t="s">
        <v>394</v>
      </c>
      <c r="B361">
        <v>104</v>
      </c>
      <c r="C361" s="3" t="s">
        <v>1123</v>
      </c>
      <c r="D361">
        <f>VLOOKUP(A361,'[2]PROMEDIO SABER 11 MUNICIPIOS'!$A$2:$D$1122,4,0)</f>
        <v>104</v>
      </c>
      <c r="E361">
        <f>VLOOKUP(A361,'[2]PROMEDIO SABER 11 MUNICIPIOS'!$A$2:$E$1122,5,0)</f>
        <v>18</v>
      </c>
      <c r="F361" s="3">
        <v>0</v>
      </c>
      <c r="G361" s="3">
        <v>0</v>
      </c>
      <c r="H361" s="3">
        <v>0</v>
      </c>
      <c r="I361" s="3">
        <v>0</v>
      </c>
      <c r="J361" s="4">
        <f>VLOOKUP(A361,'[2]PROMEDIO SABER 11 MUNICIPIOS'!$A$2:$B$1122,2,0)</f>
        <v>242.68269230769232</v>
      </c>
      <c r="K361" s="6">
        <v>240</v>
      </c>
      <c r="L361" s="5" t="str">
        <f>VLOOKUP(A361,'[2]PROMEDIO SABER 11 MUNICIPIOS'!$A$2:$F$1122,6,FALSE)</f>
        <v>NO</v>
      </c>
      <c r="M361">
        <f>VLOOKUP(A361,'[2]SISBEN-GRUPOS'!$A$2:$E$1121,2,FALSE)</f>
        <v>14</v>
      </c>
      <c r="N361">
        <f>VLOOKUP(A361,'[2]SISBEN-GRUPOS'!$A$2:$E$1122,3,0)</f>
        <v>89</v>
      </c>
      <c r="O361">
        <f>VLOOKUP(A361,'[2]SISBEN-GRUPOS'!$A$2:$E$1122,4,0)</f>
        <v>0</v>
      </c>
      <c r="P361">
        <f>VLOOKUP(A361,'[2]SISBEN-GRUPOS'!$A$2:$E$1122,5,0)</f>
        <v>1</v>
      </c>
      <c r="Q361">
        <f>VLOOKUP(A361,'[2]TASA TRANSITO'!$A$6:$B$1117,2,0)</f>
        <v>0.23499999999999999</v>
      </c>
    </row>
    <row r="362" spans="1:17" ht="14.95" hidden="1" x14ac:dyDescent="0.25">
      <c r="A362" t="s">
        <v>310</v>
      </c>
      <c r="B362">
        <v>83</v>
      </c>
      <c r="C362" s="3" t="s">
        <v>1122</v>
      </c>
      <c r="D362">
        <f>VLOOKUP(A362,'[2]PROMEDIO SABER 11 MUNICIPIOS'!$A$2:$D$1122,4,0)</f>
        <v>83</v>
      </c>
      <c r="E362">
        <f>VLOOKUP(A362,'[2]PROMEDIO SABER 11 MUNICIPIOS'!$A$2:$E$1122,5,0)</f>
        <v>18</v>
      </c>
      <c r="F362" s="3">
        <v>0</v>
      </c>
      <c r="G362" s="3">
        <v>0</v>
      </c>
      <c r="H362" s="3">
        <v>0</v>
      </c>
      <c r="I362" s="3">
        <v>0</v>
      </c>
      <c r="J362" s="4">
        <f>VLOOKUP(A362,'[2]PROMEDIO SABER 11 MUNICIPIOS'!$A$2:$B$1122,2,0)</f>
        <v>243.27710843373495</v>
      </c>
      <c r="K362" s="6">
        <v>240</v>
      </c>
      <c r="L362" s="5" t="str">
        <f>VLOOKUP(A362,'[2]PROMEDIO SABER 11 MUNICIPIOS'!$A$2:$F$1122,6,FALSE)</f>
        <v>NO</v>
      </c>
      <c r="M362">
        <f>VLOOKUP(A362,'[2]SISBEN-GRUPOS'!$A$2:$E$1121,2,FALSE)</f>
        <v>18</v>
      </c>
      <c r="N362">
        <f>VLOOKUP(A362,'[2]SISBEN-GRUPOS'!$A$2:$E$1122,3,0)</f>
        <v>63</v>
      </c>
      <c r="O362">
        <f>VLOOKUP(A362,'[2]SISBEN-GRUPOS'!$A$2:$E$1122,4,0)</f>
        <v>2</v>
      </c>
      <c r="P362">
        <f>VLOOKUP(A362,'[2]SISBEN-GRUPOS'!$A$2:$E$1122,5,0)</f>
        <v>0</v>
      </c>
      <c r="Q362">
        <f>VLOOKUP(A362,'[2]TASA TRANSITO'!$A$6:$B$1117,2,0)</f>
        <v>0.34100000000000003</v>
      </c>
    </row>
    <row r="363" spans="1:17" ht="14.95" hidden="1" x14ac:dyDescent="0.25">
      <c r="A363" t="s">
        <v>739</v>
      </c>
      <c r="B363">
        <v>250</v>
      </c>
      <c r="C363" s="3" t="s">
        <v>1123</v>
      </c>
      <c r="D363">
        <f>VLOOKUP(A363,'[2]PROMEDIO SABER 11 MUNICIPIOS'!$A$2:$D$1122,4,0)</f>
        <v>250</v>
      </c>
      <c r="E363">
        <f>VLOOKUP(A363,'[2]PROMEDIO SABER 11 MUNICIPIOS'!$A$2:$E$1122,5,0)</f>
        <v>18</v>
      </c>
      <c r="F363" s="3">
        <v>0</v>
      </c>
      <c r="G363" s="3">
        <v>0</v>
      </c>
      <c r="H363" s="3">
        <v>0</v>
      </c>
      <c r="I363" s="3">
        <v>0</v>
      </c>
      <c r="J363" s="4">
        <f>VLOOKUP(A363,'[2]PROMEDIO SABER 11 MUNICIPIOS'!$A$2:$B$1122,2,0)</f>
        <v>244.05199999999999</v>
      </c>
      <c r="K363" s="6">
        <v>240</v>
      </c>
      <c r="L363" s="5" t="str">
        <f>VLOOKUP(A363,'[2]PROMEDIO SABER 11 MUNICIPIOS'!$A$2:$F$1122,6,FALSE)</f>
        <v>ARGELIA-CAUCA</v>
      </c>
      <c r="M363">
        <f>VLOOKUP(A363,'[2]SISBEN-GRUPOS'!$A$2:$E$1121,2,FALSE)</f>
        <v>53</v>
      </c>
      <c r="N363">
        <f>VLOOKUP(A363,'[2]SISBEN-GRUPOS'!$A$2:$E$1122,3,0)</f>
        <v>196</v>
      </c>
      <c r="O363">
        <f>VLOOKUP(A363,'[2]SISBEN-GRUPOS'!$A$2:$E$1122,4,0)</f>
        <v>0</v>
      </c>
      <c r="P363">
        <f>VLOOKUP(A363,'[2]SISBEN-GRUPOS'!$A$2:$E$1122,5,0)</f>
        <v>1</v>
      </c>
      <c r="Q363">
        <f>VLOOKUP(A363,'[2]TASA TRANSITO'!$A$6:$B$1117,2,0)</f>
        <v>0.23400000000000001</v>
      </c>
    </row>
    <row r="364" spans="1:17" ht="14.95" hidden="1" x14ac:dyDescent="0.25">
      <c r="A364" t="s">
        <v>349</v>
      </c>
      <c r="B364">
        <v>94</v>
      </c>
      <c r="C364" s="3" t="s">
        <v>1123</v>
      </c>
      <c r="D364">
        <f>VLOOKUP(A364,'[2]PROMEDIO SABER 11 MUNICIPIOS'!$A$2:$D$1122,4,0)</f>
        <v>94</v>
      </c>
      <c r="E364">
        <f>VLOOKUP(A364,'[2]PROMEDIO SABER 11 MUNICIPIOS'!$A$2:$E$1122,5,0)</f>
        <v>18</v>
      </c>
      <c r="F364" s="3">
        <v>0</v>
      </c>
      <c r="G364" s="3">
        <v>0</v>
      </c>
      <c r="H364" s="3">
        <v>0</v>
      </c>
      <c r="I364" s="3">
        <v>0</v>
      </c>
      <c r="J364" s="4">
        <f>VLOOKUP(A364,'[2]PROMEDIO SABER 11 MUNICIPIOS'!$A$2:$B$1122,2,0)</f>
        <v>246.60638297872342</v>
      </c>
      <c r="K364" s="6">
        <v>240</v>
      </c>
      <c r="L364" s="5" t="str">
        <f>VLOOKUP(A364,'[2]PROMEDIO SABER 11 MUNICIPIOS'!$A$2:$F$1122,6,FALSE)</f>
        <v>NO</v>
      </c>
      <c r="M364">
        <f>VLOOKUP(A364,'[2]SISBEN-GRUPOS'!$A$2:$E$1121,2,FALSE)</f>
        <v>41</v>
      </c>
      <c r="N364">
        <f>VLOOKUP(A364,'[2]SISBEN-GRUPOS'!$A$2:$E$1122,3,0)</f>
        <v>52</v>
      </c>
      <c r="O364">
        <f>VLOOKUP(A364,'[2]SISBEN-GRUPOS'!$A$2:$E$1122,4,0)</f>
        <v>1</v>
      </c>
      <c r="P364">
        <f>VLOOKUP(A364,'[2]SISBEN-GRUPOS'!$A$2:$E$1122,5,0)</f>
        <v>0</v>
      </c>
      <c r="Q364">
        <f>VLOOKUP(A364,'[2]TASA TRANSITO'!$A$6:$B$1117,2,0)</f>
        <v>0.28699999999999998</v>
      </c>
    </row>
    <row r="365" spans="1:17" ht="14.95" hidden="1" x14ac:dyDescent="0.25">
      <c r="A365" t="s">
        <v>51</v>
      </c>
      <c r="B365">
        <v>27</v>
      </c>
      <c r="C365" s="3" t="s">
        <v>1122</v>
      </c>
      <c r="D365">
        <f>VLOOKUP(A365,'[2]PROMEDIO SABER 11 MUNICIPIOS'!$A$2:$D$1122,4,0)</f>
        <v>27</v>
      </c>
      <c r="E365">
        <f>VLOOKUP(A365,'[2]PROMEDIO SABER 11 MUNICIPIOS'!$A$2:$E$1122,5,0)</f>
        <v>18</v>
      </c>
      <c r="F365" s="3">
        <v>1</v>
      </c>
      <c r="G365" s="3">
        <v>1</v>
      </c>
      <c r="H365" s="3">
        <v>1</v>
      </c>
      <c r="I365" s="3">
        <v>0</v>
      </c>
      <c r="J365" s="4">
        <f>VLOOKUP(A365,'[2]PROMEDIO SABER 11 MUNICIPIOS'!$A$2:$B$1122,2,0)</f>
        <v>248.14814814814815</v>
      </c>
      <c r="K365" s="6">
        <v>240</v>
      </c>
      <c r="L365" s="5" t="str">
        <f>VLOOKUP(A365,'[2]PROMEDIO SABER 11 MUNICIPIOS'!$A$2:$F$1122,6,FALSE)</f>
        <v>NO</v>
      </c>
      <c r="M365">
        <f>VLOOKUP(A365,'[2]SISBEN-GRUPOS'!$A$2:$E$1121,2,FALSE)</f>
        <v>5</v>
      </c>
      <c r="N365">
        <f>VLOOKUP(A365,'[2]SISBEN-GRUPOS'!$A$2:$E$1122,3,0)</f>
        <v>22</v>
      </c>
      <c r="O365">
        <f>VLOOKUP(A365,'[2]SISBEN-GRUPOS'!$A$2:$E$1122,4,0)</f>
        <v>0</v>
      </c>
      <c r="P365">
        <f>VLOOKUP(A365,'[2]SISBEN-GRUPOS'!$A$2:$E$1122,5,0)</f>
        <v>0</v>
      </c>
      <c r="Q365">
        <f>VLOOKUP(A365,'[2]TASA TRANSITO'!$A$6:$B$1117,2,0)</f>
        <v>0.5</v>
      </c>
    </row>
    <row r="366" spans="1:17" ht="14.95" hidden="1" x14ac:dyDescent="0.25">
      <c r="A366" t="s">
        <v>135</v>
      </c>
      <c r="B366">
        <v>46</v>
      </c>
      <c r="C366" s="3" t="s">
        <v>1122</v>
      </c>
      <c r="D366">
        <f>VLOOKUP(A366,'[2]PROMEDIO SABER 11 MUNICIPIOS'!$A$2:$D$1122,4,0)</f>
        <v>46</v>
      </c>
      <c r="E366">
        <f>VLOOKUP(A366,'[2]PROMEDIO SABER 11 MUNICIPIOS'!$A$2:$E$1122,5,0)</f>
        <v>18</v>
      </c>
      <c r="F366" s="3">
        <v>1</v>
      </c>
      <c r="G366" s="3">
        <v>1</v>
      </c>
      <c r="H366" s="3">
        <v>0</v>
      </c>
      <c r="I366" s="3">
        <v>0</v>
      </c>
      <c r="J366" s="4">
        <f>VLOOKUP(A366,'[2]PROMEDIO SABER 11 MUNICIPIOS'!$A$2:$B$1122,2,0)</f>
        <v>250.28260869565219</v>
      </c>
      <c r="K366" s="6">
        <v>250</v>
      </c>
      <c r="L366" s="5" t="str">
        <f>VLOOKUP(A366,'[2]PROMEDIO SABER 11 MUNICIPIOS'!$A$2:$F$1122,6,FALSE)</f>
        <v>NO</v>
      </c>
      <c r="M366">
        <f>VLOOKUP(A366,'[2]SISBEN-GRUPOS'!$A$2:$E$1121,2,FALSE)</f>
        <v>8</v>
      </c>
      <c r="N366">
        <f>VLOOKUP(A366,'[2]SISBEN-GRUPOS'!$A$2:$E$1122,3,0)</f>
        <v>38</v>
      </c>
      <c r="O366">
        <f>VLOOKUP(A366,'[2]SISBEN-GRUPOS'!$A$2:$E$1122,4,0)</f>
        <v>0</v>
      </c>
      <c r="P366">
        <f>VLOOKUP(A366,'[2]SISBEN-GRUPOS'!$A$2:$E$1122,5,0)</f>
        <v>0</v>
      </c>
      <c r="Q366">
        <f>VLOOKUP(A366,'[2]TASA TRANSITO'!$A$6:$B$1117,2,0)</f>
        <v>0.34100000000000003</v>
      </c>
    </row>
    <row r="367" spans="1:17" ht="14.95" hidden="1" x14ac:dyDescent="0.25">
      <c r="A367" t="s">
        <v>137</v>
      </c>
      <c r="B367">
        <v>47</v>
      </c>
      <c r="C367" s="3" t="s">
        <v>1122</v>
      </c>
      <c r="D367">
        <f>VLOOKUP(A367,'[2]PROMEDIO SABER 11 MUNICIPIOS'!$A$2:$D$1122,4,0)</f>
        <v>47</v>
      </c>
      <c r="E367">
        <f>VLOOKUP(A367,'[2]PROMEDIO SABER 11 MUNICIPIOS'!$A$2:$E$1122,5,0)</f>
        <v>18</v>
      </c>
      <c r="F367" s="3">
        <v>1</v>
      </c>
      <c r="G367" s="3">
        <v>1</v>
      </c>
      <c r="H367" s="3">
        <v>0</v>
      </c>
      <c r="I367" s="3">
        <v>0</v>
      </c>
      <c r="J367" s="4">
        <f>VLOOKUP(A367,'[2]PROMEDIO SABER 11 MUNICIPIOS'!$A$2:$B$1122,2,0)</f>
        <v>255.12765957446808</v>
      </c>
      <c r="K367" s="6">
        <v>250</v>
      </c>
      <c r="L367" s="5" t="str">
        <f>VLOOKUP(A367,'[2]PROMEDIO SABER 11 MUNICIPIOS'!$A$2:$F$1122,6,FALSE)</f>
        <v>NO</v>
      </c>
      <c r="M367">
        <f>VLOOKUP(A367,'[2]SISBEN-GRUPOS'!$A$2:$E$1121,2,FALSE)</f>
        <v>10</v>
      </c>
      <c r="N367">
        <f>VLOOKUP(A367,'[2]SISBEN-GRUPOS'!$A$2:$E$1122,3,0)</f>
        <v>35</v>
      </c>
      <c r="O367">
        <f>VLOOKUP(A367,'[2]SISBEN-GRUPOS'!$A$2:$E$1122,4,0)</f>
        <v>1</v>
      </c>
      <c r="P367">
        <f>VLOOKUP(A367,'[2]SISBEN-GRUPOS'!$A$2:$E$1122,5,0)</f>
        <v>1</v>
      </c>
      <c r="Q367">
        <f>VLOOKUP(A367,'[2]TASA TRANSITO'!$A$6:$B$1117,2,0)</f>
        <v>0.32100000000000001</v>
      </c>
    </row>
    <row r="368" spans="1:17" ht="14.95" hidden="1" x14ac:dyDescent="0.25">
      <c r="A368" t="s">
        <v>362</v>
      </c>
      <c r="B368">
        <v>96</v>
      </c>
      <c r="C368" s="3" t="s">
        <v>1122</v>
      </c>
      <c r="D368">
        <f>VLOOKUP(A368,'[2]PROMEDIO SABER 11 MUNICIPIOS'!$A$2:$D$1122,4,0)</f>
        <v>96</v>
      </c>
      <c r="E368">
        <f>VLOOKUP(A368,'[2]PROMEDIO SABER 11 MUNICIPIOS'!$A$2:$E$1122,5,0)</f>
        <v>18</v>
      </c>
      <c r="F368" s="3">
        <v>0</v>
      </c>
      <c r="G368" s="3">
        <v>0</v>
      </c>
      <c r="H368" s="3">
        <v>0</v>
      </c>
      <c r="I368" s="3">
        <v>0</v>
      </c>
      <c r="J368" s="4">
        <f>VLOOKUP(A368,'[2]PROMEDIO SABER 11 MUNICIPIOS'!$A$2:$B$1122,2,0)</f>
        <v>258.17708333333331</v>
      </c>
      <c r="K368" s="6">
        <v>250</v>
      </c>
      <c r="L368" s="5" t="str">
        <f>VLOOKUP(A368,'[2]PROMEDIO SABER 11 MUNICIPIOS'!$A$2:$F$1122,6,FALSE)</f>
        <v>NO</v>
      </c>
      <c r="M368">
        <f>VLOOKUP(A368,'[2]SISBEN-GRUPOS'!$A$2:$E$1121,2,FALSE)</f>
        <v>20</v>
      </c>
      <c r="N368">
        <f>VLOOKUP(A368,'[2]SISBEN-GRUPOS'!$A$2:$E$1122,3,0)</f>
        <v>58</v>
      </c>
      <c r="O368">
        <f>VLOOKUP(A368,'[2]SISBEN-GRUPOS'!$A$2:$E$1122,4,0)</f>
        <v>10</v>
      </c>
      <c r="P368">
        <f>VLOOKUP(A368,'[2]SISBEN-GRUPOS'!$A$2:$E$1122,5,0)</f>
        <v>8</v>
      </c>
      <c r="Q368">
        <f>VLOOKUP(A368,'[2]TASA TRANSITO'!$A$6:$B$1117,2,0)</f>
        <v>0.29699999999999999</v>
      </c>
    </row>
    <row r="369" spans="1:17" ht="14.95" hidden="1" x14ac:dyDescent="0.25">
      <c r="A369" t="s">
        <v>486</v>
      </c>
      <c r="B369">
        <v>130</v>
      </c>
      <c r="C369" s="3" t="s">
        <v>1122</v>
      </c>
      <c r="D369">
        <f>VLOOKUP(A369,'[2]PROMEDIO SABER 11 MUNICIPIOS'!$A$2:$D$1122,4,0)</f>
        <v>130</v>
      </c>
      <c r="E369">
        <f>VLOOKUP(A369,'[2]PROMEDIO SABER 11 MUNICIPIOS'!$A$2:$E$1122,5,0)</f>
        <v>18</v>
      </c>
      <c r="F369" s="3">
        <v>0</v>
      </c>
      <c r="G369" s="3">
        <v>0</v>
      </c>
      <c r="H369" s="3">
        <v>0</v>
      </c>
      <c r="I369" s="3">
        <v>0</v>
      </c>
      <c r="J369" s="4">
        <f>VLOOKUP(A369,'[2]PROMEDIO SABER 11 MUNICIPIOS'!$A$2:$B$1122,2,0)</f>
        <v>265.06153846153848</v>
      </c>
      <c r="K369" s="6">
        <v>260</v>
      </c>
      <c r="L369" s="5" t="str">
        <f>VLOOKUP(A369,'[2]PROMEDIO SABER 11 MUNICIPIOS'!$A$2:$F$1122,6,FALSE)</f>
        <v>NO</v>
      </c>
      <c r="M369">
        <f>VLOOKUP(A369,'[2]SISBEN-GRUPOS'!$A$2:$E$1121,2,FALSE)</f>
        <v>24</v>
      </c>
      <c r="N369">
        <f>VLOOKUP(A369,'[2]SISBEN-GRUPOS'!$A$2:$E$1122,3,0)</f>
        <v>99</v>
      </c>
      <c r="O369">
        <f>VLOOKUP(A369,'[2]SISBEN-GRUPOS'!$A$2:$E$1122,4,0)</f>
        <v>4</v>
      </c>
      <c r="P369">
        <f>VLOOKUP(A369,'[2]SISBEN-GRUPOS'!$A$2:$E$1122,5,0)</f>
        <v>3</v>
      </c>
      <c r="Q369">
        <f>VLOOKUP(A369,'[2]TASA TRANSITO'!$A$6:$B$1117,2,0)</f>
        <v>0.34200000000000003</v>
      </c>
    </row>
    <row r="370" spans="1:17" ht="14.95" hidden="1" x14ac:dyDescent="0.25">
      <c r="A370" t="s">
        <v>173</v>
      </c>
      <c r="B370">
        <v>54</v>
      </c>
      <c r="C370" s="3" t="s">
        <v>1122</v>
      </c>
      <c r="D370">
        <f>VLOOKUP(A370,'[2]PROMEDIO SABER 11 MUNICIPIOS'!$A$2:$D$1122,4,0)</f>
        <v>54</v>
      </c>
      <c r="E370">
        <f>VLOOKUP(A370,'[2]PROMEDIO SABER 11 MUNICIPIOS'!$A$2:$E$1122,5,0)</f>
        <v>18</v>
      </c>
      <c r="F370" s="3">
        <v>1</v>
      </c>
      <c r="G370" s="3">
        <v>1</v>
      </c>
      <c r="H370" s="3">
        <v>0</v>
      </c>
      <c r="I370" s="3">
        <v>0</v>
      </c>
      <c r="J370" s="4">
        <f>VLOOKUP(A370,'[2]PROMEDIO SABER 11 MUNICIPIOS'!$A$2:$B$1122,2,0)</f>
        <v>285.90740740740739</v>
      </c>
      <c r="K370" s="6">
        <v>280</v>
      </c>
      <c r="L370" s="5" t="str">
        <f>VLOOKUP(A370,'[2]PROMEDIO SABER 11 MUNICIPIOS'!$A$2:$F$1122,6,FALSE)</f>
        <v>NO</v>
      </c>
      <c r="M370">
        <f>VLOOKUP(A370,'[2]SISBEN-GRUPOS'!$A$2:$E$1121,2,FALSE)</f>
        <v>8</v>
      </c>
      <c r="N370">
        <f>VLOOKUP(A370,'[2]SISBEN-GRUPOS'!$A$2:$E$1122,3,0)</f>
        <v>40</v>
      </c>
      <c r="O370">
        <f>VLOOKUP(A370,'[2]SISBEN-GRUPOS'!$A$2:$E$1122,4,0)</f>
        <v>4</v>
      </c>
      <c r="P370">
        <f>VLOOKUP(A370,'[2]SISBEN-GRUPOS'!$A$2:$E$1122,5,0)</f>
        <v>2</v>
      </c>
      <c r="Q370">
        <f>VLOOKUP(A370,'[2]TASA TRANSITO'!$A$6:$B$1117,2,0)</f>
        <v>0.53600000000000003</v>
      </c>
    </row>
    <row r="371" spans="1:17" ht="14.95" hidden="1" x14ac:dyDescent="0.25">
      <c r="A371" t="s">
        <v>2</v>
      </c>
      <c r="B371">
        <v>4</v>
      </c>
      <c r="C371" s="3" t="s">
        <v>1123</v>
      </c>
      <c r="D371">
        <f>VLOOKUP(A371,'[2]PROMEDIO SABER 11 MUNICIPIOS'!$A$2:$D$1122,4,0)</f>
        <v>4</v>
      </c>
      <c r="E371">
        <f>VLOOKUP(A371,'[2]PROMEDIO SABER 11 MUNICIPIOS'!$A$2:$E$1122,5,0)</f>
        <v>19</v>
      </c>
      <c r="F371" s="3">
        <v>1</v>
      </c>
      <c r="G371" s="3">
        <v>1</v>
      </c>
      <c r="H371" s="3">
        <v>1</v>
      </c>
      <c r="I371" s="3">
        <v>1</v>
      </c>
      <c r="J371" s="4">
        <f>VLOOKUP(A371,'[2]PROMEDIO SABER 11 MUNICIPIOS'!$A$2:$B$1122,2,0)</f>
        <v>174</v>
      </c>
      <c r="K371" s="6">
        <v>170</v>
      </c>
      <c r="L371" s="5" t="str">
        <f>VLOOKUP(A371,'[2]PROMEDIO SABER 11 MUNICIPIOS'!$A$2:$F$1122,6,FALSE)</f>
        <v>NO</v>
      </c>
      <c r="M371">
        <f>VLOOKUP(A371,'[2]SISBEN-GRUPOS'!$A$2:$E$1121,2,FALSE)</f>
        <v>4</v>
      </c>
      <c r="N371">
        <f>VLOOKUP(A371,'[2]SISBEN-GRUPOS'!$A$2:$E$1122,3,0)</f>
        <v>0</v>
      </c>
      <c r="O371">
        <f>VLOOKUP(A371,'[2]SISBEN-GRUPOS'!$A$2:$E$1122,4,0)</f>
        <v>0</v>
      </c>
      <c r="P371">
        <f>VLOOKUP(A371,'[2]SISBEN-GRUPOS'!$A$2:$E$1122,5,0)</f>
        <v>0</v>
      </c>
      <c r="Q371">
        <f>VLOOKUP(A371,'[2]TASA TRANSITO'!$A$6:$B$1117,2,0)</f>
        <v>0</v>
      </c>
    </row>
    <row r="372" spans="1:17" ht="14.95" hidden="1" x14ac:dyDescent="0.25">
      <c r="A372" t="s">
        <v>727</v>
      </c>
      <c r="B372">
        <v>240</v>
      </c>
      <c r="C372" s="3" t="s">
        <v>1122</v>
      </c>
      <c r="D372">
        <f>VLOOKUP(A372,'[2]PROMEDIO SABER 11 MUNICIPIOS'!$A$2:$D$1122,4,0)</f>
        <v>240</v>
      </c>
      <c r="E372">
        <f>VLOOKUP(A372,'[2]PROMEDIO SABER 11 MUNICIPIOS'!$A$2:$E$1122,5,0)</f>
        <v>19</v>
      </c>
      <c r="F372" s="3">
        <v>0</v>
      </c>
      <c r="G372" s="3">
        <v>0</v>
      </c>
      <c r="H372" s="3">
        <v>0</v>
      </c>
      <c r="I372" s="3">
        <v>0</v>
      </c>
      <c r="J372" s="4">
        <f>VLOOKUP(A372,'[2]PROMEDIO SABER 11 MUNICIPIOS'!$A$2:$B$1122,2,0)</f>
        <v>207.62916666666666</v>
      </c>
      <c r="K372" s="6">
        <v>200</v>
      </c>
      <c r="L372" s="5" t="str">
        <f>VLOOKUP(A372,'[2]PROMEDIO SABER 11 MUNICIPIOS'!$A$2:$F$1122,6,FALSE)</f>
        <v>DABEIBA-ANTIOQUIA</v>
      </c>
      <c r="M372">
        <f>VLOOKUP(A372,'[2]SISBEN-GRUPOS'!$A$2:$E$1121,2,FALSE)</f>
        <v>85</v>
      </c>
      <c r="N372">
        <f>VLOOKUP(A372,'[2]SISBEN-GRUPOS'!$A$2:$E$1122,3,0)</f>
        <v>151</v>
      </c>
      <c r="O372">
        <f>VLOOKUP(A372,'[2]SISBEN-GRUPOS'!$A$2:$E$1122,4,0)</f>
        <v>4</v>
      </c>
      <c r="P372">
        <f>VLOOKUP(A372,'[2]SISBEN-GRUPOS'!$A$2:$E$1122,5,0)</f>
        <v>0</v>
      </c>
      <c r="Q372">
        <f>VLOOKUP(A372,'[2]TASA TRANSITO'!$A$6:$B$1117,2,0)</f>
        <v>0.14799999999999999</v>
      </c>
    </row>
    <row r="373" spans="1:17" x14ac:dyDescent="0.25">
      <c r="A373" t="s">
        <v>385</v>
      </c>
      <c r="B373">
        <v>101</v>
      </c>
      <c r="C373" s="3" t="s">
        <v>1122</v>
      </c>
      <c r="D373">
        <f>VLOOKUP(A373,'[2]PROMEDIO SABER 11 MUNICIPIOS'!$A$2:$D$1122,4,0)</f>
        <v>101</v>
      </c>
      <c r="E373">
        <f>VLOOKUP(A373,'[2]PROMEDIO SABER 11 MUNICIPIOS'!$A$2:$E$1122,5,0)</f>
        <v>19</v>
      </c>
      <c r="F373" s="3">
        <v>0</v>
      </c>
      <c r="G373" s="3">
        <v>0</v>
      </c>
      <c r="H373" s="3">
        <v>0</v>
      </c>
      <c r="I373" s="3">
        <v>0</v>
      </c>
      <c r="J373" s="4">
        <f>VLOOKUP(A373,'[2]PROMEDIO SABER 11 MUNICIPIOS'!$A$2:$B$1122,2,0)</f>
        <v>223.13861386138615</v>
      </c>
      <c r="K373" s="6">
        <v>220</v>
      </c>
      <c r="L373" s="5" t="str">
        <f>VLOOKUP(A373,'[2]PROMEDIO SABER 11 MUNICIPIOS'!$A$2:$F$1122,6,FALSE)</f>
        <v>NO</v>
      </c>
      <c r="M373">
        <f>VLOOKUP(A373,'[2]SISBEN-GRUPOS'!$A$2:$E$1121,2,FALSE)</f>
        <v>15</v>
      </c>
      <c r="N373">
        <f>VLOOKUP(A373,'[2]SISBEN-GRUPOS'!$A$2:$E$1122,3,0)</f>
        <v>85</v>
      </c>
      <c r="O373">
        <f>VLOOKUP(A373,'[2]SISBEN-GRUPOS'!$A$2:$E$1122,4,0)</f>
        <v>1</v>
      </c>
      <c r="P373">
        <f>VLOOKUP(A373,'[2]SISBEN-GRUPOS'!$A$2:$E$1122,5,0)</f>
        <v>0</v>
      </c>
      <c r="Q373" t="e">
        <f>VLOOKUP(A373,'[2]TASA TRANSITO'!$A$6:$B$1117,2,0)</f>
        <v>#N/A</v>
      </c>
    </row>
    <row r="374" spans="1:17" ht="14.95" hidden="1" x14ac:dyDescent="0.25">
      <c r="A374" t="s">
        <v>769</v>
      </c>
      <c r="B374">
        <v>272</v>
      </c>
      <c r="C374" s="3" t="s">
        <v>1122</v>
      </c>
      <c r="D374">
        <f>VLOOKUP(A374,'[2]PROMEDIO SABER 11 MUNICIPIOS'!$A$2:$D$1122,4,0)</f>
        <v>272</v>
      </c>
      <c r="E374">
        <f>VLOOKUP(A374,'[2]PROMEDIO SABER 11 MUNICIPIOS'!$A$2:$E$1122,5,0)</f>
        <v>19</v>
      </c>
      <c r="F374" s="3">
        <v>0</v>
      </c>
      <c r="G374" s="3">
        <v>0</v>
      </c>
      <c r="H374" s="3">
        <v>0</v>
      </c>
      <c r="I374" s="3">
        <v>0</v>
      </c>
      <c r="J374" s="4">
        <f>VLOOKUP(A374,'[2]PROMEDIO SABER 11 MUNICIPIOS'!$A$2:$B$1122,2,0)</f>
        <v>233.10661764705881</v>
      </c>
      <c r="K374" s="6">
        <v>230</v>
      </c>
      <c r="L374" s="5" t="str">
        <f>VLOOKUP(A374,'[2]PROMEDIO SABER 11 MUNICIPIOS'!$A$2:$F$1122,6,FALSE)</f>
        <v>NO</v>
      </c>
      <c r="M374">
        <f>VLOOKUP(A374,'[2]SISBEN-GRUPOS'!$A$2:$E$1121,2,FALSE)</f>
        <v>66</v>
      </c>
      <c r="N374">
        <f>VLOOKUP(A374,'[2]SISBEN-GRUPOS'!$A$2:$E$1122,3,0)</f>
        <v>201</v>
      </c>
      <c r="O374">
        <f>VLOOKUP(A374,'[2]SISBEN-GRUPOS'!$A$2:$E$1122,4,0)</f>
        <v>3</v>
      </c>
      <c r="P374">
        <f>VLOOKUP(A374,'[2]SISBEN-GRUPOS'!$A$2:$E$1122,5,0)</f>
        <v>2</v>
      </c>
      <c r="Q374">
        <f>VLOOKUP(A374,'[2]TASA TRANSITO'!$A$6:$B$1117,2,0)</f>
        <v>0.27200000000000002</v>
      </c>
    </row>
    <row r="375" spans="1:17" ht="14.95" hidden="1" x14ac:dyDescent="0.25">
      <c r="A375" t="s">
        <v>423</v>
      </c>
      <c r="B375">
        <v>111</v>
      </c>
      <c r="C375" s="3" t="s">
        <v>1122</v>
      </c>
      <c r="D375">
        <f>VLOOKUP(A375,'[2]PROMEDIO SABER 11 MUNICIPIOS'!$A$2:$D$1122,4,0)</f>
        <v>111</v>
      </c>
      <c r="E375">
        <f>VLOOKUP(A375,'[2]PROMEDIO SABER 11 MUNICIPIOS'!$A$2:$E$1122,5,0)</f>
        <v>19</v>
      </c>
      <c r="F375" s="3">
        <v>0</v>
      </c>
      <c r="G375" s="3">
        <v>0</v>
      </c>
      <c r="H375" s="3">
        <v>0</v>
      </c>
      <c r="I375" s="3">
        <v>0</v>
      </c>
      <c r="J375" s="4">
        <f>VLOOKUP(A375,'[2]PROMEDIO SABER 11 MUNICIPIOS'!$A$2:$B$1122,2,0)</f>
        <v>237.27027027027026</v>
      </c>
      <c r="K375" s="6">
        <v>230</v>
      </c>
      <c r="L375" s="5" t="str">
        <f>VLOOKUP(A375,'[2]PROMEDIO SABER 11 MUNICIPIOS'!$A$2:$F$1122,6,FALSE)</f>
        <v>NO</v>
      </c>
      <c r="M375">
        <f>VLOOKUP(A375,'[2]SISBEN-GRUPOS'!$A$2:$E$1121,2,FALSE)</f>
        <v>19</v>
      </c>
      <c r="N375">
        <f>VLOOKUP(A375,'[2]SISBEN-GRUPOS'!$A$2:$E$1122,3,0)</f>
        <v>90</v>
      </c>
      <c r="O375">
        <f>VLOOKUP(A375,'[2]SISBEN-GRUPOS'!$A$2:$E$1122,4,0)</f>
        <v>1</v>
      </c>
      <c r="P375">
        <f>VLOOKUP(A375,'[2]SISBEN-GRUPOS'!$A$2:$E$1122,5,0)</f>
        <v>1</v>
      </c>
      <c r="Q375">
        <f>VLOOKUP(A375,'[2]TASA TRANSITO'!$A$6:$B$1117,2,0)</f>
        <v>0.29799999999999999</v>
      </c>
    </row>
    <row r="376" spans="1:17" ht="14.95" hidden="1" x14ac:dyDescent="0.25">
      <c r="A376" t="s">
        <v>434</v>
      </c>
      <c r="B376">
        <v>116</v>
      </c>
      <c r="C376" s="3" t="s">
        <v>1123</v>
      </c>
      <c r="D376">
        <f>VLOOKUP(A376,'[2]PROMEDIO SABER 11 MUNICIPIOS'!$A$2:$D$1122,4,0)</f>
        <v>116</v>
      </c>
      <c r="E376">
        <f>VLOOKUP(A376,'[2]PROMEDIO SABER 11 MUNICIPIOS'!$A$2:$E$1122,5,0)</f>
        <v>19</v>
      </c>
      <c r="F376" s="3">
        <v>0</v>
      </c>
      <c r="G376" s="3">
        <v>0</v>
      </c>
      <c r="H376" s="3">
        <v>0</v>
      </c>
      <c r="I376" s="3">
        <v>0</v>
      </c>
      <c r="J376" s="4">
        <f>VLOOKUP(A376,'[2]PROMEDIO SABER 11 MUNICIPIOS'!$A$2:$B$1122,2,0)</f>
        <v>237.37931034482759</v>
      </c>
      <c r="K376" s="6">
        <v>230</v>
      </c>
      <c r="L376" s="5" t="str">
        <f>VLOOKUP(A376,'[2]PROMEDIO SABER 11 MUNICIPIOS'!$A$2:$F$1122,6,FALSE)</f>
        <v>LEIVA-NARINO</v>
      </c>
      <c r="M376">
        <f>VLOOKUP(A376,'[2]SISBEN-GRUPOS'!$A$2:$E$1121,2,FALSE)</f>
        <v>18</v>
      </c>
      <c r="N376">
        <f>VLOOKUP(A376,'[2]SISBEN-GRUPOS'!$A$2:$E$1122,3,0)</f>
        <v>96</v>
      </c>
      <c r="O376">
        <f>VLOOKUP(A376,'[2]SISBEN-GRUPOS'!$A$2:$E$1122,4,0)</f>
        <v>1</v>
      </c>
      <c r="P376">
        <f>VLOOKUP(A376,'[2]SISBEN-GRUPOS'!$A$2:$E$1122,5,0)</f>
        <v>1</v>
      </c>
      <c r="Q376">
        <f>VLOOKUP(A376,'[2]TASA TRANSITO'!$A$6:$B$1117,2,0)</f>
        <v>0.112</v>
      </c>
    </row>
    <row r="377" spans="1:17" ht="14.95" hidden="1" x14ac:dyDescent="0.25">
      <c r="A377" t="s">
        <v>370</v>
      </c>
      <c r="B377">
        <v>98</v>
      </c>
      <c r="C377" s="3" t="s">
        <v>1122</v>
      </c>
      <c r="D377">
        <f>VLOOKUP(A377,'[2]PROMEDIO SABER 11 MUNICIPIOS'!$A$2:$D$1122,4,0)</f>
        <v>98</v>
      </c>
      <c r="E377">
        <f>VLOOKUP(A377,'[2]PROMEDIO SABER 11 MUNICIPIOS'!$A$2:$E$1122,5,0)</f>
        <v>19</v>
      </c>
      <c r="F377" s="3">
        <v>0</v>
      </c>
      <c r="G377" s="3">
        <v>0</v>
      </c>
      <c r="H377" s="3">
        <v>0</v>
      </c>
      <c r="I377" s="3">
        <v>0</v>
      </c>
      <c r="J377" s="4">
        <f>VLOOKUP(A377,'[2]PROMEDIO SABER 11 MUNICIPIOS'!$A$2:$B$1122,2,0)</f>
        <v>248.31632653061226</v>
      </c>
      <c r="K377" s="6">
        <v>240</v>
      </c>
      <c r="L377" s="5" t="str">
        <f>VLOOKUP(A377,'[2]PROMEDIO SABER 11 MUNICIPIOS'!$A$2:$F$1122,6,FALSE)</f>
        <v>NO</v>
      </c>
      <c r="M377">
        <f>VLOOKUP(A377,'[2]SISBEN-GRUPOS'!$A$2:$E$1121,2,FALSE)</f>
        <v>24</v>
      </c>
      <c r="N377">
        <f>VLOOKUP(A377,'[2]SISBEN-GRUPOS'!$A$2:$E$1122,3,0)</f>
        <v>73</v>
      </c>
      <c r="O377">
        <f>VLOOKUP(A377,'[2]SISBEN-GRUPOS'!$A$2:$E$1122,4,0)</f>
        <v>0</v>
      </c>
      <c r="P377">
        <f>VLOOKUP(A377,'[2]SISBEN-GRUPOS'!$A$2:$E$1122,5,0)</f>
        <v>1</v>
      </c>
      <c r="Q377">
        <f>VLOOKUP(A377,'[2]TASA TRANSITO'!$A$6:$B$1117,2,0)</f>
        <v>0.37</v>
      </c>
    </row>
    <row r="378" spans="1:17" ht="14.95" hidden="1" x14ac:dyDescent="0.25">
      <c r="A378" t="s">
        <v>411</v>
      </c>
      <c r="B378">
        <v>107</v>
      </c>
      <c r="C378" s="3" t="s">
        <v>1122</v>
      </c>
      <c r="D378">
        <f>VLOOKUP(A378,'[2]PROMEDIO SABER 11 MUNICIPIOS'!$A$2:$D$1122,4,0)</f>
        <v>107</v>
      </c>
      <c r="E378">
        <f>VLOOKUP(A378,'[2]PROMEDIO SABER 11 MUNICIPIOS'!$A$2:$E$1122,5,0)</f>
        <v>19</v>
      </c>
      <c r="F378" s="3">
        <v>0</v>
      </c>
      <c r="G378" s="3">
        <v>0</v>
      </c>
      <c r="H378" s="3">
        <v>0</v>
      </c>
      <c r="I378" s="3">
        <v>0</v>
      </c>
      <c r="J378" s="4">
        <f>VLOOKUP(A378,'[2]PROMEDIO SABER 11 MUNICIPIOS'!$A$2:$B$1122,2,0)</f>
        <v>248.85046728971963</v>
      </c>
      <c r="K378" s="6">
        <v>240</v>
      </c>
      <c r="L378" s="5" t="str">
        <f>VLOOKUP(A378,'[2]PROMEDIO SABER 11 MUNICIPIOS'!$A$2:$F$1122,6,FALSE)</f>
        <v>NO</v>
      </c>
      <c r="M378">
        <f>VLOOKUP(A378,'[2]SISBEN-GRUPOS'!$A$2:$E$1121,2,FALSE)</f>
        <v>19</v>
      </c>
      <c r="N378">
        <f>VLOOKUP(A378,'[2]SISBEN-GRUPOS'!$A$2:$E$1122,3,0)</f>
        <v>87</v>
      </c>
      <c r="O378">
        <f>VLOOKUP(A378,'[2]SISBEN-GRUPOS'!$A$2:$E$1122,4,0)</f>
        <v>0</v>
      </c>
      <c r="P378">
        <f>VLOOKUP(A378,'[2]SISBEN-GRUPOS'!$A$2:$E$1122,5,0)</f>
        <v>1</v>
      </c>
      <c r="Q378">
        <f>VLOOKUP(A378,'[2]TASA TRANSITO'!$A$6:$B$1117,2,0)</f>
        <v>0.32600000000000001</v>
      </c>
    </row>
    <row r="379" spans="1:17" x14ac:dyDescent="0.25">
      <c r="A379" t="s">
        <v>251</v>
      </c>
      <c r="B379">
        <v>70</v>
      </c>
      <c r="C379" s="3" t="s">
        <v>1122</v>
      </c>
      <c r="D379">
        <f>VLOOKUP(A379,'[2]PROMEDIO SABER 11 MUNICIPIOS'!$A$2:$D$1122,4,0)</f>
        <v>70</v>
      </c>
      <c r="E379">
        <f>VLOOKUP(A379,'[2]PROMEDIO SABER 11 MUNICIPIOS'!$A$2:$E$1122,5,0)</f>
        <v>19</v>
      </c>
      <c r="F379" s="3">
        <v>1</v>
      </c>
      <c r="G379" s="3">
        <v>0</v>
      </c>
      <c r="H379" s="3">
        <v>0</v>
      </c>
      <c r="I379" s="3">
        <v>0</v>
      </c>
      <c r="J379" s="4">
        <f>VLOOKUP(A379,'[2]PROMEDIO SABER 11 MUNICIPIOS'!$A$2:$B$1122,2,0)</f>
        <v>253.38571428571427</v>
      </c>
      <c r="K379" s="6">
        <v>250</v>
      </c>
      <c r="L379" s="5" t="str">
        <f>VLOOKUP(A379,'[2]PROMEDIO SABER 11 MUNICIPIOS'!$A$2:$F$1122,6,FALSE)</f>
        <v>NO</v>
      </c>
      <c r="M379">
        <f>VLOOKUP(A379,'[2]SISBEN-GRUPOS'!$A$2:$E$1121,2,FALSE)</f>
        <v>17</v>
      </c>
      <c r="N379">
        <f>VLOOKUP(A379,'[2]SISBEN-GRUPOS'!$A$2:$E$1122,3,0)</f>
        <v>51</v>
      </c>
      <c r="O379">
        <f>VLOOKUP(A379,'[2]SISBEN-GRUPOS'!$A$2:$E$1122,4,0)</f>
        <v>1</v>
      </c>
      <c r="P379">
        <f>VLOOKUP(A379,'[2]SISBEN-GRUPOS'!$A$2:$E$1122,5,0)</f>
        <v>1</v>
      </c>
      <c r="Q379" t="e">
        <f>VLOOKUP(A379,'[2]TASA TRANSITO'!$A$6:$B$1117,2,0)</f>
        <v>#N/A</v>
      </c>
    </row>
    <row r="380" spans="1:17" ht="14.95" hidden="1" x14ac:dyDescent="0.25">
      <c r="A380" t="s">
        <v>286</v>
      </c>
      <c r="B380">
        <v>78</v>
      </c>
      <c r="C380" s="3" t="s">
        <v>1122</v>
      </c>
      <c r="D380">
        <f>VLOOKUP(A380,'[2]PROMEDIO SABER 11 MUNICIPIOS'!$A$2:$D$1122,4,0)</f>
        <v>78</v>
      </c>
      <c r="E380">
        <f>VLOOKUP(A380,'[2]PROMEDIO SABER 11 MUNICIPIOS'!$A$2:$E$1122,5,0)</f>
        <v>20</v>
      </c>
      <c r="F380" s="3">
        <v>0</v>
      </c>
      <c r="G380" s="3">
        <v>0</v>
      </c>
      <c r="H380" s="3">
        <v>0</v>
      </c>
      <c r="I380" s="3">
        <v>0</v>
      </c>
      <c r="J380" s="4">
        <f>VLOOKUP(A380,'[2]PROMEDIO SABER 11 MUNICIPIOS'!$A$2:$B$1122,2,0)</f>
        <v>217.87179487179486</v>
      </c>
      <c r="K380" s="6">
        <v>210</v>
      </c>
      <c r="L380" s="5" t="str">
        <f>VLOOKUP(A380,'[2]PROMEDIO SABER 11 MUNICIPIOS'!$A$2:$F$1122,6,FALSE)</f>
        <v>NO</v>
      </c>
      <c r="M380">
        <f>VLOOKUP(A380,'[2]SISBEN-GRUPOS'!$A$2:$E$1121,2,FALSE)</f>
        <v>36</v>
      </c>
      <c r="N380">
        <f>VLOOKUP(A380,'[2]SISBEN-GRUPOS'!$A$2:$E$1122,3,0)</f>
        <v>42</v>
      </c>
      <c r="O380">
        <f>VLOOKUP(A380,'[2]SISBEN-GRUPOS'!$A$2:$E$1122,4,0)</f>
        <v>0</v>
      </c>
      <c r="P380">
        <f>VLOOKUP(A380,'[2]SISBEN-GRUPOS'!$A$2:$E$1122,5,0)</f>
        <v>0</v>
      </c>
      <c r="Q380">
        <f>VLOOKUP(A380,'[2]TASA TRANSITO'!$A$6:$B$1117,2,0)</f>
        <v>0.23599999999999999</v>
      </c>
    </row>
    <row r="381" spans="1:17" ht="14.95" hidden="1" x14ac:dyDescent="0.25">
      <c r="A381" t="s">
        <v>908</v>
      </c>
      <c r="B381">
        <v>426</v>
      </c>
      <c r="C381" s="3" t="s">
        <v>1122</v>
      </c>
      <c r="D381">
        <f>VLOOKUP(A381,'[2]PROMEDIO SABER 11 MUNICIPIOS'!$A$2:$D$1122,4,0)</f>
        <v>426</v>
      </c>
      <c r="E381">
        <f>VLOOKUP(A381,'[2]PROMEDIO SABER 11 MUNICIPIOS'!$A$2:$E$1122,5,0)</f>
        <v>20</v>
      </c>
      <c r="F381" s="3">
        <v>0</v>
      </c>
      <c r="G381" s="3">
        <v>0</v>
      </c>
      <c r="H381" s="3">
        <v>0</v>
      </c>
      <c r="I381" s="3">
        <v>0</v>
      </c>
      <c r="J381" s="4">
        <f>VLOOKUP(A381,'[2]PROMEDIO SABER 11 MUNICIPIOS'!$A$2:$B$1122,2,0)</f>
        <v>220.62676056338029</v>
      </c>
      <c r="K381" s="6">
        <v>220</v>
      </c>
      <c r="L381" s="5" t="str">
        <f>VLOOKUP(A381,'[2]PROMEDIO SABER 11 MUNICIPIOS'!$A$2:$F$1122,6,FALSE)</f>
        <v>NO</v>
      </c>
      <c r="M381">
        <f>VLOOKUP(A381,'[2]SISBEN-GRUPOS'!$A$2:$E$1121,2,FALSE)</f>
        <v>164</v>
      </c>
      <c r="N381">
        <f>VLOOKUP(A381,'[2]SISBEN-GRUPOS'!$A$2:$E$1122,3,0)</f>
        <v>213</v>
      </c>
      <c r="O381">
        <f>VLOOKUP(A381,'[2]SISBEN-GRUPOS'!$A$2:$E$1122,4,0)</f>
        <v>27</v>
      </c>
      <c r="P381">
        <f>VLOOKUP(A381,'[2]SISBEN-GRUPOS'!$A$2:$E$1122,5,0)</f>
        <v>22</v>
      </c>
      <c r="Q381">
        <f>VLOOKUP(A381,'[2]TASA TRANSITO'!$A$6:$B$1117,2,0)</f>
        <v>0.20899999999999999</v>
      </c>
    </row>
    <row r="382" spans="1:17" ht="14.95" hidden="1" x14ac:dyDescent="0.25">
      <c r="A382" t="s">
        <v>615</v>
      </c>
      <c r="B382">
        <v>177</v>
      </c>
      <c r="C382" s="3" t="s">
        <v>1123</v>
      </c>
      <c r="D382">
        <f>VLOOKUP(A382,'[2]PROMEDIO SABER 11 MUNICIPIOS'!$A$2:$D$1122,4,0)</f>
        <v>177</v>
      </c>
      <c r="E382">
        <f>VLOOKUP(A382,'[2]PROMEDIO SABER 11 MUNICIPIOS'!$A$2:$E$1122,5,0)</f>
        <v>20</v>
      </c>
      <c r="F382" s="3">
        <v>0</v>
      </c>
      <c r="G382" s="3">
        <v>0</v>
      </c>
      <c r="H382" s="3">
        <v>0</v>
      </c>
      <c r="I382" s="3">
        <v>0</v>
      </c>
      <c r="J382" s="4">
        <f>VLOOKUP(A382,'[2]PROMEDIO SABER 11 MUNICIPIOS'!$A$2:$B$1122,2,0)</f>
        <v>223.20903954802259</v>
      </c>
      <c r="K382" s="6">
        <v>220</v>
      </c>
      <c r="L382" s="5" t="str">
        <f>VLOOKUP(A382,'[2]PROMEDIO SABER 11 MUNICIPIOS'!$A$2:$F$1122,6,FALSE)</f>
        <v>NO</v>
      </c>
      <c r="M382">
        <f>VLOOKUP(A382,'[2]SISBEN-GRUPOS'!$A$2:$E$1121,2,FALSE)</f>
        <v>41</v>
      </c>
      <c r="N382">
        <f>VLOOKUP(A382,'[2]SISBEN-GRUPOS'!$A$2:$E$1122,3,0)</f>
        <v>134</v>
      </c>
      <c r="O382">
        <f>VLOOKUP(A382,'[2]SISBEN-GRUPOS'!$A$2:$E$1122,4,0)</f>
        <v>1</v>
      </c>
      <c r="P382">
        <f>VLOOKUP(A382,'[2]SISBEN-GRUPOS'!$A$2:$E$1122,5,0)</f>
        <v>1</v>
      </c>
      <c r="Q382">
        <f>VLOOKUP(A382,'[2]TASA TRANSITO'!$A$6:$B$1117,2,0)</f>
        <v>0.377</v>
      </c>
    </row>
    <row r="383" spans="1:17" ht="14.95" hidden="1" x14ac:dyDescent="0.25">
      <c r="A383" t="s">
        <v>344</v>
      </c>
      <c r="B383">
        <v>92</v>
      </c>
      <c r="C383" s="3" t="s">
        <v>1123</v>
      </c>
      <c r="D383">
        <f>VLOOKUP(A383,'[2]PROMEDIO SABER 11 MUNICIPIOS'!$A$2:$D$1122,4,0)</f>
        <v>92</v>
      </c>
      <c r="E383">
        <f>VLOOKUP(A383,'[2]PROMEDIO SABER 11 MUNICIPIOS'!$A$2:$E$1122,5,0)</f>
        <v>20</v>
      </c>
      <c r="F383" s="3">
        <v>0</v>
      </c>
      <c r="G383" s="3">
        <v>0</v>
      </c>
      <c r="H383" s="3">
        <v>0</v>
      </c>
      <c r="I383" s="3">
        <v>0</v>
      </c>
      <c r="J383" s="4">
        <f>VLOOKUP(A383,'[2]PROMEDIO SABER 11 MUNICIPIOS'!$A$2:$B$1122,2,0)</f>
        <v>226.28260869565219</v>
      </c>
      <c r="K383" s="6">
        <v>220</v>
      </c>
      <c r="L383" s="5" t="str">
        <f>VLOOKUP(A383,'[2]PROMEDIO SABER 11 MUNICIPIOS'!$A$2:$F$1122,6,FALSE)</f>
        <v>NO</v>
      </c>
      <c r="M383">
        <f>VLOOKUP(A383,'[2]SISBEN-GRUPOS'!$A$2:$E$1121,2,FALSE)</f>
        <v>24</v>
      </c>
      <c r="N383">
        <f>VLOOKUP(A383,'[2]SISBEN-GRUPOS'!$A$2:$E$1122,3,0)</f>
        <v>67</v>
      </c>
      <c r="O383">
        <f>VLOOKUP(A383,'[2]SISBEN-GRUPOS'!$A$2:$E$1122,4,0)</f>
        <v>1</v>
      </c>
      <c r="P383">
        <f>VLOOKUP(A383,'[2]SISBEN-GRUPOS'!$A$2:$E$1122,5,0)</f>
        <v>0</v>
      </c>
      <c r="Q383">
        <f>VLOOKUP(A383,'[2]TASA TRANSITO'!$A$6:$B$1117,2,0)</f>
        <v>0.23799999999999999</v>
      </c>
    </row>
    <row r="384" spans="1:17" ht="14.95" hidden="1" x14ac:dyDescent="0.25">
      <c r="A384" t="s">
        <v>591</v>
      </c>
      <c r="B384">
        <v>167</v>
      </c>
      <c r="C384" s="3" t="s">
        <v>1122</v>
      </c>
      <c r="D384">
        <f>VLOOKUP(A384,'[2]PROMEDIO SABER 11 MUNICIPIOS'!$A$2:$D$1122,4,0)</f>
        <v>167</v>
      </c>
      <c r="E384">
        <f>VLOOKUP(A384,'[2]PROMEDIO SABER 11 MUNICIPIOS'!$A$2:$E$1122,5,0)</f>
        <v>20</v>
      </c>
      <c r="F384" s="3">
        <v>0</v>
      </c>
      <c r="G384" s="3">
        <v>0</v>
      </c>
      <c r="H384" s="3">
        <v>0</v>
      </c>
      <c r="I384" s="3">
        <v>0</v>
      </c>
      <c r="J384" s="4">
        <f>VLOOKUP(A384,'[2]PROMEDIO SABER 11 MUNICIPIOS'!$A$2:$B$1122,2,0)</f>
        <v>227.29940119760479</v>
      </c>
      <c r="K384" s="6">
        <v>220</v>
      </c>
      <c r="L384" s="5" t="str">
        <f>VLOOKUP(A384,'[2]PROMEDIO SABER 11 MUNICIPIOS'!$A$2:$F$1122,6,FALSE)</f>
        <v>NO</v>
      </c>
      <c r="M384">
        <f>VLOOKUP(A384,'[2]SISBEN-GRUPOS'!$A$2:$E$1121,2,FALSE)</f>
        <v>39</v>
      </c>
      <c r="N384">
        <f>VLOOKUP(A384,'[2]SISBEN-GRUPOS'!$A$2:$E$1122,3,0)</f>
        <v>113</v>
      </c>
      <c r="O384">
        <f>VLOOKUP(A384,'[2]SISBEN-GRUPOS'!$A$2:$E$1122,4,0)</f>
        <v>12</v>
      </c>
      <c r="P384">
        <f>VLOOKUP(A384,'[2]SISBEN-GRUPOS'!$A$2:$E$1122,5,0)</f>
        <v>3</v>
      </c>
      <c r="Q384">
        <f>VLOOKUP(A384,'[2]TASA TRANSITO'!$A$6:$B$1117,2,0)</f>
        <v>0.253</v>
      </c>
    </row>
    <row r="385" spans="1:17" ht="14.95" hidden="1" x14ac:dyDescent="0.25">
      <c r="A385" t="s">
        <v>258</v>
      </c>
      <c r="B385">
        <v>71</v>
      </c>
      <c r="C385" s="3" t="s">
        <v>1122</v>
      </c>
      <c r="D385">
        <f>VLOOKUP(A385,'[2]PROMEDIO SABER 11 MUNICIPIOS'!$A$2:$D$1122,4,0)</f>
        <v>71</v>
      </c>
      <c r="E385">
        <f>VLOOKUP(A385,'[2]PROMEDIO SABER 11 MUNICIPIOS'!$A$2:$E$1122,5,0)</f>
        <v>20</v>
      </c>
      <c r="F385" s="3">
        <v>1</v>
      </c>
      <c r="G385" s="3">
        <v>0</v>
      </c>
      <c r="H385" s="3">
        <v>0</v>
      </c>
      <c r="I385" s="3">
        <v>0</v>
      </c>
      <c r="J385" s="4">
        <f>VLOOKUP(A385,'[2]PROMEDIO SABER 11 MUNICIPIOS'!$A$2:$B$1122,2,0)</f>
        <v>246</v>
      </c>
      <c r="K385" s="6">
        <v>240</v>
      </c>
      <c r="L385" s="5" t="str">
        <f>VLOOKUP(A385,'[2]PROMEDIO SABER 11 MUNICIPIOS'!$A$2:$F$1122,6,FALSE)</f>
        <v>NO</v>
      </c>
      <c r="M385">
        <f>VLOOKUP(A385,'[2]SISBEN-GRUPOS'!$A$2:$E$1121,2,FALSE)</f>
        <v>17</v>
      </c>
      <c r="N385">
        <f>VLOOKUP(A385,'[2]SISBEN-GRUPOS'!$A$2:$E$1122,3,0)</f>
        <v>53</v>
      </c>
      <c r="O385">
        <f>VLOOKUP(A385,'[2]SISBEN-GRUPOS'!$A$2:$E$1122,4,0)</f>
        <v>0</v>
      </c>
      <c r="P385">
        <f>VLOOKUP(A385,'[2]SISBEN-GRUPOS'!$A$2:$E$1122,5,0)</f>
        <v>1</v>
      </c>
      <c r="Q385">
        <f>VLOOKUP(A385,'[2]TASA TRANSITO'!$A$6:$B$1117,2,0)</f>
        <v>0.32800000000000001</v>
      </c>
    </row>
    <row r="386" spans="1:17" ht="14.95" hidden="1" x14ac:dyDescent="0.25">
      <c r="A386" t="s">
        <v>47</v>
      </c>
      <c r="B386">
        <v>26</v>
      </c>
      <c r="C386" s="3" t="s">
        <v>1122</v>
      </c>
      <c r="D386">
        <f>VLOOKUP(A386,'[2]PROMEDIO SABER 11 MUNICIPIOS'!$A$2:$D$1122,4,0)</f>
        <v>26</v>
      </c>
      <c r="E386">
        <f>VLOOKUP(A386,'[2]PROMEDIO SABER 11 MUNICIPIOS'!$A$2:$E$1122,5,0)</f>
        <v>20</v>
      </c>
      <c r="F386" s="3">
        <v>1</v>
      </c>
      <c r="G386" s="3">
        <v>1</v>
      </c>
      <c r="H386" s="3">
        <v>1</v>
      </c>
      <c r="I386" s="3">
        <v>0</v>
      </c>
      <c r="J386" s="4">
        <f>VLOOKUP(A386,'[2]PROMEDIO SABER 11 MUNICIPIOS'!$A$2:$B$1122,2,0)</f>
        <v>248.11538461538461</v>
      </c>
      <c r="K386" s="6">
        <v>240</v>
      </c>
      <c r="L386" s="5" t="str">
        <f>VLOOKUP(A386,'[2]PROMEDIO SABER 11 MUNICIPIOS'!$A$2:$F$1122,6,FALSE)</f>
        <v>NO</v>
      </c>
      <c r="M386">
        <f>VLOOKUP(A386,'[2]SISBEN-GRUPOS'!$A$2:$E$1121,2,FALSE)</f>
        <v>6</v>
      </c>
      <c r="N386">
        <f>VLOOKUP(A386,'[2]SISBEN-GRUPOS'!$A$2:$E$1122,3,0)</f>
        <v>20</v>
      </c>
      <c r="O386">
        <f>VLOOKUP(A386,'[2]SISBEN-GRUPOS'!$A$2:$E$1122,4,0)</f>
        <v>0</v>
      </c>
      <c r="P386">
        <f>VLOOKUP(A386,'[2]SISBEN-GRUPOS'!$A$2:$E$1122,5,0)</f>
        <v>0</v>
      </c>
      <c r="Q386">
        <f>VLOOKUP(A386,'[2]TASA TRANSITO'!$A$6:$B$1117,2,0)</f>
        <v>0.29199999999999998</v>
      </c>
    </row>
    <row r="387" spans="1:17" ht="14.95" hidden="1" x14ac:dyDescent="0.25">
      <c r="A387" t="s">
        <v>354</v>
      </c>
      <c r="B387">
        <v>95</v>
      </c>
      <c r="C387" s="3" t="s">
        <v>1123</v>
      </c>
      <c r="D387">
        <f>VLOOKUP(A387,'[2]PROMEDIO SABER 11 MUNICIPIOS'!$A$2:$D$1122,4,0)</f>
        <v>95</v>
      </c>
      <c r="E387">
        <f>VLOOKUP(A387,'[2]PROMEDIO SABER 11 MUNICIPIOS'!$A$2:$E$1122,5,0)</f>
        <v>20</v>
      </c>
      <c r="F387" s="3">
        <v>0</v>
      </c>
      <c r="G387" s="3">
        <v>0</v>
      </c>
      <c r="H387" s="3">
        <v>0</v>
      </c>
      <c r="I387" s="3">
        <v>0</v>
      </c>
      <c r="J387" s="4">
        <f>VLOOKUP(A387,'[2]PROMEDIO SABER 11 MUNICIPIOS'!$A$2:$B$1122,2,0)</f>
        <v>248.62105263157895</v>
      </c>
      <c r="K387" s="6">
        <v>240</v>
      </c>
      <c r="L387" s="5" t="str">
        <f>VLOOKUP(A387,'[2]PROMEDIO SABER 11 MUNICIPIOS'!$A$2:$F$1122,6,FALSE)</f>
        <v>CUMBITARA-NARINO</v>
      </c>
      <c r="M387">
        <f>VLOOKUP(A387,'[2]SISBEN-GRUPOS'!$A$2:$E$1121,2,FALSE)</f>
        <v>22</v>
      </c>
      <c r="N387">
        <f>VLOOKUP(A387,'[2]SISBEN-GRUPOS'!$A$2:$E$1122,3,0)</f>
        <v>69</v>
      </c>
      <c r="O387">
        <f>VLOOKUP(A387,'[2]SISBEN-GRUPOS'!$A$2:$E$1122,4,0)</f>
        <v>1</v>
      </c>
      <c r="P387">
        <f>VLOOKUP(A387,'[2]SISBEN-GRUPOS'!$A$2:$E$1122,5,0)</f>
        <v>3</v>
      </c>
      <c r="Q387">
        <f>VLOOKUP(A387,'[2]TASA TRANSITO'!$A$6:$B$1117,2,0)</f>
        <v>0.21</v>
      </c>
    </row>
    <row r="388" spans="1:17" ht="14.95" hidden="1" x14ac:dyDescent="0.25">
      <c r="A388" t="s">
        <v>186</v>
      </c>
      <c r="B388">
        <v>56</v>
      </c>
      <c r="C388" s="3" t="s">
        <v>1122</v>
      </c>
      <c r="D388">
        <f>VLOOKUP(A388,'[2]PROMEDIO SABER 11 MUNICIPIOS'!$A$2:$D$1122,4,0)</f>
        <v>56</v>
      </c>
      <c r="E388">
        <f>VLOOKUP(A388,'[2]PROMEDIO SABER 11 MUNICIPIOS'!$A$2:$E$1122,5,0)</f>
        <v>20</v>
      </c>
      <c r="F388" s="3">
        <v>1</v>
      </c>
      <c r="G388" s="3">
        <v>1</v>
      </c>
      <c r="H388" s="3">
        <v>0</v>
      </c>
      <c r="I388" s="3">
        <v>0</v>
      </c>
      <c r="J388" s="4">
        <f>VLOOKUP(A388,'[2]PROMEDIO SABER 11 MUNICIPIOS'!$A$2:$B$1122,2,0)</f>
        <v>250.57142857142858</v>
      </c>
      <c r="K388" s="6">
        <v>250</v>
      </c>
      <c r="L388" s="5" t="str">
        <f>VLOOKUP(A388,'[2]PROMEDIO SABER 11 MUNICIPIOS'!$A$2:$F$1122,6,FALSE)</f>
        <v>NO</v>
      </c>
      <c r="M388">
        <f>VLOOKUP(A388,'[2]SISBEN-GRUPOS'!$A$2:$E$1121,2,FALSE)</f>
        <v>15</v>
      </c>
      <c r="N388">
        <f>VLOOKUP(A388,'[2]SISBEN-GRUPOS'!$A$2:$E$1122,3,0)</f>
        <v>40</v>
      </c>
      <c r="O388">
        <f>VLOOKUP(A388,'[2]SISBEN-GRUPOS'!$A$2:$E$1122,4,0)</f>
        <v>0</v>
      </c>
      <c r="P388">
        <f>VLOOKUP(A388,'[2]SISBEN-GRUPOS'!$A$2:$E$1122,5,0)</f>
        <v>1</v>
      </c>
      <c r="Q388">
        <f>VLOOKUP(A388,'[2]TASA TRANSITO'!$A$6:$B$1117,2,0)</f>
        <v>0.20799999999999999</v>
      </c>
    </row>
    <row r="389" spans="1:17" ht="14.95" hidden="1" x14ac:dyDescent="0.25">
      <c r="A389" t="s">
        <v>38</v>
      </c>
      <c r="B389">
        <v>23</v>
      </c>
      <c r="C389" s="3" t="s">
        <v>1122</v>
      </c>
      <c r="D389">
        <f>VLOOKUP(A389,'[2]PROMEDIO SABER 11 MUNICIPIOS'!$A$2:$D$1122,4,0)</f>
        <v>23</v>
      </c>
      <c r="E389">
        <f>VLOOKUP(A389,'[2]PROMEDIO SABER 11 MUNICIPIOS'!$A$2:$E$1122,5,0)</f>
        <v>20</v>
      </c>
      <c r="F389" s="3">
        <v>1</v>
      </c>
      <c r="G389" s="3">
        <v>1</v>
      </c>
      <c r="H389" s="3">
        <v>1</v>
      </c>
      <c r="I389" s="3">
        <v>0</v>
      </c>
      <c r="J389" s="4">
        <f>VLOOKUP(A389,'[2]PROMEDIO SABER 11 MUNICIPIOS'!$A$2:$B$1122,2,0)</f>
        <v>250.60869565217391</v>
      </c>
      <c r="K389" s="6">
        <v>250</v>
      </c>
      <c r="L389" s="5" t="str">
        <f>VLOOKUP(A389,'[2]PROMEDIO SABER 11 MUNICIPIOS'!$A$2:$F$1122,6,FALSE)</f>
        <v>NO</v>
      </c>
      <c r="M389" t="e">
        <f>VLOOKUP(A389,'[2]SISBEN-GRUPOS'!$A$2:$E$1121,2,FALSE)</f>
        <v>#REF!</v>
      </c>
      <c r="N389">
        <f>VLOOKUP(A389,'[2]SISBEN-GRUPOS'!$A$2:$E$1122,3,0)</f>
        <v>23</v>
      </c>
      <c r="O389">
        <f>VLOOKUP(A389,'[2]SISBEN-GRUPOS'!$A$2:$E$1122,4,0)</f>
        <v>0</v>
      </c>
      <c r="P389">
        <f>VLOOKUP(A389,'[2]SISBEN-GRUPOS'!$A$2:$E$1122,5,0)</f>
        <v>0</v>
      </c>
      <c r="Q389">
        <f>VLOOKUP(A389,'[2]TASA TRANSITO'!$A$6:$B$1117,2,0)</f>
        <v>0.26900000000000002</v>
      </c>
    </row>
    <row r="390" spans="1:17" ht="14.95" hidden="1" x14ac:dyDescent="0.25">
      <c r="A390" t="s">
        <v>438</v>
      </c>
      <c r="B390">
        <v>117</v>
      </c>
      <c r="C390" s="3" t="s">
        <v>1122</v>
      </c>
      <c r="D390">
        <f>VLOOKUP(A390,'[2]PROMEDIO SABER 11 MUNICIPIOS'!$A$2:$D$1122,4,0)</f>
        <v>117</v>
      </c>
      <c r="E390">
        <f>VLOOKUP(A390,'[2]PROMEDIO SABER 11 MUNICIPIOS'!$A$2:$E$1122,5,0)</f>
        <v>20</v>
      </c>
      <c r="F390" s="3">
        <v>0</v>
      </c>
      <c r="G390" s="3">
        <v>0</v>
      </c>
      <c r="H390" s="3">
        <v>0</v>
      </c>
      <c r="I390" s="3">
        <v>0</v>
      </c>
      <c r="J390" s="4">
        <f>VLOOKUP(A390,'[2]PROMEDIO SABER 11 MUNICIPIOS'!$A$2:$B$1122,2,0)</f>
        <v>252.85470085470087</v>
      </c>
      <c r="K390" s="6">
        <v>250</v>
      </c>
      <c r="L390" s="5" t="str">
        <f>VLOOKUP(A390,'[2]PROMEDIO SABER 11 MUNICIPIOS'!$A$2:$F$1122,6,FALSE)</f>
        <v>NO</v>
      </c>
      <c r="M390">
        <f>VLOOKUP(A390,'[2]SISBEN-GRUPOS'!$A$2:$E$1121,2,FALSE)</f>
        <v>22</v>
      </c>
      <c r="N390">
        <f>VLOOKUP(A390,'[2]SISBEN-GRUPOS'!$A$2:$E$1122,3,0)</f>
        <v>85</v>
      </c>
      <c r="O390">
        <f>VLOOKUP(A390,'[2]SISBEN-GRUPOS'!$A$2:$E$1122,4,0)</f>
        <v>9</v>
      </c>
      <c r="P390">
        <f>VLOOKUP(A390,'[2]SISBEN-GRUPOS'!$A$2:$E$1122,5,0)</f>
        <v>1</v>
      </c>
      <c r="Q390">
        <f>VLOOKUP(A390,'[2]TASA TRANSITO'!$A$6:$B$1117,2,0)</f>
        <v>0.20599999999999999</v>
      </c>
    </row>
    <row r="391" spans="1:17" ht="14.95" hidden="1" x14ac:dyDescent="0.25">
      <c r="A391" t="s">
        <v>321</v>
      </c>
      <c r="B391">
        <v>87</v>
      </c>
      <c r="C391" s="3" t="s">
        <v>1122</v>
      </c>
      <c r="D391">
        <f>VLOOKUP(A391,'[2]PROMEDIO SABER 11 MUNICIPIOS'!$A$2:$D$1122,4,0)</f>
        <v>87</v>
      </c>
      <c r="E391">
        <f>VLOOKUP(A391,'[2]PROMEDIO SABER 11 MUNICIPIOS'!$A$2:$E$1122,5,0)</f>
        <v>20</v>
      </c>
      <c r="F391" s="3">
        <v>0</v>
      </c>
      <c r="G391" s="3">
        <v>0</v>
      </c>
      <c r="H391" s="3">
        <v>0</v>
      </c>
      <c r="I391" s="3">
        <v>0</v>
      </c>
      <c r="J391" s="4">
        <f>VLOOKUP(A391,'[2]PROMEDIO SABER 11 MUNICIPIOS'!$A$2:$B$1122,2,0)</f>
        <v>259.78160919540232</v>
      </c>
      <c r="K391" s="6">
        <v>260</v>
      </c>
      <c r="L391" s="5" t="str">
        <f>VLOOKUP(A391,'[2]PROMEDIO SABER 11 MUNICIPIOS'!$A$2:$F$1122,6,FALSE)</f>
        <v>NO</v>
      </c>
      <c r="M391">
        <f>VLOOKUP(A391,'[2]SISBEN-GRUPOS'!$A$2:$E$1121,2,FALSE)</f>
        <v>26</v>
      </c>
      <c r="N391">
        <f>VLOOKUP(A391,'[2]SISBEN-GRUPOS'!$A$2:$E$1122,3,0)</f>
        <v>61</v>
      </c>
      <c r="O391">
        <f>VLOOKUP(A391,'[2]SISBEN-GRUPOS'!$A$2:$E$1122,4,0)</f>
        <v>0</v>
      </c>
      <c r="P391">
        <f>VLOOKUP(A391,'[2]SISBEN-GRUPOS'!$A$2:$E$1122,5,0)</f>
        <v>0</v>
      </c>
      <c r="Q391">
        <f>VLOOKUP(A391,'[2]TASA TRANSITO'!$A$6:$B$1117,2,0)</f>
        <v>0.4</v>
      </c>
    </row>
    <row r="392" spans="1:17" ht="14.95" hidden="1" x14ac:dyDescent="0.25">
      <c r="A392" t="s">
        <v>491</v>
      </c>
      <c r="B392">
        <v>132</v>
      </c>
      <c r="C392" s="3" t="s">
        <v>1123</v>
      </c>
      <c r="D392">
        <f>VLOOKUP(A392,'[2]PROMEDIO SABER 11 MUNICIPIOS'!$A$2:$D$1122,4,0)</f>
        <v>132</v>
      </c>
      <c r="E392">
        <f>VLOOKUP(A392,'[2]PROMEDIO SABER 11 MUNICIPIOS'!$A$2:$E$1122,5,0)</f>
        <v>20</v>
      </c>
      <c r="F392" s="3">
        <v>0</v>
      </c>
      <c r="G392" s="3">
        <v>0</v>
      </c>
      <c r="H392" s="3">
        <v>0</v>
      </c>
      <c r="I392" s="3">
        <v>0</v>
      </c>
      <c r="J392" s="4">
        <f>VLOOKUP(A392,'[2]PROMEDIO SABER 11 MUNICIPIOS'!$A$2:$B$1122,2,0)</f>
        <v>265.74242424242425</v>
      </c>
      <c r="K392" s="6">
        <v>260</v>
      </c>
      <c r="L392" s="5" t="str">
        <f>VLOOKUP(A392,'[2]PROMEDIO SABER 11 MUNICIPIOS'!$A$2:$F$1122,6,FALSE)</f>
        <v>NO</v>
      </c>
      <c r="M392">
        <f>VLOOKUP(A392,'[2]SISBEN-GRUPOS'!$A$2:$E$1121,2,FALSE)</f>
        <v>33</v>
      </c>
      <c r="N392">
        <f>VLOOKUP(A392,'[2]SISBEN-GRUPOS'!$A$2:$E$1122,3,0)</f>
        <v>97</v>
      </c>
      <c r="O392">
        <f>VLOOKUP(A392,'[2]SISBEN-GRUPOS'!$A$2:$E$1122,4,0)</f>
        <v>1</v>
      </c>
      <c r="P392">
        <f>VLOOKUP(A392,'[2]SISBEN-GRUPOS'!$A$2:$E$1122,5,0)</f>
        <v>1</v>
      </c>
      <c r="Q392">
        <f>VLOOKUP(A392,'[2]TASA TRANSITO'!$A$6:$B$1117,2,0)</f>
        <v>0.214</v>
      </c>
    </row>
    <row r="393" spans="1:17" ht="14.95" hidden="1" x14ac:dyDescent="0.25">
      <c r="A393" t="s">
        <v>284</v>
      </c>
      <c r="B393">
        <v>77</v>
      </c>
      <c r="C393" s="3" t="s">
        <v>1122</v>
      </c>
      <c r="D393">
        <f>VLOOKUP(A393,'[2]PROMEDIO SABER 11 MUNICIPIOS'!$A$2:$D$1122,4,0)</f>
        <v>77</v>
      </c>
      <c r="E393">
        <f>VLOOKUP(A393,'[2]PROMEDIO SABER 11 MUNICIPIOS'!$A$2:$E$1122,5,0)</f>
        <v>21</v>
      </c>
      <c r="F393" s="3">
        <v>1</v>
      </c>
      <c r="G393" s="3">
        <v>0</v>
      </c>
      <c r="H393" s="3">
        <v>0</v>
      </c>
      <c r="I393" s="3">
        <v>0</v>
      </c>
      <c r="J393" s="4">
        <f>VLOOKUP(A393,'[2]PROMEDIO SABER 11 MUNICIPIOS'!$A$2:$B$1122,2,0)</f>
        <v>220.46753246753246</v>
      </c>
      <c r="K393" s="6">
        <v>220</v>
      </c>
      <c r="L393" s="5" t="str">
        <f>VLOOKUP(A393,'[2]PROMEDIO SABER 11 MUNICIPIOS'!$A$2:$F$1122,6,FALSE)</f>
        <v>NO</v>
      </c>
      <c r="M393">
        <f>VLOOKUP(A393,'[2]SISBEN-GRUPOS'!$A$2:$E$1121,2,FALSE)</f>
        <v>17</v>
      </c>
      <c r="N393">
        <f>VLOOKUP(A393,'[2]SISBEN-GRUPOS'!$A$2:$E$1122,3,0)</f>
        <v>60</v>
      </c>
      <c r="O393">
        <f>VLOOKUP(A393,'[2]SISBEN-GRUPOS'!$A$2:$E$1122,4,0)</f>
        <v>0</v>
      </c>
      <c r="P393">
        <f>VLOOKUP(A393,'[2]SISBEN-GRUPOS'!$A$2:$E$1122,5,0)</f>
        <v>0</v>
      </c>
      <c r="Q393">
        <f>VLOOKUP(A393,'[2]TASA TRANSITO'!$A$6:$B$1117,2,0)</f>
        <v>0.52900000000000003</v>
      </c>
    </row>
    <row r="394" spans="1:17" ht="14.95" hidden="1" x14ac:dyDescent="0.25">
      <c r="A394" t="s">
        <v>680</v>
      </c>
      <c r="B394">
        <v>213</v>
      </c>
      <c r="C394" s="3" t="s">
        <v>1122</v>
      </c>
      <c r="D394">
        <f>VLOOKUP(A394,'[2]PROMEDIO SABER 11 MUNICIPIOS'!$A$2:$D$1122,4,0)</f>
        <v>213</v>
      </c>
      <c r="E394">
        <f>VLOOKUP(A394,'[2]PROMEDIO SABER 11 MUNICIPIOS'!$A$2:$E$1122,5,0)</f>
        <v>21</v>
      </c>
      <c r="F394" s="3">
        <v>0</v>
      </c>
      <c r="G394" s="3">
        <v>0</v>
      </c>
      <c r="H394" s="3">
        <v>0</v>
      </c>
      <c r="I394" s="3">
        <v>0</v>
      </c>
      <c r="J394" s="4">
        <f>VLOOKUP(A394,'[2]PROMEDIO SABER 11 MUNICIPIOS'!$A$2:$B$1122,2,0)</f>
        <v>228.7699530516432</v>
      </c>
      <c r="K394" s="6">
        <v>220</v>
      </c>
      <c r="L394" s="5" t="str">
        <f>VLOOKUP(A394,'[2]PROMEDIO SABER 11 MUNICIPIOS'!$A$2:$F$1122,6,FALSE)</f>
        <v>NO</v>
      </c>
      <c r="M394">
        <f>VLOOKUP(A394,'[2]SISBEN-GRUPOS'!$A$2:$E$1121,2,FALSE)</f>
        <v>53</v>
      </c>
      <c r="N394">
        <f>VLOOKUP(A394,'[2]SISBEN-GRUPOS'!$A$2:$E$1122,3,0)</f>
        <v>138</v>
      </c>
      <c r="O394">
        <f>VLOOKUP(A394,'[2]SISBEN-GRUPOS'!$A$2:$E$1122,4,0)</f>
        <v>14</v>
      </c>
      <c r="P394">
        <f>VLOOKUP(A394,'[2]SISBEN-GRUPOS'!$A$2:$E$1122,5,0)</f>
        <v>8</v>
      </c>
      <c r="Q394">
        <f>VLOOKUP(A394,'[2]TASA TRANSITO'!$A$6:$B$1117,2,0)</f>
        <v>0.27500000000000002</v>
      </c>
    </row>
    <row r="395" spans="1:17" ht="14.95" hidden="1" x14ac:dyDescent="0.25">
      <c r="A395" t="s">
        <v>225</v>
      </c>
      <c r="B395">
        <v>63</v>
      </c>
      <c r="C395" s="3" t="s">
        <v>1122</v>
      </c>
      <c r="D395">
        <f>VLOOKUP(A395,'[2]PROMEDIO SABER 11 MUNICIPIOS'!$A$2:$D$1122,4,0)</f>
        <v>63</v>
      </c>
      <c r="E395">
        <f>VLOOKUP(A395,'[2]PROMEDIO SABER 11 MUNICIPIOS'!$A$2:$E$1122,5,0)</f>
        <v>21</v>
      </c>
      <c r="F395" s="3">
        <v>1</v>
      </c>
      <c r="G395" s="3">
        <v>1</v>
      </c>
      <c r="H395" s="3">
        <v>0</v>
      </c>
      <c r="I395" s="3">
        <v>0</v>
      </c>
      <c r="J395" s="4">
        <f>VLOOKUP(A395,'[2]PROMEDIO SABER 11 MUNICIPIOS'!$A$2:$B$1122,2,0)</f>
        <v>229.04761904761904</v>
      </c>
      <c r="K395" s="6">
        <v>220</v>
      </c>
      <c r="L395" s="5" t="str">
        <f>VLOOKUP(A395,'[2]PROMEDIO SABER 11 MUNICIPIOS'!$A$2:$F$1122,6,FALSE)</f>
        <v>NO</v>
      </c>
      <c r="M395">
        <f>VLOOKUP(A395,'[2]SISBEN-GRUPOS'!$A$2:$E$1121,2,FALSE)</f>
        <v>9</v>
      </c>
      <c r="N395">
        <f>VLOOKUP(A395,'[2]SISBEN-GRUPOS'!$A$2:$E$1122,3,0)</f>
        <v>53</v>
      </c>
      <c r="O395">
        <f>VLOOKUP(A395,'[2]SISBEN-GRUPOS'!$A$2:$E$1122,4,0)</f>
        <v>1</v>
      </c>
      <c r="P395">
        <f>VLOOKUP(A395,'[2]SISBEN-GRUPOS'!$A$2:$E$1122,5,0)</f>
        <v>0</v>
      </c>
      <c r="Q395">
        <f>VLOOKUP(A395,'[2]TASA TRANSITO'!$A$6:$B$1117,2,0)</f>
        <v>0.433</v>
      </c>
    </row>
    <row r="396" spans="1:17" ht="14.95" hidden="1" x14ac:dyDescent="0.25">
      <c r="A396" t="s">
        <v>254</v>
      </c>
      <c r="B396">
        <v>70</v>
      </c>
      <c r="C396" s="3" t="s">
        <v>1122</v>
      </c>
      <c r="D396">
        <f>VLOOKUP(A396,'[2]PROMEDIO SABER 11 MUNICIPIOS'!$A$2:$D$1122,4,0)</f>
        <v>70</v>
      </c>
      <c r="E396">
        <f>VLOOKUP(A396,'[2]PROMEDIO SABER 11 MUNICIPIOS'!$A$2:$E$1122,5,0)</f>
        <v>21</v>
      </c>
      <c r="F396" s="3">
        <v>1</v>
      </c>
      <c r="G396" s="3">
        <v>0</v>
      </c>
      <c r="H396" s="3">
        <v>0</v>
      </c>
      <c r="I396" s="3">
        <v>0</v>
      </c>
      <c r="J396" s="4">
        <f>VLOOKUP(A396,'[2]PROMEDIO SABER 11 MUNICIPIOS'!$A$2:$B$1122,2,0)</f>
        <v>232.24285714285713</v>
      </c>
      <c r="K396" s="6">
        <v>230</v>
      </c>
      <c r="L396" s="5" t="str">
        <f>VLOOKUP(A396,'[2]PROMEDIO SABER 11 MUNICIPIOS'!$A$2:$F$1122,6,FALSE)</f>
        <v>NO</v>
      </c>
      <c r="M396">
        <f>VLOOKUP(A396,'[2]SISBEN-GRUPOS'!$A$2:$E$1121,2,FALSE)</f>
        <v>14</v>
      </c>
      <c r="N396">
        <f>VLOOKUP(A396,'[2]SISBEN-GRUPOS'!$A$2:$E$1122,3,0)</f>
        <v>53</v>
      </c>
      <c r="O396">
        <f>VLOOKUP(A396,'[2]SISBEN-GRUPOS'!$A$2:$E$1122,4,0)</f>
        <v>2</v>
      </c>
      <c r="P396">
        <f>VLOOKUP(A396,'[2]SISBEN-GRUPOS'!$A$2:$E$1122,5,0)</f>
        <v>1</v>
      </c>
      <c r="Q396">
        <f>VLOOKUP(A396,'[2]TASA TRANSITO'!$A$6:$B$1117,2,0)</f>
        <v>0.33300000000000002</v>
      </c>
    </row>
    <row r="397" spans="1:17" ht="14.95" hidden="1" x14ac:dyDescent="0.25">
      <c r="A397" t="s">
        <v>559</v>
      </c>
      <c r="B397">
        <v>155</v>
      </c>
      <c r="C397" s="3" t="s">
        <v>1122</v>
      </c>
      <c r="D397">
        <f>VLOOKUP(A397,'[2]PROMEDIO SABER 11 MUNICIPIOS'!$A$2:$D$1122,4,0)</f>
        <v>155</v>
      </c>
      <c r="E397">
        <f>VLOOKUP(A397,'[2]PROMEDIO SABER 11 MUNICIPIOS'!$A$2:$E$1122,5,0)</f>
        <v>21</v>
      </c>
      <c r="F397" s="3">
        <v>0</v>
      </c>
      <c r="G397" s="3">
        <v>0</v>
      </c>
      <c r="H397" s="3">
        <v>0</v>
      </c>
      <c r="I397" s="3">
        <v>0</v>
      </c>
      <c r="J397" s="4">
        <f>VLOOKUP(A397,'[2]PROMEDIO SABER 11 MUNICIPIOS'!$A$2:$B$1122,2,0)</f>
        <v>235.1032258064516</v>
      </c>
      <c r="K397" s="6">
        <v>230</v>
      </c>
      <c r="L397" s="5" t="str">
        <f>VLOOKUP(A397,'[2]PROMEDIO SABER 11 MUNICIPIOS'!$A$2:$F$1122,6,FALSE)</f>
        <v>NO</v>
      </c>
      <c r="M397">
        <f>VLOOKUP(A397,'[2]SISBEN-GRUPOS'!$A$2:$E$1121,2,FALSE)</f>
        <v>41</v>
      </c>
      <c r="N397">
        <f>VLOOKUP(A397,'[2]SISBEN-GRUPOS'!$A$2:$E$1122,3,0)</f>
        <v>103</v>
      </c>
      <c r="O397">
        <f>VLOOKUP(A397,'[2]SISBEN-GRUPOS'!$A$2:$E$1122,4,0)</f>
        <v>8</v>
      </c>
      <c r="P397">
        <f>VLOOKUP(A397,'[2]SISBEN-GRUPOS'!$A$2:$E$1122,5,0)</f>
        <v>3</v>
      </c>
      <c r="Q397">
        <f>VLOOKUP(A397,'[2]TASA TRANSITO'!$A$6:$B$1117,2,0)</f>
        <v>0.13700000000000001</v>
      </c>
    </row>
    <row r="398" spans="1:17" ht="14.95" hidden="1" x14ac:dyDescent="0.25">
      <c r="A398" t="s">
        <v>384</v>
      </c>
      <c r="B398">
        <v>101</v>
      </c>
      <c r="C398" s="3" t="s">
        <v>1123</v>
      </c>
      <c r="D398">
        <f>VLOOKUP(A398,'[2]PROMEDIO SABER 11 MUNICIPIOS'!$A$2:$D$1122,4,0)</f>
        <v>101</v>
      </c>
      <c r="E398">
        <f>VLOOKUP(A398,'[2]PROMEDIO SABER 11 MUNICIPIOS'!$A$2:$E$1122,5,0)</f>
        <v>21</v>
      </c>
      <c r="F398" s="3">
        <v>0</v>
      </c>
      <c r="G398" s="3">
        <v>0</v>
      </c>
      <c r="H398" s="3">
        <v>0</v>
      </c>
      <c r="I398" s="3">
        <v>0</v>
      </c>
      <c r="J398" s="4">
        <f>VLOOKUP(A398,'[2]PROMEDIO SABER 11 MUNICIPIOS'!$A$2:$B$1122,2,0)</f>
        <v>235.48514851485149</v>
      </c>
      <c r="K398" s="6">
        <v>230</v>
      </c>
      <c r="L398" s="5" t="str">
        <f>VLOOKUP(A398,'[2]PROMEDIO SABER 11 MUNICIPIOS'!$A$2:$F$1122,6,FALSE)</f>
        <v>NO</v>
      </c>
      <c r="M398">
        <f>VLOOKUP(A398,'[2]SISBEN-GRUPOS'!$A$2:$E$1121,2,FALSE)</f>
        <v>23</v>
      </c>
      <c r="N398">
        <f>VLOOKUP(A398,'[2]SISBEN-GRUPOS'!$A$2:$E$1122,3,0)</f>
        <v>75</v>
      </c>
      <c r="O398">
        <f>VLOOKUP(A398,'[2]SISBEN-GRUPOS'!$A$2:$E$1122,4,0)</f>
        <v>1</v>
      </c>
      <c r="P398">
        <f>VLOOKUP(A398,'[2]SISBEN-GRUPOS'!$A$2:$E$1122,5,0)</f>
        <v>2</v>
      </c>
      <c r="Q398">
        <f>VLOOKUP(A398,'[2]TASA TRANSITO'!$A$6:$B$1117,2,0)</f>
        <v>0.442</v>
      </c>
    </row>
    <row r="399" spans="1:17" ht="14.95" hidden="1" x14ac:dyDescent="0.25">
      <c r="A399" t="s">
        <v>290</v>
      </c>
      <c r="B399">
        <v>78</v>
      </c>
      <c r="C399" s="3" t="s">
        <v>1122</v>
      </c>
      <c r="D399">
        <f>VLOOKUP(A399,'[2]PROMEDIO SABER 11 MUNICIPIOS'!$A$2:$D$1122,4,0)</f>
        <v>78</v>
      </c>
      <c r="E399">
        <f>VLOOKUP(A399,'[2]PROMEDIO SABER 11 MUNICIPIOS'!$A$2:$E$1122,5,0)</f>
        <v>21</v>
      </c>
      <c r="F399" s="3">
        <v>0</v>
      </c>
      <c r="G399" s="3">
        <v>0</v>
      </c>
      <c r="H399" s="3">
        <v>0</v>
      </c>
      <c r="I399" s="3">
        <v>0</v>
      </c>
      <c r="J399" s="4">
        <f>VLOOKUP(A399,'[2]PROMEDIO SABER 11 MUNICIPIOS'!$A$2:$B$1122,2,0)</f>
        <v>243.66666666666666</v>
      </c>
      <c r="K399" s="6">
        <v>240</v>
      </c>
      <c r="L399" s="5" t="str">
        <f>VLOOKUP(A399,'[2]PROMEDIO SABER 11 MUNICIPIOS'!$A$2:$F$1122,6,FALSE)</f>
        <v>NO</v>
      </c>
      <c r="M399">
        <f>VLOOKUP(A399,'[2]SISBEN-GRUPOS'!$A$2:$E$1121,2,FALSE)</f>
        <v>22</v>
      </c>
      <c r="N399">
        <f>VLOOKUP(A399,'[2]SISBEN-GRUPOS'!$A$2:$E$1122,3,0)</f>
        <v>53</v>
      </c>
      <c r="O399">
        <f>VLOOKUP(A399,'[2]SISBEN-GRUPOS'!$A$2:$E$1122,4,0)</f>
        <v>1</v>
      </c>
      <c r="P399">
        <f>VLOOKUP(A399,'[2]SISBEN-GRUPOS'!$A$2:$E$1122,5,0)</f>
        <v>2</v>
      </c>
      <c r="Q399">
        <f>VLOOKUP(A399,'[2]TASA TRANSITO'!$A$6:$B$1117,2,0)</f>
        <v>0.17499999999999999</v>
      </c>
    </row>
    <row r="400" spans="1:17" ht="14.95" hidden="1" x14ac:dyDescent="0.25">
      <c r="A400" t="s">
        <v>233</v>
      </c>
      <c r="B400">
        <v>65</v>
      </c>
      <c r="C400" s="3" t="s">
        <v>1122</v>
      </c>
      <c r="D400">
        <f>VLOOKUP(A400,'[2]PROMEDIO SABER 11 MUNICIPIOS'!$A$2:$D$1122,4,0)</f>
        <v>65</v>
      </c>
      <c r="E400">
        <f>VLOOKUP(A400,'[2]PROMEDIO SABER 11 MUNICIPIOS'!$A$2:$E$1122,5,0)</f>
        <v>21</v>
      </c>
      <c r="F400" s="3">
        <v>1</v>
      </c>
      <c r="G400" s="3">
        <v>0</v>
      </c>
      <c r="H400" s="3">
        <v>0</v>
      </c>
      <c r="I400" s="3">
        <v>0</v>
      </c>
      <c r="J400" s="4">
        <f>VLOOKUP(A400,'[2]PROMEDIO SABER 11 MUNICIPIOS'!$A$2:$B$1122,2,0)</f>
        <v>250.8</v>
      </c>
      <c r="K400" s="6">
        <v>250</v>
      </c>
      <c r="L400" s="5" t="str">
        <f>VLOOKUP(A400,'[2]PROMEDIO SABER 11 MUNICIPIOS'!$A$2:$F$1122,6,FALSE)</f>
        <v>NO</v>
      </c>
      <c r="M400">
        <f>VLOOKUP(A400,'[2]SISBEN-GRUPOS'!$A$2:$E$1121,2,FALSE)</f>
        <v>12</v>
      </c>
      <c r="N400">
        <f>VLOOKUP(A400,'[2]SISBEN-GRUPOS'!$A$2:$E$1122,3,0)</f>
        <v>45</v>
      </c>
      <c r="O400">
        <f>VLOOKUP(A400,'[2]SISBEN-GRUPOS'!$A$2:$E$1122,4,0)</f>
        <v>6</v>
      </c>
      <c r="P400">
        <f>VLOOKUP(A400,'[2]SISBEN-GRUPOS'!$A$2:$E$1122,5,0)</f>
        <v>2</v>
      </c>
      <c r="Q400">
        <f>VLOOKUP(A400,'[2]TASA TRANSITO'!$A$6:$B$1117,2,0)</f>
        <v>0.45800000000000002</v>
      </c>
    </row>
    <row r="401" spans="1:17" ht="14.95" hidden="1" x14ac:dyDescent="0.25">
      <c r="A401" t="s">
        <v>107</v>
      </c>
      <c r="B401">
        <v>41</v>
      </c>
      <c r="C401" s="3" t="s">
        <v>1122</v>
      </c>
      <c r="D401">
        <f>VLOOKUP(A401,'[2]PROMEDIO SABER 11 MUNICIPIOS'!$A$2:$D$1122,4,0)</f>
        <v>41</v>
      </c>
      <c r="E401">
        <f>VLOOKUP(A401,'[2]PROMEDIO SABER 11 MUNICIPIOS'!$A$2:$E$1122,5,0)</f>
        <v>21</v>
      </c>
      <c r="F401" s="3">
        <v>1</v>
      </c>
      <c r="G401" s="3">
        <v>1</v>
      </c>
      <c r="H401" s="3">
        <v>1</v>
      </c>
      <c r="I401" s="3">
        <v>0</v>
      </c>
      <c r="J401" s="4">
        <f>VLOOKUP(A401,'[2]PROMEDIO SABER 11 MUNICIPIOS'!$A$2:$B$1122,2,0)</f>
        <v>270.97560975609758</v>
      </c>
      <c r="K401" s="6">
        <v>270</v>
      </c>
      <c r="L401" s="5" t="str">
        <f>VLOOKUP(A401,'[2]PROMEDIO SABER 11 MUNICIPIOS'!$A$2:$F$1122,6,FALSE)</f>
        <v>NO</v>
      </c>
      <c r="M401">
        <f>VLOOKUP(A401,'[2]SISBEN-GRUPOS'!$A$2:$E$1121,2,FALSE)</f>
        <v>5</v>
      </c>
      <c r="N401">
        <f>VLOOKUP(A401,'[2]SISBEN-GRUPOS'!$A$2:$E$1122,3,0)</f>
        <v>36</v>
      </c>
      <c r="O401">
        <f>VLOOKUP(A401,'[2]SISBEN-GRUPOS'!$A$2:$E$1122,4,0)</f>
        <v>0</v>
      </c>
      <c r="P401">
        <f>VLOOKUP(A401,'[2]SISBEN-GRUPOS'!$A$2:$E$1122,5,0)</f>
        <v>0</v>
      </c>
      <c r="Q401">
        <f>VLOOKUP(A401,'[2]TASA TRANSITO'!$A$6:$B$1117,2,0)</f>
        <v>0.28000000000000003</v>
      </c>
    </row>
    <row r="402" spans="1:17" ht="14.95" hidden="1" x14ac:dyDescent="0.25">
      <c r="A402" t="s">
        <v>317</v>
      </c>
      <c r="B402">
        <v>86</v>
      </c>
      <c r="C402" s="3" t="s">
        <v>1122</v>
      </c>
      <c r="D402">
        <f>VLOOKUP(A402,'[2]PROMEDIO SABER 11 MUNICIPIOS'!$A$2:$D$1122,4,0)</f>
        <v>86</v>
      </c>
      <c r="E402">
        <f>VLOOKUP(A402,'[2]PROMEDIO SABER 11 MUNICIPIOS'!$A$2:$E$1122,5,0)</f>
        <v>22</v>
      </c>
      <c r="F402" s="3">
        <v>0</v>
      </c>
      <c r="G402" s="3">
        <v>0</v>
      </c>
      <c r="H402" s="3">
        <v>0</v>
      </c>
      <c r="I402" s="3">
        <v>0</v>
      </c>
      <c r="J402" s="4">
        <f>VLOOKUP(A402,'[2]PROMEDIO SABER 11 MUNICIPIOS'!$A$2:$B$1122,2,0)</f>
        <v>218.2093023255814</v>
      </c>
      <c r="K402" s="6">
        <v>210</v>
      </c>
      <c r="L402" s="5" t="str">
        <f>VLOOKUP(A402,'[2]PROMEDIO SABER 11 MUNICIPIOS'!$A$2:$F$1122,6,FALSE)</f>
        <v>NO</v>
      </c>
      <c r="M402">
        <f>VLOOKUP(A402,'[2]SISBEN-GRUPOS'!$A$2:$E$1121,2,FALSE)</f>
        <v>13</v>
      </c>
      <c r="N402">
        <f>VLOOKUP(A402,'[2]SISBEN-GRUPOS'!$A$2:$E$1122,3,0)</f>
        <v>68</v>
      </c>
      <c r="O402">
        <f>VLOOKUP(A402,'[2]SISBEN-GRUPOS'!$A$2:$E$1122,4,0)</f>
        <v>4</v>
      </c>
      <c r="P402">
        <f>VLOOKUP(A402,'[2]SISBEN-GRUPOS'!$A$2:$E$1122,5,0)</f>
        <v>1</v>
      </c>
      <c r="Q402">
        <f>VLOOKUP(A402,'[2]TASA TRANSITO'!$A$6:$B$1117,2,0)</f>
        <v>0.28100000000000003</v>
      </c>
    </row>
    <row r="403" spans="1:17" ht="14.95" hidden="1" x14ac:dyDescent="0.25">
      <c r="A403" t="s">
        <v>48</v>
      </c>
      <c r="B403">
        <v>27</v>
      </c>
      <c r="C403" s="3" t="s">
        <v>1123</v>
      </c>
      <c r="D403">
        <f>VLOOKUP(A403,'[2]PROMEDIO SABER 11 MUNICIPIOS'!$A$2:$D$1122,4,0)</f>
        <v>27</v>
      </c>
      <c r="E403">
        <f>VLOOKUP(A403,'[2]PROMEDIO SABER 11 MUNICIPIOS'!$A$2:$E$1122,5,0)</f>
        <v>22</v>
      </c>
      <c r="F403" s="3">
        <v>1</v>
      </c>
      <c r="G403" s="3">
        <v>1</v>
      </c>
      <c r="H403" s="3">
        <v>1</v>
      </c>
      <c r="I403" s="3">
        <v>0</v>
      </c>
      <c r="J403" s="4">
        <f>VLOOKUP(A403,'[2]PROMEDIO SABER 11 MUNICIPIOS'!$A$2:$B$1122,2,0)</f>
        <v>222.37037037037038</v>
      </c>
      <c r="K403" s="6">
        <v>220</v>
      </c>
      <c r="L403" s="5" t="str">
        <f>VLOOKUP(A403,'[2]PROMEDIO SABER 11 MUNICIPIOS'!$A$2:$F$1122,6,FALSE)</f>
        <v>MORELIA-CAQUETA</v>
      </c>
      <c r="M403">
        <f>VLOOKUP(A403,'[2]SISBEN-GRUPOS'!$A$2:$E$1121,2,FALSE)</f>
        <v>7</v>
      </c>
      <c r="N403">
        <f>VLOOKUP(A403,'[2]SISBEN-GRUPOS'!$A$2:$E$1122,3,0)</f>
        <v>20</v>
      </c>
      <c r="O403">
        <f>VLOOKUP(A403,'[2]SISBEN-GRUPOS'!$A$2:$E$1122,4,0)</f>
        <v>0</v>
      </c>
      <c r="P403">
        <f>VLOOKUP(A403,'[2]SISBEN-GRUPOS'!$A$2:$E$1122,5,0)</f>
        <v>0</v>
      </c>
      <c r="Q403">
        <f>VLOOKUP(A403,'[2]TASA TRANSITO'!$A$6:$B$1117,2,0)</f>
        <v>0.36799999999999999</v>
      </c>
    </row>
    <row r="404" spans="1:17" ht="14.95" hidden="1" x14ac:dyDescent="0.25">
      <c r="A404" t="s">
        <v>243</v>
      </c>
      <c r="B404">
        <v>67</v>
      </c>
      <c r="C404" s="3" t="s">
        <v>1122</v>
      </c>
      <c r="D404">
        <f>VLOOKUP(A404,'[2]PROMEDIO SABER 11 MUNICIPIOS'!$A$2:$D$1122,4,0)</f>
        <v>67</v>
      </c>
      <c r="E404">
        <f>VLOOKUP(A404,'[2]PROMEDIO SABER 11 MUNICIPIOS'!$A$2:$E$1122,5,0)</f>
        <v>22</v>
      </c>
      <c r="F404" s="3">
        <v>1</v>
      </c>
      <c r="G404" s="3">
        <v>0</v>
      </c>
      <c r="H404" s="3">
        <v>0</v>
      </c>
      <c r="I404" s="3">
        <v>0</v>
      </c>
      <c r="J404" s="4">
        <f>VLOOKUP(A404,'[2]PROMEDIO SABER 11 MUNICIPIOS'!$A$2:$B$1122,2,0)</f>
        <v>228.44776119402985</v>
      </c>
      <c r="K404" s="6">
        <v>220</v>
      </c>
      <c r="L404" s="5" t="str">
        <f>VLOOKUP(A404,'[2]PROMEDIO SABER 11 MUNICIPIOS'!$A$2:$F$1122,6,FALSE)</f>
        <v>NO</v>
      </c>
      <c r="M404">
        <f>VLOOKUP(A404,'[2]SISBEN-GRUPOS'!$A$2:$E$1121,2,FALSE)</f>
        <v>8</v>
      </c>
      <c r="N404">
        <f>VLOOKUP(A404,'[2]SISBEN-GRUPOS'!$A$2:$E$1122,3,0)</f>
        <v>59</v>
      </c>
      <c r="O404">
        <f>VLOOKUP(A404,'[2]SISBEN-GRUPOS'!$A$2:$E$1122,4,0)</f>
        <v>0</v>
      </c>
      <c r="P404">
        <f>VLOOKUP(A404,'[2]SISBEN-GRUPOS'!$A$2:$E$1122,5,0)</f>
        <v>0</v>
      </c>
      <c r="Q404">
        <f>VLOOKUP(A404,'[2]TASA TRANSITO'!$A$6:$B$1117,2,0)</f>
        <v>0.26200000000000001</v>
      </c>
    </row>
    <row r="405" spans="1:17" ht="14.95" hidden="1" x14ac:dyDescent="0.25">
      <c r="A405" t="s">
        <v>270</v>
      </c>
      <c r="B405">
        <v>74</v>
      </c>
      <c r="C405" s="3" t="s">
        <v>1122</v>
      </c>
      <c r="D405">
        <f>VLOOKUP(A405,'[2]PROMEDIO SABER 11 MUNICIPIOS'!$A$2:$D$1122,4,0)</f>
        <v>74</v>
      </c>
      <c r="E405">
        <f>VLOOKUP(A405,'[2]PROMEDIO SABER 11 MUNICIPIOS'!$A$2:$E$1122,5,0)</f>
        <v>22</v>
      </c>
      <c r="F405" s="3">
        <v>1</v>
      </c>
      <c r="G405" s="3">
        <v>0</v>
      </c>
      <c r="H405" s="3">
        <v>0</v>
      </c>
      <c r="I405" s="3">
        <v>0</v>
      </c>
      <c r="J405" s="4">
        <f>VLOOKUP(A405,'[2]PROMEDIO SABER 11 MUNICIPIOS'!$A$2:$B$1122,2,0)</f>
        <v>231.56756756756758</v>
      </c>
      <c r="K405" s="6">
        <v>230</v>
      </c>
      <c r="L405" s="5" t="str">
        <f>VLOOKUP(A405,'[2]PROMEDIO SABER 11 MUNICIPIOS'!$A$2:$F$1122,6,FALSE)</f>
        <v>NO</v>
      </c>
      <c r="M405">
        <f>VLOOKUP(A405,'[2]SISBEN-GRUPOS'!$A$2:$E$1121,2,FALSE)</f>
        <v>34</v>
      </c>
      <c r="N405">
        <f>VLOOKUP(A405,'[2]SISBEN-GRUPOS'!$A$2:$E$1122,3,0)</f>
        <v>30</v>
      </c>
      <c r="O405">
        <f>VLOOKUP(A405,'[2]SISBEN-GRUPOS'!$A$2:$E$1122,4,0)</f>
        <v>7</v>
      </c>
      <c r="P405">
        <f>VLOOKUP(A405,'[2]SISBEN-GRUPOS'!$A$2:$E$1122,5,0)</f>
        <v>3</v>
      </c>
      <c r="Q405">
        <f>VLOOKUP(A405,'[2]TASA TRANSITO'!$A$6:$B$1117,2,0)</f>
        <v>0.40500000000000003</v>
      </c>
    </row>
    <row r="406" spans="1:17" ht="14.95" hidden="1" x14ac:dyDescent="0.25">
      <c r="A406" t="s">
        <v>557</v>
      </c>
      <c r="B406">
        <v>154</v>
      </c>
      <c r="C406" s="3" t="s">
        <v>1122</v>
      </c>
      <c r="D406">
        <f>VLOOKUP(A406,'[2]PROMEDIO SABER 11 MUNICIPIOS'!$A$2:$D$1122,4,0)</f>
        <v>154</v>
      </c>
      <c r="E406">
        <f>VLOOKUP(A406,'[2]PROMEDIO SABER 11 MUNICIPIOS'!$A$2:$E$1122,5,0)</f>
        <v>22</v>
      </c>
      <c r="F406" s="3">
        <v>0</v>
      </c>
      <c r="G406" s="3">
        <v>0</v>
      </c>
      <c r="H406" s="3">
        <v>0</v>
      </c>
      <c r="I406" s="3">
        <v>0</v>
      </c>
      <c r="J406" s="4">
        <f>VLOOKUP(A406,'[2]PROMEDIO SABER 11 MUNICIPIOS'!$A$2:$B$1122,2,0)</f>
        <v>232.88311688311688</v>
      </c>
      <c r="K406" s="6">
        <v>230</v>
      </c>
      <c r="L406" s="5" t="str">
        <f>VLOOKUP(A406,'[2]PROMEDIO SABER 11 MUNICIPIOS'!$A$2:$F$1122,6,FALSE)</f>
        <v>NO</v>
      </c>
      <c r="M406">
        <f>VLOOKUP(A406,'[2]SISBEN-GRUPOS'!$A$2:$E$1121,2,FALSE)</f>
        <v>16</v>
      </c>
      <c r="N406">
        <f>VLOOKUP(A406,'[2]SISBEN-GRUPOS'!$A$2:$E$1122,3,0)</f>
        <v>137</v>
      </c>
      <c r="O406">
        <f>VLOOKUP(A406,'[2]SISBEN-GRUPOS'!$A$2:$E$1122,4,0)</f>
        <v>0</v>
      </c>
      <c r="P406">
        <f>VLOOKUP(A406,'[2]SISBEN-GRUPOS'!$A$2:$E$1122,5,0)</f>
        <v>1</v>
      </c>
      <c r="Q406">
        <f>VLOOKUP(A406,'[2]TASA TRANSITO'!$A$6:$B$1117,2,0)</f>
        <v>0.36299999999999999</v>
      </c>
    </row>
    <row r="407" spans="1:17" ht="14.95" hidden="1" x14ac:dyDescent="0.25">
      <c r="A407" t="s">
        <v>289</v>
      </c>
      <c r="B407">
        <v>78</v>
      </c>
      <c r="C407" s="3" t="s">
        <v>1122</v>
      </c>
      <c r="D407">
        <f>VLOOKUP(A407,'[2]PROMEDIO SABER 11 MUNICIPIOS'!$A$2:$D$1122,4,0)</f>
        <v>78</v>
      </c>
      <c r="E407">
        <f>VLOOKUP(A407,'[2]PROMEDIO SABER 11 MUNICIPIOS'!$A$2:$E$1122,5,0)</f>
        <v>22</v>
      </c>
      <c r="F407" s="3">
        <v>0</v>
      </c>
      <c r="G407" s="3">
        <v>0</v>
      </c>
      <c r="H407" s="3">
        <v>0</v>
      </c>
      <c r="I407" s="3">
        <v>0</v>
      </c>
      <c r="J407" s="4">
        <f>VLOOKUP(A407,'[2]PROMEDIO SABER 11 MUNICIPIOS'!$A$2:$B$1122,2,0)</f>
        <v>232.97435897435898</v>
      </c>
      <c r="K407" s="6">
        <v>230</v>
      </c>
      <c r="L407" s="5" t="str">
        <f>VLOOKUP(A407,'[2]PROMEDIO SABER 11 MUNICIPIOS'!$A$2:$F$1122,6,FALSE)</f>
        <v>NO</v>
      </c>
      <c r="M407">
        <f>VLOOKUP(A407,'[2]SISBEN-GRUPOS'!$A$2:$E$1121,2,FALSE)</f>
        <v>19</v>
      </c>
      <c r="N407">
        <f>VLOOKUP(A407,'[2]SISBEN-GRUPOS'!$A$2:$E$1122,3,0)</f>
        <v>55</v>
      </c>
      <c r="O407">
        <f>VLOOKUP(A407,'[2]SISBEN-GRUPOS'!$A$2:$E$1122,4,0)</f>
        <v>2</v>
      </c>
      <c r="P407">
        <f>VLOOKUP(A407,'[2]SISBEN-GRUPOS'!$A$2:$E$1122,5,0)</f>
        <v>2</v>
      </c>
      <c r="Q407">
        <f>VLOOKUP(A407,'[2]TASA TRANSITO'!$A$6:$B$1117,2,0)</f>
        <v>0.215</v>
      </c>
    </row>
    <row r="408" spans="1:17" ht="14.95" hidden="1" x14ac:dyDescent="0.25">
      <c r="A408" t="s">
        <v>78</v>
      </c>
      <c r="B408">
        <v>33</v>
      </c>
      <c r="C408" s="3" t="s">
        <v>1122</v>
      </c>
      <c r="D408">
        <f>VLOOKUP(A408,'[2]PROMEDIO SABER 11 MUNICIPIOS'!$A$2:$D$1122,4,0)</f>
        <v>33</v>
      </c>
      <c r="E408">
        <f>VLOOKUP(A408,'[2]PROMEDIO SABER 11 MUNICIPIOS'!$A$2:$E$1122,5,0)</f>
        <v>22</v>
      </c>
      <c r="F408" s="3">
        <v>1</v>
      </c>
      <c r="G408" s="3">
        <v>1</v>
      </c>
      <c r="H408" s="3">
        <v>1</v>
      </c>
      <c r="I408" s="3">
        <v>0</v>
      </c>
      <c r="J408" s="4">
        <f>VLOOKUP(A408,'[2]PROMEDIO SABER 11 MUNICIPIOS'!$A$2:$B$1122,2,0)</f>
        <v>236.63636363636363</v>
      </c>
      <c r="K408" s="6">
        <v>230</v>
      </c>
      <c r="L408" s="5" t="str">
        <f>VLOOKUP(A408,'[2]PROMEDIO SABER 11 MUNICIPIOS'!$A$2:$F$1122,6,FALSE)</f>
        <v>NO</v>
      </c>
      <c r="M408">
        <f>VLOOKUP(A408,'[2]SISBEN-GRUPOS'!$A$2:$E$1121,2,FALSE)</f>
        <v>8</v>
      </c>
      <c r="N408">
        <f>VLOOKUP(A408,'[2]SISBEN-GRUPOS'!$A$2:$E$1122,3,0)</f>
        <v>25</v>
      </c>
      <c r="O408">
        <f>VLOOKUP(A408,'[2]SISBEN-GRUPOS'!$A$2:$E$1122,4,0)</f>
        <v>0</v>
      </c>
      <c r="P408">
        <f>VLOOKUP(A408,'[2]SISBEN-GRUPOS'!$A$2:$E$1122,5,0)</f>
        <v>0</v>
      </c>
      <c r="Q408">
        <f>VLOOKUP(A408,'[2]TASA TRANSITO'!$A$6:$B$1117,2,0)</f>
        <v>0.13300000000000001</v>
      </c>
    </row>
    <row r="409" spans="1:17" ht="14.95" hidden="1" x14ac:dyDescent="0.25">
      <c r="A409" t="s">
        <v>392</v>
      </c>
      <c r="B409">
        <v>103</v>
      </c>
      <c r="C409" s="3" t="s">
        <v>1122</v>
      </c>
      <c r="D409">
        <f>VLOOKUP(A409,'[2]PROMEDIO SABER 11 MUNICIPIOS'!$A$2:$D$1122,4,0)</f>
        <v>103</v>
      </c>
      <c r="E409">
        <f>VLOOKUP(A409,'[2]PROMEDIO SABER 11 MUNICIPIOS'!$A$2:$E$1122,5,0)</f>
        <v>22</v>
      </c>
      <c r="F409" s="3">
        <v>0</v>
      </c>
      <c r="G409" s="3">
        <v>0</v>
      </c>
      <c r="H409" s="3">
        <v>0</v>
      </c>
      <c r="I409" s="3">
        <v>0</v>
      </c>
      <c r="J409" s="4">
        <f>VLOOKUP(A409,'[2]PROMEDIO SABER 11 MUNICIPIOS'!$A$2:$B$1122,2,0)</f>
        <v>237.33009708737865</v>
      </c>
      <c r="K409" s="6">
        <v>230</v>
      </c>
      <c r="L409" s="5" t="str">
        <f>VLOOKUP(A409,'[2]PROMEDIO SABER 11 MUNICIPIOS'!$A$2:$F$1122,6,FALSE)</f>
        <v>NO</v>
      </c>
      <c r="M409">
        <f>VLOOKUP(A409,'[2]SISBEN-GRUPOS'!$A$2:$E$1121,2,FALSE)</f>
        <v>26</v>
      </c>
      <c r="N409">
        <f>VLOOKUP(A409,'[2]SISBEN-GRUPOS'!$A$2:$E$1122,3,0)</f>
        <v>73</v>
      </c>
      <c r="O409">
        <f>VLOOKUP(A409,'[2]SISBEN-GRUPOS'!$A$2:$E$1122,4,0)</f>
        <v>3</v>
      </c>
      <c r="P409">
        <f>VLOOKUP(A409,'[2]SISBEN-GRUPOS'!$A$2:$E$1122,5,0)</f>
        <v>1</v>
      </c>
      <c r="Q409">
        <f>VLOOKUP(A409,'[2]TASA TRANSITO'!$A$6:$B$1117,2,0)</f>
        <v>0.22500000000000001</v>
      </c>
    </row>
    <row r="410" spans="1:17" ht="14.95" hidden="1" x14ac:dyDescent="0.25">
      <c r="A410" t="s">
        <v>153</v>
      </c>
      <c r="B410">
        <v>49</v>
      </c>
      <c r="C410" s="3" t="s">
        <v>1122</v>
      </c>
      <c r="D410">
        <f>VLOOKUP(A410,'[2]PROMEDIO SABER 11 MUNICIPIOS'!$A$2:$D$1122,4,0)</f>
        <v>49</v>
      </c>
      <c r="E410">
        <f>VLOOKUP(A410,'[2]PROMEDIO SABER 11 MUNICIPIOS'!$A$2:$E$1122,5,0)</f>
        <v>22</v>
      </c>
      <c r="F410" s="3">
        <v>1</v>
      </c>
      <c r="G410" s="3">
        <v>1</v>
      </c>
      <c r="H410" s="3">
        <v>0</v>
      </c>
      <c r="I410" s="3">
        <v>0</v>
      </c>
      <c r="J410" s="4">
        <f>VLOOKUP(A410,'[2]PROMEDIO SABER 11 MUNICIPIOS'!$A$2:$B$1122,2,0)</f>
        <v>238.75510204081633</v>
      </c>
      <c r="K410" s="6">
        <v>230</v>
      </c>
      <c r="L410" s="5" t="str">
        <f>VLOOKUP(A410,'[2]PROMEDIO SABER 11 MUNICIPIOS'!$A$2:$F$1122,6,FALSE)</f>
        <v>NO</v>
      </c>
      <c r="M410">
        <f>VLOOKUP(A410,'[2]SISBEN-GRUPOS'!$A$2:$E$1121,2,FALSE)</f>
        <v>4</v>
      </c>
      <c r="N410">
        <f>VLOOKUP(A410,'[2]SISBEN-GRUPOS'!$A$2:$E$1122,3,0)</f>
        <v>43</v>
      </c>
      <c r="O410">
        <f>VLOOKUP(A410,'[2]SISBEN-GRUPOS'!$A$2:$E$1122,4,0)</f>
        <v>0</v>
      </c>
      <c r="P410">
        <f>VLOOKUP(A410,'[2]SISBEN-GRUPOS'!$A$2:$E$1122,5,0)</f>
        <v>2</v>
      </c>
      <c r="Q410">
        <f>VLOOKUP(A410,'[2]TASA TRANSITO'!$A$6:$B$1117,2,0)</f>
        <v>0.41</v>
      </c>
    </row>
    <row r="411" spans="1:17" ht="14.95" hidden="1" x14ac:dyDescent="0.25">
      <c r="A411" t="s">
        <v>122</v>
      </c>
      <c r="B411">
        <v>44</v>
      </c>
      <c r="C411" s="3" t="s">
        <v>1122</v>
      </c>
      <c r="D411">
        <f>VLOOKUP(A411,'[2]PROMEDIO SABER 11 MUNICIPIOS'!$A$2:$D$1122,4,0)</f>
        <v>44</v>
      </c>
      <c r="E411">
        <f>VLOOKUP(A411,'[2]PROMEDIO SABER 11 MUNICIPIOS'!$A$2:$E$1122,5,0)</f>
        <v>22</v>
      </c>
      <c r="F411" s="3">
        <v>1</v>
      </c>
      <c r="G411" s="3">
        <v>1</v>
      </c>
      <c r="H411" s="3">
        <v>0</v>
      </c>
      <c r="I411" s="3">
        <v>0</v>
      </c>
      <c r="J411" s="4">
        <f>VLOOKUP(A411,'[2]PROMEDIO SABER 11 MUNICIPIOS'!$A$2:$B$1122,2,0)</f>
        <v>239.52272727272728</v>
      </c>
      <c r="K411" s="6">
        <v>240</v>
      </c>
      <c r="L411" s="5" t="str">
        <f>VLOOKUP(A411,'[2]PROMEDIO SABER 11 MUNICIPIOS'!$A$2:$F$1122,6,FALSE)</f>
        <v>NO</v>
      </c>
      <c r="M411">
        <f>VLOOKUP(A411,'[2]SISBEN-GRUPOS'!$A$2:$E$1121,2,FALSE)</f>
        <v>7</v>
      </c>
      <c r="N411">
        <f>VLOOKUP(A411,'[2]SISBEN-GRUPOS'!$A$2:$E$1122,3,0)</f>
        <v>34</v>
      </c>
      <c r="O411">
        <f>VLOOKUP(A411,'[2]SISBEN-GRUPOS'!$A$2:$E$1122,4,0)</f>
        <v>1</v>
      </c>
      <c r="P411">
        <f>VLOOKUP(A411,'[2]SISBEN-GRUPOS'!$A$2:$E$1122,5,0)</f>
        <v>2</v>
      </c>
      <c r="Q411">
        <f>VLOOKUP(A411,'[2]TASA TRANSITO'!$A$6:$B$1117,2,0)</f>
        <v>0.22700000000000001</v>
      </c>
    </row>
    <row r="412" spans="1:17" ht="14.95" hidden="1" x14ac:dyDescent="0.25">
      <c r="A412" t="s">
        <v>397</v>
      </c>
      <c r="B412">
        <v>104</v>
      </c>
      <c r="C412" s="3" t="s">
        <v>1122</v>
      </c>
      <c r="D412">
        <f>VLOOKUP(A412,'[2]PROMEDIO SABER 11 MUNICIPIOS'!$A$2:$D$1122,4,0)</f>
        <v>104</v>
      </c>
      <c r="E412">
        <f>VLOOKUP(A412,'[2]PROMEDIO SABER 11 MUNICIPIOS'!$A$2:$E$1122,5,0)</f>
        <v>22</v>
      </c>
      <c r="F412" s="3">
        <v>0</v>
      </c>
      <c r="G412" s="3">
        <v>0</v>
      </c>
      <c r="H412" s="3">
        <v>0</v>
      </c>
      <c r="I412" s="3">
        <v>0</v>
      </c>
      <c r="J412" s="4">
        <f>VLOOKUP(A412,'[2]PROMEDIO SABER 11 MUNICIPIOS'!$A$2:$B$1122,2,0)</f>
        <v>247.45192307692307</v>
      </c>
      <c r="K412" s="6">
        <v>240</v>
      </c>
      <c r="L412" s="5" t="str">
        <f>VLOOKUP(A412,'[2]PROMEDIO SABER 11 MUNICIPIOS'!$A$2:$F$1122,6,FALSE)</f>
        <v>NO</v>
      </c>
      <c r="M412">
        <f>VLOOKUP(A412,'[2]SISBEN-GRUPOS'!$A$2:$E$1121,2,FALSE)</f>
        <v>16</v>
      </c>
      <c r="N412">
        <f>VLOOKUP(A412,'[2]SISBEN-GRUPOS'!$A$2:$E$1122,3,0)</f>
        <v>85</v>
      </c>
      <c r="O412">
        <f>VLOOKUP(A412,'[2]SISBEN-GRUPOS'!$A$2:$E$1122,4,0)</f>
        <v>0</v>
      </c>
      <c r="P412">
        <f>VLOOKUP(A412,'[2]SISBEN-GRUPOS'!$A$2:$E$1122,5,0)</f>
        <v>3</v>
      </c>
      <c r="Q412">
        <f>VLOOKUP(A412,'[2]TASA TRANSITO'!$A$6:$B$1117,2,0)</f>
        <v>0.317</v>
      </c>
    </row>
    <row r="413" spans="1:17" ht="14.95" hidden="1" x14ac:dyDescent="0.25">
      <c r="A413" t="s">
        <v>74</v>
      </c>
      <c r="B413">
        <v>32</v>
      </c>
      <c r="C413" s="3" t="s">
        <v>1122</v>
      </c>
      <c r="D413">
        <f>VLOOKUP(A413,'[2]PROMEDIO SABER 11 MUNICIPIOS'!$A$2:$D$1122,4,0)</f>
        <v>32</v>
      </c>
      <c r="E413">
        <f>VLOOKUP(A413,'[2]PROMEDIO SABER 11 MUNICIPIOS'!$A$2:$E$1122,5,0)</f>
        <v>22</v>
      </c>
      <c r="F413" s="3">
        <v>1</v>
      </c>
      <c r="G413" s="3">
        <v>1</v>
      </c>
      <c r="H413" s="3">
        <v>1</v>
      </c>
      <c r="I413" s="3">
        <v>0</v>
      </c>
      <c r="J413" s="4">
        <f>VLOOKUP(A413,'[2]PROMEDIO SABER 11 MUNICIPIOS'!$A$2:$B$1122,2,0)</f>
        <v>251.0625</v>
      </c>
      <c r="K413" s="6">
        <v>250</v>
      </c>
      <c r="L413" s="5" t="str">
        <f>VLOOKUP(A413,'[2]PROMEDIO SABER 11 MUNICIPIOS'!$A$2:$F$1122,6,FALSE)</f>
        <v>NO</v>
      </c>
      <c r="M413">
        <f>VLOOKUP(A413,'[2]SISBEN-GRUPOS'!$A$2:$E$1121,2,FALSE)</f>
        <v>2</v>
      </c>
      <c r="N413">
        <f>VLOOKUP(A413,'[2]SISBEN-GRUPOS'!$A$2:$E$1122,3,0)</f>
        <v>28</v>
      </c>
      <c r="O413">
        <f>VLOOKUP(A413,'[2]SISBEN-GRUPOS'!$A$2:$E$1122,4,0)</f>
        <v>1</v>
      </c>
      <c r="P413">
        <f>VLOOKUP(A413,'[2]SISBEN-GRUPOS'!$A$2:$E$1122,5,0)</f>
        <v>1</v>
      </c>
      <c r="Q413">
        <f>VLOOKUP(A413,'[2]TASA TRANSITO'!$A$6:$B$1117,2,0)</f>
        <v>0.41199999999999998</v>
      </c>
    </row>
    <row r="414" spans="1:17" x14ac:dyDescent="0.25">
      <c r="A414" t="s">
        <v>69</v>
      </c>
      <c r="B414">
        <v>31</v>
      </c>
      <c r="C414" s="3" t="s">
        <v>1122</v>
      </c>
      <c r="D414">
        <f>VLOOKUP(A414,'[2]PROMEDIO SABER 11 MUNICIPIOS'!$A$2:$D$1122,4,0)</f>
        <v>31</v>
      </c>
      <c r="E414">
        <f>VLOOKUP(A414,'[2]PROMEDIO SABER 11 MUNICIPIOS'!$A$2:$E$1122,5,0)</f>
        <v>22</v>
      </c>
      <c r="F414" s="3">
        <v>1</v>
      </c>
      <c r="G414" s="3">
        <v>1</v>
      </c>
      <c r="H414" s="3">
        <v>1</v>
      </c>
      <c r="I414" s="3">
        <v>0</v>
      </c>
      <c r="J414" s="4">
        <f>VLOOKUP(A414,'[2]PROMEDIO SABER 11 MUNICIPIOS'!$A$2:$B$1122,2,0)</f>
        <v>253.41935483870967</v>
      </c>
      <c r="K414" s="6">
        <v>250</v>
      </c>
      <c r="L414" s="5" t="str">
        <f>VLOOKUP(A414,'[2]PROMEDIO SABER 11 MUNICIPIOS'!$A$2:$F$1122,6,FALSE)</f>
        <v>NO</v>
      </c>
      <c r="M414">
        <f>VLOOKUP(A414,'[2]SISBEN-GRUPOS'!$A$2:$E$1121,2,FALSE)</f>
        <v>6</v>
      </c>
      <c r="N414">
        <f>VLOOKUP(A414,'[2]SISBEN-GRUPOS'!$A$2:$E$1122,3,0)</f>
        <v>25</v>
      </c>
      <c r="O414">
        <f>VLOOKUP(A414,'[2]SISBEN-GRUPOS'!$A$2:$E$1122,4,0)</f>
        <v>0</v>
      </c>
      <c r="P414">
        <f>VLOOKUP(A414,'[2]SISBEN-GRUPOS'!$A$2:$E$1122,5,0)</f>
        <v>0</v>
      </c>
      <c r="Q414" t="e">
        <f>VLOOKUP(A414,'[2]TASA TRANSITO'!$A$6:$B$1117,2,0)</f>
        <v>#N/A</v>
      </c>
    </row>
    <row r="415" spans="1:17" ht="14.95" hidden="1" x14ac:dyDescent="0.25">
      <c r="A415" t="s">
        <v>105</v>
      </c>
      <c r="B415">
        <v>38</v>
      </c>
      <c r="C415" s="3" t="s">
        <v>1122</v>
      </c>
      <c r="D415">
        <f>VLOOKUP(A415,'[2]PROMEDIO SABER 11 MUNICIPIOS'!$A$2:$D$1122,4,0)</f>
        <v>38</v>
      </c>
      <c r="E415">
        <f>VLOOKUP(A415,'[2]PROMEDIO SABER 11 MUNICIPIOS'!$A$2:$E$1122,5,0)</f>
        <v>22</v>
      </c>
      <c r="F415" s="3">
        <v>1</v>
      </c>
      <c r="G415" s="3">
        <v>1</v>
      </c>
      <c r="H415" s="3">
        <v>1</v>
      </c>
      <c r="I415" s="3">
        <v>0</v>
      </c>
      <c r="J415" s="4">
        <f>VLOOKUP(A415,'[2]PROMEDIO SABER 11 MUNICIPIOS'!$A$2:$B$1122,2,0)</f>
        <v>263.42105263157896</v>
      </c>
      <c r="K415" s="6">
        <v>260</v>
      </c>
      <c r="L415" s="5" t="str">
        <f>VLOOKUP(A415,'[2]PROMEDIO SABER 11 MUNICIPIOS'!$A$2:$F$1122,6,FALSE)</f>
        <v>NO</v>
      </c>
      <c r="M415">
        <f>VLOOKUP(A415,'[2]SISBEN-GRUPOS'!$A$2:$E$1121,2,FALSE)</f>
        <v>4</v>
      </c>
      <c r="N415">
        <f>VLOOKUP(A415,'[2]SISBEN-GRUPOS'!$A$2:$E$1122,3,0)</f>
        <v>32</v>
      </c>
      <c r="O415">
        <f>VLOOKUP(A415,'[2]SISBEN-GRUPOS'!$A$2:$E$1122,4,0)</f>
        <v>1</v>
      </c>
      <c r="P415">
        <f>VLOOKUP(A415,'[2]SISBEN-GRUPOS'!$A$2:$E$1122,5,0)</f>
        <v>1</v>
      </c>
      <c r="Q415">
        <f>VLOOKUP(A415,'[2]TASA TRANSITO'!$A$6:$B$1117,2,0)</f>
        <v>0.436</v>
      </c>
    </row>
    <row r="416" spans="1:17" ht="14.95" hidden="1" x14ac:dyDescent="0.25">
      <c r="A416" t="s">
        <v>554</v>
      </c>
      <c r="B416">
        <v>152</v>
      </c>
      <c r="C416" s="3" t="s">
        <v>1123</v>
      </c>
      <c r="D416">
        <f>VLOOKUP(A416,'[2]PROMEDIO SABER 11 MUNICIPIOS'!$A$2:$D$1122,4,0)</f>
        <v>152</v>
      </c>
      <c r="E416">
        <f>VLOOKUP(A416,'[2]PROMEDIO SABER 11 MUNICIPIOS'!$A$2:$E$1122,5,0)</f>
        <v>22</v>
      </c>
      <c r="F416" s="3">
        <v>0</v>
      </c>
      <c r="G416" s="3">
        <v>0</v>
      </c>
      <c r="H416" s="3">
        <v>0</v>
      </c>
      <c r="I416" s="3">
        <v>0</v>
      </c>
      <c r="J416" s="4">
        <f>VLOOKUP(A416,'[2]PROMEDIO SABER 11 MUNICIPIOS'!$A$2:$B$1122,2,0)</f>
        <v>265.0986842105263</v>
      </c>
      <c r="K416" s="6">
        <v>260</v>
      </c>
      <c r="L416" s="5" t="str">
        <f>VLOOKUP(A416,'[2]PROMEDIO SABER 11 MUNICIPIOS'!$A$2:$F$1122,6,FALSE)</f>
        <v>NO</v>
      </c>
      <c r="M416">
        <f>VLOOKUP(A416,'[2]SISBEN-GRUPOS'!$A$2:$E$1121,2,FALSE)</f>
        <v>91</v>
      </c>
      <c r="N416">
        <f>VLOOKUP(A416,'[2]SISBEN-GRUPOS'!$A$2:$E$1122,3,0)</f>
        <v>57</v>
      </c>
      <c r="O416">
        <f>VLOOKUP(A416,'[2]SISBEN-GRUPOS'!$A$2:$E$1122,4,0)</f>
        <v>4</v>
      </c>
      <c r="P416">
        <f>VLOOKUP(A416,'[2]SISBEN-GRUPOS'!$A$2:$E$1122,5,0)</f>
        <v>0</v>
      </c>
      <c r="Q416">
        <f>VLOOKUP(A416,'[2]TASA TRANSITO'!$A$6:$B$1117,2,0)</f>
        <v>0.23499999999999999</v>
      </c>
    </row>
    <row r="417" spans="1:17" ht="14.95" hidden="1" x14ac:dyDescent="0.25">
      <c r="A417" t="s">
        <v>355</v>
      </c>
      <c r="B417">
        <v>95</v>
      </c>
      <c r="C417" s="3" t="s">
        <v>1122</v>
      </c>
      <c r="D417">
        <f>VLOOKUP(A417,'[2]PROMEDIO SABER 11 MUNICIPIOS'!$A$2:$D$1122,4,0)</f>
        <v>95</v>
      </c>
      <c r="E417">
        <f>VLOOKUP(A417,'[2]PROMEDIO SABER 11 MUNICIPIOS'!$A$2:$E$1122,5,0)</f>
        <v>23</v>
      </c>
      <c r="F417" s="3">
        <v>0</v>
      </c>
      <c r="G417" s="3">
        <v>0</v>
      </c>
      <c r="H417" s="3">
        <v>0</v>
      </c>
      <c r="I417" s="3">
        <v>0</v>
      </c>
      <c r="J417" s="4">
        <f>VLOOKUP(A417,'[2]PROMEDIO SABER 11 MUNICIPIOS'!$A$2:$B$1122,2,0)</f>
        <v>204.45263157894738</v>
      </c>
      <c r="K417" s="6">
        <v>200</v>
      </c>
      <c r="L417" s="5" t="str">
        <f>VLOOKUP(A417,'[2]PROMEDIO SABER 11 MUNICIPIOS'!$A$2:$F$1122,6,FALSE)</f>
        <v>EL GUAMO-BOLIVAR</v>
      </c>
      <c r="M417">
        <f>VLOOKUP(A417,'[2]SISBEN-GRUPOS'!$A$2:$E$1121,2,FALSE)</f>
        <v>9</v>
      </c>
      <c r="N417">
        <f>VLOOKUP(A417,'[2]SISBEN-GRUPOS'!$A$2:$E$1122,3,0)</f>
        <v>86</v>
      </c>
      <c r="O417">
        <f>VLOOKUP(A417,'[2]SISBEN-GRUPOS'!$A$2:$E$1122,4,0)</f>
        <v>0</v>
      </c>
      <c r="P417">
        <f>VLOOKUP(A417,'[2]SISBEN-GRUPOS'!$A$2:$E$1122,5,0)</f>
        <v>0</v>
      </c>
      <c r="Q417">
        <f>VLOOKUP(A417,'[2]TASA TRANSITO'!$A$6:$B$1117,2,0)</f>
        <v>0.17599999999999999</v>
      </c>
    </row>
    <row r="418" spans="1:17" ht="14.95" hidden="1" x14ac:dyDescent="0.25">
      <c r="A418" t="s">
        <v>650</v>
      </c>
      <c r="B418">
        <v>195</v>
      </c>
      <c r="C418" s="3" t="s">
        <v>1123</v>
      </c>
      <c r="D418">
        <f>VLOOKUP(A418,'[2]PROMEDIO SABER 11 MUNICIPIOS'!$A$2:$D$1122,4,0)</f>
        <v>195</v>
      </c>
      <c r="E418">
        <f>VLOOKUP(A418,'[2]PROMEDIO SABER 11 MUNICIPIOS'!$A$2:$E$1122,5,0)</f>
        <v>23</v>
      </c>
      <c r="F418" s="3">
        <v>0</v>
      </c>
      <c r="G418" s="3">
        <v>0</v>
      </c>
      <c r="H418" s="3">
        <v>0</v>
      </c>
      <c r="I418" s="3">
        <v>0</v>
      </c>
      <c r="J418" s="4">
        <f>VLOOKUP(A418,'[2]PROMEDIO SABER 11 MUNICIPIOS'!$A$2:$B$1122,2,0)</f>
        <v>210.35384615384615</v>
      </c>
      <c r="K418" s="6">
        <v>210</v>
      </c>
      <c r="L418" s="5" t="str">
        <f>VLOOKUP(A418,'[2]PROMEDIO SABER 11 MUNICIPIOS'!$A$2:$F$1122,6,FALSE)</f>
        <v>NO</v>
      </c>
      <c r="M418">
        <f>VLOOKUP(A418,'[2]SISBEN-GRUPOS'!$A$2:$E$1121,2,FALSE)</f>
        <v>33</v>
      </c>
      <c r="N418">
        <f>VLOOKUP(A418,'[2]SISBEN-GRUPOS'!$A$2:$E$1122,3,0)</f>
        <v>162</v>
      </c>
      <c r="O418">
        <f>VLOOKUP(A418,'[2]SISBEN-GRUPOS'!$A$2:$E$1122,4,0)</f>
        <v>0</v>
      </c>
      <c r="P418">
        <f>VLOOKUP(A418,'[2]SISBEN-GRUPOS'!$A$2:$E$1122,5,0)</f>
        <v>0</v>
      </c>
      <c r="Q418">
        <f>VLOOKUP(A418,'[2]TASA TRANSITO'!$A$6:$B$1117,2,0)</f>
        <v>0.222</v>
      </c>
    </row>
    <row r="419" spans="1:17" ht="14.95" hidden="1" x14ac:dyDescent="0.25">
      <c r="A419" t="s">
        <v>302</v>
      </c>
      <c r="B419">
        <v>81</v>
      </c>
      <c r="C419" s="3" t="s">
        <v>1122</v>
      </c>
      <c r="D419">
        <f>VLOOKUP(A419,'[2]PROMEDIO SABER 11 MUNICIPIOS'!$A$2:$D$1122,4,0)</f>
        <v>81</v>
      </c>
      <c r="E419">
        <f>VLOOKUP(A419,'[2]PROMEDIO SABER 11 MUNICIPIOS'!$A$2:$E$1122,5,0)</f>
        <v>23</v>
      </c>
      <c r="F419" s="3">
        <v>0</v>
      </c>
      <c r="G419" s="3">
        <v>0</v>
      </c>
      <c r="H419" s="3">
        <v>0</v>
      </c>
      <c r="I419" s="3">
        <v>0</v>
      </c>
      <c r="J419" s="4">
        <f>VLOOKUP(A419,'[2]PROMEDIO SABER 11 MUNICIPIOS'!$A$2:$B$1122,2,0)</f>
        <v>213.90123456790124</v>
      </c>
      <c r="K419" s="6">
        <v>210</v>
      </c>
      <c r="L419" s="5" t="str">
        <f>VLOOKUP(A419,'[2]PROMEDIO SABER 11 MUNICIPIOS'!$A$2:$F$1122,6,FALSE)</f>
        <v>NO</v>
      </c>
      <c r="M419">
        <f>VLOOKUP(A419,'[2]SISBEN-GRUPOS'!$A$2:$E$1121,2,FALSE)</f>
        <v>20</v>
      </c>
      <c r="N419">
        <f>VLOOKUP(A419,'[2]SISBEN-GRUPOS'!$A$2:$E$1122,3,0)</f>
        <v>61</v>
      </c>
      <c r="O419">
        <f>VLOOKUP(A419,'[2]SISBEN-GRUPOS'!$A$2:$E$1122,4,0)</f>
        <v>0</v>
      </c>
      <c r="P419">
        <f>VLOOKUP(A419,'[2]SISBEN-GRUPOS'!$A$2:$E$1122,5,0)</f>
        <v>0</v>
      </c>
      <c r="Q419">
        <f>VLOOKUP(A419,'[2]TASA TRANSITO'!$A$6:$B$1117,2,0)</f>
        <v>0.25600000000000001</v>
      </c>
    </row>
    <row r="420" spans="1:17" ht="14.95" hidden="1" x14ac:dyDescent="0.25">
      <c r="A420" t="s">
        <v>340</v>
      </c>
      <c r="B420">
        <v>91</v>
      </c>
      <c r="C420" s="3" t="s">
        <v>1123</v>
      </c>
      <c r="D420">
        <f>VLOOKUP(A420,'[2]PROMEDIO SABER 11 MUNICIPIOS'!$A$2:$D$1122,4,0)</f>
        <v>91</v>
      </c>
      <c r="E420">
        <f>VLOOKUP(A420,'[2]PROMEDIO SABER 11 MUNICIPIOS'!$A$2:$E$1122,5,0)</f>
        <v>23</v>
      </c>
      <c r="F420" s="3">
        <v>0</v>
      </c>
      <c r="G420" s="3">
        <v>0</v>
      </c>
      <c r="H420" s="3">
        <v>0</v>
      </c>
      <c r="I420" s="3">
        <v>0</v>
      </c>
      <c r="J420" s="4">
        <f>VLOOKUP(A420,'[2]PROMEDIO SABER 11 MUNICIPIOS'!$A$2:$B$1122,2,0)</f>
        <v>219.75824175824175</v>
      </c>
      <c r="K420" s="6">
        <v>220</v>
      </c>
      <c r="L420" s="5" t="str">
        <f>VLOOKUP(A420,'[2]PROMEDIO SABER 11 MUNICIPIOS'!$A$2:$F$1122,6,FALSE)</f>
        <v>NO</v>
      </c>
      <c r="M420">
        <f>VLOOKUP(A420,'[2]SISBEN-GRUPOS'!$A$2:$E$1121,2,FALSE)</f>
        <v>26</v>
      </c>
      <c r="N420">
        <f>VLOOKUP(A420,'[2]SISBEN-GRUPOS'!$A$2:$E$1122,3,0)</f>
        <v>63</v>
      </c>
      <c r="O420">
        <f>VLOOKUP(A420,'[2]SISBEN-GRUPOS'!$A$2:$E$1122,4,0)</f>
        <v>0</v>
      </c>
      <c r="P420">
        <f>VLOOKUP(A420,'[2]SISBEN-GRUPOS'!$A$2:$E$1122,5,0)</f>
        <v>2</v>
      </c>
      <c r="Q420">
        <f>VLOOKUP(A420,'[2]TASA TRANSITO'!$A$6:$B$1117,2,0)</f>
        <v>0.223</v>
      </c>
    </row>
    <row r="421" spans="1:17" ht="14.95" hidden="1" x14ac:dyDescent="0.25">
      <c r="A421" t="s">
        <v>505</v>
      </c>
      <c r="B421">
        <v>136</v>
      </c>
      <c r="C421" s="3" t="s">
        <v>1122</v>
      </c>
      <c r="D421">
        <f>VLOOKUP(A421,'[2]PROMEDIO SABER 11 MUNICIPIOS'!$A$2:$D$1122,4,0)</f>
        <v>136</v>
      </c>
      <c r="E421">
        <f>VLOOKUP(A421,'[2]PROMEDIO SABER 11 MUNICIPIOS'!$A$2:$E$1122,5,0)</f>
        <v>23</v>
      </c>
      <c r="F421" s="3">
        <v>0</v>
      </c>
      <c r="G421" s="3">
        <v>0</v>
      </c>
      <c r="H421" s="3">
        <v>0</v>
      </c>
      <c r="I421" s="3">
        <v>0</v>
      </c>
      <c r="J421" s="4">
        <f>VLOOKUP(A421,'[2]PROMEDIO SABER 11 MUNICIPIOS'!$A$2:$B$1122,2,0)</f>
        <v>222.99264705882354</v>
      </c>
      <c r="K421" s="6">
        <v>220</v>
      </c>
      <c r="L421" s="5" t="str">
        <f>VLOOKUP(A421,'[2]PROMEDIO SABER 11 MUNICIPIOS'!$A$2:$F$1122,6,FALSE)</f>
        <v>NO</v>
      </c>
      <c r="M421">
        <f>VLOOKUP(A421,'[2]SISBEN-GRUPOS'!$A$2:$E$1121,2,FALSE)</f>
        <v>34</v>
      </c>
      <c r="N421">
        <f>VLOOKUP(A421,'[2]SISBEN-GRUPOS'!$A$2:$E$1122,3,0)</f>
        <v>101</v>
      </c>
      <c r="O421">
        <f>VLOOKUP(A421,'[2]SISBEN-GRUPOS'!$A$2:$E$1122,4,0)</f>
        <v>0</v>
      </c>
      <c r="P421">
        <f>VLOOKUP(A421,'[2]SISBEN-GRUPOS'!$A$2:$E$1122,5,0)</f>
        <v>1</v>
      </c>
      <c r="Q421">
        <f>VLOOKUP(A421,'[2]TASA TRANSITO'!$A$6:$B$1117,2,0)</f>
        <v>0.33300000000000002</v>
      </c>
    </row>
    <row r="422" spans="1:17" x14ac:dyDescent="0.25">
      <c r="A422" t="s">
        <v>367</v>
      </c>
      <c r="B422">
        <v>97</v>
      </c>
      <c r="C422" s="3" t="s">
        <v>1123</v>
      </c>
      <c r="D422">
        <f>VLOOKUP(A422,'[2]PROMEDIO SABER 11 MUNICIPIOS'!$A$2:$D$1122,4,0)</f>
        <v>97</v>
      </c>
      <c r="E422">
        <f>VLOOKUP(A422,'[2]PROMEDIO SABER 11 MUNICIPIOS'!$A$2:$E$1122,5,0)</f>
        <v>23</v>
      </c>
      <c r="F422" s="3">
        <v>0</v>
      </c>
      <c r="G422" s="3">
        <v>0</v>
      </c>
      <c r="H422" s="3">
        <v>0</v>
      </c>
      <c r="I422" s="3">
        <v>0</v>
      </c>
      <c r="J422" s="4">
        <f>VLOOKUP(A422,'[2]PROMEDIO SABER 11 MUNICIPIOS'!$A$2:$B$1122,2,0)</f>
        <v>223.71134020618555</v>
      </c>
      <c r="K422" s="6">
        <v>220</v>
      </c>
      <c r="L422" s="5" t="str">
        <f>VLOOKUP(A422,'[2]PROMEDIO SABER 11 MUNICIPIOS'!$A$2:$F$1122,6,FALSE)</f>
        <v>NO</v>
      </c>
      <c r="M422">
        <f>VLOOKUP(A422,'[2]SISBEN-GRUPOS'!$A$2:$E$1121,2,FALSE)</f>
        <v>20</v>
      </c>
      <c r="N422">
        <f>VLOOKUP(A422,'[2]SISBEN-GRUPOS'!$A$2:$E$1122,3,0)</f>
        <v>75</v>
      </c>
      <c r="O422">
        <f>VLOOKUP(A422,'[2]SISBEN-GRUPOS'!$A$2:$E$1122,4,0)</f>
        <v>0</v>
      </c>
      <c r="P422">
        <f>VLOOKUP(A422,'[2]SISBEN-GRUPOS'!$A$2:$E$1122,5,0)</f>
        <v>2</v>
      </c>
      <c r="Q422" t="e">
        <f>VLOOKUP(A422,'[2]TASA TRANSITO'!$A$6:$B$1117,2,0)</f>
        <v>#N/A</v>
      </c>
    </row>
    <row r="423" spans="1:17" ht="14.95" hidden="1" x14ac:dyDescent="0.25">
      <c r="A423" t="s">
        <v>178</v>
      </c>
      <c r="B423">
        <v>55</v>
      </c>
      <c r="C423" s="3" t="s">
        <v>1123</v>
      </c>
      <c r="D423">
        <f>VLOOKUP(A423,'[2]PROMEDIO SABER 11 MUNICIPIOS'!$A$2:$D$1122,4,0)</f>
        <v>55</v>
      </c>
      <c r="E423">
        <f>VLOOKUP(A423,'[2]PROMEDIO SABER 11 MUNICIPIOS'!$A$2:$E$1122,5,0)</f>
        <v>23</v>
      </c>
      <c r="F423" s="3">
        <v>1</v>
      </c>
      <c r="G423" s="3">
        <v>1</v>
      </c>
      <c r="H423" s="3">
        <v>0</v>
      </c>
      <c r="I423" s="3">
        <v>0</v>
      </c>
      <c r="J423" s="4">
        <f>VLOOKUP(A423,'[2]PROMEDIO SABER 11 MUNICIPIOS'!$A$2:$B$1122,2,0)</f>
        <v>228.34545454545454</v>
      </c>
      <c r="K423" s="6">
        <v>220</v>
      </c>
      <c r="L423" s="5" t="str">
        <f>VLOOKUP(A423,'[2]PROMEDIO SABER 11 MUNICIPIOS'!$A$2:$F$1122,6,FALSE)</f>
        <v>ALBANIA-CAQUETA</v>
      </c>
      <c r="M423">
        <f>VLOOKUP(A423,'[2]SISBEN-GRUPOS'!$A$2:$E$1121,2,FALSE)</f>
        <v>13</v>
      </c>
      <c r="N423">
        <f>VLOOKUP(A423,'[2]SISBEN-GRUPOS'!$A$2:$E$1122,3,0)</f>
        <v>41</v>
      </c>
      <c r="O423">
        <f>VLOOKUP(A423,'[2]SISBEN-GRUPOS'!$A$2:$E$1122,4,0)</f>
        <v>1</v>
      </c>
      <c r="P423">
        <f>VLOOKUP(A423,'[2]SISBEN-GRUPOS'!$A$2:$E$1122,5,0)</f>
        <v>0</v>
      </c>
      <c r="Q423">
        <f>VLOOKUP(A423,'[2]TASA TRANSITO'!$A$6:$B$1117,2,0)</f>
        <v>0.24399999999999999</v>
      </c>
    </row>
    <row r="424" spans="1:17" ht="14.95" hidden="1" x14ac:dyDescent="0.25">
      <c r="A424" t="s">
        <v>21</v>
      </c>
      <c r="B424">
        <v>20</v>
      </c>
      <c r="C424" s="3" t="s">
        <v>1122</v>
      </c>
      <c r="D424">
        <f>VLOOKUP(A424,'[2]PROMEDIO SABER 11 MUNICIPIOS'!$A$2:$D$1122,4,0)</f>
        <v>20</v>
      </c>
      <c r="E424">
        <f>VLOOKUP(A424,'[2]PROMEDIO SABER 11 MUNICIPIOS'!$A$2:$E$1122,5,0)</f>
        <v>23</v>
      </c>
      <c r="F424" s="3">
        <v>1</v>
      </c>
      <c r="G424" s="3">
        <v>1</v>
      </c>
      <c r="H424" s="3">
        <v>1</v>
      </c>
      <c r="I424" s="3">
        <v>0</v>
      </c>
      <c r="J424" s="4">
        <f>VLOOKUP(A424,'[2]PROMEDIO SABER 11 MUNICIPIOS'!$A$2:$B$1122,2,0)</f>
        <v>230.9</v>
      </c>
      <c r="K424" s="6">
        <v>230</v>
      </c>
      <c r="L424" s="5" t="str">
        <f>VLOOKUP(A424,'[2]PROMEDIO SABER 11 MUNICIPIOS'!$A$2:$F$1122,6,FALSE)</f>
        <v>NO</v>
      </c>
      <c r="M424">
        <f>VLOOKUP(A424,'[2]SISBEN-GRUPOS'!$A$2:$E$1121,2,FALSE)</f>
        <v>3</v>
      </c>
      <c r="N424">
        <f>VLOOKUP(A424,'[2]SISBEN-GRUPOS'!$A$2:$E$1122,3,0)</f>
        <v>16</v>
      </c>
      <c r="O424">
        <f>VLOOKUP(A424,'[2]SISBEN-GRUPOS'!$A$2:$E$1122,4,0)</f>
        <v>1</v>
      </c>
      <c r="P424">
        <f>VLOOKUP(A424,'[2]SISBEN-GRUPOS'!$A$2:$E$1122,5,0)</f>
        <v>0</v>
      </c>
      <c r="Q424">
        <f>VLOOKUP(A424,'[2]TASA TRANSITO'!$A$6:$B$1117,2,0)</f>
        <v>0.47099999999999997</v>
      </c>
    </row>
    <row r="425" spans="1:17" ht="14.95" hidden="1" x14ac:dyDescent="0.25">
      <c r="A425" t="s">
        <v>247</v>
      </c>
      <c r="B425">
        <v>68</v>
      </c>
      <c r="C425" s="3" t="s">
        <v>1122</v>
      </c>
      <c r="D425">
        <f>VLOOKUP(A425,'[2]PROMEDIO SABER 11 MUNICIPIOS'!$A$2:$D$1122,4,0)</f>
        <v>68</v>
      </c>
      <c r="E425">
        <f>VLOOKUP(A425,'[2]PROMEDIO SABER 11 MUNICIPIOS'!$A$2:$E$1122,5,0)</f>
        <v>23</v>
      </c>
      <c r="F425" s="3">
        <v>1</v>
      </c>
      <c r="G425" s="3">
        <v>0</v>
      </c>
      <c r="H425" s="3">
        <v>0</v>
      </c>
      <c r="I425" s="3">
        <v>0</v>
      </c>
      <c r="J425" s="4">
        <f>VLOOKUP(A425,'[2]PROMEDIO SABER 11 MUNICIPIOS'!$A$2:$B$1122,2,0)</f>
        <v>235.98529411764707</v>
      </c>
      <c r="K425" s="6">
        <v>230</v>
      </c>
      <c r="L425" s="5" t="str">
        <f>VLOOKUP(A425,'[2]PROMEDIO SABER 11 MUNICIPIOS'!$A$2:$F$1122,6,FALSE)</f>
        <v>NO</v>
      </c>
      <c r="M425">
        <f>VLOOKUP(A425,'[2]SISBEN-GRUPOS'!$A$2:$E$1121,2,FALSE)</f>
        <v>17</v>
      </c>
      <c r="N425">
        <f>VLOOKUP(A425,'[2]SISBEN-GRUPOS'!$A$2:$E$1122,3,0)</f>
        <v>39</v>
      </c>
      <c r="O425">
        <f>VLOOKUP(A425,'[2]SISBEN-GRUPOS'!$A$2:$E$1122,4,0)</f>
        <v>12</v>
      </c>
      <c r="P425">
        <f>VLOOKUP(A425,'[2]SISBEN-GRUPOS'!$A$2:$E$1122,5,0)</f>
        <v>0</v>
      </c>
      <c r="Q425">
        <f>VLOOKUP(A425,'[2]TASA TRANSITO'!$A$6:$B$1117,2,0)</f>
        <v>0.188</v>
      </c>
    </row>
    <row r="426" spans="1:17" ht="14.95" hidden="1" x14ac:dyDescent="0.25">
      <c r="A426" t="s">
        <v>702</v>
      </c>
      <c r="B426">
        <v>226</v>
      </c>
      <c r="C426" s="3" t="s">
        <v>1122</v>
      </c>
      <c r="D426">
        <f>VLOOKUP(A426,'[2]PROMEDIO SABER 11 MUNICIPIOS'!$A$2:$D$1122,4,0)</f>
        <v>226</v>
      </c>
      <c r="E426">
        <f>VLOOKUP(A426,'[2]PROMEDIO SABER 11 MUNICIPIOS'!$A$2:$E$1122,5,0)</f>
        <v>23</v>
      </c>
      <c r="F426" s="3">
        <v>0</v>
      </c>
      <c r="G426" s="3">
        <v>0</v>
      </c>
      <c r="H426" s="3">
        <v>0</v>
      </c>
      <c r="I426" s="3">
        <v>0</v>
      </c>
      <c r="J426" s="4">
        <f>VLOOKUP(A426,'[2]PROMEDIO SABER 11 MUNICIPIOS'!$A$2:$B$1122,2,0)</f>
        <v>242.27876106194691</v>
      </c>
      <c r="K426" s="6">
        <v>240</v>
      </c>
      <c r="L426" s="5" t="str">
        <f>VLOOKUP(A426,'[2]PROMEDIO SABER 11 MUNICIPIOS'!$A$2:$F$1122,6,FALSE)</f>
        <v>NO</v>
      </c>
      <c r="M426">
        <f>VLOOKUP(A426,'[2]SISBEN-GRUPOS'!$A$2:$E$1121,2,FALSE)</f>
        <v>56</v>
      </c>
      <c r="N426">
        <f>VLOOKUP(A426,'[2]SISBEN-GRUPOS'!$A$2:$E$1122,3,0)</f>
        <v>155</v>
      </c>
      <c r="O426">
        <f>VLOOKUP(A426,'[2]SISBEN-GRUPOS'!$A$2:$E$1122,4,0)</f>
        <v>11</v>
      </c>
      <c r="P426">
        <f>VLOOKUP(A426,'[2]SISBEN-GRUPOS'!$A$2:$E$1122,5,0)</f>
        <v>4</v>
      </c>
      <c r="Q426">
        <f>VLOOKUP(A426,'[2]TASA TRANSITO'!$A$6:$B$1117,2,0)</f>
        <v>0.25700000000000001</v>
      </c>
    </row>
    <row r="427" spans="1:17" ht="14.95" hidden="1" x14ac:dyDescent="0.25">
      <c r="A427" t="s">
        <v>553</v>
      </c>
      <c r="B427">
        <v>151</v>
      </c>
      <c r="C427" s="3" t="s">
        <v>1122</v>
      </c>
      <c r="D427">
        <f>VLOOKUP(A427,'[2]PROMEDIO SABER 11 MUNICIPIOS'!$A$2:$D$1122,4,0)</f>
        <v>151</v>
      </c>
      <c r="E427">
        <f>VLOOKUP(A427,'[2]PROMEDIO SABER 11 MUNICIPIOS'!$A$2:$E$1122,5,0)</f>
        <v>23</v>
      </c>
      <c r="F427" s="3">
        <v>0</v>
      </c>
      <c r="G427" s="3">
        <v>0</v>
      </c>
      <c r="H427" s="3">
        <v>0</v>
      </c>
      <c r="I427" s="3">
        <v>0</v>
      </c>
      <c r="J427" s="4">
        <f>VLOOKUP(A427,'[2]PROMEDIO SABER 11 MUNICIPIOS'!$A$2:$B$1122,2,0)</f>
        <v>251.3046357615894</v>
      </c>
      <c r="K427" s="6">
        <v>250</v>
      </c>
      <c r="L427" s="5" t="str">
        <f>VLOOKUP(A427,'[2]PROMEDIO SABER 11 MUNICIPIOS'!$A$2:$F$1122,6,FALSE)</f>
        <v>NO</v>
      </c>
      <c r="M427">
        <f>VLOOKUP(A427,'[2]SISBEN-GRUPOS'!$A$2:$E$1121,2,FALSE)</f>
        <v>24</v>
      </c>
      <c r="N427">
        <f>VLOOKUP(A427,'[2]SISBEN-GRUPOS'!$A$2:$E$1122,3,0)</f>
        <v>125</v>
      </c>
      <c r="O427">
        <f>VLOOKUP(A427,'[2]SISBEN-GRUPOS'!$A$2:$E$1122,4,0)</f>
        <v>1</v>
      </c>
      <c r="P427">
        <f>VLOOKUP(A427,'[2]SISBEN-GRUPOS'!$A$2:$E$1122,5,0)</f>
        <v>1</v>
      </c>
      <c r="Q427">
        <f>VLOOKUP(A427,'[2]TASA TRANSITO'!$A$6:$B$1117,2,0)</f>
        <v>0.26100000000000001</v>
      </c>
    </row>
    <row r="428" spans="1:17" ht="14.95" hidden="1" x14ac:dyDescent="0.25">
      <c r="A428" t="s">
        <v>312</v>
      </c>
      <c r="B428">
        <v>83</v>
      </c>
      <c r="C428" s="3" t="s">
        <v>1122</v>
      </c>
      <c r="D428">
        <f>VLOOKUP(A428,'[2]PROMEDIO SABER 11 MUNICIPIOS'!$A$2:$D$1122,4,0)</f>
        <v>83</v>
      </c>
      <c r="E428">
        <f>VLOOKUP(A428,'[2]PROMEDIO SABER 11 MUNICIPIOS'!$A$2:$E$1122,5,0)</f>
        <v>23</v>
      </c>
      <c r="F428" s="3">
        <v>0</v>
      </c>
      <c r="G428" s="3">
        <v>0</v>
      </c>
      <c r="H428" s="3">
        <v>0</v>
      </c>
      <c r="I428" s="3">
        <v>0</v>
      </c>
      <c r="J428" s="4">
        <f>VLOOKUP(A428,'[2]PROMEDIO SABER 11 MUNICIPIOS'!$A$2:$B$1122,2,0)</f>
        <v>260.33734939759034</v>
      </c>
      <c r="K428" s="6">
        <v>260</v>
      </c>
      <c r="L428" s="5" t="str">
        <f>VLOOKUP(A428,'[2]PROMEDIO SABER 11 MUNICIPIOS'!$A$2:$F$1122,6,FALSE)</f>
        <v>NO</v>
      </c>
      <c r="M428">
        <f>VLOOKUP(A428,'[2]SISBEN-GRUPOS'!$A$2:$E$1121,2,FALSE)</f>
        <v>19</v>
      </c>
      <c r="N428">
        <f>VLOOKUP(A428,'[2]SISBEN-GRUPOS'!$A$2:$E$1122,3,0)</f>
        <v>62</v>
      </c>
      <c r="O428">
        <f>VLOOKUP(A428,'[2]SISBEN-GRUPOS'!$A$2:$E$1122,4,0)</f>
        <v>2</v>
      </c>
      <c r="P428">
        <f>VLOOKUP(A428,'[2]SISBEN-GRUPOS'!$A$2:$E$1122,5,0)</f>
        <v>0</v>
      </c>
      <c r="Q428">
        <f>VLOOKUP(A428,'[2]TASA TRANSITO'!$A$6:$B$1117,2,0)</f>
        <v>0.313</v>
      </c>
    </row>
    <row r="429" spans="1:17" x14ac:dyDescent="0.25">
      <c r="A429" t="s">
        <v>763</v>
      </c>
      <c r="B429">
        <v>271</v>
      </c>
      <c r="C429" s="3" t="s">
        <v>1123</v>
      </c>
      <c r="D429">
        <f>VLOOKUP(A429,'[2]PROMEDIO SABER 11 MUNICIPIOS'!$A$2:$D$1122,4,0)</f>
        <v>271</v>
      </c>
      <c r="E429">
        <f>VLOOKUP(A429,'[2]PROMEDIO SABER 11 MUNICIPIOS'!$A$2:$E$1122,5,0)</f>
        <v>24</v>
      </c>
      <c r="F429" s="3">
        <v>0</v>
      </c>
      <c r="G429" s="3">
        <v>0</v>
      </c>
      <c r="H429" s="3">
        <v>0</v>
      </c>
      <c r="I429" s="3">
        <v>0</v>
      </c>
      <c r="J429" s="4">
        <f>VLOOKUP(A429,'[2]PROMEDIO SABER 11 MUNICIPIOS'!$A$2:$B$1122,2,0)</f>
        <v>193.32841328413284</v>
      </c>
      <c r="K429" s="6">
        <v>190</v>
      </c>
      <c r="L429" s="5" t="str">
        <f>VLOOKUP(A429,'[2]PROMEDIO SABER 11 MUNICIPIOS'!$A$2:$F$1122,6,FALSE)</f>
        <v>EL CHARCO-NARINO</v>
      </c>
      <c r="M429">
        <f>VLOOKUP(A429,'[2]SISBEN-GRUPOS'!$A$2:$E$1121,2,FALSE)</f>
        <v>76</v>
      </c>
      <c r="N429">
        <f>VLOOKUP(A429,'[2]SISBEN-GRUPOS'!$A$2:$E$1122,3,0)</f>
        <v>194</v>
      </c>
      <c r="O429">
        <f>VLOOKUP(A429,'[2]SISBEN-GRUPOS'!$A$2:$E$1122,4,0)</f>
        <v>1</v>
      </c>
      <c r="P429">
        <f>VLOOKUP(A429,'[2]SISBEN-GRUPOS'!$A$2:$E$1122,5,0)</f>
        <v>0</v>
      </c>
      <c r="Q429" t="e">
        <f>VLOOKUP(A429,'[2]TASA TRANSITO'!$A$6:$B$1117,2,0)</f>
        <v>#N/A</v>
      </c>
    </row>
    <row r="430" spans="1:17" x14ac:dyDescent="0.25">
      <c r="A430" t="s">
        <v>437</v>
      </c>
      <c r="B430">
        <v>117</v>
      </c>
      <c r="C430" s="3" t="s">
        <v>1122</v>
      </c>
      <c r="D430">
        <f>VLOOKUP(A430,'[2]PROMEDIO SABER 11 MUNICIPIOS'!$A$2:$D$1122,4,0)</f>
        <v>117</v>
      </c>
      <c r="E430">
        <f>VLOOKUP(A430,'[2]PROMEDIO SABER 11 MUNICIPIOS'!$A$2:$E$1122,5,0)</f>
        <v>24</v>
      </c>
      <c r="F430" s="3">
        <v>0</v>
      </c>
      <c r="G430" s="3">
        <v>0</v>
      </c>
      <c r="H430" s="3">
        <v>0</v>
      </c>
      <c r="I430" s="3">
        <v>0</v>
      </c>
      <c r="J430" s="4">
        <f>VLOOKUP(A430,'[2]PROMEDIO SABER 11 MUNICIPIOS'!$A$2:$B$1122,2,0)</f>
        <v>206.52991452991452</v>
      </c>
      <c r="K430" s="6">
        <v>200</v>
      </c>
      <c r="L430" s="5" t="str">
        <f>VLOOKUP(A430,'[2]PROMEDIO SABER 11 MUNICIPIOS'!$A$2:$F$1122,6,FALSE)</f>
        <v>NO</v>
      </c>
      <c r="M430">
        <f>VLOOKUP(A430,'[2]SISBEN-GRUPOS'!$A$2:$E$1121,2,FALSE)</f>
        <v>28</v>
      </c>
      <c r="N430">
        <f>VLOOKUP(A430,'[2]SISBEN-GRUPOS'!$A$2:$E$1122,3,0)</f>
        <v>89</v>
      </c>
      <c r="O430">
        <f>VLOOKUP(A430,'[2]SISBEN-GRUPOS'!$A$2:$E$1122,4,0)</f>
        <v>0</v>
      </c>
      <c r="P430">
        <f>VLOOKUP(A430,'[2]SISBEN-GRUPOS'!$A$2:$E$1122,5,0)</f>
        <v>0</v>
      </c>
      <c r="Q430" t="e">
        <f>VLOOKUP(A430,'[2]TASA TRANSITO'!$A$6:$B$1117,2,0)</f>
        <v>#N/A</v>
      </c>
    </row>
    <row r="431" spans="1:17" x14ac:dyDescent="0.25">
      <c r="A431" t="s">
        <v>244</v>
      </c>
      <c r="B431">
        <v>67</v>
      </c>
      <c r="C431" s="3" t="s">
        <v>1123</v>
      </c>
      <c r="D431">
        <f>VLOOKUP(A431,'[2]PROMEDIO SABER 11 MUNICIPIOS'!$A$2:$D$1122,4,0)</f>
        <v>67</v>
      </c>
      <c r="E431">
        <f>VLOOKUP(A431,'[2]PROMEDIO SABER 11 MUNICIPIOS'!$A$2:$E$1122,5,0)</f>
        <v>24</v>
      </c>
      <c r="F431" s="3">
        <v>1</v>
      </c>
      <c r="G431" s="3">
        <v>0</v>
      </c>
      <c r="H431" s="3">
        <v>0</v>
      </c>
      <c r="I431" s="3">
        <v>0</v>
      </c>
      <c r="J431" s="4">
        <f>VLOOKUP(A431,'[2]PROMEDIO SABER 11 MUNICIPIOS'!$A$2:$B$1122,2,0)</f>
        <v>215</v>
      </c>
      <c r="K431" s="6">
        <v>210</v>
      </c>
      <c r="L431" s="5" t="str">
        <f>VLOOKUP(A431,'[2]PROMEDIO SABER 11 MUNICIPIOS'!$A$2:$F$1122,6,FALSE)</f>
        <v>NO</v>
      </c>
      <c r="M431">
        <f>VLOOKUP(A431,'[2]SISBEN-GRUPOS'!$A$2:$E$1121,2,FALSE)</f>
        <v>14</v>
      </c>
      <c r="N431">
        <f>VLOOKUP(A431,'[2]SISBEN-GRUPOS'!$A$2:$E$1122,3,0)</f>
        <v>33</v>
      </c>
      <c r="O431">
        <f>VLOOKUP(A431,'[2]SISBEN-GRUPOS'!$A$2:$E$1122,4,0)</f>
        <v>11</v>
      </c>
      <c r="P431">
        <f>VLOOKUP(A431,'[2]SISBEN-GRUPOS'!$A$2:$E$1122,5,0)</f>
        <v>9</v>
      </c>
      <c r="Q431" t="e">
        <f>VLOOKUP(A431,'[2]TASA TRANSITO'!$A$6:$B$1117,2,0)</f>
        <v>#N/A</v>
      </c>
    </row>
    <row r="432" spans="1:17" ht="14.95" hidden="1" x14ac:dyDescent="0.25">
      <c r="A432" t="s">
        <v>931</v>
      </c>
      <c r="B432">
        <v>463</v>
      </c>
      <c r="C432" s="3" t="s">
        <v>1122</v>
      </c>
      <c r="D432">
        <f>VLOOKUP(A432,'[2]PROMEDIO SABER 11 MUNICIPIOS'!$A$2:$D$1122,4,0)</f>
        <v>463</v>
      </c>
      <c r="E432">
        <f>VLOOKUP(A432,'[2]PROMEDIO SABER 11 MUNICIPIOS'!$A$2:$E$1122,5,0)</f>
        <v>24</v>
      </c>
      <c r="F432" s="3">
        <v>0</v>
      </c>
      <c r="G432" s="3">
        <v>0</v>
      </c>
      <c r="H432" s="3">
        <v>0</v>
      </c>
      <c r="I432" s="3">
        <v>0</v>
      </c>
      <c r="J432" s="4">
        <f>VLOOKUP(A432,'[2]PROMEDIO SABER 11 MUNICIPIOS'!$A$2:$B$1122,2,0)</f>
        <v>219.13174946004321</v>
      </c>
      <c r="K432" s="6">
        <v>210</v>
      </c>
      <c r="L432" s="5" t="str">
        <f>VLOOKUP(A432,'[2]PROMEDIO SABER 11 MUNICIPIOS'!$A$2:$F$1122,6,FALSE)</f>
        <v>NO</v>
      </c>
      <c r="M432">
        <f>VLOOKUP(A432,'[2]SISBEN-GRUPOS'!$A$2:$E$1121,2,FALSE)</f>
        <v>106</v>
      </c>
      <c r="N432">
        <f>VLOOKUP(A432,'[2]SISBEN-GRUPOS'!$A$2:$E$1122,3,0)</f>
        <v>303</v>
      </c>
      <c r="O432">
        <f>VLOOKUP(A432,'[2]SISBEN-GRUPOS'!$A$2:$E$1122,4,0)</f>
        <v>42</v>
      </c>
      <c r="P432">
        <f>VLOOKUP(A432,'[2]SISBEN-GRUPOS'!$A$2:$E$1122,5,0)</f>
        <v>12</v>
      </c>
      <c r="Q432">
        <f>VLOOKUP(A432,'[2]TASA TRANSITO'!$A$6:$B$1117,2,0)</f>
        <v>0.34699999999999998</v>
      </c>
    </row>
    <row r="433" spans="1:17" ht="14.95" hidden="1" x14ac:dyDescent="0.25">
      <c r="A433" t="s">
        <v>476</v>
      </c>
      <c r="B433">
        <v>128</v>
      </c>
      <c r="C433" s="3" t="s">
        <v>1122</v>
      </c>
      <c r="D433">
        <f>VLOOKUP(A433,'[2]PROMEDIO SABER 11 MUNICIPIOS'!$A$2:$D$1122,4,0)</f>
        <v>128</v>
      </c>
      <c r="E433">
        <f>VLOOKUP(A433,'[2]PROMEDIO SABER 11 MUNICIPIOS'!$A$2:$E$1122,5,0)</f>
        <v>24</v>
      </c>
      <c r="F433" s="3">
        <v>0</v>
      </c>
      <c r="G433" s="3">
        <v>0</v>
      </c>
      <c r="H433" s="3">
        <v>0</v>
      </c>
      <c r="I433" s="3">
        <v>0</v>
      </c>
      <c r="J433" s="4">
        <f>VLOOKUP(A433,'[2]PROMEDIO SABER 11 MUNICIPIOS'!$A$2:$B$1122,2,0)</f>
        <v>227.2109375</v>
      </c>
      <c r="K433" s="6">
        <v>220</v>
      </c>
      <c r="L433" s="5" t="str">
        <f>VLOOKUP(A433,'[2]PROMEDIO SABER 11 MUNICIPIOS'!$A$2:$F$1122,6,FALSE)</f>
        <v>NO</v>
      </c>
      <c r="M433">
        <f>VLOOKUP(A433,'[2]SISBEN-GRUPOS'!$A$2:$E$1121,2,FALSE)</f>
        <v>33</v>
      </c>
      <c r="N433">
        <f>VLOOKUP(A433,'[2]SISBEN-GRUPOS'!$A$2:$E$1122,3,0)</f>
        <v>88</v>
      </c>
      <c r="O433">
        <f>VLOOKUP(A433,'[2]SISBEN-GRUPOS'!$A$2:$E$1122,4,0)</f>
        <v>5</v>
      </c>
      <c r="P433">
        <f>VLOOKUP(A433,'[2]SISBEN-GRUPOS'!$A$2:$E$1122,5,0)</f>
        <v>2</v>
      </c>
      <c r="Q433">
        <f>VLOOKUP(A433,'[2]TASA TRANSITO'!$A$6:$B$1117,2,0)</f>
        <v>0.19400000000000001</v>
      </c>
    </row>
    <row r="434" spans="1:17" ht="14.95" hidden="1" x14ac:dyDescent="0.25">
      <c r="A434" t="s">
        <v>337</v>
      </c>
      <c r="B434">
        <v>90</v>
      </c>
      <c r="C434" s="3" t="s">
        <v>1122</v>
      </c>
      <c r="D434">
        <f>VLOOKUP(A434,'[2]PROMEDIO SABER 11 MUNICIPIOS'!$A$2:$D$1122,4,0)</f>
        <v>90</v>
      </c>
      <c r="E434">
        <f>VLOOKUP(A434,'[2]PROMEDIO SABER 11 MUNICIPIOS'!$A$2:$E$1122,5,0)</f>
        <v>24</v>
      </c>
      <c r="F434" s="3">
        <v>0</v>
      </c>
      <c r="G434" s="3">
        <v>0</v>
      </c>
      <c r="H434" s="3">
        <v>0</v>
      </c>
      <c r="I434" s="3">
        <v>0</v>
      </c>
      <c r="J434" s="4">
        <f>VLOOKUP(A434,'[2]PROMEDIO SABER 11 MUNICIPIOS'!$A$2:$B$1122,2,0)</f>
        <v>227.33333333333334</v>
      </c>
      <c r="K434" s="6">
        <v>220</v>
      </c>
      <c r="L434" s="5" t="str">
        <f>VLOOKUP(A434,'[2]PROMEDIO SABER 11 MUNICIPIOS'!$A$2:$F$1122,6,FALSE)</f>
        <v>NO</v>
      </c>
      <c r="M434">
        <f>VLOOKUP(A434,'[2]SISBEN-GRUPOS'!$A$2:$E$1121,2,FALSE)</f>
        <v>18</v>
      </c>
      <c r="N434">
        <f>VLOOKUP(A434,'[2]SISBEN-GRUPOS'!$A$2:$E$1122,3,0)</f>
        <v>72</v>
      </c>
      <c r="O434">
        <f>VLOOKUP(A434,'[2]SISBEN-GRUPOS'!$A$2:$E$1122,4,0)</f>
        <v>0</v>
      </c>
      <c r="P434">
        <f>VLOOKUP(A434,'[2]SISBEN-GRUPOS'!$A$2:$E$1122,5,0)</f>
        <v>0</v>
      </c>
      <c r="Q434">
        <f>VLOOKUP(A434,'[2]TASA TRANSITO'!$A$6:$B$1117,2,0)</f>
        <v>0.38900000000000001</v>
      </c>
    </row>
    <row r="435" spans="1:17" ht="30.1" hidden="1" x14ac:dyDescent="0.25">
      <c r="A435" t="s">
        <v>631</v>
      </c>
      <c r="B435">
        <v>187</v>
      </c>
      <c r="C435" s="3" t="s">
        <v>1123</v>
      </c>
      <c r="D435">
        <f>VLOOKUP(A435,'[2]PROMEDIO SABER 11 MUNICIPIOS'!$A$2:$D$1122,4,0)</f>
        <v>187</v>
      </c>
      <c r="E435">
        <f>VLOOKUP(A435,'[2]PROMEDIO SABER 11 MUNICIPIOS'!$A$2:$E$1122,5,0)</f>
        <v>24</v>
      </c>
      <c r="F435" s="3">
        <v>0</v>
      </c>
      <c r="G435" s="3">
        <v>0</v>
      </c>
      <c r="H435" s="3">
        <v>0</v>
      </c>
      <c r="I435" s="3">
        <v>0</v>
      </c>
      <c r="J435" s="4">
        <f>VLOOKUP(A435,'[2]PROMEDIO SABER 11 MUNICIPIOS'!$A$2:$B$1122,2,0)</f>
        <v>228.49732620320856</v>
      </c>
      <c r="K435" s="6">
        <v>220</v>
      </c>
      <c r="L435" s="5" t="str">
        <f>VLOOKUP(A435,'[2]PROMEDIO SABER 11 MUNICIPIOS'!$A$2:$F$1122,6,FALSE)</f>
        <v>CONVENCION-NORTE DE SANTANDER</v>
      </c>
      <c r="M435">
        <f>VLOOKUP(A435,'[2]SISBEN-GRUPOS'!$A$2:$E$1121,2,FALSE)</f>
        <v>51</v>
      </c>
      <c r="N435">
        <f>VLOOKUP(A435,'[2]SISBEN-GRUPOS'!$A$2:$E$1122,3,0)</f>
        <v>133</v>
      </c>
      <c r="O435">
        <f>VLOOKUP(A435,'[2]SISBEN-GRUPOS'!$A$2:$E$1122,4,0)</f>
        <v>1</v>
      </c>
      <c r="P435">
        <f>VLOOKUP(A435,'[2]SISBEN-GRUPOS'!$A$2:$E$1122,5,0)</f>
        <v>2</v>
      </c>
      <c r="Q435">
        <f>VLOOKUP(A435,'[2]TASA TRANSITO'!$A$6:$B$1117,2,0)</f>
        <v>0.185</v>
      </c>
    </row>
    <row r="436" spans="1:17" ht="14.95" hidden="1" x14ac:dyDescent="0.25">
      <c r="A436" t="s">
        <v>144</v>
      </c>
      <c r="B436">
        <v>48</v>
      </c>
      <c r="C436" s="3" t="s">
        <v>1122</v>
      </c>
      <c r="D436">
        <f>VLOOKUP(A436,'[2]PROMEDIO SABER 11 MUNICIPIOS'!$A$2:$D$1122,4,0)</f>
        <v>48</v>
      </c>
      <c r="E436">
        <f>VLOOKUP(A436,'[2]PROMEDIO SABER 11 MUNICIPIOS'!$A$2:$E$1122,5,0)</f>
        <v>24</v>
      </c>
      <c r="F436" s="3">
        <v>1</v>
      </c>
      <c r="G436" s="3">
        <v>1</v>
      </c>
      <c r="H436" s="3">
        <v>0</v>
      </c>
      <c r="I436" s="3">
        <v>0</v>
      </c>
      <c r="J436" s="4">
        <f>VLOOKUP(A436,'[2]PROMEDIO SABER 11 MUNICIPIOS'!$A$2:$B$1122,2,0)</f>
        <v>234.91666666666666</v>
      </c>
      <c r="K436" s="6">
        <v>230</v>
      </c>
      <c r="L436" s="5" t="str">
        <f>VLOOKUP(A436,'[2]PROMEDIO SABER 11 MUNICIPIOS'!$A$2:$F$1122,6,FALSE)</f>
        <v>NO</v>
      </c>
      <c r="M436">
        <f>VLOOKUP(A436,'[2]SISBEN-GRUPOS'!$A$2:$E$1121,2,FALSE)</f>
        <v>13</v>
      </c>
      <c r="N436">
        <f>VLOOKUP(A436,'[2]SISBEN-GRUPOS'!$A$2:$E$1122,3,0)</f>
        <v>29</v>
      </c>
      <c r="O436">
        <f>VLOOKUP(A436,'[2]SISBEN-GRUPOS'!$A$2:$E$1122,4,0)</f>
        <v>5</v>
      </c>
      <c r="P436">
        <f>VLOOKUP(A436,'[2]SISBEN-GRUPOS'!$A$2:$E$1122,5,0)</f>
        <v>1</v>
      </c>
      <c r="Q436">
        <f>VLOOKUP(A436,'[2]TASA TRANSITO'!$A$6:$B$1117,2,0)</f>
        <v>0.34799999999999998</v>
      </c>
    </row>
    <row r="437" spans="1:17" ht="14.95" hidden="1" x14ac:dyDescent="0.25">
      <c r="A437" t="s">
        <v>466</v>
      </c>
      <c r="B437">
        <v>127</v>
      </c>
      <c r="C437" s="3" t="s">
        <v>1122</v>
      </c>
      <c r="D437">
        <f>VLOOKUP(A437,'[2]PROMEDIO SABER 11 MUNICIPIOS'!$A$2:$D$1122,4,0)</f>
        <v>127</v>
      </c>
      <c r="E437">
        <f>VLOOKUP(A437,'[2]PROMEDIO SABER 11 MUNICIPIOS'!$A$2:$E$1122,5,0)</f>
        <v>24</v>
      </c>
      <c r="F437" s="3">
        <v>0</v>
      </c>
      <c r="G437" s="3">
        <v>0</v>
      </c>
      <c r="H437" s="3">
        <v>0</v>
      </c>
      <c r="I437" s="3">
        <v>0</v>
      </c>
      <c r="J437" s="4">
        <f>VLOOKUP(A437,'[2]PROMEDIO SABER 11 MUNICIPIOS'!$A$2:$B$1122,2,0)</f>
        <v>236.63779527559055</v>
      </c>
      <c r="K437" s="6">
        <v>230</v>
      </c>
      <c r="L437" s="5" t="str">
        <f>VLOOKUP(A437,'[2]PROMEDIO SABER 11 MUNICIPIOS'!$A$2:$F$1122,6,FALSE)</f>
        <v>NO</v>
      </c>
      <c r="M437">
        <f>VLOOKUP(A437,'[2]SISBEN-GRUPOS'!$A$2:$E$1121,2,FALSE)</f>
        <v>29</v>
      </c>
      <c r="N437">
        <f>VLOOKUP(A437,'[2]SISBEN-GRUPOS'!$A$2:$E$1122,3,0)</f>
        <v>97</v>
      </c>
      <c r="O437">
        <f>VLOOKUP(A437,'[2]SISBEN-GRUPOS'!$A$2:$E$1122,4,0)</f>
        <v>1</v>
      </c>
      <c r="P437">
        <f>VLOOKUP(A437,'[2]SISBEN-GRUPOS'!$A$2:$E$1122,5,0)</f>
        <v>0</v>
      </c>
      <c r="Q437">
        <f>VLOOKUP(A437,'[2]TASA TRANSITO'!$A$6:$B$1117,2,0)</f>
        <v>0.14099999999999999</v>
      </c>
    </row>
    <row r="438" spans="1:17" ht="14.95" hidden="1" x14ac:dyDescent="0.25">
      <c r="A438" t="s">
        <v>341</v>
      </c>
      <c r="B438">
        <v>92</v>
      </c>
      <c r="C438" s="3" t="s">
        <v>1123</v>
      </c>
      <c r="D438">
        <f>VLOOKUP(A438,'[2]PROMEDIO SABER 11 MUNICIPIOS'!$A$2:$D$1122,4,0)</f>
        <v>92</v>
      </c>
      <c r="E438">
        <f>VLOOKUP(A438,'[2]PROMEDIO SABER 11 MUNICIPIOS'!$A$2:$E$1122,5,0)</f>
        <v>24</v>
      </c>
      <c r="F438" s="3">
        <v>0</v>
      </c>
      <c r="G438" s="3">
        <v>0</v>
      </c>
      <c r="H438" s="3">
        <v>0</v>
      </c>
      <c r="I438" s="3">
        <v>0</v>
      </c>
      <c r="J438" s="4">
        <f>VLOOKUP(A438,'[2]PROMEDIO SABER 11 MUNICIPIOS'!$A$2:$B$1122,2,0)</f>
        <v>252.06521739130434</v>
      </c>
      <c r="K438" s="6">
        <v>250</v>
      </c>
      <c r="L438" s="5" t="str">
        <f>VLOOKUP(A438,'[2]PROMEDIO SABER 11 MUNICIPIOS'!$A$2:$F$1122,6,FALSE)</f>
        <v>NO</v>
      </c>
      <c r="M438">
        <f>VLOOKUP(A438,'[2]SISBEN-GRUPOS'!$A$2:$E$1121,2,FALSE)</f>
        <v>22</v>
      </c>
      <c r="N438">
        <f>VLOOKUP(A438,'[2]SISBEN-GRUPOS'!$A$2:$E$1122,3,0)</f>
        <v>68</v>
      </c>
      <c r="O438">
        <f>VLOOKUP(A438,'[2]SISBEN-GRUPOS'!$A$2:$E$1122,4,0)</f>
        <v>1</v>
      </c>
      <c r="P438">
        <f>VLOOKUP(A438,'[2]SISBEN-GRUPOS'!$A$2:$E$1122,5,0)</f>
        <v>1</v>
      </c>
      <c r="Q438">
        <f>VLOOKUP(A438,'[2]TASA TRANSITO'!$A$6:$B$1117,2,0)</f>
        <v>0.33</v>
      </c>
    </row>
    <row r="439" spans="1:17" ht="14.95" hidden="1" x14ac:dyDescent="0.25">
      <c r="A439" t="s">
        <v>56</v>
      </c>
      <c r="B439">
        <v>28</v>
      </c>
      <c r="C439" s="3" t="s">
        <v>1122</v>
      </c>
      <c r="D439">
        <f>VLOOKUP(A439,'[2]PROMEDIO SABER 11 MUNICIPIOS'!$A$2:$D$1122,4,0)</f>
        <v>28</v>
      </c>
      <c r="E439">
        <f>VLOOKUP(A439,'[2]PROMEDIO SABER 11 MUNICIPIOS'!$A$2:$E$1122,5,0)</f>
        <v>25</v>
      </c>
      <c r="F439" s="3">
        <v>1</v>
      </c>
      <c r="G439" s="3">
        <v>1</v>
      </c>
      <c r="H439" s="3">
        <v>1</v>
      </c>
      <c r="I439" s="3">
        <v>0</v>
      </c>
      <c r="J439" s="4">
        <f>VLOOKUP(A439,'[2]PROMEDIO SABER 11 MUNICIPIOS'!$A$2:$B$1122,2,0)</f>
        <v>215.21428571428572</v>
      </c>
      <c r="K439" s="6">
        <v>210</v>
      </c>
      <c r="L439" s="5" t="str">
        <f>VLOOKUP(A439,'[2]PROMEDIO SABER 11 MUNICIPIOS'!$A$2:$F$1122,6,FALSE)</f>
        <v>NO</v>
      </c>
      <c r="M439">
        <f>VLOOKUP(A439,'[2]SISBEN-GRUPOS'!$A$2:$E$1121,2,FALSE)</f>
        <v>6</v>
      </c>
      <c r="N439">
        <f>VLOOKUP(A439,'[2]SISBEN-GRUPOS'!$A$2:$E$1122,3,0)</f>
        <v>22</v>
      </c>
      <c r="O439">
        <f>VLOOKUP(A439,'[2]SISBEN-GRUPOS'!$A$2:$E$1122,4,0)</f>
        <v>0</v>
      </c>
      <c r="P439">
        <f>VLOOKUP(A439,'[2]SISBEN-GRUPOS'!$A$2:$E$1122,5,0)</f>
        <v>0</v>
      </c>
      <c r="Q439">
        <f>VLOOKUP(A439,'[2]TASA TRANSITO'!$A$6:$B$1117,2,0)</f>
        <v>0.26300000000000001</v>
      </c>
    </row>
    <row r="440" spans="1:17" ht="14.95" hidden="1" x14ac:dyDescent="0.25">
      <c r="A440" t="s">
        <v>446</v>
      </c>
      <c r="B440">
        <v>122</v>
      </c>
      <c r="C440" s="3" t="s">
        <v>1122</v>
      </c>
      <c r="D440">
        <f>VLOOKUP(A440,'[2]PROMEDIO SABER 11 MUNICIPIOS'!$A$2:$D$1122,4,0)</f>
        <v>122</v>
      </c>
      <c r="E440">
        <f>VLOOKUP(A440,'[2]PROMEDIO SABER 11 MUNICIPIOS'!$A$2:$E$1122,5,0)</f>
        <v>25</v>
      </c>
      <c r="F440" s="3">
        <v>0</v>
      </c>
      <c r="G440" s="3">
        <v>0</v>
      </c>
      <c r="H440" s="3">
        <v>0</v>
      </c>
      <c r="I440" s="3">
        <v>0</v>
      </c>
      <c r="J440" s="4">
        <f>VLOOKUP(A440,'[2]PROMEDIO SABER 11 MUNICIPIOS'!$A$2:$B$1122,2,0)</f>
        <v>225.78688524590163</v>
      </c>
      <c r="K440" s="6">
        <v>220</v>
      </c>
      <c r="L440" s="5" t="str">
        <f>VLOOKUP(A440,'[2]PROMEDIO SABER 11 MUNICIPIOS'!$A$2:$F$1122,6,FALSE)</f>
        <v>NO</v>
      </c>
      <c r="M440">
        <f>VLOOKUP(A440,'[2]SISBEN-GRUPOS'!$A$2:$E$1121,2,FALSE)</f>
        <v>24</v>
      </c>
      <c r="N440">
        <f>VLOOKUP(A440,'[2]SISBEN-GRUPOS'!$A$2:$E$1122,3,0)</f>
        <v>91</v>
      </c>
      <c r="O440">
        <f>VLOOKUP(A440,'[2]SISBEN-GRUPOS'!$A$2:$E$1122,4,0)</f>
        <v>4</v>
      </c>
      <c r="P440">
        <f>VLOOKUP(A440,'[2]SISBEN-GRUPOS'!$A$2:$E$1122,5,0)</f>
        <v>3</v>
      </c>
      <c r="Q440">
        <f>VLOOKUP(A440,'[2]TASA TRANSITO'!$A$6:$B$1117,2,0)</f>
        <v>0.31</v>
      </c>
    </row>
    <row r="441" spans="1:17" ht="14.95" hidden="1" x14ac:dyDescent="0.25">
      <c r="A441" t="s">
        <v>647</v>
      </c>
      <c r="B441">
        <v>194</v>
      </c>
      <c r="C441" s="3" t="s">
        <v>1122</v>
      </c>
      <c r="D441">
        <f>VLOOKUP(A441,'[2]PROMEDIO SABER 11 MUNICIPIOS'!$A$2:$D$1122,4,0)</f>
        <v>194</v>
      </c>
      <c r="E441">
        <f>VLOOKUP(A441,'[2]PROMEDIO SABER 11 MUNICIPIOS'!$A$2:$E$1122,5,0)</f>
        <v>25</v>
      </c>
      <c r="F441" s="3">
        <v>0</v>
      </c>
      <c r="G441" s="3">
        <v>0</v>
      </c>
      <c r="H441" s="3">
        <v>0</v>
      </c>
      <c r="I441" s="3">
        <v>0</v>
      </c>
      <c r="J441" s="4">
        <f>VLOOKUP(A441,'[2]PROMEDIO SABER 11 MUNICIPIOS'!$A$2:$B$1122,2,0)</f>
        <v>227.85051546391753</v>
      </c>
      <c r="K441" s="6">
        <v>220</v>
      </c>
      <c r="L441" s="5" t="str">
        <f>VLOOKUP(A441,'[2]PROMEDIO SABER 11 MUNICIPIOS'!$A$2:$F$1122,6,FALSE)</f>
        <v>YONDO-ANTIOQUIA</v>
      </c>
      <c r="M441">
        <f>VLOOKUP(A441,'[2]SISBEN-GRUPOS'!$A$2:$E$1121,2,FALSE)</f>
        <v>43</v>
      </c>
      <c r="N441">
        <f>VLOOKUP(A441,'[2]SISBEN-GRUPOS'!$A$2:$E$1122,3,0)</f>
        <v>136</v>
      </c>
      <c r="O441">
        <f>VLOOKUP(A441,'[2]SISBEN-GRUPOS'!$A$2:$E$1122,4,0)</f>
        <v>10</v>
      </c>
      <c r="P441">
        <f>VLOOKUP(A441,'[2]SISBEN-GRUPOS'!$A$2:$E$1122,5,0)</f>
        <v>5</v>
      </c>
      <c r="Q441">
        <f>VLOOKUP(A441,'[2]TASA TRANSITO'!$A$6:$B$1117,2,0)</f>
        <v>0.48099999999999998</v>
      </c>
    </row>
    <row r="442" spans="1:17" ht="14.95" hidden="1" x14ac:dyDescent="0.25">
      <c r="A442" t="s">
        <v>448</v>
      </c>
      <c r="B442">
        <v>123</v>
      </c>
      <c r="C442" s="3" t="s">
        <v>1122</v>
      </c>
      <c r="D442">
        <f>VLOOKUP(A442,'[2]PROMEDIO SABER 11 MUNICIPIOS'!$A$2:$D$1122,4,0)</f>
        <v>123</v>
      </c>
      <c r="E442">
        <f>VLOOKUP(A442,'[2]PROMEDIO SABER 11 MUNICIPIOS'!$A$2:$E$1122,5,0)</f>
        <v>25</v>
      </c>
      <c r="F442" s="3">
        <v>0</v>
      </c>
      <c r="G442" s="3">
        <v>0</v>
      </c>
      <c r="H442" s="3">
        <v>0</v>
      </c>
      <c r="I442" s="3">
        <v>0</v>
      </c>
      <c r="J442" s="4">
        <f>VLOOKUP(A442,'[2]PROMEDIO SABER 11 MUNICIPIOS'!$A$2:$B$1122,2,0)</f>
        <v>228.28455284552845</v>
      </c>
      <c r="K442" s="6">
        <v>220</v>
      </c>
      <c r="L442" s="5" t="str">
        <f>VLOOKUP(A442,'[2]PROMEDIO SABER 11 MUNICIPIOS'!$A$2:$F$1122,6,FALSE)</f>
        <v>NO</v>
      </c>
      <c r="M442">
        <f>VLOOKUP(A442,'[2]SISBEN-GRUPOS'!$A$2:$E$1121,2,FALSE)</f>
        <v>25</v>
      </c>
      <c r="N442">
        <f>VLOOKUP(A442,'[2]SISBEN-GRUPOS'!$A$2:$E$1122,3,0)</f>
        <v>95</v>
      </c>
      <c r="O442">
        <f>VLOOKUP(A442,'[2]SISBEN-GRUPOS'!$A$2:$E$1122,4,0)</f>
        <v>3</v>
      </c>
      <c r="P442">
        <f>VLOOKUP(A442,'[2]SISBEN-GRUPOS'!$A$2:$E$1122,5,0)</f>
        <v>0</v>
      </c>
      <c r="Q442">
        <f>VLOOKUP(A442,'[2]TASA TRANSITO'!$A$6:$B$1117,2,0)</f>
        <v>0.317</v>
      </c>
    </row>
    <row r="443" spans="1:17" x14ac:dyDescent="0.25">
      <c r="A443" t="s">
        <v>851</v>
      </c>
      <c r="B443">
        <v>355</v>
      </c>
      <c r="C443" s="3" t="s">
        <v>1122</v>
      </c>
      <c r="D443">
        <f>VLOOKUP(A443,'[2]PROMEDIO SABER 11 MUNICIPIOS'!$A$2:$D$1122,4,0)</f>
        <v>355</v>
      </c>
      <c r="E443">
        <f>VLOOKUP(A443,'[2]PROMEDIO SABER 11 MUNICIPIOS'!$A$2:$E$1122,5,0)</f>
        <v>25</v>
      </c>
      <c r="F443" s="3">
        <v>0</v>
      </c>
      <c r="G443" s="3">
        <v>0</v>
      </c>
      <c r="H443" s="3">
        <v>0</v>
      </c>
      <c r="I443" s="3">
        <v>0</v>
      </c>
      <c r="J443" s="4">
        <f>VLOOKUP(A443,'[2]PROMEDIO SABER 11 MUNICIPIOS'!$A$2:$B$1122,2,0)</f>
        <v>230.53521126760563</v>
      </c>
      <c r="K443" s="6">
        <v>230</v>
      </c>
      <c r="L443" s="5" t="str">
        <f>VLOOKUP(A443,'[2]PROMEDIO SABER 11 MUNICIPIOS'!$A$2:$F$1122,6,FALSE)</f>
        <v>NO</v>
      </c>
      <c r="M443">
        <f>VLOOKUP(A443,'[2]SISBEN-GRUPOS'!$A$2:$E$1121,2,FALSE)</f>
        <v>104</v>
      </c>
      <c r="N443">
        <f>VLOOKUP(A443,'[2]SISBEN-GRUPOS'!$A$2:$E$1122,3,0)</f>
        <v>238</v>
      </c>
      <c r="O443">
        <f>VLOOKUP(A443,'[2]SISBEN-GRUPOS'!$A$2:$E$1122,4,0)</f>
        <v>9</v>
      </c>
      <c r="P443">
        <f>VLOOKUP(A443,'[2]SISBEN-GRUPOS'!$A$2:$E$1122,5,0)</f>
        <v>4</v>
      </c>
      <c r="Q443" t="e">
        <f>VLOOKUP(A443,'[2]TASA TRANSITO'!$A$6:$B$1117,2,0)</f>
        <v>#N/A</v>
      </c>
    </row>
    <row r="444" spans="1:17" ht="14.95" hidden="1" x14ac:dyDescent="0.25">
      <c r="A444" t="s">
        <v>495</v>
      </c>
      <c r="B444">
        <v>134</v>
      </c>
      <c r="C444" s="3" t="s">
        <v>1122</v>
      </c>
      <c r="D444">
        <f>VLOOKUP(A444,'[2]PROMEDIO SABER 11 MUNICIPIOS'!$A$2:$D$1122,4,0)</f>
        <v>134</v>
      </c>
      <c r="E444">
        <f>VLOOKUP(A444,'[2]PROMEDIO SABER 11 MUNICIPIOS'!$A$2:$E$1122,5,0)</f>
        <v>25</v>
      </c>
      <c r="F444" s="3">
        <v>0</v>
      </c>
      <c r="G444" s="3">
        <v>0</v>
      </c>
      <c r="H444" s="3">
        <v>0</v>
      </c>
      <c r="I444" s="3">
        <v>0</v>
      </c>
      <c r="J444" s="4">
        <f>VLOOKUP(A444,'[2]PROMEDIO SABER 11 MUNICIPIOS'!$A$2:$B$1122,2,0)</f>
        <v>231.96268656716418</v>
      </c>
      <c r="K444" s="6">
        <v>230</v>
      </c>
      <c r="L444" s="5" t="str">
        <f>VLOOKUP(A444,'[2]PROMEDIO SABER 11 MUNICIPIOS'!$A$2:$F$1122,6,FALSE)</f>
        <v>NO</v>
      </c>
      <c r="M444">
        <f>VLOOKUP(A444,'[2]SISBEN-GRUPOS'!$A$2:$E$1121,2,FALSE)</f>
        <v>30</v>
      </c>
      <c r="N444">
        <f>VLOOKUP(A444,'[2]SISBEN-GRUPOS'!$A$2:$E$1122,3,0)</f>
        <v>103</v>
      </c>
      <c r="O444">
        <f>VLOOKUP(A444,'[2]SISBEN-GRUPOS'!$A$2:$E$1122,4,0)</f>
        <v>0</v>
      </c>
      <c r="P444">
        <f>VLOOKUP(A444,'[2]SISBEN-GRUPOS'!$A$2:$E$1122,5,0)</f>
        <v>1</v>
      </c>
      <c r="Q444">
        <f>VLOOKUP(A444,'[2]TASA TRANSITO'!$A$6:$B$1117,2,0)</f>
        <v>0.26600000000000001</v>
      </c>
    </row>
    <row r="445" spans="1:17" ht="14.95" hidden="1" x14ac:dyDescent="0.25">
      <c r="A445" t="s">
        <v>710</v>
      </c>
      <c r="B445">
        <v>227</v>
      </c>
      <c r="C445" s="3" t="s">
        <v>1123</v>
      </c>
      <c r="D445">
        <f>VLOOKUP(A445,'[2]PROMEDIO SABER 11 MUNICIPIOS'!$A$2:$D$1122,4,0)</f>
        <v>227</v>
      </c>
      <c r="E445">
        <f>VLOOKUP(A445,'[2]PROMEDIO SABER 11 MUNICIPIOS'!$A$2:$E$1122,5,0)</f>
        <v>25</v>
      </c>
      <c r="F445" s="3">
        <v>0</v>
      </c>
      <c r="G445" s="3">
        <v>0</v>
      </c>
      <c r="H445" s="3">
        <v>0</v>
      </c>
      <c r="I445" s="3">
        <v>0</v>
      </c>
      <c r="J445" s="4">
        <f>VLOOKUP(A445,'[2]PROMEDIO SABER 11 MUNICIPIOS'!$A$2:$B$1122,2,0)</f>
        <v>235.09691629955947</v>
      </c>
      <c r="K445" s="6">
        <v>230</v>
      </c>
      <c r="L445" s="5" t="str">
        <f>VLOOKUP(A445,'[2]PROMEDIO SABER 11 MUNICIPIOS'!$A$2:$F$1122,6,FALSE)</f>
        <v>NO</v>
      </c>
      <c r="M445">
        <f>VLOOKUP(A445,'[2]SISBEN-GRUPOS'!$A$2:$E$1121,2,FALSE)</f>
        <v>110</v>
      </c>
      <c r="N445">
        <f>VLOOKUP(A445,'[2]SISBEN-GRUPOS'!$A$2:$E$1122,3,0)</f>
        <v>116</v>
      </c>
      <c r="O445">
        <f>VLOOKUP(A445,'[2]SISBEN-GRUPOS'!$A$2:$E$1122,4,0)</f>
        <v>0</v>
      </c>
      <c r="P445">
        <f>VLOOKUP(A445,'[2]SISBEN-GRUPOS'!$A$2:$E$1122,5,0)</f>
        <v>1</v>
      </c>
      <c r="Q445">
        <f>VLOOKUP(A445,'[2]TASA TRANSITO'!$A$6:$B$1117,2,0)</f>
        <v>0.11899999999999999</v>
      </c>
    </row>
    <row r="446" spans="1:17" ht="14.95" hidden="1" x14ac:dyDescent="0.25">
      <c r="A446" t="s">
        <v>391</v>
      </c>
      <c r="B446">
        <v>103</v>
      </c>
      <c r="C446" s="3" t="s">
        <v>1122</v>
      </c>
      <c r="D446">
        <f>VLOOKUP(A446,'[2]PROMEDIO SABER 11 MUNICIPIOS'!$A$2:$D$1122,4,0)</f>
        <v>103</v>
      </c>
      <c r="E446">
        <f>VLOOKUP(A446,'[2]PROMEDIO SABER 11 MUNICIPIOS'!$A$2:$E$1122,5,0)</f>
        <v>25</v>
      </c>
      <c r="F446" s="3">
        <v>0</v>
      </c>
      <c r="G446" s="3">
        <v>0</v>
      </c>
      <c r="H446" s="3">
        <v>0</v>
      </c>
      <c r="I446" s="3">
        <v>0</v>
      </c>
      <c r="J446" s="4">
        <f>VLOOKUP(A446,'[2]PROMEDIO SABER 11 MUNICIPIOS'!$A$2:$B$1122,2,0)</f>
        <v>236.89320388349515</v>
      </c>
      <c r="K446" s="6">
        <v>230</v>
      </c>
      <c r="L446" s="5" t="str">
        <f>VLOOKUP(A446,'[2]PROMEDIO SABER 11 MUNICIPIOS'!$A$2:$F$1122,6,FALSE)</f>
        <v>NO</v>
      </c>
      <c r="M446">
        <f>VLOOKUP(A446,'[2]SISBEN-GRUPOS'!$A$2:$E$1121,2,FALSE)</f>
        <v>27</v>
      </c>
      <c r="N446">
        <f>VLOOKUP(A446,'[2]SISBEN-GRUPOS'!$A$2:$E$1122,3,0)</f>
        <v>66</v>
      </c>
      <c r="O446">
        <f>VLOOKUP(A446,'[2]SISBEN-GRUPOS'!$A$2:$E$1122,4,0)</f>
        <v>6</v>
      </c>
      <c r="P446">
        <f>VLOOKUP(A446,'[2]SISBEN-GRUPOS'!$A$2:$E$1122,5,0)</f>
        <v>4</v>
      </c>
      <c r="Q446">
        <f>VLOOKUP(A446,'[2]TASA TRANSITO'!$A$6:$B$1117,2,0)</f>
        <v>0.22600000000000001</v>
      </c>
    </row>
    <row r="447" spans="1:17" ht="14.95" hidden="1" x14ac:dyDescent="0.25">
      <c r="A447" t="s">
        <v>485</v>
      </c>
      <c r="B447">
        <v>130</v>
      </c>
      <c r="C447" s="3" t="s">
        <v>1123</v>
      </c>
      <c r="D447">
        <f>VLOOKUP(A447,'[2]PROMEDIO SABER 11 MUNICIPIOS'!$A$2:$D$1122,4,0)</f>
        <v>130</v>
      </c>
      <c r="E447">
        <f>VLOOKUP(A447,'[2]PROMEDIO SABER 11 MUNICIPIOS'!$A$2:$E$1122,5,0)</f>
        <v>25</v>
      </c>
      <c r="F447" s="3">
        <v>0</v>
      </c>
      <c r="G447" s="3">
        <v>0</v>
      </c>
      <c r="H447" s="3">
        <v>0</v>
      </c>
      <c r="I447" s="3">
        <v>0</v>
      </c>
      <c r="J447" s="4">
        <f>VLOOKUP(A447,'[2]PROMEDIO SABER 11 MUNICIPIOS'!$A$2:$B$1122,2,0)</f>
        <v>238.43846153846152</v>
      </c>
      <c r="K447" s="6">
        <v>230</v>
      </c>
      <c r="L447" s="5" t="str">
        <f>VLOOKUP(A447,'[2]PROMEDIO SABER 11 MUNICIPIOS'!$A$2:$F$1122,6,FALSE)</f>
        <v>NO</v>
      </c>
      <c r="M447">
        <f>VLOOKUP(A447,'[2]SISBEN-GRUPOS'!$A$2:$E$1121,2,FALSE)</f>
        <v>25</v>
      </c>
      <c r="N447">
        <f>VLOOKUP(A447,'[2]SISBEN-GRUPOS'!$A$2:$E$1122,3,0)</f>
        <v>104</v>
      </c>
      <c r="O447">
        <f>VLOOKUP(A447,'[2]SISBEN-GRUPOS'!$A$2:$E$1122,4,0)</f>
        <v>1</v>
      </c>
      <c r="P447">
        <f>VLOOKUP(A447,'[2]SISBEN-GRUPOS'!$A$2:$E$1122,5,0)</f>
        <v>0</v>
      </c>
      <c r="Q447">
        <f>VLOOKUP(A447,'[2]TASA TRANSITO'!$A$6:$B$1117,2,0)</f>
        <v>0.21299999999999999</v>
      </c>
    </row>
    <row r="448" spans="1:17" ht="14.95" hidden="1" x14ac:dyDescent="0.25">
      <c r="A448" t="s">
        <v>132</v>
      </c>
      <c r="B448">
        <v>46</v>
      </c>
      <c r="C448" s="3" t="s">
        <v>1122</v>
      </c>
      <c r="D448">
        <f>VLOOKUP(A448,'[2]PROMEDIO SABER 11 MUNICIPIOS'!$A$2:$D$1122,4,0)</f>
        <v>46</v>
      </c>
      <c r="E448">
        <f>VLOOKUP(A448,'[2]PROMEDIO SABER 11 MUNICIPIOS'!$A$2:$E$1122,5,0)</f>
        <v>25</v>
      </c>
      <c r="F448" s="3">
        <v>1</v>
      </c>
      <c r="G448" s="3">
        <v>1</v>
      </c>
      <c r="H448" s="3">
        <v>0</v>
      </c>
      <c r="I448" s="3">
        <v>0</v>
      </c>
      <c r="J448" s="4">
        <f>VLOOKUP(A448,'[2]PROMEDIO SABER 11 MUNICIPIOS'!$A$2:$B$1122,2,0)</f>
        <v>242.36956521739131</v>
      </c>
      <c r="K448" s="6">
        <v>240</v>
      </c>
      <c r="L448" s="5" t="str">
        <f>VLOOKUP(A448,'[2]PROMEDIO SABER 11 MUNICIPIOS'!$A$2:$F$1122,6,FALSE)</f>
        <v>NO</v>
      </c>
      <c r="M448">
        <f>VLOOKUP(A448,'[2]SISBEN-GRUPOS'!$A$2:$E$1121,2,FALSE)</f>
        <v>13</v>
      </c>
      <c r="N448">
        <f>VLOOKUP(A448,'[2]SISBEN-GRUPOS'!$A$2:$E$1122,3,0)</f>
        <v>32</v>
      </c>
      <c r="O448">
        <f>VLOOKUP(A448,'[2]SISBEN-GRUPOS'!$A$2:$E$1122,4,0)</f>
        <v>1</v>
      </c>
      <c r="P448">
        <f>VLOOKUP(A448,'[2]SISBEN-GRUPOS'!$A$2:$E$1122,5,0)</f>
        <v>0</v>
      </c>
      <c r="Q448">
        <f>VLOOKUP(A448,'[2]TASA TRANSITO'!$A$6:$B$1117,2,0)</f>
        <v>0.42199999999999999</v>
      </c>
    </row>
    <row r="449" spans="1:17" ht="14.95" hidden="1" x14ac:dyDescent="0.25">
      <c r="A449" t="s">
        <v>373</v>
      </c>
      <c r="B449">
        <v>99</v>
      </c>
      <c r="C449" s="3" t="s">
        <v>1122</v>
      </c>
      <c r="D449">
        <f>VLOOKUP(A449,'[2]PROMEDIO SABER 11 MUNICIPIOS'!$A$2:$D$1122,4,0)</f>
        <v>99</v>
      </c>
      <c r="E449">
        <f>VLOOKUP(A449,'[2]PROMEDIO SABER 11 MUNICIPIOS'!$A$2:$E$1122,5,0)</f>
        <v>25</v>
      </c>
      <c r="F449" s="3">
        <v>0</v>
      </c>
      <c r="G449" s="3">
        <v>0</v>
      </c>
      <c r="H449" s="3">
        <v>0</v>
      </c>
      <c r="I449" s="3">
        <v>0</v>
      </c>
      <c r="J449" s="4">
        <f>VLOOKUP(A449,'[2]PROMEDIO SABER 11 MUNICIPIOS'!$A$2:$B$1122,2,0)</f>
        <v>243.61616161616161</v>
      </c>
      <c r="K449" s="6">
        <v>240</v>
      </c>
      <c r="L449" s="5" t="str">
        <f>VLOOKUP(A449,'[2]PROMEDIO SABER 11 MUNICIPIOS'!$A$2:$F$1122,6,FALSE)</f>
        <v>NO</v>
      </c>
      <c r="M449">
        <f>VLOOKUP(A449,'[2]SISBEN-GRUPOS'!$A$2:$E$1121,2,FALSE)</f>
        <v>27</v>
      </c>
      <c r="N449">
        <f>VLOOKUP(A449,'[2]SISBEN-GRUPOS'!$A$2:$E$1122,3,0)</f>
        <v>63</v>
      </c>
      <c r="O449">
        <f>VLOOKUP(A449,'[2]SISBEN-GRUPOS'!$A$2:$E$1122,4,0)</f>
        <v>6</v>
      </c>
      <c r="P449">
        <f>VLOOKUP(A449,'[2]SISBEN-GRUPOS'!$A$2:$E$1122,5,0)</f>
        <v>3</v>
      </c>
      <c r="Q449">
        <f>VLOOKUP(A449,'[2]TASA TRANSITO'!$A$6:$B$1117,2,0)</f>
        <v>0.28000000000000003</v>
      </c>
    </row>
    <row r="450" spans="1:17" ht="14.95" hidden="1" x14ac:dyDescent="0.25">
      <c r="A450" t="s">
        <v>323</v>
      </c>
      <c r="B450">
        <v>87</v>
      </c>
      <c r="C450" s="3" t="s">
        <v>1122</v>
      </c>
      <c r="D450">
        <f>VLOOKUP(A450,'[2]PROMEDIO SABER 11 MUNICIPIOS'!$A$2:$D$1122,4,0)</f>
        <v>87</v>
      </c>
      <c r="E450">
        <f>VLOOKUP(A450,'[2]PROMEDIO SABER 11 MUNICIPIOS'!$A$2:$E$1122,5,0)</f>
        <v>25</v>
      </c>
      <c r="F450" s="3">
        <v>0</v>
      </c>
      <c r="G450" s="3">
        <v>0</v>
      </c>
      <c r="H450" s="3">
        <v>0</v>
      </c>
      <c r="I450" s="3">
        <v>0</v>
      </c>
      <c r="J450" s="4">
        <f>VLOOKUP(A450,'[2]PROMEDIO SABER 11 MUNICIPIOS'!$A$2:$B$1122,2,0)</f>
        <v>256.26436781609198</v>
      </c>
      <c r="K450" s="6">
        <v>250</v>
      </c>
      <c r="L450" s="5" t="str">
        <f>VLOOKUP(A450,'[2]PROMEDIO SABER 11 MUNICIPIOS'!$A$2:$F$1122,6,FALSE)</f>
        <v>NO</v>
      </c>
      <c r="M450">
        <f>VLOOKUP(A450,'[2]SISBEN-GRUPOS'!$A$2:$E$1121,2,FALSE)</f>
        <v>27</v>
      </c>
      <c r="N450">
        <f>VLOOKUP(A450,'[2]SISBEN-GRUPOS'!$A$2:$E$1122,3,0)</f>
        <v>52</v>
      </c>
      <c r="O450">
        <f>VLOOKUP(A450,'[2]SISBEN-GRUPOS'!$A$2:$E$1122,4,0)</f>
        <v>8</v>
      </c>
      <c r="P450">
        <f>VLOOKUP(A450,'[2]SISBEN-GRUPOS'!$A$2:$E$1122,5,0)</f>
        <v>0</v>
      </c>
      <c r="Q450">
        <f>VLOOKUP(A450,'[2]TASA TRANSITO'!$A$6:$B$1117,2,0)</f>
        <v>0.57499999999999996</v>
      </c>
    </row>
    <row r="451" spans="1:17" ht="14.95" hidden="1" x14ac:dyDescent="0.25">
      <c r="A451" t="s">
        <v>94</v>
      </c>
      <c r="B451">
        <v>37</v>
      </c>
      <c r="C451" s="3" t="s">
        <v>1122</v>
      </c>
      <c r="D451">
        <f>VLOOKUP(A451,'[2]PROMEDIO SABER 11 MUNICIPIOS'!$A$2:$D$1122,4,0)</f>
        <v>37</v>
      </c>
      <c r="E451">
        <f>VLOOKUP(A451,'[2]PROMEDIO SABER 11 MUNICIPIOS'!$A$2:$E$1122,5,0)</f>
        <v>25</v>
      </c>
      <c r="F451" s="3">
        <v>1</v>
      </c>
      <c r="G451" s="3">
        <v>1</v>
      </c>
      <c r="H451" s="3">
        <v>1</v>
      </c>
      <c r="I451" s="3">
        <v>0</v>
      </c>
      <c r="J451" s="4">
        <f>VLOOKUP(A451,'[2]PROMEDIO SABER 11 MUNICIPIOS'!$A$2:$B$1122,2,0)</f>
        <v>256.37837837837839</v>
      </c>
      <c r="K451" s="6">
        <v>250</v>
      </c>
      <c r="L451" s="5" t="str">
        <f>VLOOKUP(A451,'[2]PROMEDIO SABER 11 MUNICIPIOS'!$A$2:$F$1122,6,FALSE)</f>
        <v>NO</v>
      </c>
      <c r="M451">
        <f>VLOOKUP(A451,'[2]SISBEN-GRUPOS'!$A$2:$E$1121,2,FALSE)</f>
        <v>5</v>
      </c>
      <c r="N451">
        <f>VLOOKUP(A451,'[2]SISBEN-GRUPOS'!$A$2:$E$1122,3,0)</f>
        <v>31</v>
      </c>
      <c r="O451">
        <f>VLOOKUP(A451,'[2]SISBEN-GRUPOS'!$A$2:$E$1122,4,0)</f>
        <v>1</v>
      </c>
      <c r="P451">
        <f>VLOOKUP(A451,'[2]SISBEN-GRUPOS'!$A$2:$E$1122,5,0)</f>
        <v>0</v>
      </c>
      <c r="Q451">
        <f>VLOOKUP(A451,'[2]TASA TRANSITO'!$A$6:$B$1117,2,0)</f>
        <v>0.23300000000000001</v>
      </c>
    </row>
    <row r="452" spans="1:17" ht="30.1" hidden="1" x14ac:dyDescent="0.25">
      <c r="A452" t="s">
        <v>798</v>
      </c>
      <c r="B452">
        <v>293</v>
      </c>
      <c r="C452" s="3" t="s">
        <v>1122</v>
      </c>
      <c r="D452">
        <f>VLOOKUP(A452,'[2]PROMEDIO SABER 11 MUNICIPIOS'!$A$2:$D$1122,4,0)</f>
        <v>293</v>
      </c>
      <c r="E452">
        <f>VLOOKUP(A452,'[2]PROMEDIO SABER 11 MUNICIPIOS'!$A$2:$E$1122,5,0)</f>
        <v>26</v>
      </c>
      <c r="F452" s="3">
        <v>0</v>
      </c>
      <c r="G452" s="3">
        <v>0</v>
      </c>
      <c r="H452" s="3">
        <v>0</v>
      </c>
      <c r="I452" s="3">
        <v>0</v>
      </c>
      <c r="J452" s="4">
        <f>VLOOKUP(A452,'[2]PROMEDIO SABER 11 MUNICIPIOS'!$A$2:$B$1122,2,0)</f>
        <v>201.65870307167236</v>
      </c>
      <c r="K452" s="6">
        <v>200</v>
      </c>
      <c r="L452" s="5" t="str">
        <f>VLOOKUP(A452,'[2]PROMEDIO SABER 11 MUNICIPIOS'!$A$2:$F$1122,6,FALSE)</f>
        <v>ZARAGOZA-ANTIOQUIA</v>
      </c>
      <c r="M452">
        <f>VLOOKUP(A452,'[2]SISBEN-GRUPOS'!$A$2:$E$1121,2,FALSE)</f>
        <v>60</v>
      </c>
      <c r="N452">
        <f>VLOOKUP(A452,'[2]SISBEN-GRUPOS'!$A$2:$E$1122,3,0)</f>
        <v>221</v>
      </c>
      <c r="O452">
        <f>VLOOKUP(A452,'[2]SISBEN-GRUPOS'!$A$2:$E$1122,4,0)</f>
        <v>8</v>
      </c>
      <c r="P452">
        <f>VLOOKUP(A452,'[2]SISBEN-GRUPOS'!$A$2:$E$1122,5,0)</f>
        <v>4</v>
      </c>
      <c r="Q452">
        <f>VLOOKUP(A452,'[2]TASA TRANSITO'!$A$6:$B$1117,2,0)</f>
        <v>0.188</v>
      </c>
    </row>
    <row r="453" spans="1:17" ht="14.95" hidden="1" x14ac:dyDescent="0.25">
      <c r="A453" t="s">
        <v>676</v>
      </c>
      <c r="B453">
        <v>208</v>
      </c>
      <c r="C453" s="3" t="s">
        <v>1122</v>
      </c>
      <c r="D453">
        <f>VLOOKUP(A453,'[2]PROMEDIO SABER 11 MUNICIPIOS'!$A$2:$D$1122,4,0)</f>
        <v>208</v>
      </c>
      <c r="E453">
        <f>VLOOKUP(A453,'[2]PROMEDIO SABER 11 MUNICIPIOS'!$A$2:$E$1122,5,0)</f>
        <v>26</v>
      </c>
      <c r="F453" s="3">
        <v>0</v>
      </c>
      <c r="G453" s="3">
        <v>0</v>
      </c>
      <c r="H453" s="3">
        <v>0</v>
      </c>
      <c r="I453" s="3">
        <v>0</v>
      </c>
      <c r="J453" s="4">
        <f>VLOOKUP(A453,'[2]PROMEDIO SABER 11 MUNICIPIOS'!$A$2:$B$1122,2,0)</f>
        <v>208.24519230769232</v>
      </c>
      <c r="K453" s="6">
        <v>200</v>
      </c>
      <c r="L453" s="5" t="str">
        <f>VLOOKUP(A453,'[2]PROMEDIO SABER 11 MUNICIPIOS'!$A$2:$F$1122,6,FALSE)</f>
        <v>NECHI-ANTIOQUIA</v>
      </c>
      <c r="M453">
        <f>VLOOKUP(A453,'[2]SISBEN-GRUPOS'!$A$2:$E$1121,2,FALSE)</f>
        <v>39</v>
      </c>
      <c r="N453">
        <f>VLOOKUP(A453,'[2]SISBEN-GRUPOS'!$A$2:$E$1122,3,0)</f>
        <v>163</v>
      </c>
      <c r="O453">
        <f>VLOOKUP(A453,'[2]SISBEN-GRUPOS'!$A$2:$E$1122,4,0)</f>
        <v>4</v>
      </c>
      <c r="P453">
        <f>VLOOKUP(A453,'[2]SISBEN-GRUPOS'!$A$2:$E$1122,5,0)</f>
        <v>2</v>
      </c>
      <c r="Q453">
        <f>VLOOKUP(A453,'[2]TASA TRANSITO'!$A$6:$B$1117,2,0)</f>
        <v>0.224</v>
      </c>
    </row>
    <row r="454" spans="1:17" x14ac:dyDescent="0.25">
      <c r="A454" t="s">
        <v>445</v>
      </c>
      <c r="B454">
        <v>121</v>
      </c>
      <c r="C454" s="3" t="s">
        <v>1122</v>
      </c>
      <c r="D454">
        <f>VLOOKUP(A454,'[2]PROMEDIO SABER 11 MUNICIPIOS'!$A$2:$D$1122,4,0)</f>
        <v>121</v>
      </c>
      <c r="E454">
        <f>VLOOKUP(A454,'[2]PROMEDIO SABER 11 MUNICIPIOS'!$A$2:$E$1122,5,0)</f>
        <v>26</v>
      </c>
      <c r="F454" s="3">
        <v>0</v>
      </c>
      <c r="G454" s="3">
        <v>0</v>
      </c>
      <c r="H454" s="3">
        <v>0</v>
      </c>
      <c r="I454" s="3">
        <v>0</v>
      </c>
      <c r="J454" s="4">
        <f>VLOOKUP(A454,'[2]PROMEDIO SABER 11 MUNICIPIOS'!$A$2:$B$1122,2,0)</f>
        <v>229.95041322314049</v>
      </c>
      <c r="K454" s="6">
        <v>230</v>
      </c>
      <c r="L454" s="5" t="str">
        <f>VLOOKUP(A454,'[2]PROMEDIO SABER 11 MUNICIPIOS'!$A$2:$F$1122,6,FALSE)</f>
        <v>NO</v>
      </c>
      <c r="M454">
        <f>VLOOKUP(A454,'[2]SISBEN-GRUPOS'!$A$2:$E$1121,2,FALSE)</f>
        <v>29</v>
      </c>
      <c r="N454">
        <f>VLOOKUP(A454,'[2]SISBEN-GRUPOS'!$A$2:$E$1122,3,0)</f>
        <v>85</v>
      </c>
      <c r="O454">
        <f>VLOOKUP(A454,'[2]SISBEN-GRUPOS'!$A$2:$E$1122,4,0)</f>
        <v>6</v>
      </c>
      <c r="P454">
        <f>VLOOKUP(A454,'[2]SISBEN-GRUPOS'!$A$2:$E$1122,5,0)</f>
        <v>1</v>
      </c>
      <c r="Q454" t="e">
        <f>VLOOKUP(A454,'[2]TASA TRANSITO'!$A$6:$B$1117,2,0)</f>
        <v>#N/A</v>
      </c>
    </row>
    <row r="455" spans="1:17" ht="14.95" hidden="1" x14ac:dyDescent="0.25">
      <c r="A455" t="s">
        <v>480</v>
      </c>
      <c r="B455">
        <v>129</v>
      </c>
      <c r="C455" s="3" t="s">
        <v>1123</v>
      </c>
      <c r="D455">
        <f>VLOOKUP(A455,'[2]PROMEDIO SABER 11 MUNICIPIOS'!$A$2:$D$1122,4,0)</f>
        <v>129</v>
      </c>
      <c r="E455">
        <f>VLOOKUP(A455,'[2]PROMEDIO SABER 11 MUNICIPIOS'!$A$2:$E$1122,5,0)</f>
        <v>26</v>
      </c>
      <c r="F455" s="3">
        <v>0</v>
      </c>
      <c r="G455" s="3">
        <v>0</v>
      </c>
      <c r="H455" s="3">
        <v>0</v>
      </c>
      <c r="I455" s="3">
        <v>0</v>
      </c>
      <c r="J455" s="4">
        <f>VLOOKUP(A455,'[2]PROMEDIO SABER 11 MUNICIPIOS'!$A$2:$B$1122,2,0)</f>
        <v>235.34108527131784</v>
      </c>
      <c r="K455" s="6">
        <v>230</v>
      </c>
      <c r="L455" s="5" t="str">
        <f>VLOOKUP(A455,'[2]PROMEDIO SABER 11 MUNICIPIOS'!$A$2:$F$1122,6,FALSE)</f>
        <v>NO</v>
      </c>
      <c r="M455">
        <f>VLOOKUP(A455,'[2]SISBEN-GRUPOS'!$A$2:$E$1121,2,FALSE)</f>
        <v>25</v>
      </c>
      <c r="N455">
        <f>VLOOKUP(A455,'[2]SISBEN-GRUPOS'!$A$2:$E$1122,3,0)</f>
        <v>103</v>
      </c>
      <c r="O455">
        <f>VLOOKUP(A455,'[2]SISBEN-GRUPOS'!$A$2:$E$1122,4,0)</f>
        <v>0</v>
      </c>
      <c r="P455">
        <f>VLOOKUP(A455,'[2]SISBEN-GRUPOS'!$A$2:$E$1122,5,0)</f>
        <v>1</v>
      </c>
      <c r="Q455">
        <f>VLOOKUP(A455,'[2]TASA TRANSITO'!$A$6:$B$1117,2,0)</f>
        <v>0.35099999999999998</v>
      </c>
    </row>
    <row r="456" spans="1:17" ht="14.95" hidden="1" x14ac:dyDescent="0.25">
      <c r="A456" t="s">
        <v>618</v>
      </c>
      <c r="B456">
        <v>179</v>
      </c>
      <c r="C456" s="3" t="s">
        <v>1122</v>
      </c>
      <c r="D456">
        <f>VLOOKUP(A456,'[2]PROMEDIO SABER 11 MUNICIPIOS'!$A$2:$D$1122,4,0)</f>
        <v>179</v>
      </c>
      <c r="E456">
        <f>VLOOKUP(A456,'[2]PROMEDIO SABER 11 MUNICIPIOS'!$A$2:$E$1122,5,0)</f>
        <v>26</v>
      </c>
      <c r="F456" s="3">
        <v>0</v>
      </c>
      <c r="G456" s="3">
        <v>0</v>
      </c>
      <c r="H456" s="3">
        <v>0</v>
      </c>
      <c r="I456" s="3">
        <v>0</v>
      </c>
      <c r="J456" s="4">
        <f>VLOOKUP(A456,'[2]PROMEDIO SABER 11 MUNICIPIOS'!$A$2:$B$1122,2,0)</f>
        <v>237.87150837988827</v>
      </c>
      <c r="K456" s="6">
        <v>230</v>
      </c>
      <c r="L456" s="5" t="str">
        <f>VLOOKUP(A456,'[2]PROMEDIO SABER 11 MUNICIPIOS'!$A$2:$F$1122,6,FALSE)</f>
        <v>NO</v>
      </c>
      <c r="M456">
        <f>VLOOKUP(A456,'[2]SISBEN-GRUPOS'!$A$2:$E$1121,2,FALSE)</f>
        <v>30</v>
      </c>
      <c r="N456">
        <f>VLOOKUP(A456,'[2]SISBEN-GRUPOS'!$A$2:$E$1122,3,0)</f>
        <v>143</v>
      </c>
      <c r="O456">
        <f>VLOOKUP(A456,'[2]SISBEN-GRUPOS'!$A$2:$E$1122,4,0)</f>
        <v>3</v>
      </c>
      <c r="P456">
        <f>VLOOKUP(A456,'[2]SISBEN-GRUPOS'!$A$2:$E$1122,5,0)</f>
        <v>3</v>
      </c>
      <c r="Q456">
        <f>VLOOKUP(A456,'[2]TASA TRANSITO'!$A$6:$B$1117,2,0)</f>
        <v>0.27200000000000002</v>
      </c>
    </row>
    <row r="457" spans="1:17" x14ac:dyDescent="0.25">
      <c r="A457" t="s">
        <v>613</v>
      </c>
      <c r="B457">
        <v>176</v>
      </c>
      <c r="C457" s="3" t="s">
        <v>1122</v>
      </c>
      <c r="D457">
        <f>VLOOKUP(A457,'[2]PROMEDIO SABER 11 MUNICIPIOS'!$A$2:$D$1122,4,0)</f>
        <v>176</v>
      </c>
      <c r="E457">
        <f>VLOOKUP(A457,'[2]PROMEDIO SABER 11 MUNICIPIOS'!$A$2:$E$1122,5,0)</f>
        <v>26</v>
      </c>
      <c r="F457" s="3">
        <v>0</v>
      </c>
      <c r="G457" s="3">
        <v>0</v>
      </c>
      <c r="H457" s="3">
        <v>0</v>
      </c>
      <c r="I457" s="3">
        <v>0</v>
      </c>
      <c r="J457" s="4">
        <f>VLOOKUP(A457,'[2]PROMEDIO SABER 11 MUNICIPIOS'!$A$2:$B$1122,2,0)</f>
        <v>240.9375</v>
      </c>
      <c r="K457" s="6">
        <v>240</v>
      </c>
      <c r="L457" s="5" t="str">
        <f>VLOOKUP(A457,'[2]PROMEDIO SABER 11 MUNICIPIOS'!$A$2:$F$1122,6,FALSE)</f>
        <v>NO</v>
      </c>
      <c r="M457">
        <f>VLOOKUP(A457,'[2]SISBEN-GRUPOS'!$A$2:$E$1121,2,FALSE)</f>
        <v>42</v>
      </c>
      <c r="N457">
        <f>VLOOKUP(A457,'[2]SISBEN-GRUPOS'!$A$2:$E$1122,3,0)</f>
        <v>115</v>
      </c>
      <c r="O457">
        <f>VLOOKUP(A457,'[2]SISBEN-GRUPOS'!$A$2:$E$1122,4,0)</f>
        <v>13</v>
      </c>
      <c r="P457">
        <f>VLOOKUP(A457,'[2]SISBEN-GRUPOS'!$A$2:$E$1122,5,0)</f>
        <v>6</v>
      </c>
      <c r="Q457" t="e">
        <f>VLOOKUP(A457,'[2]TASA TRANSITO'!$A$6:$B$1117,2,0)</f>
        <v>#N/A</v>
      </c>
    </row>
    <row r="458" spans="1:17" ht="14.95" hidden="1" x14ac:dyDescent="0.25">
      <c r="A458" t="s">
        <v>523</v>
      </c>
      <c r="B458">
        <v>140</v>
      </c>
      <c r="C458" s="3" t="s">
        <v>1122</v>
      </c>
      <c r="D458">
        <f>VLOOKUP(A458,'[2]PROMEDIO SABER 11 MUNICIPIOS'!$A$2:$D$1122,4,0)</f>
        <v>140</v>
      </c>
      <c r="E458">
        <f>VLOOKUP(A458,'[2]PROMEDIO SABER 11 MUNICIPIOS'!$A$2:$E$1122,5,0)</f>
        <v>26</v>
      </c>
      <c r="F458" s="3">
        <v>0</v>
      </c>
      <c r="G458" s="3">
        <v>0</v>
      </c>
      <c r="H458" s="3">
        <v>0</v>
      </c>
      <c r="I458" s="3">
        <v>0</v>
      </c>
      <c r="J458" s="4">
        <f>VLOOKUP(A458,'[2]PROMEDIO SABER 11 MUNICIPIOS'!$A$2:$B$1122,2,0)</f>
        <v>241.15714285714284</v>
      </c>
      <c r="K458" s="6">
        <v>240</v>
      </c>
      <c r="L458" s="5" t="str">
        <f>VLOOKUP(A458,'[2]PROMEDIO SABER 11 MUNICIPIOS'!$A$2:$F$1122,6,FALSE)</f>
        <v>NO</v>
      </c>
      <c r="M458">
        <f>VLOOKUP(A458,'[2]SISBEN-GRUPOS'!$A$2:$E$1121,2,FALSE)</f>
        <v>42</v>
      </c>
      <c r="N458">
        <f>VLOOKUP(A458,'[2]SISBEN-GRUPOS'!$A$2:$E$1122,3,0)</f>
        <v>91</v>
      </c>
      <c r="O458">
        <f>VLOOKUP(A458,'[2]SISBEN-GRUPOS'!$A$2:$E$1122,4,0)</f>
        <v>4</v>
      </c>
      <c r="P458">
        <f>VLOOKUP(A458,'[2]SISBEN-GRUPOS'!$A$2:$E$1122,5,0)</f>
        <v>3</v>
      </c>
      <c r="Q458">
        <f>VLOOKUP(A458,'[2]TASA TRANSITO'!$A$6:$B$1117,2,0)</f>
        <v>0.4</v>
      </c>
    </row>
    <row r="459" spans="1:17" ht="14.95" hidden="1" x14ac:dyDescent="0.25">
      <c r="A459" t="s">
        <v>361</v>
      </c>
      <c r="B459">
        <v>96</v>
      </c>
      <c r="C459" s="3" t="s">
        <v>1123</v>
      </c>
      <c r="D459">
        <f>VLOOKUP(A459,'[2]PROMEDIO SABER 11 MUNICIPIOS'!$A$2:$D$1122,4,0)</f>
        <v>96</v>
      </c>
      <c r="E459">
        <f>VLOOKUP(A459,'[2]PROMEDIO SABER 11 MUNICIPIOS'!$A$2:$E$1122,5,0)</f>
        <v>26</v>
      </c>
      <c r="F459" s="3">
        <v>0</v>
      </c>
      <c r="G459" s="3">
        <v>0</v>
      </c>
      <c r="H459" s="3">
        <v>0</v>
      </c>
      <c r="I459" s="3">
        <v>0</v>
      </c>
      <c r="J459" s="4">
        <f>VLOOKUP(A459,'[2]PROMEDIO SABER 11 MUNICIPIOS'!$A$2:$B$1122,2,0)</f>
        <v>246.71875</v>
      </c>
      <c r="K459" s="6">
        <v>240</v>
      </c>
      <c r="L459" s="5" t="str">
        <f>VLOOKUP(A459,'[2]PROMEDIO SABER 11 MUNICIPIOS'!$A$2:$F$1122,6,FALSE)</f>
        <v>EL ROSARIO-NARINO</v>
      </c>
      <c r="M459">
        <f>VLOOKUP(A459,'[2]SISBEN-GRUPOS'!$A$2:$E$1121,2,FALSE)</f>
        <v>23</v>
      </c>
      <c r="N459">
        <f>VLOOKUP(A459,'[2]SISBEN-GRUPOS'!$A$2:$E$1122,3,0)</f>
        <v>72</v>
      </c>
      <c r="O459">
        <f>VLOOKUP(A459,'[2]SISBEN-GRUPOS'!$A$2:$E$1122,4,0)</f>
        <v>1</v>
      </c>
      <c r="P459">
        <f>VLOOKUP(A459,'[2]SISBEN-GRUPOS'!$A$2:$E$1122,5,0)</f>
        <v>0</v>
      </c>
      <c r="Q459">
        <f>VLOOKUP(A459,'[2]TASA TRANSITO'!$A$6:$B$1117,2,0)</f>
        <v>0.104</v>
      </c>
    </row>
    <row r="460" spans="1:17" ht="14.95" hidden="1" x14ac:dyDescent="0.25">
      <c r="A460" t="s">
        <v>163</v>
      </c>
      <c r="B460">
        <v>52</v>
      </c>
      <c r="C460" s="3" t="s">
        <v>1122</v>
      </c>
      <c r="D460">
        <f>VLOOKUP(A460,'[2]PROMEDIO SABER 11 MUNICIPIOS'!$A$2:$D$1122,4,0)</f>
        <v>52</v>
      </c>
      <c r="E460">
        <f>VLOOKUP(A460,'[2]PROMEDIO SABER 11 MUNICIPIOS'!$A$2:$E$1122,5,0)</f>
        <v>26</v>
      </c>
      <c r="F460" s="3">
        <v>1</v>
      </c>
      <c r="G460" s="3">
        <v>1</v>
      </c>
      <c r="H460" s="3">
        <v>0</v>
      </c>
      <c r="I460" s="3">
        <v>0</v>
      </c>
      <c r="J460" s="4">
        <f>VLOOKUP(A460,'[2]PROMEDIO SABER 11 MUNICIPIOS'!$A$2:$B$1122,2,0)</f>
        <v>248.65384615384616</v>
      </c>
      <c r="K460" s="6">
        <v>240</v>
      </c>
      <c r="L460" s="5" t="str">
        <f>VLOOKUP(A460,'[2]PROMEDIO SABER 11 MUNICIPIOS'!$A$2:$F$1122,6,FALSE)</f>
        <v>NO</v>
      </c>
      <c r="M460">
        <f>VLOOKUP(A460,'[2]SISBEN-GRUPOS'!$A$2:$E$1121,2,FALSE)</f>
        <v>9</v>
      </c>
      <c r="N460">
        <f>VLOOKUP(A460,'[2]SISBEN-GRUPOS'!$A$2:$E$1122,3,0)</f>
        <v>36</v>
      </c>
      <c r="O460">
        <f>VLOOKUP(A460,'[2]SISBEN-GRUPOS'!$A$2:$E$1122,4,0)</f>
        <v>7</v>
      </c>
      <c r="P460">
        <f>VLOOKUP(A460,'[2]SISBEN-GRUPOS'!$A$2:$E$1122,5,0)</f>
        <v>0</v>
      </c>
      <c r="Q460">
        <f>VLOOKUP(A460,'[2]TASA TRANSITO'!$A$6:$B$1117,2,0)</f>
        <v>0.65</v>
      </c>
    </row>
    <row r="461" spans="1:17" ht="14.95" hidden="1" x14ac:dyDescent="0.25">
      <c r="A461" t="s">
        <v>761</v>
      </c>
      <c r="B461">
        <v>265</v>
      </c>
      <c r="C461" s="3" t="s">
        <v>1122</v>
      </c>
      <c r="D461">
        <f>VLOOKUP(A461,'[2]PROMEDIO SABER 11 MUNICIPIOS'!$A$2:$D$1122,4,0)</f>
        <v>265</v>
      </c>
      <c r="E461">
        <f>VLOOKUP(A461,'[2]PROMEDIO SABER 11 MUNICIPIOS'!$A$2:$E$1122,5,0)</f>
        <v>26</v>
      </c>
      <c r="F461" s="3">
        <v>0</v>
      </c>
      <c r="G461" s="3">
        <v>0</v>
      </c>
      <c r="H461" s="3">
        <v>0</v>
      </c>
      <c r="I461" s="3">
        <v>0</v>
      </c>
      <c r="J461" s="4">
        <f>VLOOKUP(A461,'[2]PROMEDIO SABER 11 MUNICIPIOS'!$A$2:$B$1122,2,0)</f>
        <v>249.50566037735848</v>
      </c>
      <c r="K461" s="6">
        <v>250</v>
      </c>
      <c r="L461" s="5" t="str">
        <f>VLOOKUP(A461,'[2]PROMEDIO SABER 11 MUNICIPIOS'!$A$2:$F$1122,6,FALSE)</f>
        <v>NO</v>
      </c>
      <c r="M461">
        <f>VLOOKUP(A461,'[2]SISBEN-GRUPOS'!$A$2:$E$1121,2,FALSE)</f>
        <v>59</v>
      </c>
      <c r="N461">
        <f>VLOOKUP(A461,'[2]SISBEN-GRUPOS'!$A$2:$E$1122,3,0)</f>
        <v>195</v>
      </c>
      <c r="O461">
        <f>VLOOKUP(A461,'[2]SISBEN-GRUPOS'!$A$2:$E$1122,4,0)</f>
        <v>5</v>
      </c>
      <c r="P461">
        <f>VLOOKUP(A461,'[2]SISBEN-GRUPOS'!$A$2:$E$1122,5,0)</f>
        <v>6</v>
      </c>
      <c r="Q461">
        <f>VLOOKUP(A461,'[2]TASA TRANSITO'!$A$6:$B$1117,2,0)</f>
        <v>0.19800000000000001</v>
      </c>
    </row>
    <row r="462" spans="1:17" ht="14.95" hidden="1" x14ac:dyDescent="0.25">
      <c r="A462" t="s">
        <v>353</v>
      </c>
      <c r="B462">
        <v>95</v>
      </c>
      <c r="C462" s="3" t="s">
        <v>1122</v>
      </c>
      <c r="D462">
        <f>VLOOKUP(A462,'[2]PROMEDIO SABER 11 MUNICIPIOS'!$A$2:$D$1122,4,0)</f>
        <v>95</v>
      </c>
      <c r="E462">
        <f>VLOOKUP(A462,'[2]PROMEDIO SABER 11 MUNICIPIOS'!$A$2:$E$1122,5,0)</f>
        <v>26</v>
      </c>
      <c r="F462" s="3">
        <v>0</v>
      </c>
      <c r="G462" s="3">
        <v>0</v>
      </c>
      <c r="H462" s="3">
        <v>0</v>
      </c>
      <c r="I462" s="3">
        <v>0</v>
      </c>
      <c r="J462" s="4">
        <f>VLOOKUP(A462,'[2]PROMEDIO SABER 11 MUNICIPIOS'!$A$2:$B$1122,2,0)</f>
        <v>251.05263157894737</v>
      </c>
      <c r="K462" s="6">
        <v>250</v>
      </c>
      <c r="L462" s="5" t="str">
        <f>VLOOKUP(A462,'[2]PROMEDIO SABER 11 MUNICIPIOS'!$A$2:$F$1122,6,FALSE)</f>
        <v>NO</v>
      </c>
      <c r="M462">
        <f>VLOOKUP(A462,'[2]SISBEN-GRUPOS'!$A$2:$E$1121,2,FALSE)</f>
        <v>25</v>
      </c>
      <c r="N462">
        <f>VLOOKUP(A462,'[2]SISBEN-GRUPOS'!$A$2:$E$1122,3,0)</f>
        <v>66</v>
      </c>
      <c r="O462">
        <f>VLOOKUP(A462,'[2]SISBEN-GRUPOS'!$A$2:$E$1122,4,0)</f>
        <v>1</v>
      </c>
      <c r="P462">
        <f>VLOOKUP(A462,'[2]SISBEN-GRUPOS'!$A$2:$E$1122,5,0)</f>
        <v>3</v>
      </c>
      <c r="Q462">
        <f>VLOOKUP(A462,'[2]TASA TRANSITO'!$A$6:$B$1117,2,0)</f>
        <v>0.52600000000000002</v>
      </c>
    </row>
    <row r="463" spans="1:17" ht="14.95" hidden="1" x14ac:dyDescent="0.25">
      <c r="A463" t="s">
        <v>704</v>
      </c>
      <c r="B463">
        <v>226</v>
      </c>
      <c r="C463" s="3" t="s">
        <v>1122</v>
      </c>
      <c r="D463">
        <f>VLOOKUP(A463,'[2]PROMEDIO SABER 11 MUNICIPIOS'!$A$2:$D$1122,4,0)</f>
        <v>226</v>
      </c>
      <c r="E463">
        <f>VLOOKUP(A463,'[2]PROMEDIO SABER 11 MUNICIPIOS'!$A$2:$E$1122,5,0)</f>
        <v>26</v>
      </c>
      <c r="F463" s="3">
        <v>0</v>
      </c>
      <c r="G463" s="3">
        <v>0</v>
      </c>
      <c r="H463" s="3">
        <v>0</v>
      </c>
      <c r="I463" s="3">
        <v>0</v>
      </c>
      <c r="J463" s="4">
        <f>VLOOKUP(A463,'[2]PROMEDIO SABER 11 MUNICIPIOS'!$A$2:$B$1122,2,0)</f>
        <v>255.47345132743362</v>
      </c>
      <c r="K463" s="6">
        <v>250</v>
      </c>
      <c r="L463" s="5" t="str">
        <f>VLOOKUP(A463,'[2]PROMEDIO SABER 11 MUNICIPIOS'!$A$2:$F$1122,6,FALSE)</f>
        <v>NO</v>
      </c>
      <c r="M463">
        <f>VLOOKUP(A463,'[2]SISBEN-GRUPOS'!$A$2:$E$1121,2,FALSE)</f>
        <v>70</v>
      </c>
      <c r="N463">
        <f>VLOOKUP(A463,'[2]SISBEN-GRUPOS'!$A$2:$E$1122,3,0)</f>
        <v>141</v>
      </c>
      <c r="O463">
        <f>VLOOKUP(A463,'[2]SISBEN-GRUPOS'!$A$2:$E$1122,4,0)</f>
        <v>10</v>
      </c>
      <c r="P463">
        <f>VLOOKUP(A463,'[2]SISBEN-GRUPOS'!$A$2:$E$1122,5,0)</f>
        <v>5</v>
      </c>
      <c r="Q463">
        <f>VLOOKUP(A463,'[2]TASA TRANSITO'!$A$6:$B$1117,2,0)</f>
        <v>0.28000000000000003</v>
      </c>
    </row>
    <row r="464" spans="1:17" ht="14.95" hidden="1" x14ac:dyDescent="0.25">
      <c r="A464" t="s">
        <v>625</v>
      </c>
      <c r="B464">
        <v>185</v>
      </c>
      <c r="C464" s="3" t="s">
        <v>1123</v>
      </c>
      <c r="D464">
        <f>VLOOKUP(A464,'[2]PROMEDIO SABER 11 MUNICIPIOS'!$A$2:$D$1122,4,0)</f>
        <v>185</v>
      </c>
      <c r="E464">
        <f>VLOOKUP(A464,'[2]PROMEDIO SABER 11 MUNICIPIOS'!$A$2:$E$1122,5,0)</f>
        <v>26</v>
      </c>
      <c r="F464" s="3">
        <v>0</v>
      </c>
      <c r="G464" s="3">
        <v>0</v>
      </c>
      <c r="H464" s="3">
        <v>0</v>
      </c>
      <c r="I464" s="3">
        <v>0</v>
      </c>
      <c r="J464" s="4">
        <f>VLOOKUP(A464,'[2]PROMEDIO SABER 11 MUNICIPIOS'!$A$2:$B$1122,2,0)</f>
        <v>279.79459459459457</v>
      </c>
      <c r="K464" s="6">
        <v>280</v>
      </c>
      <c r="L464" s="5" t="str">
        <f>VLOOKUP(A464,'[2]PROMEDIO SABER 11 MUNICIPIOS'!$A$2:$F$1122,6,FALSE)</f>
        <v>NO</v>
      </c>
      <c r="M464">
        <f>VLOOKUP(A464,'[2]SISBEN-GRUPOS'!$A$2:$E$1121,2,FALSE)</f>
        <v>46</v>
      </c>
      <c r="N464">
        <f>VLOOKUP(A464,'[2]SISBEN-GRUPOS'!$A$2:$E$1122,3,0)</f>
        <v>136</v>
      </c>
      <c r="O464">
        <f>VLOOKUP(A464,'[2]SISBEN-GRUPOS'!$A$2:$E$1122,4,0)</f>
        <v>2</v>
      </c>
      <c r="P464">
        <f>VLOOKUP(A464,'[2]SISBEN-GRUPOS'!$A$2:$E$1122,5,0)</f>
        <v>1</v>
      </c>
      <c r="Q464">
        <f>VLOOKUP(A464,'[2]TASA TRANSITO'!$A$6:$B$1117,2,0)</f>
        <v>0.186</v>
      </c>
    </row>
    <row r="465" spans="1:17" ht="14.95" hidden="1" x14ac:dyDescent="0.25">
      <c r="A465" t="s">
        <v>197</v>
      </c>
      <c r="B465">
        <v>59</v>
      </c>
      <c r="C465" s="3" t="s">
        <v>1122</v>
      </c>
      <c r="D465">
        <f>VLOOKUP(A465,'[2]PROMEDIO SABER 11 MUNICIPIOS'!$A$2:$D$1122,4,0)</f>
        <v>59</v>
      </c>
      <c r="E465">
        <f>VLOOKUP(A465,'[2]PROMEDIO SABER 11 MUNICIPIOS'!$A$2:$E$1122,5,0)</f>
        <v>27</v>
      </c>
      <c r="F465" s="3">
        <v>1</v>
      </c>
      <c r="G465" s="3">
        <v>1</v>
      </c>
      <c r="H465" s="3">
        <v>0</v>
      </c>
      <c r="I465" s="3">
        <v>0</v>
      </c>
      <c r="J465" s="4">
        <f>VLOOKUP(A465,'[2]PROMEDIO SABER 11 MUNICIPIOS'!$A$2:$B$1122,2,0)</f>
        <v>219.40677966101694</v>
      </c>
      <c r="K465" s="6">
        <v>210</v>
      </c>
      <c r="L465" s="5" t="str">
        <f>VLOOKUP(A465,'[2]PROMEDIO SABER 11 MUNICIPIOS'!$A$2:$F$1122,6,FALSE)</f>
        <v>NO</v>
      </c>
      <c r="M465">
        <f>VLOOKUP(A465,'[2]SISBEN-GRUPOS'!$A$2:$E$1121,2,FALSE)</f>
        <v>8</v>
      </c>
      <c r="N465">
        <f>VLOOKUP(A465,'[2]SISBEN-GRUPOS'!$A$2:$E$1122,3,0)</f>
        <v>48</v>
      </c>
      <c r="O465">
        <f>VLOOKUP(A465,'[2]SISBEN-GRUPOS'!$A$2:$E$1122,4,0)</f>
        <v>2</v>
      </c>
      <c r="P465">
        <f>VLOOKUP(A465,'[2]SISBEN-GRUPOS'!$A$2:$E$1122,5,0)</f>
        <v>1</v>
      </c>
      <c r="Q465">
        <f>VLOOKUP(A465,'[2]TASA TRANSITO'!$A$6:$B$1117,2,0)</f>
        <v>0.38900000000000001</v>
      </c>
    </row>
    <row r="466" spans="1:17" ht="14.95" hidden="1" x14ac:dyDescent="0.25">
      <c r="A466" t="s">
        <v>529</v>
      </c>
      <c r="B466">
        <v>141</v>
      </c>
      <c r="C466" s="3" t="s">
        <v>1122</v>
      </c>
      <c r="D466">
        <f>VLOOKUP(A466,'[2]PROMEDIO SABER 11 MUNICIPIOS'!$A$2:$D$1122,4,0)</f>
        <v>141</v>
      </c>
      <c r="E466">
        <f>VLOOKUP(A466,'[2]PROMEDIO SABER 11 MUNICIPIOS'!$A$2:$E$1122,5,0)</f>
        <v>27</v>
      </c>
      <c r="F466" s="3">
        <v>0</v>
      </c>
      <c r="G466" s="3">
        <v>0</v>
      </c>
      <c r="H466" s="3">
        <v>0</v>
      </c>
      <c r="I466" s="3">
        <v>0</v>
      </c>
      <c r="J466" s="4">
        <f>VLOOKUP(A466,'[2]PROMEDIO SABER 11 MUNICIPIOS'!$A$2:$B$1122,2,0)</f>
        <v>244.0921985815603</v>
      </c>
      <c r="K466" s="6">
        <v>240</v>
      </c>
      <c r="L466" s="5" t="str">
        <f>VLOOKUP(A466,'[2]PROMEDIO SABER 11 MUNICIPIOS'!$A$2:$F$1122,6,FALSE)</f>
        <v>NO</v>
      </c>
      <c r="M466">
        <f>VLOOKUP(A466,'[2]SISBEN-GRUPOS'!$A$2:$E$1121,2,FALSE)</f>
        <v>22</v>
      </c>
      <c r="N466">
        <f>VLOOKUP(A466,'[2]SISBEN-GRUPOS'!$A$2:$E$1122,3,0)</f>
        <v>113</v>
      </c>
      <c r="O466">
        <f>VLOOKUP(A466,'[2]SISBEN-GRUPOS'!$A$2:$E$1122,4,0)</f>
        <v>3</v>
      </c>
      <c r="P466">
        <f>VLOOKUP(A466,'[2]SISBEN-GRUPOS'!$A$2:$E$1122,5,0)</f>
        <v>3</v>
      </c>
      <c r="Q466">
        <f>VLOOKUP(A466,'[2]TASA TRANSITO'!$A$6:$B$1117,2,0)</f>
        <v>0.54500000000000004</v>
      </c>
    </row>
    <row r="467" spans="1:17" x14ac:dyDescent="0.25">
      <c r="A467" t="s">
        <v>474</v>
      </c>
      <c r="B467">
        <v>128</v>
      </c>
      <c r="C467" s="3" t="s">
        <v>1123</v>
      </c>
      <c r="D467">
        <f>VLOOKUP(A467,'[2]PROMEDIO SABER 11 MUNICIPIOS'!$A$2:$D$1122,4,0)</f>
        <v>128</v>
      </c>
      <c r="E467">
        <f>VLOOKUP(A467,'[2]PROMEDIO SABER 11 MUNICIPIOS'!$A$2:$E$1122,5,0)</f>
        <v>27</v>
      </c>
      <c r="F467" s="3">
        <v>0</v>
      </c>
      <c r="G467" s="3">
        <v>0</v>
      </c>
      <c r="H467" s="3">
        <v>0</v>
      </c>
      <c r="I467" s="3">
        <v>0</v>
      </c>
      <c r="J467" s="4">
        <f>VLOOKUP(A467,'[2]PROMEDIO SABER 11 MUNICIPIOS'!$A$2:$B$1122,2,0)</f>
        <v>245.6171875</v>
      </c>
      <c r="K467" s="6">
        <v>240</v>
      </c>
      <c r="L467" s="5" t="str">
        <f>VLOOKUP(A467,'[2]PROMEDIO SABER 11 MUNICIPIOS'!$A$2:$F$1122,6,FALSE)</f>
        <v>NO</v>
      </c>
      <c r="M467">
        <f>VLOOKUP(A467,'[2]SISBEN-GRUPOS'!$A$2:$E$1121,2,FALSE)</f>
        <v>21</v>
      </c>
      <c r="N467">
        <f>VLOOKUP(A467,'[2]SISBEN-GRUPOS'!$A$2:$E$1122,3,0)</f>
        <v>107</v>
      </c>
      <c r="O467">
        <f>VLOOKUP(A467,'[2]SISBEN-GRUPOS'!$A$2:$E$1122,4,0)</f>
        <v>0</v>
      </c>
      <c r="P467">
        <f>VLOOKUP(A467,'[2]SISBEN-GRUPOS'!$A$2:$E$1122,5,0)</f>
        <v>0</v>
      </c>
      <c r="Q467" t="e">
        <f>VLOOKUP(A467,'[2]TASA TRANSITO'!$A$6:$B$1117,2,0)</f>
        <v>#N/A</v>
      </c>
    </row>
    <row r="468" spans="1:17" ht="14.95" hidden="1" x14ac:dyDescent="0.25">
      <c r="A468" t="s">
        <v>457</v>
      </c>
      <c r="B468">
        <v>125</v>
      </c>
      <c r="C468" s="3" t="s">
        <v>1122</v>
      </c>
      <c r="D468">
        <f>VLOOKUP(A468,'[2]PROMEDIO SABER 11 MUNICIPIOS'!$A$2:$D$1122,4,0)</f>
        <v>125</v>
      </c>
      <c r="E468">
        <f>VLOOKUP(A468,'[2]PROMEDIO SABER 11 MUNICIPIOS'!$A$2:$E$1122,5,0)</f>
        <v>28</v>
      </c>
      <c r="F468" s="3">
        <v>0</v>
      </c>
      <c r="G468" s="3">
        <v>0</v>
      </c>
      <c r="H468" s="3">
        <v>0</v>
      </c>
      <c r="I468" s="3">
        <v>0</v>
      </c>
      <c r="J468" s="4">
        <f>VLOOKUP(A468,'[2]PROMEDIO SABER 11 MUNICIPIOS'!$A$2:$B$1122,2,0)</f>
        <v>212.976</v>
      </c>
      <c r="K468" s="6">
        <v>210</v>
      </c>
      <c r="L468" s="5" t="str">
        <f>VLOOKUP(A468,'[2]PROMEDIO SABER 11 MUNICIPIOS'!$A$2:$F$1122,6,FALSE)</f>
        <v>NO</v>
      </c>
      <c r="M468">
        <f>VLOOKUP(A468,'[2]SISBEN-GRUPOS'!$A$2:$E$1121,2,FALSE)</f>
        <v>27</v>
      </c>
      <c r="N468">
        <f>VLOOKUP(A468,'[2]SISBEN-GRUPOS'!$A$2:$E$1122,3,0)</f>
        <v>98</v>
      </c>
      <c r="O468">
        <f>VLOOKUP(A468,'[2]SISBEN-GRUPOS'!$A$2:$E$1122,4,0)</f>
        <v>0</v>
      </c>
      <c r="P468">
        <f>VLOOKUP(A468,'[2]SISBEN-GRUPOS'!$A$2:$E$1122,5,0)</f>
        <v>0</v>
      </c>
      <c r="Q468">
        <f>VLOOKUP(A468,'[2]TASA TRANSITO'!$A$6:$B$1117,2,0)</f>
        <v>0.191</v>
      </c>
    </row>
    <row r="469" spans="1:17" ht="14.95" hidden="1" x14ac:dyDescent="0.25">
      <c r="A469" t="s">
        <v>525</v>
      </c>
      <c r="B469">
        <v>140</v>
      </c>
      <c r="C469" s="3" t="s">
        <v>1122</v>
      </c>
      <c r="D469">
        <f>VLOOKUP(A469,'[2]PROMEDIO SABER 11 MUNICIPIOS'!$A$2:$D$1122,4,0)</f>
        <v>140</v>
      </c>
      <c r="E469">
        <f>VLOOKUP(A469,'[2]PROMEDIO SABER 11 MUNICIPIOS'!$A$2:$E$1122,5,0)</f>
        <v>28</v>
      </c>
      <c r="F469" s="3">
        <v>0</v>
      </c>
      <c r="G469" s="3">
        <v>0</v>
      </c>
      <c r="H469" s="3">
        <v>0</v>
      </c>
      <c r="I469" s="3">
        <v>0</v>
      </c>
      <c r="J469" s="4">
        <f>VLOOKUP(A469,'[2]PROMEDIO SABER 11 MUNICIPIOS'!$A$2:$B$1122,2,0)</f>
        <v>222.77142857142857</v>
      </c>
      <c r="K469" s="6">
        <v>220</v>
      </c>
      <c r="L469" s="5" t="str">
        <f>VLOOKUP(A469,'[2]PROMEDIO SABER 11 MUNICIPIOS'!$A$2:$F$1122,6,FALSE)</f>
        <v>NO</v>
      </c>
      <c r="M469">
        <f>VLOOKUP(A469,'[2]SISBEN-GRUPOS'!$A$2:$E$1121,2,FALSE)</f>
        <v>31</v>
      </c>
      <c r="N469">
        <f>VLOOKUP(A469,'[2]SISBEN-GRUPOS'!$A$2:$E$1122,3,0)</f>
        <v>108</v>
      </c>
      <c r="O469">
        <f>VLOOKUP(A469,'[2]SISBEN-GRUPOS'!$A$2:$E$1122,4,0)</f>
        <v>1</v>
      </c>
      <c r="P469">
        <f>VLOOKUP(A469,'[2]SISBEN-GRUPOS'!$A$2:$E$1122,5,0)</f>
        <v>0</v>
      </c>
      <c r="Q469">
        <f>VLOOKUP(A469,'[2]TASA TRANSITO'!$A$6:$B$1117,2,0)</f>
        <v>0.23599999999999999</v>
      </c>
    </row>
    <row r="470" spans="1:17" x14ac:dyDescent="0.25">
      <c r="A470" t="s">
        <v>701</v>
      </c>
      <c r="B470">
        <v>225</v>
      </c>
      <c r="C470" s="3" t="s">
        <v>1122</v>
      </c>
      <c r="D470">
        <f>VLOOKUP(A470,'[2]PROMEDIO SABER 11 MUNICIPIOS'!$A$2:$D$1122,4,0)</f>
        <v>225</v>
      </c>
      <c r="E470">
        <f>VLOOKUP(A470,'[2]PROMEDIO SABER 11 MUNICIPIOS'!$A$2:$E$1122,5,0)</f>
        <v>28</v>
      </c>
      <c r="F470" s="3">
        <v>0</v>
      </c>
      <c r="G470" s="3">
        <v>0</v>
      </c>
      <c r="H470" s="3">
        <v>0</v>
      </c>
      <c r="I470" s="3">
        <v>0</v>
      </c>
      <c r="J470" s="4">
        <f>VLOOKUP(A470,'[2]PROMEDIO SABER 11 MUNICIPIOS'!$A$2:$B$1122,2,0)</f>
        <v>227.20444444444445</v>
      </c>
      <c r="K470" s="6">
        <v>220</v>
      </c>
      <c r="L470" s="5" t="str">
        <f>VLOOKUP(A470,'[2]PROMEDIO SABER 11 MUNICIPIOS'!$A$2:$F$1122,6,FALSE)</f>
        <v>NO</v>
      </c>
      <c r="M470">
        <f>VLOOKUP(A470,'[2]SISBEN-GRUPOS'!$A$2:$E$1121,2,FALSE)</f>
        <v>63</v>
      </c>
      <c r="N470">
        <f>VLOOKUP(A470,'[2]SISBEN-GRUPOS'!$A$2:$E$1122,3,0)</f>
        <v>156</v>
      </c>
      <c r="O470">
        <f>VLOOKUP(A470,'[2]SISBEN-GRUPOS'!$A$2:$E$1122,4,0)</f>
        <v>6</v>
      </c>
      <c r="P470">
        <f>VLOOKUP(A470,'[2]SISBEN-GRUPOS'!$A$2:$E$1122,5,0)</f>
        <v>0</v>
      </c>
      <c r="Q470" t="e">
        <f>VLOOKUP(A470,'[2]TASA TRANSITO'!$A$6:$B$1117,2,0)</f>
        <v>#N/A</v>
      </c>
    </row>
    <row r="471" spans="1:17" ht="14.95" hidden="1" x14ac:dyDescent="0.25">
      <c r="A471" t="s">
        <v>636</v>
      </c>
      <c r="B471">
        <v>187</v>
      </c>
      <c r="C471" s="3" t="s">
        <v>1123</v>
      </c>
      <c r="D471">
        <f>VLOOKUP(A471,'[2]PROMEDIO SABER 11 MUNICIPIOS'!$A$2:$D$1122,4,0)</f>
        <v>187</v>
      </c>
      <c r="E471">
        <f>VLOOKUP(A471,'[2]PROMEDIO SABER 11 MUNICIPIOS'!$A$2:$E$1122,5,0)</f>
        <v>28</v>
      </c>
      <c r="F471" s="3">
        <v>0</v>
      </c>
      <c r="G471" s="3">
        <v>0</v>
      </c>
      <c r="H471" s="3">
        <v>0</v>
      </c>
      <c r="I471" s="3">
        <v>0</v>
      </c>
      <c r="J471" s="4">
        <f>VLOOKUP(A471,'[2]PROMEDIO SABER 11 MUNICIPIOS'!$A$2:$B$1122,2,0)</f>
        <v>230.05347593582889</v>
      </c>
      <c r="K471" s="6">
        <v>230</v>
      </c>
      <c r="L471" s="5" t="str">
        <f>VLOOKUP(A471,'[2]PROMEDIO SABER 11 MUNICIPIOS'!$A$2:$F$1122,6,FALSE)</f>
        <v>NO</v>
      </c>
      <c r="M471">
        <f>VLOOKUP(A471,'[2]SISBEN-GRUPOS'!$A$2:$E$1121,2,FALSE)</f>
        <v>160</v>
      </c>
      <c r="N471">
        <f>VLOOKUP(A471,'[2]SISBEN-GRUPOS'!$A$2:$E$1122,3,0)</f>
        <v>27</v>
      </c>
      <c r="O471">
        <f>VLOOKUP(A471,'[2]SISBEN-GRUPOS'!$A$2:$E$1122,4,0)</f>
        <v>0</v>
      </c>
      <c r="P471">
        <f>VLOOKUP(A471,'[2]SISBEN-GRUPOS'!$A$2:$E$1122,5,0)</f>
        <v>0</v>
      </c>
      <c r="Q471">
        <f>VLOOKUP(A471,'[2]TASA TRANSITO'!$A$6:$B$1117,2,0)</f>
        <v>0.21099999999999999</v>
      </c>
    </row>
    <row r="472" spans="1:17" ht="14.95" hidden="1" x14ac:dyDescent="0.25">
      <c r="A472" t="s">
        <v>607</v>
      </c>
      <c r="B472">
        <v>173</v>
      </c>
      <c r="C472" s="3" t="s">
        <v>1122</v>
      </c>
      <c r="D472">
        <f>VLOOKUP(A472,'[2]PROMEDIO SABER 11 MUNICIPIOS'!$A$2:$D$1122,4,0)</f>
        <v>173</v>
      </c>
      <c r="E472">
        <f>VLOOKUP(A472,'[2]PROMEDIO SABER 11 MUNICIPIOS'!$A$2:$E$1122,5,0)</f>
        <v>28</v>
      </c>
      <c r="F472" s="3">
        <v>0</v>
      </c>
      <c r="G472" s="3">
        <v>0</v>
      </c>
      <c r="H472" s="3">
        <v>0</v>
      </c>
      <c r="I472" s="3">
        <v>0</v>
      </c>
      <c r="J472" s="4">
        <f>VLOOKUP(A472,'[2]PROMEDIO SABER 11 MUNICIPIOS'!$A$2:$B$1122,2,0)</f>
        <v>231.12716763005781</v>
      </c>
      <c r="K472" s="6">
        <v>230</v>
      </c>
      <c r="L472" s="5" t="str">
        <f>VLOOKUP(A472,'[2]PROMEDIO SABER 11 MUNICIPIOS'!$A$2:$F$1122,6,FALSE)</f>
        <v>NO</v>
      </c>
      <c r="M472">
        <f>VLOOKUP(A472,'[2]SISBEN-GRUPOS'!$A$2:$E$1121,2,FALSE)</f>
        <v>54</v>
      </c>
      <c r="N472">
        <f>VLOOKUP(A472,'[2]SISBEN-GRUPOS'!$A$2:$E$1122,3,0)</f>
        <v>109</v>
      </c>
      <c r="O472">
        <f>VLOOKUP(A472,'[2]SISBEN-GRUPOS'!$A$2:$E$1122,4,0)</f>
        <v>7</v>
      </c>
      <c r="P472">
        <f>VLOOKUP(A472,'[2]SISBEN-GRUPOS'!$A$2:$E$1122,5,0)</f>
        <v>3</v>
      </c>
      <c r="Q472">
        <f>VLOOKUP(A472,'[2]TASA TRANSITO'!$A$6:$B$1117,2,0)</f>
        <v>0.23799999999999999</v>
      </c>
    </row>
    <row r="473" spans="1:17" ht="14.95" hidden="1" x14ac:dyDescent="0.25">
      <c r="A473" t="s">
        <v>720</v>
      </c>
      <c r="B473">
        <v>236</v>
      </c>
      <c r="C473" s="3" t="s">
        <v>1123</v>
      </c>
      <c r="D473">
        <f>VLOOKUP(A473,'[2]PROMEDIO SABER 11 MUNICIPIOS'!$A$2:$D$1122,4,0)</f>
        <v>236</v>
      </c>
      <c r="E473">
        <f>VLOOKUP(A473,'[2]PROMEDIO SABER 11 MUNICIPIOS'!$A$2:$E$1122,5,0)</f>
        <v>28</v>
      </c>
      <c r="F473" s="3">
        <v>0</v>
      </c>
      <c r="G473" s="3">
        <v>0</v>
      </c>
      <c r="H473" s="3">
        <v>0</v>
      </c>
      <c r="I473" s="3">
        <v>0</v>
      </c>
      <c r="J473" s="4">
        <f>VLOOKUP(A473,'[2]PROMEDIO SABER 11 MUNICIPIOS'!$A$2:$B$1122,2,0)</f>
        <v>231.66101694915255</v>
      </c>
      <c r="K473" s="6">
        <v>230</v>
      </c>
      <c r="L473" s="5" t="str">
        <f>VLOOKUP(A473,'[2]PROMEDIO SABER 11 MUNICIPIOS'!$A$2:$F$1122,6,FALSE)</f>
        <v>BALBOA-CAUCA</v>
      </c>
      <c r="M473">
        <f>VLOOKUP(A473,'[2]SISBEN-GRUPOS'!$A$2:$E$1121,2,FALSE)</f>
        <v>37</v>
      </c>
      <c r="N473">
        <f>VLOOKUP(A473,'[2]SISBEN-GRUPOS'!$A$2:$E$1122,3,0)</f>
        <v>199</v>
      </c>
      <c r="O473">
        <f>VLOOKUP(A473,'[2]SISBEN-GRUPOS'!$A$2:$E$1122,4,0)</f>
        <v>0</v>
      </c>
      <c r="P473">
        <f>VLOOKUP(A473,'[2]SISBEN-GRUPOS'!$A$2:$E$1122,5,0)</f>
        <v>0</v>
      </c>
      <c r="Q473">
        <f>VLOOKUP(A473,'[2]TASA TRANSITO'!$A$6:$B$1117,2,0)</f>
        <v>0.16600000000000001</v>
      </c>
    </row>
    <row r="474" spans="1:17" ht="14.95" hidden="1" x14ac:dyDescent="0.25">
      <c r="A474" t="s">
        <v>440</v>
      </c>
      <c r="B474">
        <v>119</v>
      </c>
      <c r="C474" s="3" t="s">
        <v>1122</v>
      </c>
      <c r="D474">
        <f>VLOOKUP(A474,'[2]PROMEDIO SABER 11 MUNICIPIOS'!$A$2:$D$1122,4,0)</f>
        <v>119</v>
      </c>
      <c r="E474">
        <f>VLOOKUP(A474,'[2]PROMEDIO SABER 11 MUNICIPIOS'!$A$2:$E$1122,5,0)</f>
        <v>28</v>
      </c>
      <c r="F474" s="3">
        <v>0</v>
      </c>
      <c r="G474" s="3">
        <v>0</v>
      </c>
      <c r="H474" s="3">
        <v>0</v>
      </c>
      <c r="I474" s="3">
        <v>0</v>
      </c>
      <c r="J474" s="4">
        <f>VLOOKUP(A474,'[2]PROMEDIO SABER 11 MUNICIPIOS'!$A$2:$B$1122,2,0)</f>
        <v>234.94957983193277</v>
      </c>
      <c r="K474" s="6">
        <v>230</v>
      </c>
      <c r="L474" s="5" t="str">
        <f>VLOOKUP(A474,'[2]PROMEDIO SABER 11 MUNICIPIOS'!$A$2:$F$1122,6,FALSE)</f>
        <v>NO</v>
      </c>
      <c r="M474">
        <f>VLOOKUP(A474,'[2]SISBEN-GRUPOS'!$A$2:$E$1121,2,FALSE)</f>
        <v>17</v>
      </c>
      <c r="N474">
        <f>VLOOKUP(A474,'[2]SISBEN-GRUPOS'!$A$2:$E$1122,3,0)</f>
        <v>97</v>
      </c>
      <c r="O474">
        <f>VLOOKUP(A474,'[2]SISBEN-GRUPOS'!$A$2:$E$1122,4,0)</f>
        <v>3</v>
      </c>
      <c r="P474">
        <f>VLOOKUP(A474,'[2]SISBEN-GRUPOS'!$A$2:$E$1122,5,0)</f>
        <v>2</v>
      </c>
      <c r="Q474">
        <f>VLOOKUP(A474,'[2]TASA TRANSITO'!$A$6:$B$1117,2,0)</f>
        <v>0.25</v>
      </c>
    </row>
    <row r="475" spans="1:17" ht="14.95" hidden="1" x14ac:dyDescent="0.25">
      <c r="A475" t="s">
        <v>593</v>
      </c>
      <c r="B475">
        <v>168</v>
      </c>
      <c r="C475" s="3" t="s">
        <v>1122</v>
      </c>
      <c r="D475">
        <f>VLOOKUP(A475,'[2]PROMEDIO SABER 11 MUNICIPIOS'!$A$2:$D$1122,4,0)</f>
        <v>168</v>
      </c>
      <c r="E475">
        <f>VLOOKUP(A475,'[2]PROMEDIO SABER 11 MUNICIPIOS'!$A$2:$E$1122,5,0)</f>
        <v>28</v>
      </c>
      <c r="F475" s="3">
        <v>0</v>
      </c>
      <c r="G475" s="3">
        <v>0</v>
      </c>
      <c r="H475" s="3">
        <v>0</v>
      </c>
      <c r="I475" s="3">
        <v>0</v>
      </c>
      <c r="J475" s="4">
        <f>VLOOKUP(A475,'[2]PROMEDIO SABER 11 MUNICIPIOS'!$A$2:$B$1122,2,0)</f>
        <v>236.22619047619048</v>
      </c>
      <c r="K475" s="6">
        <v>230</v>
      </c>
      <c r="L475" s="5" t="str">
        <f>VLOOKUP(A475,'[2]PROMEDIO SABER 11 MUNICIPIOS'!$A$2:$F$1122,6,FALSE)</f>
        <v>NO</v>
      </c>
      <c r="M475">
        <f>VLOOKUP(A475,'[2]SISBEN-GRUPOS'!$A$2:$E$1121,2,FALSE)</f>
        <v>22</v>
      </c>
      <c r="N475">
        <f>VLOOKUP(A475,'[2]SISBEN-GRUPOS'!$A$2:$E$1122,3,0)</f>
        <v>144</v>
      </c>
      <c r="O475">
        <f>VLOOKUP(A475,'[2]SISBEN-GRUPOS'!$A$2:$E$1122,4,0)</f>
        <v>1</v>
      </c>
      <c r="P475">
        <f>VLOOKUP(A475,'[2]SISBEN-GRUPOS'!$A$2:$E$1122,5,0)</f>
        <v>1</v>
      </c>
      <c r="Q475">
        <f>VLOOKUP(A475,'[2]TASA TRANSITO'!$A$6:$B$1117,2,0)</f>
        <v>0.36599999999999999</v>
      </c>
    </row>
    <row r="476" spans="1:17" ht="14.95" hidden="1" x14ac:dyDescent="0.25">
      <c r="A476" t="s">
        <v>421</v>
      </c>
      <c r="B476">
        <v>111</v>
      </c>
      <c r="C476" s="3" t="s">
        <v>1122</v>
      </c>
      <c r="D476">
        <f>VLOOKUP(A476,'[2]PROMEDIO SABER 11 MUNICIPIOS'!$A$2:$D$1122,4,0)</f>
        <v>111</v>
      </c>
      <c r="E476">
        <f>VLOOKUP(A476,'[2]PROMEDIO SABER 11 MUNICIPIOS'!$A$2:$E$1122,5,0)</f>
        <v>28</v>
      </c>
      <c r="F476" s="3">
        <v>0</v>
      </c>
      <c r="G476" s="3">
        <v>0</v>
      </c>
      <c r="H476" s="3">
        <v>0</v>
      </c>
      <c r="I476" s="3">
        <v>0</v>
      </c>
      <c r="J476" s="4">
        <f>VLOOKUP(A476,'[2]PROMEDIO SABER 11 MUNICIPIOS'!$A$2:$B$1122,2,0)</f>
        <v>237.01801801801801</v>
      </c>
      <c r="K476" s="6">
        <v>230</v>
      </c>
      <c r="L476" s="5" t="str">
        <f>VLOOKUP(A476,'[2]PROMEDIO SABER 11 MUNICIPIOS'!$A$2:$F$1122,6,FALSE)</f>
        <v>NO</v>
      </c>
      <c r="M476">
        <f>VLOOKUP(A476,'[2]SISBEN-GRUPOS'!$A$2:$E$1121,2,FALSE)</f>
        <v>18</v>
      </c>
      <c r="N476">
        <f>VLOOKUP(A476,'[2]SISBEN-GRUPOS'!$A$2:$E$1122,3,0)</f>
        <v>92</v>
      </c>
      <c r="O476">
        <f>VLOOKUP(A476,'[2]SISBEN-GRUPOS'!$A$2:$E$1122,4,0)</f>
        <v>1</v>
      </c>
      <c r="P476">
        <f>VLOOKUP(A476,'[2]SISBEN-GRUPOS'!$A$2:$E$1122,5,0)</f>
        <v>0</v>
      </c>
      <c r="Q476">
        <f>VLOOKUP(A476,'[2]TASA TRANSITO'!$A$6:$B$1117,2,0)</f>
        <v>0.33</v>
      </c>
    </row>
    <row r="477" spans="1:17" ht="14.95" hidden="1" x14ac:dyDescent="0.25">
      <c r="A477" t="s">
        <v>803</v>
      </c>
      <c r="B477">
        <v>299</v>
      </c>
      <c r="C477" s="3" t="s">
        <v>1122</v>
      </c>
      <c r="D477">
        <f>VLOOKUP(A477,'[2]PROMEDIO SABER 11 MUNICIPIOS'!$A$2:$D$1122,4,0)</f>
        <v>299</v>
      </c>
      <c r="E477">
        <f>VLOOKUP(A477,'[2]PROMEDIO SABER 11 MUNICIPIOS'!$A$2:$E$1122,5,0)</f>
        <v>28</v>
      </c>
      <c r="F477" s="3">
        <v>0</v>
      </c>
      <c r="G477" s="3">
        <v>0</v>
      </c>
      <c r="H477" s="3">
        <v>0</v>
      </c>
      <c r="I477" s="3">
        <v>0</v>
      </c>
      <c r="J477" s="4">
        <f>VLOOKUP(A477,'[2]PROMEDIO SABER 11 MUNICIPIOS'!$A$2:$B$1122,2,0)</f>
        <v>242.63879598662209</v>
      </c>
      <c r="K477" s="6">
        <v>240</v>
      </c>
      <c r="L477" s="5" t="str">
        <f>VLOOKUP(A477,'[2]PROMEDIO SABER 11 MUNICIPIOS'!$A$2:$F$1122,6,FALSE)</f>
        <v>NO</v>
      </c>
      <c r="M477">
        <f>VLOOKUP(A477,'[2]SISBEN-GRUPOS'!$A$2:$E$1121,2,FALSE)</f>
        <v>73</v>
      </c>
      <c r="N477">
        <f>VLOOKUP(A477,'[2]SISBEN-GRUPOS'!$A$2:$E$1122,3,0)</f>
        <v>197</v>
      </c>
      <c r="O477">
        <f>VLOOKUP(A477,'[2]SISBEN-GRUPOS'!$A$2:$E$1122,4,0)</f>
        <v>21</v>
      </c>
      <c r="P477">
        <f>VLOOKUP(A477,'[2]SISBEN-GRUPOS'!$A$2:$E$1122,5,0)</f>
        <v>8</v>
      </c>
      <c r="Q477">
        <f>VLOOKUP(A477,'[2]TASA TRANSITO'!$A$6:$B$1117,2,0)</f>
        <v>0.26200000000000001</v>
      </c>
    </row>
    <row r="478" spans="1:17" ht="14.95" hidden="1" x14ac:dyDescent="0.25">
      <c r="A478" t="s">
        <v>262</v>
      </c>
      <c r="B478">
        <v>73</v>
      </c>
      <c r="C478" s="3" t="s">
        <v>1122</v>
      </c>
      <c r="D478">
        <f>VLOOKUP(A478,'[2]PROMEDIO SABER 11 MUNICIPIOS'!$A$2:$D$1122,4,0)</f>
        <v>73</v>
      </c>
      <c r="E478">
        <f>VLOOKUP(A478,'[2]PROMEDIO SABER 11 MUNICIPIOS'!$A$2:$E$1122,5,0)</f>
        <v>28</v>
      </c>
      <c r="F478" s="3">
        <v>1</v>
      </c>
      <c r="G478" s="3">
        <v>0</v>
      </c>
      <c r="H478" s="3">
        <v>0</v>
      </c>
      <c r="I478" s="3">
        <v>0</v>
      </c>
      <c r="J478" s="4">
        <f>VLOOKUP(A478,'[2]PROMEDIO SABER 11 MUNICIPIOS'!$A$2:$B$1122,2,0)</f>
        <v>243.78082191780823</v>
      </c>
      <c r="K478" s="6">
        <v>240</v>
      </c>
      <c r="L478" s="5" t="str">
        <f>VLOOKUP(A478,'[2]PROMEDIO SABER 11 MUNICIPIOS'!$A$2:$F$1122,6,FALSE)</f>
        <v>NO</v>
      </c>
      <c r="M478">
        <f>VLOOKUP(A478,'[2]SISBEN-GRUPOS'!$A$2:$E$1121,2,FALSE)</f>
        <v>13</v>
      </c>
      <c r="N478">
        <f>VLOOKUP(A478,'[2]SISBEN-GRUPOS'!$A$2:$E$1122,3,0)</f>
        <v>56</v>
      </c>
      <c r="O478">
        <f>VLOOKUP(A478,'[2]SISBEN-GRUPOS'!$A$2:$E$1122,4,0)</f>
        <v>3</v>
      </c>
      <c r="P478">
        <f>VLOOKUP(A478,'[2]SISBEN-GRUPOS'!$A$2:$E$1122,5,0)</f>
        <v>1</v>
      </c>
      <c r="Q478">
        <f>VLOOKUP(A478,'[2]TASA TRANSITO'!$A$6:$B$1117,2,0)</f>
        <v>0.47099999999999997</v>
      </c>
    </row>
    <row r="479" spans="1:17" ht="14.95" hidden="1" x14ac:dyDescent="0.25">
      <c r="A479" t="s">
        <v>274</v>
      </c>
      <c r="B479">
        <v>74</v>
      </c>
      <c r="C479" s="3" t="s">
        <v>1122</v>
      </c>
      <c r="D479">
        <f>VLOOKUP(A479,'[2]PROMEDIO SABER 11 MUNICIPIOS'!$A$2:$D$1122,4,0)</f>
        <v>74</v>
      </c>
      <c r="E479">
        <f>VLOOKUP(A479,'[2]PROMEDIO SABER 11 MUNICIPIOS'!$A$2:$E$1122,5,0)</f>
        <v>28</v>
      </c>
      <c r="F479" s="3">
        <v>1</v>
      </c>
      <c r="G479" s="3">
        <v>0</v>
      </c>
      <c r="H479" s="3">
        <v>0</v>
      </c>
      <c r="I479" s="3">
        <v>0</v>
      </c>
      <c r="J479" s="4">
        <f>VLOOKUP(A479,'[2]PROMEDIO SABER 11 MUNICIPIOS'!$A$2:$B$1122,2,0)</f>
        <v>247.64864864864865</v>
      </c>
      <c r="K479" s="6">
        <v>240</v>
      </c>
      <c r="L479" s="5" t="str">
        <f>VLOOKUP(A479,'[2]PROMEDIO SABER 11 MUNICIPIOS'!$A$2:$F$1122,6,FALSE)</f>
        <v>NO</v>
      </c>
      <c r="M479">
        <f>VLOOKUP(A479,'[2]SISBEN-GRUPOS'!$A$2:$E$1121,2,FALSE)</f>
        <v>10</v>
      </c>
      <c r="N479">
        <f>VLOOKUP(A479,'[2]SISBEN-GRUPOS'!$A$2:$E$1122,3,0)</f>
        <v>62</v>
      </c>
      <c r="O479">
        <f>VLOOKUP(A479,'[2]SISBEN-GRUPOS'!$A$2:$E$1122,4,0)</f>
        <v>1</v>
      </c>
      <c r="P479">
        <f>VLOOKUP(A479,'[2]SISBEN-GRUPOS'!$A$2:$E$1122,5,0)</f>
        <v>1</v>
      </c>
      <c r="Q479">
        <f>VLOOKUP(A479,'[2]TASA TRANSITO'!$A$6:$B$1117,2,0)</f>
        <v>0.46800000000000003</v>
      </c>
    </row>
    <row r="480" spans="1:17" ht="14.95" hidden="1" x14ac:dyDescent="0.25">
      <c r="A480" t="s">
        <v>326</v>
      </c>
      <c r="B480">
        <v>88</v>
      </c>
      <c r="C480" s="3" t="s">
        <v>1123</v>
      </c>
      <c r="D480">
        <f>VLOOKUP(A480,'[2]PROMEDIO SABER 11 MUNICIPIOS'!$A$2:$D$1122,4,0)</f>
        <v>88</v>
      </c>
      <c r="E480">
        <f>VLOOKUP(A480,'[2]PROMEDIO SABER 11 MUNICIPIOS'!$A$2:$E$1122,5,0)</f>
        <v>28</v>
      </c>
      <c r="F480" s="3">
        <v>0</v>
      </c>
      <c r="G480" s="3">
        <v>0</v>
      </c>
      <c r="H480" s="3">
        <v>0</v>
      </c>
      <c r="I480" s="3">
        <v>0</v>
      </c>
      <c r="J480" s="4">
        <f>VLOOKUP(A480,'[2]PROMEDIO SABER 11 MUNICIPIOS'!$A$2:$B$1122,2,0)</f>
        <v>259.04545454545456</v>
      </c>
      <c r="K480" s="6">
        <v>250</v>
      </c>
      <c r="L480" s="5" t="str">
        <f>VLOOKUP(A480,'[2]PROMEDIO SABER 11 MUNICIPIOS'!$A$2:$F$1122,6,FALSE)</f>
        <v>NO</v>
      </c>
      <c r="M480">
        <f>VLOOKUP(A480,'[2]SISBEN-GRUPOS'!$A$2:$E$1121,2,FALSE)</f>
        <v>18</v>
      </c>
      <c r="N480">
        <f>VLOOKUP(A480,'[2]SISBEN-GRUPOS'!$A$2:$E$1122,3,0)</f>
        <v>65</v>
      </c>
      <c r="O480">
        <f>VLOOKUP(A480,'[2]SISBEN-GRUPOS'!$A$2:$E$1122,4,0)</f>
        <v>4</v>
      </c>
      <c r="P480">
        <f>VLOOKUP(A480,'[2]SISBEN-GRUPOS'!$A$2:$E$1122,5,0)</f>
        <v>1</v>
      </c>
      <c r="Q480">
        <f>VLOOKUP(A480,'[2]TASA TRANSITO'!$A$6:$B$1117,2,0)</f>
        <v>0.22600000000000001</v>
      </c>
    </row>
    <row r="481" spans="1:17" ht="14.95" hidden="1" x14ac:dyDescent="0.25">
      <c r="A481" t="s">
        <v>725</v>
      </c>
      <c r="B481">
        <v>239</v>
      </c>
      <c r="C481" s="3" t="s">
        <v>1122</v>
      </c>
      <c r="D481">
        <f>VLOOKUP(A481,'[2]PROMEDIO SABER 11 MUNICIPIOS'!$A$2:$D$1122,4,0)</f>
        <v>239</v>
      </c>
      <c r="E481">
        <f>VLOOKUP(A481,'[2]PROMEDIO SABER 11 MUNICIPIOS'!$A$2:$E$1122,5,0)</f>
        <v>28</v>
      </c>
      <c r="F481" s="3">
        <v>0</v>
      </c>
      <c r="G481" s="3">
        <v>0</v>
      </c>
      <c r="H481" s="3">
        <v>0</v>
      </c>
      <c r="I481" s="3">
        <v>0</v>
      </c>
      <c r="J481" s="4">
        <f>VLOOKUP(A481,'[2]PROMEDIO SABER 11 MUNICIPIOS'!$A$2:$B$1122,2,0)</f>
        <v>259.88284518828453</v>
      </c>
      <c r="K481" s="6">
        <v>260</v>
      </c>
      <c r="L481" s="5" t="str">
        <f>VLOOKUP(A481,'[2]PROMEDIO SABER 11 MUNICIPIOS'!$A$2:$F$1122,6,FALSE)</f>
        <v>NO</v>
      </c>
      <c r="M481">
        <f>VLOOKUP(A481,'[2]SISBEN-GRUPOS'!$A$2:$E$1121,2,FALSE)</f>
        <v>83</v>
      </c>
      <c r="N481">
        <f>VLOOKUP(A481,'[2]SISBEN-GRUPOS'!$A$2:$E$1122,3,0)</f>
        <v>125</v>
      </c>
      <c r="O481">
        <f>VLOOKUP(A481,'[2]SISBEN-GRUPOS'!$A$2:$E$1122,4,0)</f>
        <v>19</v>
      </c>
      <c r="P481">
        <f>VLOOKUP(A481,'[2]SISBEN-GRUPOS'!$A$2:$E$1122,5,0)</f>
        <v>12</v>
      </c>
      <c r="Q481">
        <f>VLOOKUP(A481,'[2]TASA TRANSITO'!$A$6:$B$1117,2,0)</f>
        <v>0.23699999999999999</v>
      </c>
    </row>
    <row r="482" spans="1:17" ht="14.95" hidden="1" x14ac:dyDescent="0.25">
      <c r="A482" t="s">
        <v>282</v>
      </c>
      <c r="B482">
        <v>77</v>
      </c>
      <c r="C482" s="3" t="s">
        <v>1122</v>
      </c>
      <c r="D482">
        <f>VLOOKUP(A482,'[2]PROMEDIO SABER 11 MUNICIPIOS'!$A$2:$D$1122,4,0)</f>
        <v>77</v>
      </c>
      <c r="E482">
        <f>VLOOKUP(A482,'[2]PROMEDIO SABER 11 MUNICIPIOS'!$A$2:$E$1122,5,0)</f>
        <v>28</v>
      </c>
      <c r="F482" s="3">
        <v>1</v>
      </c>
      <c r="G482" s="3">
        <v>0</v>
      </c>
      <c r="H482" s="3">
        <v>0</v>
      </c>
      <c r="I482" s="3">
        <v>0</v>
      </c>
      <c r="J482" s="4">
        <f>VLOOKUP(A482,'[2]PROMEDIO SABER 11 MUNICIPIOS'!$A$2:$B$1122,2,0)</f>
        <v>264.61038961038963</v>
      </c>
      <c r="K482" s="6">
        <v>260</v>
      </c>
      <c r="L482" s="5" t="str">
        <f>VLOOKUP(A482,'[2]PROMEDIO SABER 11 MUNICIPIOS'!$A$2:$F$1122,6,FALSE)</f>
        <v>NO</v>
      </c>
      <c r="M482">
        <f>VLOOKUP(A482,'[2]SISBEN-GRUPOS'!$A$2:$E$1121,2,FALSE)</f>
        <v>15</v>
      </c>
      <c r="N482">
        <f>VLOOKUP(A482,'[2]SISBEN-GRUPOS'!$A$2:$E$1122,3,0)</f>
        <v>58</v>
      </c>
      <c r="O482">
        <f>VLOOKUP(A482,'[2]SISBEN-GRUPOS'!$A$2:$E$1122,4,0)</f>
        <v>2</v>
      </c>
      <c r="P482">
        <f>VLOOKUP(A482,'[2]SISBEN-GRUPOS'!$A$2:$E$1122,5,0)</f>
        <v>2</v>
      </c>
      <c r="Q482">
        <f>VLOOKUP(A482,'[2]TASA TRANSITO'!$A$6:$B$1117,2,0)</f>
        <v>0.40699999999999997</v>
      </c>
    </row>
    <row r="483" spans="1:17" ht="14.95" hidden="1" x14ac:dyDescent="0.25">
      <c r="A483" t="s">
        <v>85</v>
      </c>
      <c r="B483">
        <v>34</v>
      </c>
      <c r="C483" s="3" t="s">
        <v>1123</v>
      </c>
      <c r="D483">
        <f>VLOOKUP(A483,'[2]PROMEDIO SABER 11 MUNICIPIOS'!$A$2:$D$1122,4,0)</f>
        <v>34</v>
      </c>
      <c r="E483">
        <f>VLOOKUP(A483,'[2]PROMEDIO SABER 11 MUNICIPIOS'!$A$2:$E$1122,5,0)</f>
        <v>29</v>
      </c>
      <c r="F483" s="3">
        <v>1</v>
      </c>
      <c r="G483" s="3">
        <v>1</v>
      </c>
      <c r="H483" s="3">
        <v>1</v>
      </c>
      <c r="I483" s="3">
        <v>0</v>
      </c>
      <c r="J483" s="4">
        <f>VLOOKUP(A483,'[2]PROMEDIO SABER 11 MUNICIPIOS'!$A$2:$B$1122,2,0)</f>
        <v>213.52941176470588</v>
      </c>
      <c r="K483" s="6">
        <v>210</v>
      </c>
      <c r="L483" s="5" t="str">
        <f>VLOOKUP(A483,'[2]PROMEDIO SABER 11 MUNICIPIOS'!$A$2:$F$1122,6,FALSE)</f>
        <v>MOSQUERA-NARINO</v>
      </c>
      <c r="M483">
        <f>VLOOKUP(A483,'[2]SISBEN-GRUPOS'!$A$2:$E$1121,2,FALSE)</f>
        <v>10</v>
      </c>
      <c r="N483">
        <f>VLOOKUP(A483,'[2]SISBEN-GRUPOS'!$A$2:$E$1122,3,0)</f>
        <v>24</v>
      </c>
      <c r="O483">
        <f>VLOOKUP(A483,'[2]SISBEN-GRUPOS'!$A$2:$E$1122,4,0)</f>
        <v>0</v>
      </c>
      <c r="P483">
        <f>VLOOKUP(A483,'[2]SISBEN-GRUPOS'!$A$2:$E$1122,5,0)</f>
        <v>0</v>
      </c>
      <c r="Q483">
        <f>VLOOKUP(A483,'[2]TASA TRANSITO'!$A$6:$B$1117,2,0)</f>
        <v>0.255</v>
      </c>
    </row>
    <row r="484" spans="1:17" ht="14.95" hidden="1" x14ac:dyDescent="0.25">
      <c r="A484" t="s">
        <v>332</v>
      </c>
      <c r="B484">
        <v>90</v>
      </c>
      <c r="C484" s="3" t="s">
        <v>1122</v>
      </c>
      <c r="D484">
        <f>VLOOKUP(A484,'[2]PROMEDIO SABER 11 MUNICIPIOS'!$A$2:$D$1122,4,0)</f>
        <v>90</v>
      </c>
      <c r="E484">
        <f>VLOOKUP(A484,'[2]PROMEDIO SABER 11 MUNICIPIOS'!$A$2:$E$1122,5,0)</f>
        <v>29</v>
      </c>
      <c r="F484" s="3">
        <v>0</v>
      </c>
      <c r="G484" s="3">
        <v>0</v>
      </c>
      <c r="H484" s="3">
        <v>0</v>
      </c>
      <c r="I484" s="3">
        <v>0</v>
      </c>
      <c r="J484" s="4">
        <f>VLOOKUP(A484,'[2]PROMEDIO SABER 11 MUNICIPIOS'!$A$2:$B$1122,2,0)</f>
        <v>236.93333333333334</v>
      </c>
      <c r="K484" s="6">
        <v>230</v>
      </c>
      <c r="L484" s="5" t="str">
        <f>VLOOKUP(A484,'[2]PROMEDIO SABER 11 MUNICIPIOS'!$A$2:$F$1122,6,FALSE)</f>
        <v>NO</v>
      </c>
      <c r="M484">
        <f>VLOOKUP(A484,'[2]SISBEN-GRUPOS'!$A$2:$E$1121,2,FALSE)</f>
        <v>26</v>
      </c>
      <c r="N484">
        <f>VLOOKUP(A484,'[2]SISBEN-GRUPOS'!$A$2:$E$1122,3,0)</f>
        <v>60</v>
      </c>
      <c r="O484">
        <f>VLOOKUP(A484,'[2]SISBEN-GRUPOS'!$A$2:$E$1122,4,0)</f>
        <v>2</v>
      </c>
      <c r="P484">
        <f>VLOOKUP(A484,'[2]SISBEN-GRUPOS'!$A$2:$E$1122,5,0)</f>
        <v>2</v>
      </c>
      <c r="Q484">
        <f>VLOOKUP(A484,'[2]TASA TRANSITO'!$A$6:$B$1117,2,0)</f>
        <v>0.46</v>
      </c>
    </row>
    <row r="485" spans="1:17" ht="14.95" hidden="1" x14ac:dyDescent="0.25">
      <c r="A485" t="s">
        <v>735</v>
      </c>
      <c r="B485">
        <v>246</v>
      </c>
      <c r="C485" s="3" t="s">
        <v>1123</v>
      </c>
      <c r="D485">
        <f>VLOOKUP(A485,'[2]PROMEDIO SABER 11 MUNICIPIOS'!$A$2:$D$1122,4,0)</f>
        <v>246</v>
      </c>
      <c r="E485">
        <f>VLOOKUP(A485,'[2]PROMEDIO SABER 11 MUNICIPIOS'!$A$2:$E$1122,5,0)</f>
        <v>29</v>
      </c>
      <c r="F485" s="3">
        <v>0</v>
      </c>
      <c r="G485" s="3">
        <v>0</v>
      </c>
      <c r="H485" s="3">
        <v>0</v>
      </c>
      <c r="I485" s="3">
        <v>0</v>
      </c>
      <c r="J485" s="4">
        <f>VLOOKUP(A485,'[2]PROMEDIO SABER 11 MUNICIPIOS'!$A$2:$B$1122,2,0)</f>
        <v>238.60975609756099</v>
      </c>
      <c r="K485" s="6">
        <v>230</v>
      </c>
      <c r="L485" s="5" t="str">
        <f>VLOOKUP(A485,'[2]PROMEDIO SABER 11 MUNICIPIOS'!$A$2:$F$1122,6,FALSE)</f>
        <v>NO</v>
      </c>
      <c r="M485">
        <f>VLOOKUP(A485,'[2]SISBEN-GRUPOS'!$A$2:$E$1121,2,FALSE)</f>
        <v>68</v>
      </c>
      <c r="N485">
        <f>VLOOKUP(A485,'[2]SISBEN-GRUPOS'!$A$2:$E$1122,3,0)</f>
        <v>166</v>
      </c>
      <c r="O485">
        <f>VLOOKUP(A485,'[2]SISBEN-GRUPOS'!$A$2:$E$1122,4,0)</f>
        <v>9</v>
      </c>
      <c r="P485">
        <f>VLOOKUP(A485,'[2]SISBEN-GRUPOS'!$A$2:$E$1122,5,0)</f>
        <v>3</v>
      </c>
      <c r="Q485">
        <f>VLOOKUP(A485,'[2]TASA TRANSITO'!$A$6:$B$1117,2,0)</f>
        <v>0.32900000000000001</v>
      </c>
    </row>
    <row r="486" spans="1:17" ht="14.95" hidden="1" x14ac:dyDescent="0.25">
      <c r="A486" t="s">
        <v>348</v>
      </c>
      <c r="B486">
        <v>94</v>
      </c>
      <c r="C486" s="3" t="s">
        <v>1122</v>
      </c>
      <c r="D486">
        <f>VLOOKUP(A486,'[2]PROMEDIO SABER 11 MUNICIPIOS'!$A$2:$D$1122,4,0)</f>
        <v>94</v>
      </c>
      <c r="E486">
        <f>VLOOKUP(A486,'[2]PROMEDIO SABER 11 MUNICIPIOS'!$A$2:$E$1122,5,0)</f>
        <v>29</v>
      </c>
      <c r="F486" s="3">
        <v>0</v>
      </c>
      <c r="G486" s="3">
        <v>0</v>
      </c>
      <c r="H486" s="3">
        <v>0</v>
      </c>
      <c r="I486" s="3">
        <v>0</v>
      </c>
      <c r="J486" s="4">
        <f>VLOOKUP(A486,'[2]PROMEDIO SABER 11 MUNICIPIOS'!$A$2:$B$1122,2,0)</f>
        <v>247.56382978723406</v>
      </c>
      <c r="K486" s="6">
        <v>240</v>
      </c>
      <c r="L486" s="5" t="str">
        <f>VLOOKUP(A486,'[2]PROMEDIO SABER 11 MUNICIPIOS'!$A$2:$F$1122,6,FALSE)</f>
        <v>NO</v>
      </c>
      <c r="M486">
        <f>VLOOKUP(A486,'[2]SISBEN-GRUPOS'!$A$2:$E$1121,2,FALSE)</f>
        <v>19</v>
      </c>
      <c r="N486">
        <f>VLOOKUP(A486,'[2]SISBEN-GRUPOS'!$A$2:$E$1122,3,0)</f>
        <v>74</v>
      </c>
      <c r="O486">
        <f>VLOOKUP(A486,'[2]SISBEN-GRUPOS'!$A$2:$E$1122,4,0)</f>
        <v>1</v>
      </c>
      <c r="P486">
        <f>VLOOKUP(A486,'[2]SISBEN-GRUPOS'!$A$2:$E$1122,5,0)</f>
        <v>0</v>
      </c>
      <c r="Q486">
        <f>VLOOKUP(A486,'[2]TASA TRANSITO'!$A$6:$B$1117,2,0)</f>
        <v>0.38600000000000001</v>
      </c>
    </row>
    <row r="487" spans="1:17" ht="14.95" hidden="1" x14ac:dyDescent="0.25">
      <c r="A487" t="s">
        <v>682</v>
      </c>
      <c r="B487">
        <v>214</v>
      </c>
      <c r="C487" s="3" t="s">
        <v>1122</v>
      </c>
      <c r="D487">
        <f>VLOOKUP(A487,'[2]PROMEDIO SABER 11 MUNICIPIOS'!$A$2:$D$1122,4,0)</f>
        <v>214</v>
      </c>
      <c r="E487">
        <f>VLOOKUP(A487,'[2]PROMEDIO SABER 11 MUNICIPIOS'!$A$2:$E$1122,5,0)</f>
        <v>29</v>
      </c>
      <c r="F487" s="3">
        <v>0</v>
      </c>
      <c r="G487" s="3">
        <v>0</v>
      </c>
      <c r="H487" s="3">
        <v>0</v>
      </c>
      <c r="I487" s="3">
        <v>0</v>
      </c>
      <c r="J487" s="4">
        <f>VLOOKUP(A487,'[2]PROMEDIO SABER 11 MUNICIPIOS'!$A$2:$B$1122,2,0)</f>
        <v>250.93925233644859</v>
      </c>
      <c r="K487" s="6">
        <v>250</v>
      </c>
      <c r="L487" s="5" t="str">
        <f>VLOOKUP(A487,'[2]PROMEDIO SABER 11 MUNICIPIOS'!$A$2:$F$1122,6,FALSE)</f>
        <v>NO</v>
      </c>
      <c r="M487">
        <f>VLOOKUP(A487,'[2]SISBEN-GRUPOS'!$A$2:$E$1121,2,FALSE)</f>
        <v>42</v>
      </c>
      <c r="N487">
        <f>VLOOKUP(A487,'[2]SISBEN-GRUPOS'!$A$2:$E$1122,3,0)</f>
        <v>156</v>
      </c>
      <c r="O487">
        <f>VLOOKUP(A487,'[2]SISBEN-GRUPOS'!$A$2:$E$1122,4,0)</f>
        <v>11</v>
      </c>
      <c r="P487">
        <f>VLOOKUP(A487,'[2]SISBEN-GRUPOS'!$A$2:$E$1122,5,0)</f>
        <v>5</v>
      </c>
      <c r="Q487">
        <f>VLOOKUP(A487,'[2]TASA TRANSITO'!$A$6:$B$1117,2,0)</f>
        <v>0.248</v>
      </c>
    </row>
    <row r="488" spans="1:17" ht="14.95" hidden="1" x14ac:dyDescent="0.25">
      <c r="A488" t="s">
        <v>331</v>
      </c>
      <c r="B488">
        <v>89</v>
      </c>
      <c r="C488" s="3" t="s">
        <v>1122</v>
      </c>
      <c r="D488">
        <f>VLOOKUP(A488,'[2]PROMEDIO SABER 11 MUNICIPIOS'!$A$2:$D$1122,4,0)</f>
        <v>89</v>
      </c>
      <c r="E488">
        <f>VLOOKUP(A488,'[2]PROMEDIO SABER 11 MUNICIPIOS'!$A$2:$E$1122,5,0)</f>
        <v>29</v>
      </c>
      <c r="F488" s="3">
        <v>0</v>
      </c>
      <c r="G488" s="3">
        <v>0</v>
      </c>
      <c r="H488" s="3">
        <v>0</v>
      </c>
      <c r="I488" s="3">
        <v>0</v>
      </c>
      <c r="J488" s="4">
        <f>VLOOKUP(A488,'[2]PROMEDIO SABER 11 MUNICIPIOS'!$A$2:$B$1122,2,0)</f>
        <v>263.25842696629212</v>
      </c>
      <c r="K488" s="6">
        <v>260</v>
      </c>
      <c r="L488" s="5" t="str">
        <f>VLOOKUP(A488,'[2]PROMEDIO SABER 11 MUNICIPIOS'!$A$2:$F$1122,6,FALSE)</f>
        <v>NO</v>
      </c>
      <c r="M488">
        <f>VLOOKUP(A488,'[2]SISBEN-GRUPOS'!$A$2:$E$1121,2,FALSE)</f>
        <v>19</v>
      </c>
      <c r="N488">
        <f>VLOOKUP(A488,'[2]SISBEN-GRUPOS'!$A$2:$E$1122,3,0)</f>
        <v>68</v>
      </c>
      <c r="O488">
        <f>VLOOKUP(A488,'[2]SISBEN-GRUPOS'!$A$2:$E$1122,4,0)</f>
        <v>1</v>
      </c>
      <c r="P488">
        <f>VLOOKUP(A488,'[2]SISBEN-GRUPOS'!$A$2:$E$1122,5,0)</f>
        <v>1</v>
      </c>
      <c r="Q488">
        <f>VLOOKUP(A488,'[2]TASA TRANSITO'!$A$6:$B$1117,2,0)</f>
        <v>0.34399999999999997</v>
      </c>
    </row>
    <row r="489" spans="1:17" ht="14.95" hidden="1" x14ac:dyDescent="0.25">
      <c r="A489" t="s">
        <v>168</v>
      </c>
      <c r="B489">
        <v>53</v>
      </c>
      <c r="C489" s="3" t="s">
        <v>1122</v>
      </c>
      <c r="D489">
        <f>VLOOKUP(A489,'[2]PROMEDIO SABER 11 MUNICIPIOS'!$A$2:$D$1122,4,0)</f>
        <v>53</v>
      </c>
      <c r="E489">
        <f>VLOOKUP(A489,'[2]PROMEDIO SABER 11 MUNICIPIOS'!$A$2:$E$1122,5,0)</f>
        <v>29</v>
      </c>
      <c r="F489" s="3">
        <v>1</v>
      </c>
      <c r="G489" s="3">
        <v>1</v>
      </c>
      <c r="H489" s="3">
        <v>0</v>
      </c>
      <c r="I489" s="3">
        <v>0</v>
      </c>
      <c r="J489" s="4">
        <f>VLOOKUP(A489,'[2]PROMEDIO SABER 11 MUNICIPIOS'!$A$2:$B$1122,2,0)</f>
        <v>266.1320754716981</v>
      </c>
      <c r="K489" s="6">
        <v>260</v>
      </c>
      <c r="L489" s="5" t="str">
        <f>VLOOKUP(A489,'[2]PROMEDIO SABER 11 MUNICIPIOS'!$A$2:$F$1122,6,FALSE)</f>
        <v>NO</v>
      </c>
      <c r="M489">
        <f>VLOOKUP(A489,'[2]SISBEN-GRUPOS'!$A$2:$E$1121,2,FALSE)</f>
        <v>9</v>
      </c>
      <c r="N489">
        <f>VLOOKUP(A489,'[2]SISBEN-GRUPOS'!$A$2:$E$1122,3,0)</f>
        <v>44</v>
      </c>
      <c r="O489">
        <f>VLOOKUP(A489,'[2]SISBEN-GRUPOS'!$A$2:$E$1122,4,0)</f>
        <v>0</v>
      </c>
      <c r="P489">
        <f>VLOOKUP(A489,'[2]SISBEN-GRUPOS'!$A$2:$E$1122,5,0)</f>
        <v>0</v>
      </c>
      <c r="Q489">
        <f>VLOOKUP(A489,'[2]TASA TRANSITO'!$A$6:$B$1117,2,0)</f>
        <v>0.30399999999999999</v>
      </c>
    </row>
    <row r="490" spans="1:17" ht="14.95" hidden="1" x14ac:dyDescent="0.25">
      <c r="A490" t="s">
        <v>147</v>
      </c>
      <c r="B490">
        <v>48</v>
      </c>
      <c r="C490" s="3" t="s">
        <v>1122</v>
      </c>
      <c r="D490">
        <f>VLOOKUP(A490,'[2]PROMEDIO SABER 11 MUNICIPIOS'!$A$2:$D$1122,4,0)</f>
        <v>48</v>
      </c>
      <c r="E490">
        <f>VLOOKUP(A490,'[2]PROMEDIO SABER 11 MUNICIPIOS'!$A$2:$E$1122,5,0)</f>
        <v>29</v>
      </c>
      <c r="F490" s="3">
        <v>1</v>
      </c>
      <c r="G490" s="3">
        <v>1</v>
      </c>
      <c r="H490" s="3">
        <v>0</v>
      </c>
      <c r="I490" s="3">
        <v>0</v>
      </c>
      <c r="J490" s="4">
        <f>VLOOKUP(A490,'[2]PROMEDIO SABER 11 MUNICIPIOS'!$A$2:$B$1122,2,0)</f>
        <v>268.625</v>
      </c>
      <c r="K490" s="6">
        <v>260</v>
      </c>
      <c r="L490" s="5" t="str">
        <f>VLOOKUP(A490,'[2]PROMEDIO SABER 11 MUNICIPIOS'!$A$2:$F$1122,6,FALSE)</f>
        <v>NO</v>
      </c>
      <c r="M490">
        <f>VLOOKUP(A490,'[2]SISBEN-GRUPOS'!$A$2:$E$1121,2,FALSE)</f>
        <v>14</v>
      </c>
      <c r="N490">
        <f>VLOOKUP(A490,'[2]SISBEN-GRUPOS'!$A$2:$E$1122,3,0)</f>
        <v>25</v>
      </c>
      <c r="O490">
        <f>VLOOKUP(A490,'[2]SISBEN-GRUPOS'!$A$2:$E$1122,4,0)</f>
        <v>9</v>
      </c>
      <c r="P490">
        <f>VLOOKUP(A490,'[2]SISBEN-GRUPOS'!$A$2:$E$1122,5,0)</f>
        <v>0</v>
      </c>
      <c r="Q490">
        <f>VLOOKUP(A490,'[2]TASA TRANSITO'!$A$6:$B$1117,2,0)</f>
        <v>0.314</v>
      </c>
    </row>
    <row r="491" spans="1:17" ht="14.95" hidden="1" x14ac:dyDescent="0.25">
      <c r="A491" t="s">
        <v>810</v>
      </c>
      <c r="B491">
        <v>307</v>
      </c>
      <c r="C491" s="3" t="s">
        <v>1122</v>
      </c>
      <c r="D491">
        <f>VLOOKUP(A491,'[2]PROMEDIO SABER 11 MUNICIPIOS'!$A$2:$D$1122,4,0)</f>
        <v>307</v>
      </c>
      <c r="E491">
        <f>VLOOKUP(A491,'[2]PROMEDIO SABER 11 MUNICIPIOS'!$A$2:$E$1122,5,0)</f>
        <v>30</v>
      </c>
      <c r="F491" s="3">
        <v>0</v>
      </c>
      <c r="G491" s="3">
        <v>0</v>
      </c>
      <c r="H491" s="3">
        <v>0</v>
      </c>
      <c r="I491" s="3">
        <v>0</v>
      </c>
      <c r="J491" s="4">
        <f>VLOOKUP(A491,'[2]PROMEDIO SABER 11 MUNICIPIOS'!$A$2:$B$1122,2,0)</f>
        <v>222.16938110749186</v>
      </c>
      <c r="K491" s="6">
        <v>220</v>
      </c>
      <c r="L491" s="5" t="str">
        <f>VLOOKUP(A491,'[2]PROMEDIO SABER 11 MUNICIPIOS'!$A$2:$F$1122,6,FALSE)</f>
        <v>PLANADAS-TOLIMA</v>
      </c>
      <c r="M491">
        <f>VLOOKUP(A491,'[2]SISBEN-GRUPOS'!$A$2:$E$1121,2,FALSE)</f>
        <v>88</v>
      </c>
      <c r="N491">
        <f>VLOOKUP(A491,'[2]SISBEN-GRUPOS'!$A$2:$E$1122,3,0)</f>
        <v>207</v>
      </c>
      <c r="O491">
        <f>VLOOKUP(A491,'[2]SISBEN-GRUPOS'!$A$2:$E$1122,4,0)</f>
        <v>7</v>
      </c>
      <c r="P491">
        <f>VLOOKUP(A491,'[2]SISBEN-GRUPOS'!$A$2:$E$1122,5,0)</f>
        <v>5</v>
      </c>
      <c r="Q491">
        <f>VLOOKUP(A491,'[2]TASA TRANSITO'!$A$6:$B$1117,2,0)</f>
        <v>0.34</v>
      </c>
    </row>
    <row r="492" spans="1:17" ht="14.95" hidden="1" x14ac:dyDescent="0.25">
      <c r="A492" t="s">
        <v>40</v>
      </c>
      <c r="B492">
        <v>24</v>
      </c>
      <c r="C492" s="3" t="s">
        <v>1122</v>
      </c>
      <c r="D492">
        <f>VLOOKUP(A492,'[2]PROMEDIO SABER 11 MUNICIPIOS'!$A$2:$D$1122,4,0)</f>
        <v>24</v>
      </c>
      <c r="E492">
        <f>VLOOKUP(A492,'[2]PROMEDIO SABER 11 MUNICIPIOS'!$A$2:$E$1122,5,0)</f>
        <v>30</v>
      </c>
      <c r="F492" s="3">
        <v>1</v>
      </c>
      <c r="G492" s="3">
        <v>1</v>
      </c>
      <c r="H492" s="3">
        <v>1</v>
      </c>
      <c r="I492" s="3">
        <v>0</v>
      </c>
      <c r="J492" s="4">
        <f>VLOOKUP(A492,'[2]PROMEDIO SABER 11 MUNICIPIOS'!$A$2:$B$1122,2,0)</f>
        <v>222.20833333333334</v>
      </c>
      <c r="K492" s="6">
        <v>220</v>
      </c>
      <c r="L492" s="5" t="str">
        <f>VLOOKUP(A492,'[2]PROMEDIO SABER 11 MUNICIPIOS'!$A$2:$F$1122,6,FALSE)</f>
        <v>NO</v>
      </c>
      <c r="M492">
        <f>VLOOKUP(A492,'[2]SISBEN-GRUPOS'!$A$2:$E$1121,2,FALSE)</f>
        <v>8</v>
      </c>
      <c r="N492">
        <f>VLOOKUP(A492,'[2]SISBEN-GRUPOS'!$A$2:$E$1122,3,0)</f>
        <v>15</v>
      </c>
      <c r="O492">
        <f>VLOOKUP(A492,'[2]SISBEN-GRUPOS'!$A$2:$E$1122,4,0)</f>
        <v>1</v>
      </c>
      <c r="P492">
        <f>VLOOKUP(A492,'[2]SISBEN-GRUPOS'!$A$2:$E$1122,5,0)</f>
        <v>0</v>
      </c>
      <c r="Q492">
        <f>VLOOKUP(A492,'[2]TASA TRANSITO'!$A$6:$B$1117,2,0)</f>
        <v>0.375</v>
      </c>
    </row>
    <row r="493" spans="1:17" ht="14.95" hidden="1" x14ac:dyDescent="0.25">
      <c r="A493" t="s">
        <v>467</v>
      </c>
      <c r="B493">
        <v>127</v>
      </c>
      <c r="C493" s="3" t="s">
        <v>1122</v>
      </c>
      <c r="D493">
        <f>VLOOKUP(A493,'[2]PROMEDIO SABER 11 MUNICIPIOS'!$A$2:$D$1122,4,0)</f>
        <v>127</v>
      </c>
      <c r="E493">
        <f>VLOOKUP(A493,'[2]PROMEDIO SABER 11 MUNICIPIOS'!$A$2:$E$1122,5,0)</f>
        <v>30</v>
      </c>
      <c r="F493" s="3">
        <v>0</v>
      </c>
      <c r="G493" s="3">
        <v>0</v>
      </c>
      <c r="H493" s="3">
        <v>0</v>
      </c>
      <c r="I493" s="3">
        <v>0</v>
      </c>
      <c r="J493" s="4">
        <f>VLOOKUP(A493,'[2]PROMEDIO SABER 11 MUNICIPIOS'!$A$2:$B$1122,2,0)</f>
        <v>240.3228346456693</v>
      </c>
      <c r="K493" s="6">
        <v>240</v>
      </c>
      <c r="L493" s="5" t="str">
        <f>VLOOKUP(A493,'[2]PROMEDIO SABER 11 MUNICIPIOS'!$A$2:$F$1122,6,FALSE)</f>
        <v>NO</v>
      </c>
      <c r="M493">
        <f>VLOOKUP(A493,'[2]SISBEN-GRUPOS'!$A$2:$E$1121,2,FALSE)</f>
        <v>30</v>
      </c>
      <c r="N493">
        <f>VLOOKUP(A493,'[2]SISBEN-GRUPOS'!$A$2:$E$1122,3,0)</f>
        <v>90</v>
      </c>
      <c r="O493">
        <f>VLOOKUP(A493,'[2]SISBEN-GRUPOS'!$A$2:$E$1122,4,0)</f>
        <v>4</v>
      </c>
      <c r="P493">
        <f>VLOOKUP(A493,'[2]SISBEN-GRUPOS'!$A$2:$E$1122,5,0)</f>
        <v>3</v>
      </c>
      <c r="Q493">
        <f>VLOOKUP(A493,'[2]TASA TRANSITO'!$A$6:$B$1117,2,0)</f>
        <v>0.29299999999999998</v>
      </c>
    </row>
    <row r="494" spans="1:17" ht="14.95" hidden="1" x14ac:dyDescent="0.25">
      <c r="A494" t="s">
        <v>273</v>
      </c>
      <c r="B494">
        <v>74</v>
      </c>
      <c r="C494" s="3" t="s">
        <v>1122</v>
      </c>
      <c r="D494">
        <f>VLOOKUP(A494,'[2]PROMEDIO SABER 11 MUNICIPIOS'!$A$2:$D$1122,4,0)</f>
        <v>74</v>
      </c>
      <c r="E494">
        <f>VLOOKUP(A494,'[2]PROMEDIO SABER 11 MUNICIPIOS'!$A$2:$E$1122,5,0)</f>
        <v>30</v>
      </c>
      <c r="F494" s="3">
        <v>1</v>
      </c>
      <c r="G494" s="3">
        <v>0</v>
      </c>
      <c r="H494" s="3">
        <v>0</v>
      </c>
      <c r="I494" s="3">
        <v>0</v>
      </c>
      <c r="J494" s="4">
        <f>VLOOKUP(A494,'[2]PROMEDIO SABER 11 MUNICIPIOS'!$A$2:$B$1122,2,0)</f>
        <v>260.56756756756755</v>
      </c>
      <c r="K494" s="6">
        <v>260</v>
      </c>
      <c r="L494" s="5" t="str">
        <f>VLOOKUP(A494,'[2]PROMEDIO SABER 11 MUNICIPIOS'!$A$2:$F$1122,6,FALSE)</f>
        <v>NO</v>
      </c>
      <c r="M494">
        <f>VLOOKUP(A494,'[2]SISBEN-GRUPOS'!$A$2:$E$1121,2,FALSE)</f>
        <v>16</v>
      </c>
      <c r="N494">
        <f>VLOOKUP(A494,'[2]SISBEN-GRUPOS'!$A$2:$E$1122,3,0)</f>
        <v>54</v>
      </c>
      <c r="O494">
        <f>VLOOKUP(A494,'[2]SISBEN-GRUPOS'!$A$2:$E$1122,4,0)</f>
        <v>3</v>
      </c>
      <c r="P494">
        <f>VLOOKUP(A494,'[2]SISBEN-GRUPOS'!$A$2:$E$1122,5,0)</f>
        <v>1</v>
      </c>
      <c r="Q494">
        <f>VLOOKUP(A494,'[2]TASA TRANSITO'!$A$6:$B$1117,2,0)</f>
        <v>0.20300000000000001</v>
      </c>
    </row>
    <row r="495" spans="1:17" ht="14.95" hidden="1" x14ac:dyDescent="0.25">
      <c r="A495" t="s">
        <v>791</v>
      </c>
      <c r="B495">
        <v>289</v>
      </c>
      <c r="C495" s="3" t="s">
        <v>1123</v>
      </c>
      <c r="D495">
        <f>VLOOKUP(A495,'[2]PROMEDIO SABER 11 MUNICIPIOS'!$A$2:$D$1122,4,0)</f>
        <v>289</v>
      </c>
      <c r="E495">
        <f>VLOOKUP(A495,'[2]PROMEDIO SABER 11 MUNICIPIOS'!$A$2:$E$1122,5,0)</f>
        <v>30</v>
      </c>
      <c r="F495" s="3">
        <v>0</v>
      </c>
      <c r="G495" s="3">
        <v>0</v>
      </c>
      <c r="H495" s="3">
        <v>0</v>
      </c>
      <c r="I495" s="3">
        <v>0</v>
      </c>
      <c r="J495" s="4">
        <f>VLOOKUP(A495,'[2]PROMEDIO SABER 11 MUNICIPIOS'!$A$2:$B$1122,2,0)</f>
        <v>272.35294117647061</v>
      </c>
      <c r="K495" s="6">
        <v>270</v>
      </c>
      <c r="L495" s="5" t="str">
        <f>VLOOKUP(A495,'[2]PROMEDIO SABER 11 MUNICIPIOS'!$A$2:$F$1122,6,FALSE)</f>
        <v>NO</v>
      </c>
      <c r="M495">
        <f>VLOOKUP(A495,'[2]SISBEN-GRUPOS'!$A$2:$E$1121,2,FALSE)</f>
        <v>74</v>
      </c>
      <c r="N495">
        <f>VLOOKUP(A495,'[2]SISBEN-GRUPOS'!$A$2:$E$1122,3,0)</f>
        <v>212</v>
      </c>
      <c r="O495">
        <f>VLOOKUP(A495,'[2]SISBEN-GRUPOS'!$A$2:$E$1122,4,0)</f>
        <v>3</v>
      </c>
      <c r="P495">
        <f>VLOOKUP(A495,'[2]SISBEN-GRUPOS'!$A$2:$E$1122,5,0)</f>
        <v>0</v>
      </c>
      <c r="Q495">
        <f>VLOOKUP(A495,'[2]TASA TRANSITO'!$A$6:$B$1117,2,0)</f>
        <v>0.28999999999999998</v>
      </c>
    </row>
    <row r="496" spans="1:17" ht="14.95" hidden="1" x14ac:dyDescent="0.25">
      <c r="A496" t="s">
        <v>877</v>
      </c>
      <c r="B496">
        <v>386</v>
      </c>
      <c r="C496" s="3" t="s">
        <v>1123</v>
      </c>
      <c r="D496">
        <f>VLOOKUP(A496,'[2]PROMEDIO SABER 11 MUNICIPIOS'!$A$2:$D$1122,4,0)</f>
        <v>386</v>
      </c>
      <c r="E496">
        <f>VLOOKUP(A496,'[2]PROMEDIO SABER 11 MUNICIPIOS'!$A$2:$E$1122,5,0)</f>
        <v>31</v>
      </c>
      <c r="F496" s="3">
        <v>0</v>
      </c>
      <c r="G496" s="3">
        <v>0</v>
      </c>
      <c r="H496" s="3">
        <v>0</v>
      </c>
      <c r="I496" s="3">
        <v>0</v>
      </c>
      <c r="J496" s="4">
        <f>VLOOKUP(A496,'[2]PROMEDIO SABER 11 MUNICIPIOS'!$A$2:$B$1122,2,0)</f>
        <v>199.86528497409327</v>
      </c>
      <c r="K496" s="6">
        <v>200</v>
      </c>
      <c r="L496" s="5" t="str">
        <f>VLOOKUP(A496,'[2]PROMEDIO SABER 11 MUNICIPIOS'!$A$2:$F$1122,6,FALSE)</f>
        <v>BARBACOAS-NARINO</v>
      </c>
      <c r="M496">
        <f>VLOOKUP(A496,'[2]SISBEN-GRUPOS'!$A$2:$E$1121,2,FALSE)</f>
        <v>169</v>
      </c>
      <c r="N496">
        <f>VLOOKUP(A496,'[2]SISBEN-GRUPOS'!$A$2:$E$1122,3,0)</f>
        <v>198</v>
      </c>
      <c r="O496">
        <f>VLOOKUP(A496,'[2]SISBEN-GRUPOS'!$A$2:$E$1122,4,0)</f>
        <v>5</v>
      </c>
      <c r="P496">
        <f>VLOOKUP(A496,'[2]SISBEN-GRUPOS'!$A$2:$E$1122,5,0)</f>
        <v>14</v>
      </c>
      <c r="Q496">
        <f>VLOOKUP(A496,'[2]TASA TRANSITO'!$A$6:$B$1117,2,0)</f>
        <v>0.16500000000000001</v>
      </c>
    </row>
    <row r="497" spans="1:17" ht="14.95" hidden="1" x14ac:dyDescent="0.25">
      <c r="A497" t="s">
        <v>510</v>
      </c>
      <c r="B497">
        <v>137</v>
      </c>
      <c r="C497" s="3" t="s">
        <v>1123</v>
      </c>
      <c r="D497">
        <f>VLOOKUP(A497,'[2]PROMEDIO SABER 11 MUNICIPIOS'!$A$2:$D$1122,4,0)</f>
        <v>137</v>
      </c>
      <c r="E497">
        <f>VLOOKUP(A497,'[2]PROMEDIO SABER 11 MUNICIPIOS'!$A$2:$E$1122,5,0)</f>
        <v>31</v>
      </c>
      <c r="F497" s="3">
        <v>0</v>
      </c>
      <c r="G497" s="3">
        <v>0</v>
      </c>
      <c r="H497" s="3">
        <v>0</v>
      </c>
      <c r="I497" s="3">
        <v>0</v>
      </c>
      <c r="J497" s="4">
        <f>VLOOKUP(A497,'[2]PROMEDIO SABER 11 MUNICIPIOS'!$A$2:$B$1122,2,0)</f>
        <v>201.64233576642334</v>
      </c>
      <c r="K497" s="6">
        <v>200</v>
      </c>
      <c r="L497" s="5" t="str">
        <f>VLOOKUP(A497,'[2]PROMEDIO SABER 11 MUNICIPIOS'!$A$2:$F$1122,6,FALSE)</f>
        <v>NO</v>
      </c>
      <c r="M497">
        <f>VLOOKUP(A497,'[2]SISBEN-GRUPOS'!$A$2:$E$1121,2,FALSE)</f>
        <v>31</v>
      </c>
      <c r="N497">
        <f>VLOOKUP(A497,'[2]SISBEN-GRUPOS'!$A$2:$E$1122,3,0)</f>
        <v>102</v>
      </c>
      <c r="O497">
        <f>VLOOKUP(A497,'[2]SISBEN-GRUPOS'!$A$2:$E$1122,4,0)</f>
        <v>3</v>
      </c>
      <c r="P497">
        <f>VLOOKUP(A497,'[2]SISBEN-GRUPOS'!$A$2:$E$1122,5,0)</f>
        <v>1</v>
      </c>
      <c r="Q497">
        <f>VLOOKUP(A497,'[2]TASA TRANSITO'!$A$6:$B$1117,2,0)</f>
        <v>0.19800000000000001</v>
      </c>
    </row>
    <row r="498" spans="1:17" ht="14.95" hidden="1" x14ac:dyDescent="0.25">
      <c r="A498" t="s">
        <v>190</v>
      </c>
      <c r="B498">
        <v>57</v>
      </c>
      <c r="C498" s="3" t="s">
        <v>1123</v>
      </c>
      <c r="D498">
        <f>VLOOKUP(A498,'[2]PROMEDIO SABER 11 MUNICIPIOS'!$A$2:$D$1122,4,0)</f>
        <v>57</v>
      </c>
      <c r="E498">
        <f>VLOOKUP(A498,'[2]PROMEDIO SABER 11 MUNICIPIOS'!$A$2:$E$1122,5,0)</f>
        <v>31</v>
      </c>
      <c r="F498" s="3">
        <v>1</v>
      </c>
      <c r="G498" s="3">
        <v>1</v>
      </c>
      <c r="H498" s="3">
        <v>0</v>
      </c>
      <c r="I498" s="3">
        <v>0</v>
      </c>
      <c r="J498" s="4">
        <f>VLOOKUP(A498,'[2]PROMEDIO SABER 11 MUNICIPIOS'!$A$2:$B$1122,2,0)</f>
        <v>209.19298245614036</v>
      </c>
      <c r="K498" s="6">
        <v>200</v>
      </c>
      <c r="L498" s="5" t="str">
        <f>VLOOKUP(A498,'[2]PROMEDIO SABER 11 MUNICIPIOS'!$A$2:$F$1122,6,FALSE)</f>
        <v>NO</v>
      </c>
      <c r="M498">
        <f>VLOOKUP(A498,'[2]SISBEN-GRUPOS'!$A$2:$E$1121,2,FALSE)</f>
        <v>11</v>
      </c>
      <c r="N498">
        <f>VLOOKUP(A498,'[2]SISBEN-GRUPOS'!$A$2:$E$1122,3,0)</f>
        <v>46</v>
      </c>
      <c r="O498">
        <f>VLOOKUP(A498,'[2]SISBEN-GRUPOS'!$A$2:$E$1122,4,0)</f>
        <v>0</v>
      </c>
      <c r="P498">
        <f>VLOOKUP(A498,'[2]SISBEN-GRUPOS'!$A$2:$E$1122,5,0)</f>
        <v>0</v>
      </c>
      <c r="Q498">
        <f>VLOOKUP(A498,'[2]TASA TRANSITO'!$A$6:$B$1117,2,0)</f>
        <v>0.26900000000000002</v>
      </c>
    </row>
    <row r="499" spans="1:17" ht="14.95" hidden="1" x14ac:dyDescent="0.25">
      <c r="A499" t="s">
        <v>542</v>
      </c>
      <c r="B499">
        <v>147</v>
      </c>
      <c r="C499" s="3" t="s">
        <v>1123</v>
      </c>
      <c r="D499">
        <f>VLOOKUP(A499,'[2]PROMEDIO SABER 11 MUNICIPIOS'!$A$2:$D$1122,4,0)</f>
        <v>147</v>
      </c>
      <c r="E499">
        <f>VLOOKUP(A499,'[2]PROMEDIO SABER 11 MUNICIPIOS'!$A$2:$E$1122,5,0)</f>
        <v>31</v>
      </c>
      <c r="F499" s="3">
        <v>0</v>
      </c>
      <c r="G499" s="3">
        <v>0</v>
      </c>
      <c r="H499" s="3">
        <v>0</v>
      </c>
      <c r="I499" s="3">
        <v>0</v>
      </c>
      <c r="J499" s="4">
        <f>VLOOKUP(A499,'[2]PROMEDIO SABER 11 MUNICIPIOS'!$A$2:$B$1122,2,0)</f>
        <v>234.40136054421768</v>
      </c>
      <c r="K499" s="6">
        <v>230</v>
      </c>
      <c r="L499" s="5" t="str">
        <f>VLOOKUP(A499,'[2]PROMEDIO SABER 11 MUNICIPIOS'!$A$2:$F$1122,6,FALSE)</f>
        <v>NO</v>
      </c>
      <c r="M499">
        <f>VLOOKUP(A499,'[2]SISBEN-GRUPOS'!$A$2:$E$1121,2,FALSE)</f>
        <v>26</v>
      </c>
      <c r="N499">
        <f>VLOOKUP(A499,'[2]SISBEN-GRUPOS'!$A$2:$E$1122,3,0)</f>
        <v>120</v>
      </c>
      <c r="O499">
        <f>VLOOKUP(A499,'[2]SISBEN-GRUPOS'!$A$2:$E$1122,4,0)</f>
        <v>0</v>
      </c>
      <c r="P499">
        <f>VLOOKUP(A499,'[2]SISBEN-GRUPOS'!$A$2:$E$1122,5,0)</f>
        <v>1</v>
      </c>
      <c r="Q499">
        <f>VLOOKUP(A499,'[2]TASA TRANSITO'!$A$6:$B$1117,2,0)</f>
        <v>0.20499999999999999</v>
      </c>
    </row>
    <row r="500" spans="1:17" ht="14.95" hidden="1" x14ac:dyDescent="0.25">
      <c r="A500" t="s">
        <v>686</v>
      </c>
      <c r="B500">
        <v>215</v>
      </c>
      <c r="C500" s="3" t="s">
        <v>1123</v>
      </c>
      <c r="D500">
        <f>VLOOKUP(A500,'[2]PROMEDIO SABER 11 MUNICIPIOS'!$A$2:$D$1122,4,0)</f>
        <v>215</v>
      </c>
      <c r="E500">
        <f>VLOOKUP(A500,'[2]PROMEDIO SABER 11 MUNICIPIOS'!$A$2:$E$1122,5,0)</f>
        <v>31</v>
      </c>
      <c r="F500" s="3">
        <v>0</v>
      </c>
      <c r="G500" s="3">
        <v>0</v>
      </c>
      <c r="H500" s="3">
        <v>0</v>
      </c>
      <c r="I500" s="3">
        <v>0</v>
      </c>
      <c r="J500" s="4">
        <f>VLOOKUP(A500,'[2]PROMEDIO SABER 11 MUNICIPIOS'!$A$2:$B$1122,2,0)</f>
        <v>238.69767441860466</v>
      </c>
      <c r="K500" s="6">
        <v>230</v>
      </c>
      <c r="L500" s="5" t="str">
        <f>VLOOKUP(A500,'[2]PROMEDIO SABER 11 MUNICIPIOS'!$A$2:$F$1122,6,FALSE)</f>
        <v>NO</v>
      </c>
      <c r="M500">
        <f>VLOOKUP(A500,'[2]SISBEN-GRUPOS'!$A$2:$E$1121,2,FALSE)</f>
        <v>43</v>
      </c>
      <c r="N500">
        <f>VLOOKUP(A500,'[2]SISBEN-GRUPOS'!$A$2:$E$1122,3,0)</f>
        <v>169</v>
      </c>
      <c r="O500">
        <f>VLOOKUP(A500,'[2]SISBEN-GRUPOS'!$A$2:$E$1122,4,0)</f>
        <v>1</v>
      </c>
      <c r="P500">
        <f>VLOOKUP(A500,'[2]SISBEN-GRUPOS'!$A$2:$E$1122,5,0)</f>
        <v>2</v>
      </c>
      <c r="Q500">
        <f>VLOOKUP(A500,'[2]TASA TRANSITO'!$A$6:$B$1117,2,0)</f>
        <v>0.29299999999999998</v>
      </c>
    </row>
    <row r="501" spans="1:17" ht="14.95" hidden="1" x14ac:dyDescent="0.25">
      <c r="A501" t="s">
        <v>297</v>
      </c>
      <c r="B501">
        <v>80</v>
      </c>
      <c r="C501" s="3" t="s">
        <v>1122</v>
      </c>
      <c r="D501">
        <f>VLOOKUP(A501,'[2]PROMEDIO SABER 11 MUNICIPIOS'!$A$2:$D$1122,4,0)</f>
        <v>80</v>
      </c>
      <c r="E501">
        <f>VLOOKUP(A501,'[2]PROMEDIO SABER 11 MUNICIPIOS'!$A$2:$E$1122,5,0)</f>
        <v>31</v>
      </c>
      <c r="F501" s="3">
        <v>0</v>
      </c>
      <c r="G501" s="3">
        <v>0</v>
      </c>
      <c r="H501" s="3">
        <v>0</v>
      </c>
      <c r="I501" s="3">
        <v>0</v>
      </c>
      <c r="J501" s="4">
        <f>VLOOKUP(A501,'[2]PROMEDIO SABER 11 MUNICIPIOS'!$A$2:$B$1122,2,0)</f>
        <v>254.15</v>
      </c>
      <c r="K501" s="6">
        <v>250</v>
      </c>
      <c r="L501" s="5" t="str">
        <f>VLOOKUP(A501,'[2]PROMEDIO SABER 11 MUNICIPIOS'!$A$2:$F$1122,6,FALSE)</f>
        <v>NO</v>
      </c>
      <c r="M501">
        <f>VLOOKUP(A501,'[2]SISBEN-GRUPOS'!$A$2:$E$1121,2,FALSE)</f>
        <v>20</v>
      </c>
      <c r="N501">
        <f>VLOOKUP(A501,'[2]SISBEN-GRUPOS'!$A$2:$E$1122,3,0)</f>
        <v>49</v>
      </c>
      <c r="O501">
        <f>VLOOKUP(A501,'[2]SISBEN-GRUPOS'!$A$2:$E$1122,4,0)</f>
        <v>10</v>
      </c>
      <c r="P501">
        <f>VLOOKUP(A501,'[2]SISBEN-GRUPOS'!$A$2:$E$1122,5,0)</f>
        <v>1</v>
      </c>
      <c r="Q501">
        <f>VLOOKUP(A501,'[2]TASA TRANSITO'!$A$6:$B$1117,2,0)</f>
        <v>0.20499999999999999</v>
      </c>
    </row>
    <row r="502" spans="1:17" ht="14.95" hidden="1" x14ac:dyDescent="0.25">
      <c r="A502" t="s">
        <v>345</v>
      </c>
      <c r="B502">
        <v>92</v>
      </c>
      <c r="C502" s="3" t="s">
        <v>1122</v>
      </c>
      <c r="D502">
        <f>VLOOKUP(A502,'[2]PROMEDIO SABER 11 MUNICIPIOS'!$A$2:$D$1122,4,0)</f>
        <v>92</v>
      </c>
      <c r="E502">
        <f>VLOOKUP(A502,'[2]PROMEDIO SABER 11 MUNICIPIOS'!$A$2:$E$1122,5,0)</f>
        <v>31</v>
      </c>
      <c r="F502" s="3">
        <v>0</v>
      </c>
      <c r="G502" s="3">
        <v>0</v>
      </c>
      <c r="H502" s="3">
        <v>0</v>
      </c>
      <c r="I502" s="3">
        <v>0</v>
      </c>
      <c r="J502" s="4">
        <f>VLOOKUP(A502,'[2]PROMEDIO SABER 11 MUNICIPIOS'!$A$2:$B$1122,2,0)</f>
        <v>255.71739130434781</v>
      </c>
      <c r="K502" s="6">
        <v>250</v>
      </c>
      <c r="L502" s="5" t="str">
        <f>VLOOKUP(A502,'[2]PROMEDIO SABER 11 MUNICIPIOS'!$A$2:$F$1122,6,FALSE)</f>
        <v>NO</v>
      </c>
      <c r="M502">
        <f>VLOOKUP(A502,'[2]SISBEN-GRUPOS'!$A$2:$E$1121,2,FALSE)</f>
        <v>10</v>
      </c>
      <c r="N502">
        <f>VLOOKUP(A502,'[2]SISBEN-GRUPOS'!$A$2:$E$1122,3,0)</f>
        <v>80</v>
      </c>
      <c r="O502">
        <f>VLOOKUP(A502,'[2]SISBEN-GRUPOS'!$A$2:$E$1122,4,0)</f>
        <v>2</v>
      </c>
      <c r="P502">
        <f>VLOOKUP(A502,'[2]SISBEN-GRUPOS'!$A$2:$E$1122,5,0)</f>
        <v>0</v>
      </c>
      <c r="Q502">
        <f>VLOOKUP(A502,'[2]TASA TRANSITO'!$A$6:$B$1117,2,0)</f>
        <v>0.27100000000000002</v>
      </c>
    </row>
    <row r="503" spans="1:17" ht="14.95" hidden="1" x14ac:dyDescent="0.25">
      <c r="A503" t="s">
        <v>408</v>
      </c>
      <c r="B503">
        <v>107</v>
      </c>
      <c r="C503" s="3" t="s">
        <v>1123</v>
      </c>
      <c r="D503">
        <f>VLOOKUP(A503,'[2]PROMEDIO SABER 11 MUNICIPIOS'!$A$2:$D$1122,4,0)</f>
        <v>107</v>
      </c>
      <c r="E503">
        <f>VLOOKUP(A503,'[2]PROMEDIO SABER 11 MUNICIPIOS'!$A$2:$E$1122,5,0)</f>
        <v>31</v>
      </c>
      <c r="F503" s="3">
        <v>0</v>
      </c>
      <c r="G503" s="3">
        <v>0</v>
      </c>
      <c r="H503" s="3">
        <v>0</v>
      </c>
      <c r="I503" s="3">
        <v>0</v>
      </c>
      <c r="J503" s="4">
        <f>VLOOKUP(A503,'[2]PROMEDIO SABER 11 MUNICIPIOS'!$A$2:$B$1122,2,0)</f>
        <v>257.01869158878503</v>
      </c>
      <c r="K503" s="6">
        <v>250</v>
      </c>
      <c r="L503" s="5" t="str">
        <f>VLOOKUP(A503,'[2]PROMEDIO SABER 11 MUNICIPIOS'!$A$2:$F$1122,6,FALSE)</f>
        <v>NO</v>
      </c>
      <c r="M503">
        <f>VLOOKUP(A503,'[2]SISBEN-GRUPOS'!$A$2:$E$1121,2,FALSE)</f>
        <v>22</v>
      </c>
      <c r="N503">
        <f>VLOOKUP(A503,'[2]SISBEN-GRUPOS'!$A$2:$E$1122,3,0)</f>
        <v>84</v>
      </c>
      <c r="O503">
        <f>VLOOKUP(A503,'[2]SISBEN-GRUPOS'!$A$2:$E$1122,4,0)</f>
        <v>1</v>
      </c>
      <c r="P503">
        <f>VLOOKUP(A503,'[2]SISBEN-GRUPOS'!$A$2:$E$1122,5,0)</f>
        <v>0</v>
      </c>
      <c r="Q503">
        <f>VLOOKUP(A503,'[2]TASA TRANSITO'!$A$6:$B$1117,2,0)</f>
        <v>0.17399999999999999</v>
      </c>
    </row>
    <row r="504" spans="1:17" ht="14.95" hidden="1" x14ac:dyDescent="0.25">
      <c r="A504" t="s">
        <v>468</v>
      </c>
      <c r="B504">
        <v>127</v>
      </c>
      <c r="C504" s="3" t="s">
        <v>1123</v>
      </c>
      <c r="D504">
        <f>VLOOKUP(A504,'[2]PROMEDIO SABER 11 MUNICIPIOS'!$A$2:$D$1122,4,0)</f>
        <v>127</v>
      </c>
      <c r="E504">
        <f>VLOOKUP(A504,'[2]PROMEDIO SABER 11 MUNICIPIOS'!$A$2:$E$1122,5,0)</f>
        <v>31</v>
      </c>
      <c r="F504" s="3">
        <v>0</v>
      </c>
      <c r="G504" s="3">
        <v>0</v>
      </c>
      <c r="H504" s="3">
        <v>0</v>
      </c>
      <c r="I504" s="3">
        <v>0</v>
      </c>
      <c r="J504" s="4">
        <f>VLOOKUP(A504,'[2]PROMEDIO SABER 11 MUNICIPIOS'!$A$2:$B$1122,2,0)</f>
        <v>261.66141732283467</v>
      </c>
      <c r="K504" s="6">
        <v>260</v>
      </c>
      <c r="L504" s="5" t="str">
        <f>VLOOKUP(A504,'[2]PROMEDIO SABER 11 MUNICIPIOS'!$A$2:$F$1122,6,FALSE)</f>
        <v>NO</v>
      </c>
      <c r="M504">
        <f>VLOOKUP(A504,'[2]SISBEN-GRUPOS'!$A$2:$E$1121,2,FALSE)</f>
        <v>32</v>
      </c>
      <c r="N504">
        <f>VLOOKUP(A504,'[2]SISBEN-GRUPOS'!$A$2:$E$1122,3,0)</f>
        <v>94</v>
      </c>
      <c r="O504">
        <f>VLOOKUP(A504,'[2]SISBEN-GRUPOS'!$A$2:$E$1122,4,0)</f>
        <v>0</v>
      </c>
      <c r="P504">
        <f>VLOOKUP(A504,'[2]SISBEN-GRUPOS'!$A$2:$E$1122,5,0)</f>
        <v>1</v>
      </c>
      <c r="Q504">
        <f>VLOOKUP(A504,'[2]TASA TRANSITO'!$A$6:$B$1117,2,0)</f>
        <v>0.19600000000000001</v>
      </c>
    </row>
    <row r="505" spans="1:17" x14ac:dyDescent="0.25">
      <c r="A505" t="s">
        <v>670</v>
      </c>
      <c r="B505">
        <v>205</v>
      </c>
      <c r="C505" s="3" t="s">
        <v>1123</v>
      </c>
      <c r="D505">
        <f>VLOOKUP(A505,'[2]PROMEDIO SABER 11 MUNICIPIOS'!$A$2:$D$1122,4,0)</f>
        <v>205</v>
      </c>
      <c r="E505">
        <f>VLOOKUP(A505,'[2]PROMEDIO SABER 11 MUNICIPIOS'!$A$2:$E$1122,5,0)</f>
        <v>31</v>
      </c>
      <c r="F505" s="3">
        <v>0</v>
      </c>
      <c r="G505" s="3">
        <v>0</v>
      </c>
      <c r="H505" s="3">
        <v>0</v>
      </c>
      <c r="I505" s="3">
        <v>0</v>
      </c>
      <c r="J505" s="4">
        <f>VLOOKUP(A505,'[2]PROMEDIO SABER 11 MUNICIPIOS'!$A$2:$B$1122,2,0)</f>
        <v>265.2731707317073</v>
      </c>
      <c r="K505" s="6">
        <v>260</v>
      </c>
      <c r="L505" s="5" t="str">
        <f>VLOOKUP(A505,'[2]PROMEDIO SABER 11 MUNICIPIOS'!$A$2:$F$1122,6,FALSE)</f>
        <v>LOS ANDES-NARINO</v>
      </c>
      <c r="M505">
        <f>VLOOKUP(A505,'[2]SISBEN-GRUPOS'!$A$2:$E$1121,2,FALSE)</f>
        <v>45</v>
      </c>
      <c r="N505">
        <f>VLOOKUP(A505,'[2]SISBEN-GRUPOS'!$A$2:$E$1122,3,0)</f>
        <v>155</v>
      </c>
      <c r="O505">
        <f>VLOOKUP(A505,'[2]SISBEN-GRUPOS'!$A$2:$E$1122,4,0)</f>
        <v>2</v>
      </c>
      <c r="P505">
        <f>VLOOKUP(A505,'[2]SISBEN-GRUPOS'!$A$2:$E$1122,5,0)</f>
        <v>3</v>
      </c>
      <c r="Q505" t="e">
        <f>VLOOKUP(A505,'[2]TASA TRANSITO'!$A$6:$B$1117,2,0)</f>
        <v>#N/A</v>
      </c>
    </row>
    <row r="506" spans="1:17" ht="14.95" hidden="1" x14ac:dyDescent="0.25">
      <c r="A506" t="s">
        <v>641</v>
      </c>
      <c r="B506">
        <v>191</v>
      </c>
      <c r="C506" s="3" t="s">
        <v>1122</v>
      </c>
      <c r="D506">
        <f>VLOOKUP(A506,'[2]PROMEDIO SABER 11 MUNICIPIOS'!$A$2:$D$1122,4,0)</f>
        <v>191</v>
      </c>
      <c r="E506">
        <f>VLOOKUP(A506,'[2]PROMEDIO SABER 11 MUNICIPIOS'!$A$2:$E$1122,5,0)</f>
        <v>32</v>
      </c>
      <c r="F506" s="3">
        <v>0</v>
      </c>
      <c r="G506" s="3">
        <v>0</v>
      </c>
      <c r="H506" s="3">
        <v>0</v>
      </c>
      <c r="I506" s="3">
        <v>0</v>
      </c>
      <c r="J506" s="4">
        <f>VLOOKUP(A506,'[2]PROMEDIO SABER 11 MUNICIPIOS'!$A$2:$B$1122,2,0)</f>
        <v>210.41361256544502</v>
      </c>
      <c r="K506" s="6">
        <v>210</v>
      </c>
      <c r="L506" s="5" t="str">
        <f>VLOOKUP(A506,'[2]PROMEDIO SABER 11 MUNICIPIOS'!$A$2:$F$1122,6,FALSE)</f>
        <v>NO</v>
      </c>
      <c r="M506">
        <f>VLOOKUP(A506,'[2]SISBEN-GRUPOS'!$A$2:$E$1121,2,FALSE)</f>
        <v>44</v>
      </c>
      <c r="N506">
        <f>VLOOKUP(A506,'[2]SISBEN-GRUPOS'!$A$2:$E$1122,3,0)</f>
        <v>146</v>
      </c>
      <c r="O506">
        <f>VLOOKUP(A506,'[2]SISBEN-GRUPOS'!$A$2:$E$1122,4,0)</f>
        <v>1</v>
      </c>
      <c r="P506">
        <f>VLOOKUP(A506,'[2]SISBEN-GRUPOS'!$A$2:$E$1122,5,0)</f>
        <v>0</v>
      </c>
      <c r="Q506">
        <f>VLOOKUP(A506,'[2]TASA TRANSITO'!$A$6:$B$1117,2,0)</f>
        <v>0.28399999999999997</v>
      </c>
    </row>
    <row r="507" spans="1:17" ht="14.95" hidden="1" x14ac:dyDescent="0.25">
      <c r="A507" t="s">
        <v>401</v>
      </c>
      <c r="B507">
        <v>105</v>
      </c>
      <c r="C507" s="3" t="s">
        <v>1122</v>
      </c>
      <c r="D507">
        <f>VLOOKUP(A507,'[2]PROMEDIO SABER 11 MUNICIPIOS'!$A$2:$D$1122,4,0)</f>
        <v>105</v>
      </c>
      <c r="E507">
        <f>VLOOKUP(A507,'[2]PROMEDIO SABER 11 MUNICIPIOS'!$A$2:$E$1122,5,0)</f>
        <v>32</v>
      </c>
      <c r="F507" s="3">
        <v>0</v>
      </c>
      <c r="G507" s="3">
        <v>0</v>
      </c>
      <c r="H507" s="3">
        <v>0</v>
      </c>
      <c r="I507" s="3">
        <v>0</v>
      </c>
      <c r="J507" s="4">
        <f>VLOOKUP(A507,'[2]PROMEDIO SABER 11 MUNICIPIOS'!$A$2:$B$1122,2,0)</f>
        <v>228.81904761904761</v>
      </c>
      <c r="K507" s="6">
        <v>220</v>
      </c>
      <c r="L507" s="5" t="str">
        <f>VLOOKUP(A507,'[2]PROMEDIO SABER 11 MUNICIPIOS'!$A$2:$F$1122,6,FALSE)</f>
        <v>NO</v>
      </c>
      <c r="M507">
        <f>VLOOKUP(A507,'[2]SISBEN-GRUPOS'!$A$2:$E$1121,2,FALSE)</f>
        <v>17</v>
      </c>
      <c r="N507">
        <f>VLOOKUP(A507,'[2]SISBEN-GRUPOS'!$A$2:$E$1122,3,0)</f>
        <v>85</v>
      </c>
      <c r="O507">
        <f>VLOOKUP(A507,'[2]SISBEN-GRUPOS'!$A$2:$E$1122,4,0)</f>
        <v>3</v>
      </c>
      <c r="P507">
        <f>VLOOKUP(A507,'[2]SISBEN-GRUPOS'!$A$2:$E$1122,5,0)</f>
        <v>0</v>
      </c>
      <c r="Q507">
        <f>VLOOKUP(A507,'[2]TASA TRANSITO'!$A$6:$B$1117,2,0)</f>
        <v>0.217</v>
      </c>
    </row>
    <row r="508" spans="1:17" ht="14.95" hidden="1" x14ac:dyDescent="0.25">
      <c r="A508" t="s">
        <v>395</v>
      </c>
      <c r="B508">
        <v>104</v>
      </c>
      <c r="C508" s="3" t="s">
        <v>1122</v>
      </c>
      <c r="D508">
        <f>VLOOKUP(A508,'[2]PROMEDIO SABER 11 MUNICIPIOS'!$A$2:$D$1122,4,0)</f>
        <v>104</v>
      </c>
      <c r="E508">
        <f>VLOOKUP(A508,'[2]PROMEDIO SABER 11 MUNICIPIOS'!$A$2:$E$1122,5,0)</f>
        <v>32</v>
      </c>
      <c r="F508" s="3">
        <v>0</v>
      </c>
      <c r="G508" s="3">
        <v>0</v>
      </c>
      <c r="H508" s="3">
        <v>0</v>
      </c>
      <c r="I508" s="3">
        <v>0</v>
      </c>
      <c r="J508" s="4">
        <f>VLOOKUP(A508,'[2]PROMEDIO SABER 11 MUNICIPIOS'!$A$2:$B$1122,2,0)</f>
        <v>237.31730769230768</v>
      </c>
      <c r="K508" s="6">
        <v>230</v>
      </c>
      <c r="L508" s="5" t="str">
        <f>VLOOKUP(A508,'[2]PROMEDIO SABER 11 MUNICIPIOS'!$A$2:$F$1122,6,FALSE)</f>
        <v>NO</v>
      </c>
      <c r="M508">
        <f>VLOOKUP(A508,'[2]SISBEN-GRUPOS'!$A$2:$E$1121,2,FALSE)</f>
        <v>16</v>
      </c>
      <c r="N508">
        <f>VLOOKUP(A508,'[2]SISBEN-GRUPOS'!$A$2:$E$1122,3,0)</f>
        <v>84</v>
      </c>
      <c r="O508">
        <f>VLOOKUP(A508,'[2]SISBEN-GRUPOS'!$A$2:$E$1122,4,0)</f>
        <v>3</v>
      </c>
      <c r="P508">
        <f>VLOOKUP(A508,'[2]SISBEN-GRUPOS'!$A$2:$E$1122,5,0)</f>
        <v>1</v>
      </c>
      <c r="Q508">
        <f>VLOOKUP(A508,'[2]TASA TRANSITO'!$A$6:$B$1117,2,0)</f>
        <v>0.29599999999999999</v>
      </c>
    </row>
    <row r="509" spans="1:17" ht="14.95" hidden="1" x14ac:dyDescent="0.25">
      <c r="A509" t="s">
        <v>713</v>
      </c>
      <c r="B509">
        <v>228</v>
      </c>
      <c r="C509" s="3" t="s">
        <v>1122</v>
      </c>
      <c r="D509">
        <f>VLOOKUP(A509,'[2]PROMEDIO SABER 11 MUNICIPIOS'!$A$2:$D$1122,4,0)</f>
        <v>228</v>
      </c>
      <c r="E509">
        <f>VLOOKUP(A509,'[2]PROMEDIO SABER 11 MUNICIPIOS'!$A$2:$E$1122,5,0)</f>
        <v>32</v>
      </c>
      <c r="F509" s="3">
        <v>0</v>
      </c>
      <c r="G509" s="3">
        <v>0</v>
      </c>
      <c r="H509" s="3">
        <v>0</v>
      </c>
      <c r="I509" s="3">
        <v>0</v>
      </c>
      <c r="J509" s="4">
        <f>VLOOKUP(A509,'[2]PROMEDIO SABER 11 MUNICIPIOS'!$A$2:$B$1122,2,0)</f>
        <v>241.53070175438597</v>
      </c>
      <c r="K509" s="6">
        <v>240</v>
      </c>
      <c r="L509" s="5" t="str">
        <f>VLOOKUP(A509,'[2]PROMEDIO SABER 11 MUNICIPIOS'!$A$2:$F$1122,6,FALSE)</f>
        <v>NO</v>
      </c>
      <c r="M509">
        <f>VLOOKUP(A509,'[2]SISBEN-GRUPOS'!$A$2:$E$1121,2,FALSE)</f>
        <v>75</v>
      </c>
      <c r="N509">
        <f>VLOOKUP(A509,'[2]SISBEN-GRUPOS'!$A$2:$E$1122,3,0)</f>
        <v>138</v>
      </c>
      <c r="O509">
        <f>VLOOKUP(A509,'[2]SISBEN-GRUPOS'!$A$2:$E$1122,4,0)</f>
        <v>11</v>
      </c>
      <c r="P509">
        <f>VLOOKUP(A509,'[2]SISBEN-GRUPOS'!$A$2:$E$1122,5,0)</f>
        <v>4</v>
      </c>
      <c r="Q509">
        <f>VLOOKUP(A509,'[2]TASA TRANSITO'!$A$6:$B$1117,2,0)</f>
        <v>0.16600000000000001</v>
      </c>
    </row>
    <row r="510" spans="1:17" ht="14.95" hidden="1" x14ac:dyDescent="0.25">
      <c r="A510" t="s">
        <v>520</v>
      </c>
      <c r="B510">
        <v>140</v>
      </c>
      <c r="C510" s="3" t="s">
        <v>1123</v>
      </c>
      <c r="D510">
        <f>VLOOKUP(A510,'[2]PROMEDIO SABER 11 MUNICIPIOS'!$A$2:$D$1122,4,0)</f>
        <v>140</v>
      </c>
      <c r="E510">
        <f>VLOOKUP(A510,'[2]PROMEDIO SABER 11 MUNICIPIOS'!$A$2:$E$1122,5,0)</f>
        <v>32</v>
      </c>
      <c r="F510" s="3">
        <v>0</v>
      </c>
      <c r="G510" s="3">
        <v>0</v>
      </c>
      <c r="H510" s="3">
        <v>0</v>
      </c>
      <c r="I510" s="3">
        <v>0</v>
      </c>
      <c r="J510" s="4">
        <f>VLOOKUP(A510,'[2]PROMEDIO SABER 11 MUNICIPIOS'!$A$2:$B$1122,2,0)</f>
        <v>242.82142857142858</v>
      </c>
      <c r="K510" s="6">
        <v>240</v>
      </c>
      <c r="L510" s="5" t="str">
        <f>VLOOKUP(A510,'[2]PROMEDIO SABER 11 MUNICIPIOS'!$A$2:$F$1122,6,FALSE)</f>
        <v>NO</v>
      </c>
      <c r="M510">
        <f>VLOOKUP(A510,'[2]SISBEN-GRUPOS'!$A$2:$E$1121,2,FALSE)</f>
        <v>34</v>
      </c>
      <c r="N510">
        <f>VLOOKUP(A510,'[2]SISBEN-GRUPOS'!$A$2:$E$1122,3,0)</f>
        <v>105</v>
      </c>
      <c r="O510">
        <f>VLOOKUP(A510,'[2]SISBEN-GRUPOS'!$A$2:$E$1122,4,0)</f>
        <v>0</v>
      </c>
      <c r="P510">
        <f>VLOOKUP(A510,'[2]SISBEN-GRUPOS'!$A$2:$E$1122,5,0)</f>
        <v>1</v>
      </c>
      <c r="Q510">
        <f>VLOOKUP(A510,'[2]TASA TRANSITO'!$A$6:$B$1117,2,0)</f>
        <v>0.28199999999999997</v>
      </c>
    </row>
    <row r="511" spans="1:17" ht="14.95" hidden="1" x14ac:dyDescent="0.25">
      <c r="A511" t="s">
        <v>549</v>
      </c>
      <c r="B511">
        <v>150</v>
      </c>
      <c r="C511" s="3" t="s">
        <v>1123</v>
      </c>
      <c r="D511">
        <f>VLOOKUP(A511,'[2]PROMEDIO SABER 11 MUNICIPIOS'!$A$2:$D$1122,4,0)</f>
        <v>150</v>
      </c>
      <c r="E511">
        <f>VLOOKUP(A511,'[2]PROMEDIO SABER 11 MUNICIPIOS'!$A$2:$E$1122,5,0)</f>
        <v>32</v>
      </c>
      <c r="F511" s="3">
        <v>0</v>
      </c>
      <c r="G511" s="3">
        <v>0</v>
      </c>
      <c r="H511" s="3">
        <v>0</v>
      </c>
      <c r="I511" s="3">
        <v>0</v>
      </c>
      <c r="J511" s="4">
        <f>VLOOKUP(A511,'[2]PROMEDIO SABER 11 MUNICIPIOS'!$A$2:$B$1122,2,0)</f>
        <v>251.76666666666668</v>
      </c>
      <c r="K511" s="6">
        <v>250</v>
      </c>
      <c r="L511" s="5" t="str">
        <f>VLOOKUP(A511,'[2]PROMEDIO SABER 11 MUNICIPIOS'!$A$2:$F$1122,6,FALSE)</f>
        <v>POLICARPA-NARINO</v>
      </c>
      <c r="M511">
        <f>VLOOKUP(A511,'[2]SISBEN-GRUPOS'!$A$2:$E$1121,2,FALSE)</f>
        <v>44</v>
      </c>
      <c r="N511">
        <f>VLOOKUP(A511,'[2]SISBEN-GRUPOS'!$A$2:$E$1122,3,0)</f>
        <v>104</v>
      </c>
      <c r="O511">
        <f>VLOOKUP(A511,'[2]SISBEN-GRUPOS'!$A$2:$E$1122,4,0)</f>
        <v>1</v>
      </c>
      <c r="P511">
        <f>VLOOKUP(A511,'[2]SISBEN-GRUPOS'!$A$2:$E$1122,5,0)</f>
        <v>1</v>
      </c>
      <c r="Q511">
        <f>VLOOKUP(A511,'[2]TASA TRANSITO'!$A$6:$B$1117,2,0)</f>
        <v>0.17</v>
      </c>
    </row>
    <row r="512" spans="1:17" ht="14.95" hidden="1" x14ac:dyDescent="0.25">
      <c r="A512" t="s">
        <v>352</v>
      </c>
      <c r="B512">
        <v>95</v>
      </c>
      <c r="C512" s="3" t="s">
        <v>1122</v>
      </c>
      <c r="D512">
        <f>VLOOKUP(A512,'[2]PROMEDIO SABER 11 MUNICIPIOS'!$A$2:$D$1122,4,0)</f>
        <v>95</v>
      </c>
      <c r="E512">
        <f>VLOOKUP(A512,'[2]PROMEDIO SABER 11 MUNICIPIOS'!$A$2:$E$1122,5,0)</f>
        <v>32</v>
      </c>
      <c r="F512" s="3">
        <v>0</v>
      </c>
      <c r="G512" s="3">
        <v>0</v>
      </c>
      <c r="H512" s="3">
        <v>0</v>
      </c>
      <c r="I512" s="3">
        <v>0</v>
      </c>
      <c r="J512" s="4">
        <f>VLOOKUP(A512,'[2]PROMEDIO SABER 11 MUNICIPIOS'!$A$2:$B$1122,2,0)</f>
        <v>252.56842105263158</v>
      </c>
      <c r="K512" s="6">
        <v>250</v>
      </c>
      <c r="L512" s="5" t="str">
        <f>VLOOKUP(A512,'[2]PROMEDIO SABER 11 MUNICIPIOS'!$A$2:$F$1122,6,FALSE)</f>
        <v>NO</v>
      </c>
      <c r="M512">
        <f>VLOOKUP(A512,'[2]SISBEN-GRUPOS'!$A$2:$E$1121,2,FALSE)</f>
        <v>26</v>
      </c>
      <c r="N512">
        <f>VLOOKUP(A512,'[2]SISBEN-GRUPOS'!$A$2:$E$1122,3,0)</f>
        <v>61</v>
      </c>
      <c r="O512">
        <f>VLOOKUP(A512,'[2]SISBEN-GRUPOS'!$A$2:$E$1122,4,0)</f>
        <v>6</v>
      </c>
      <c r="P512">
        <f>VLOOKUP(A512,'[2]SISBEN-GRUPOS'!$A$2:$E$1122,5,0)</f>
        <v>2</v>
      </c>
      <c r="Q512">
        <f>VLOOKUP(A512,'[2]TASA TRANSITO'!$A$6:$B$1117,2,0)</f>
        <v>0.31</v>
      </c>
    </row>
    <row r="513" spans="1:17" ht="14.95" hidden="1" x14ac:dyDescent="0.25">
      <c r="A513" t="s">
        <v>379</v>
      </c>
      <c r="B513">
        <v>100</v>
      </c>
      <c r="C513" s="3" t="s">
        <v>1122</v>
      </c>
      <c r="D513">
        <f>VLOOKUP(A513,'[2]PROMEDIO SABER 11 MUNICIPIOS'!$A$2:$D$1122,4,0)</f>
        <v>100</v>
      </c>
      <c r="E513">
        <f>VLOOKUP(A513,'[2]PROMEDIO SABER 11 MUNICIPIOS'!$A$2:$E$1122,5,0)</f>
        <v>32</v>
      </c>
      <c r="F513" s="3">
        <v>0</v>
      </c>
      <c r="G513" s="3">
        <v>0</v>
      </c>
      <c r="H513" s="3">
        <v>0</v>
      </c>
      <c r="I513" s="3">
        <v>0</v>
      </c>
      <c r="J513" s="4">
        <f>VLOOKUP(A513,'[2]PROMEDIO SABER 11 MUNICIPIOS'!$A$2:$B$1122,2,0)</f>
        <v>255.75</v>
      </c>
      <c r="K513" s="6">
        <v>250</v>
      </c>
      <c r="L513" s="5" t="str">
        <f>VLOOKUP(A513,'[2]PROMEDIO SABER 11 MUNICIPIOS'!$A$2:$F$1122,6,FALSE)</f>
        <v>NO</v>
      </c>
      <c r="M513">
        <f>VLOOKUP(A513,'[2]SISBEN-GRUPOS'!$A$2:$E$1121,2,FALSE)</f>
        <v>27</v>
      </c>
      <c r="N513">
        <f>VLOOKUP(A513,'[2]SISBEN-GRUPOS'!$A$2:$E$1122,3,0)</f>
        <v>71</v>
      </c>
      <c r="O513">
        <f>VLOOKUP(A513,'[2]SISBEN-GRUPOS'!$A$2:$E$1122,4,0)</f>
        <v>1</v>
      </c>
      <c r="P513">
        <f>VLOOKUP(A513,'[2]SISBEN-GRUPOS'!$A$2:$E$1122,5,0)</f>
        <v>1</v>
      </c>
      <c r="Q513">
        <f>VLOOKUP(A513,'[2]TASA TRANSITO'!$A$6:$B$1117,2,0)</f>
        <v>0.41499999999999998</v>
      </c>
    </row>
    <row r="514" spans="1:17" ht="14.95" hidden="1" x14ac:dyDescent="0.25">
      <c r="A514" t="s">
        <v>172</v>
      </c>
      <c r="B514">
        <v>54</v>
      </c>
      <c r="C514" s="3" t="s">
        <v>1122</v>
      </c>
      <c r="D514">
        <f>VLOOKUP(A514,'[2]PROMEDIO SABER 11 MUNICIPIOS'!$A$2:$D$1122,4,0)</f>
        <v>54</v>
      </c>
      <c r="E514">
        <f>VLOOKUP(A514,'[2]PROMEDIO SABER 11 MUNICIPIOS'!$A$2:$E$1122,5,0)</f>
        <v>32</v>
      </c>
      <c r="F514" s="3">
        <v>1</v>
      </c>
      <c r="G514" s="3">
        <v>1</v>
      </c>
      <c r="H514" s="3">
        <v>0</v>
      </c>
      <c r="I514" s="3">
        <v>0</v>
      </c>
      <c r="J514" s="4">
        <f>VLOOKUP(A514,'[2]PROMEDIO SABER 11 MUNICIPIOS'!$A$2:$B$1122,2,0)</f>
        <v>256.05555555555554</v>
      </c>
      <c r="K514" s="6">
        <v>250</v>
      </c>
      <c r="L514" s="5" t="str">
        <f>VLOOKUP(A514,'[2]PROMEDIO SABER 11 MUNICIPIOS'!$A$2:$F$1122,6,FALSE)</f>
        <v>NO</v>
      </c>
      <c r="M514">
        <f>VLOOKUP(A514,'[2]SISBEN-GRUPOS'!$A$2:$E$1121,2,FALSE)</f>
        <v>14</v>
      </c>
      <c r="N514">
        <f>VLOOKUP(A514,'[2]SISBEN-GRUPOS'!$A$2:$E$1122,3,0)</f>
        <v>39</v>
      </c>
      <c r="O514">
        <f>VLOOKUP(A514,'[2]SISBEN-GRUPOS'!$A$2:$E$1122,4,0)</f>
        <v>1</v>
      </c>
      <c r="P514">
        <f>VLOOKUP(A514,'[2]SISBEN-GRUPOS'!$A$2:$E$1122,5,0)</f>
        <v>0</v>
      </c>
      <c r="Q514">
        <f>VLOOKUP(A514,'[2]TASA TRANSITO'!$A$6:$B$1117,2,0)</f>
        <v>0.182</v>
      </c>
    </row>
    <row r="515" spans="1:17" x14ac:dyDescent="0.25">
      <c r="A515" t="s">
        <v>971</v>
      </c>
      <c r="B515">
        <v>594</v>
      </c>
      <c r="C515" s="3" t="s">
        <v>1123</v>
      </c>
      <c r="D515">
        <f>VLOOKUP(A515,'[2]PROMEDIO SABER 11 MUNICIPIOS'!$A$2:$D$1122,4,0)</f>
        <v>594</v>
      </c>
      <c r="E515">
        <f>VLOOKUP(A515,'[2]PROMEDIO SABER 11 MUNICIPIOS'!$A$2:$E$1122,5,0)</f>
        <v>33</v>
      </c>
      <c r="F515" s="3">
        <v>0</v>
      </c>
      <c r="G515" s="3">
        <v>0</v>
      </c>
      <c r="H515" s="3">
        <v>0</v>
      </c>
      <c r="I515" s="3">
        <v>0</v>
      </c>
      <c r="J515" s="4">
        <f>VLOOKUP(A515,'[2]PROMEDIO SABER 11 MUNICIPIOS'!$A$2:$B$1122,2,0)</f>
        <v>207.43097643097644</v>
      </c>
      <c r="K515" s="6">
        <v>200</v>
      </c>
      <c r="L515" s="5" t="str">
        <f>VLOOKUP(A515,'[2]PROMEDIO SABER 11 MUNICIPIOS'!$A$2:$F$1122,6,FALSE)</f>
        <v>ISTMINA-CHOCO</v>
      </c>
      <c r="M515">
        <f>VLOOKUP(A515,'[2]SISBEN-GRUPOS'!$A$2:$E$1121,2,FALSE)</f>
        <v>192</v>
      </c>
      <c r="N515">
        <f>VLOOKUP(A515,'[2]SISBEN-GRUPOS'!$A$2:$E$1122,3,0)</f>
        <v>377</v>
      </c>
      <c r="O515">
        <f>VLOOKUP(A515,'[2]SISBEN-GRUPOS'!$A$2:$E$1122,4,0)</f>
        <v>18</v>
      </c>
      <c r="P515">
        <f>VLOOKUP(A515,'[2]SISBEN-GRUPOS'!$A$2:$E$1122,5,0)</f>
        <v>7</v>
      </c>
      <c r="Q515" t="e">
        <f>VLOOKUP(A515,'[2]TASA TRANSITO'!$A$6:$B$1117,2,0)</f>
        <v>#N/A</v>
      </c>
    </row>
    <row r="516" spans="1:17" x14ac:dyDescent="0.25">
      <c r="A516" t="s">
        <v>564</v>
      </c>
      <c r="B516">
        <v>156</v>
      </c>
      <c r="C516" s="3" t="s">
        <v>1122</v>
      </c>
      <c r="D516">
        <f>VLOOKUP(A516,'[2]PROMEDIO SABER 11 MUNICIPIOS'!$A$2:$D$1122,4,0)</f>
        <v>156</v>
      </c>
      <c r="E516">
        <f>VLOOKUP(A516,'[2]PROMEDIO SABER 11 MUNICIPIOS'!$A$2:$E$1122,5,0)</f>
        <v>33</v>
      </c>
      <c r="F516" s="3">
        <v>0</v>
      </c>
      <c r="G516" s="3">
        <v>0</v>
      </c>
      <c r="H516" s="3">
        <v>0</v>
      </c>
      <c r="I516" s="3">
        <v>0</v>
      </c>
      <c r="J516" s="4">
        <f>VLOOKUP(A516,'[2]PROMEDIO SABER 11 MUNICIPIOS'!$A$2:$B$1122,2,0)</f>
        <v>225.41025641025641</v>
      </c>
      <c r="K516" s="6">
        <v>220</v>
      </c>
      <c r="L516" s="5" t="str">
        <f>VLOOKUP(A516,'[2]PROMEDIO SABER 11 MUNICIPIOS'!$A$2:$F$1122,6,FALSE)</f>
        <v>NO</v>
      </c>
      <c r="M516">
        <f>VLOOKUP(A516,'[2]SISBEN-GRUPOS'!$A$2:$E$1121,2,FALSE)</f>
        <v>34</v>
      </c>
      <c r="N516">
        <f>VLOOKUP(A516,'[2]SISBEN-GRUPOS'!$A$2:$E$1122,3,0)</f>
        <v>118</v>
      </c>
      <c r="O516">
        <f>VLOOKUP(A516,'[2]SISBEN-GRUPOS'!$A$2:$E$1122,4,0)</f>
        <v>4</v>
      </c>
      <c r="P516">
        <f>VLOOKUP(A516,'[2]SISBEN-GRUPOS'!$A$2:$E$1122,5,0)</f>
        <v>0</v>
      </c>
      <c r="Q516" t="e">
        <f>VLOOKUP(A516,'[2]TASA TRANSITO'!$A$6:$B$1117,2,0)</f>
        <v>#N/A</v>
      </c>
    </row>
    <row r="517" spans="1:17" ht="14.95" hidden="1" x14ac:dyDescent="0.25">
      <c r="A517" t="s">
        <v>584</v>
      </c>
      <c r="B517">
        <v>165</v>
      </c>
      <c r="C517" s="3" t="s">
        <v>1122</v>
      </c>
      <c r="D517">
        <f>VLOOKUP(A517,'[2]PROMEDIO SABER 11 MUNICIPIOS'!$A$2:$D$1122,4,0)</f>
        <v>165</v>
      </c>
      <c r="E517">
        <f>VLOOKUP(A517,'[2]PROMEDIO SABER 11 MUNICIPIOS'!$A$2:$E$1122,5,0)</f>
        <v>33</v>
      </c>
      <c r="F517" s="3">
        <v>0</v>
      </c>
      <c r="G517" s="3">
        <v>0</v>
      </c>
      <c r="H517" s="3">
        <v>0</v>
      </c>
      <c r="I517" s="3">
        <v>0</v>
      </c>
      <c r="J517" s="4">
        <f>VLOOKUP(A517,'[2]PROMEDIO SABER 11 MUNICIPIOS'!$A$2:$B$1122,2,0)</f>
        <v>229.46666666666667</v>
      </c>
      <c r="K517" s="6">
        <v>220</v>
      </c>
      <c r="L517" s="5" t="str">
        <f>VLOOKUP(A517,'[2]PROMEDIO SABER 11 MUNICIPIOS'!$A$2:$F$1122,6,FALSE)</f>
        <v>NO</v>
      </c>
      <c r="M517">
        <f>VLOOKUP(A517,'[2]SISBEN-GRUPOS'!$A$2:$E$1121,2,FALSE)</f>
        <v>31</v>
      </c>
      <c r="N517">
        <f>VLOOKUP(A517,'[2]SISBEN-GRUPOS'!$A$2:$E$1122,3,0)</f>
        <v>127</v>
      </c>
      <c r="O517">
        <f>VLOOKUP(A517,'[2]SISBEN-GRUPOS'!$A$2:$E$1122,4,0)</f>
        <v>2</v>
      </c>
      <c r="P517">
        <f>VLOOKUP(A517,'[2]SISBEN-GRUPOS'!$A$2:$E$1122,5,0)</f>
        <v>5</v>
      </c>
      <c r="Q517">
        <f>VLOOKUP(A517,'[2]TASA TRANSITO'!$A$6:$B$1117,2,0)</f>
        <v>0.23899999999999999</v>
      </c>
    </row>
    <row r="518" spans="1:17" ht="14.95" hidden="1" x14ac:dyDescent="0.25">
      <c r="A518" t="s">
        <v>538</v>
      </c>
      <c r="B518">
        <v>146</v>
      </c>
      <c r="C518" s="3" t="s">
        <v>1123</v>
      </c>
      <c r="D518">
        <f>VLOOKUP(A518,'[2]PROMEDIO SABER 11 MUNICIPIOS'!$A$2:$D$1122,4,0)</f>
        <v>146</v>
      </c>
      <c r="E518">
        <f>VLOOKUP(A518,'[2]PROMEDIO SABER 11 MUNICIPIOS'!$A$2:$E$1122,5,0)</f>
        <v>33</v>
      </c>
      <c r="F518" s="3">
        <v>0</v>
      </c>
      <c r="G518" s="3">
        <v>0</v>
      </c>
      <c r="H518" s="3">
        <v>0</v>
      </c>
      <c r="I518" s="3">
        <v>0</v>
      </c>
      <c r="J518" s="4">
        <f>VLOOKUP(A518,'[2]PROMEDIO SABER 11 MUNICIPIOS'!$A$2:$B$1122,2,0)</f>
        <v>233.75342465753425</v>
      </c>
      <c r="K518" s="6">
        <v>230</v>
      </c>
      <c r="L518" s="5" t="str">
        <f>VLOOKUP(A518,'[2]PROMEDIO SABER 11 MUNICIPIOS'!$A$2:$F$1122,6,FALSE)</f>
        <v>NO</v>
      </c>
      <c r="M518">
        <f>VLOOKUP(A518,'[2]SISBEN-GRUPOS'!$A$2:$E$1121,2,FALSE)</f>
        <v>24</v>
      </c>
      <c r="N518">
        <f>VLOOKUP(A518,'[2]SISBEN-GRUPOS'!$A$2:$E$1122,3,0)</f>
        <v>118</v>
      </c>
      <c r="O518">
        <f>VLOOKUP(A518,'[2]SISBEN-GRUPOS'!$A$2:$E$1122,4,0)</f>
        <v>2</v>
      </c>
      <c r="P518">
        <f>VLOOKUP(A518,'[2]SISBEN-GRUPOS'!$A$2:$E$1122,5,0)</f>
        <v>2</v>
      </c>
      <c r="Q518">
        <f>VLOOKUP(A518,'[2]TASA TRANSITO'!$A$6:$B$1117,2,0)</f>
        <v>0.31</v>
      </c>
    </row>
    <row r="519" spans="1:17" ht="14.95" hidden="1" x14ac:dyDescent="0.25">
      <c r="A519" t="s">
        <v>630</v>
      </c>
      <c r="B519">
        <v>186</v>
      </c>
      <c r="C519" s="3" t="s">
        <v>1122</v>
      </c>
      <c r="D519">
        <f>VLOOKUP(A519,'[2]PROMEDIO SABER 11 MUNICIPIOS'!$A$2:$D$1122,4,0)</f>
        <v>186</v>
      </c>
      <c r="E519">
        <f>VLOOKUP(A519,'[2]PROMEDIO SABER 11 MUNICIPIOS'!$A$2:$E$1122,5,0)</f>
        <v>33</v>
      </c>
      <c r="F519" s="3">
        <v>0</v>
      </c>
      <c r="G519" s="3">
        <v>0</v>
      </c>
      <c r="H519" s="3">
        <v>0</v>
      </c>
      <c r="I519" s="3">
        <v>0</v>
      </c>
      <c r="J519" s="4">
        <f>VLOOKUP(A519,'[2]PROMEDIO SABER 11 MUNICIPIOS'!$A$2:$B$1122,2,0)</f>
        <v>238.7258064516129</v>
      </c>
      <c r="K519" s="6">
        <v>230</v>
      </c>
      <c r="L519" s="5" t="str">
        <f>VLOOKUP(A519,'[2]PROMEDIO SABER 11 MUNICIPIOS'!$A$2:$F$1122,6,FALSE)</f>
        <v>NO</v>
      </c>
      <c r="M519">
        <f>VLOOKUP(A519,'[2]SISBEN-GRUPOS'!$A$2:$E$1121,2,FALSE)</f>
        <v>57</v>
      </c>
      <c r="N519">
        <f>VLOOKUP(A519,'[2]SISBEN-GRUPOS'!$A$2:$E$1122,3,0)</f>
        <v>111</v>
      </c>
      <c r="O519">
        <f>VLOOKUP(A519,'[2]SISBEN-GRUPOS'!$A$2:$E$1122,4,0)</f>
        <v>14</v>
      </c>
      <c r="P519">
        <f>VLOOKUP(A519,'[2]SISBEN-GRUPOS'!$A$2:$E$1122,5,0)</f>
        <v>4</v>
      </c>
      <c r="Q519">
        <f>VLOOKUP(A519,'[2]TASA TRANSITO'!$A$6:$B$1117,2,0)</f>
        <v>0.29699999999999999</v>
      </c>
    </row>
    <row r="520" spans="1:17" ht="14.95" hidden="1" x14ac:dyDescent="0.25">
      <c r="A520" t="s">
        <v>490</v>
      </c>
      <c r="B520">
        <v>132</v>
      </c>
      <c r="C520" s="3" t="s">
        <v>1123</v>
      </c>
      <c r="D520">
        <f>VLOOKUP(A520,'[2]PROMEDIO SABER 11 MUNICIPIOS'!$A$2:$D$1122,4,0)</f>
        <v>132</v>
      </c>
      <c r="E520">
        <f>VLOOKUP(A520,'[2]PROMEDIO SABER 11 MUNICIPIOS'!$A$2:$E$1122,5,0)</f>
        <v>33</v>
      </c>
      <c r="F520" s="3">
        <v>0</v>
      </c>
      <c r="G520" s="3">
        <v>0</v>
      </c>
      <c r="H520" s="3">
        <v>0</v>
      </c>
      <c r="I520" s="3">
        <v>0</v>
      </c>
      <c r="J520" s="4">
        <f>VLOOKUP(A520,'[2]PROMEDIO SABER 11 MUNICIPIOS'!$A$2:$B$1122,2,0)</f>
        <v>242.52272727272728</v>
      </c>
      <c r="K520" s="6">
        <v>240</v>
      </c>
      <c r="L520" s="5" t="str">
        <f>VLOOKUP(A520,'[2]PROMEDIO SABER 11 MUNICIPIOS'!$A$2:$F$1122,6,FALSE)</f>
        <v>NO</v>
      </c>
      <c r="M520">
        <f>VLOOKUP(A520,'[2]SISBEN-GRUPOS'!$A$2:$E$1121,2,FALSE)</f>
        <v>51</v>
      </c>
      <c r="N520">
        <f>VLOOKUP(A520,'[2]SISBEN-GRUPOS'!$A$2:$E$1122,3,0)</f>
        <v>81</v>
      </c>
      <c r="O520">
        <f>VLOOKUP(A520,'[2]SISBEN-GRUPOS'!$A$2:$E$1122,4,0)</f>
        <v>0</v>
      </c>
      <c r="P520">
        <f>VLOOKUP(A520,'[2]SISBEN-GRUPOS'!$A$2:$E$1122,5,0)</f>
        <v>0</v>
      </c>
      <c r="Q520">
        <f>VLOOKUP(A520,'[2]TASA TRANSITO'!$A$6:$B$1117,2,0)</f>
        <v>0.24</v>
      </c>
    </row>
    <row r="521" spans="1:17" x14ac:dyDescent="0.25">
      <c r="A521" t="s">
        <v>453</v>
      </c>
      <c r="B521">
        <v>124</v>
      </c>
      <c r="C521" s="3" t="s">
        <v>1122</v>
      </c>
      <c r="D521">
        <f>VLOOKUP(A521,'[2]PROMEDIO SABER 11 MUNICIPIOS'!$A$2:$D$1122,4,0)</f>
        <v>124</v>
      </c>
      <c r="E521">
        <f>VLOOKUP(A521,'[2]PROMEDIO SABER 11 MUNICIPIOS'!$A$2:$E$1122,5,0)</f>
        <v>33</v>
      </c>
      <c r="F521" s="3">
        <v>0</v>
      </c>
      <c r="G521" s="3">
        <v>0</v>
      </c>
      <c r="H521" s="3">
        <v>0</v>
      </c>
      <c r="I521" s="3">
        <v>0</v>
      </c>
      <c r="J521" s="4">
        <f>VLOOKUP(A521,'[2]PROMEDIO SABER 11 MUNICIPIOS'!$A$2:$B$1122,2,0)</f>
        <v>257.14516129032256</v>
      </c>
      <c r="K521" s="6">
        <v>250</v>
      </c>
      <c r="L521" s="5" t="str">
        <f>VLOOKUP(A521,'[2]PROMEDIO SABER 11 MUNICIPIOS'!$A$2:$F$1122,6,FALSE)</f>
        <v>NO</v>
      </c>
      <c r="M521">
        <f>VLOOKUP(A521,'[2]SISBEN-GRUPOS'!$A$2:$E$1121,2,FALSE)</f>
        <v>41</v>
      </c>
      <c r="N521">
        <f>VLOOKUP(A521,'[2]SISBEN-GRUPOS'!$A$2:$E$1122,3,0)</f>
        <v>68</v>
      </c>
      <c r="O521">
        <f>VLOOKUP(A521,'[2]SISBEN-GRUPOS'!$A$2:$E$1122,4,0)</f>
        <v>10</v>
      </c>
      <c r="P521">
        <f>VLOOKUP(A521,'[2]SISBEN-GRUPOS'!$A$2:$E$1122,5,0)</f>
        <v>5</v>
      </c>
      <c r="Q521" t="e">
        <f>VLOOKUP(A521,'[2]TASA TRANSITO'!$A$6:$B$1117,2,0)</f>
        <v>#N/A</v>
      </c>
    </row>
    <row r="522" spans="1:17" ht="14.95" hidden="1" x14ac:dyDescent="0.25">
      <c r="A522" t="s">
        <v>583</v>
      </c>
      <c r="B522">
        <v>164</v>
      </c>
      <c r="C522" s="3" t="s">
        <v>1122</v>
      </c>
      <c r="D522">
        <f>VLOOKUP(A522,'[2]PROMEDIO SABER 11 MUNICIPIOS'!$A$2:$D$1122,4,0)</f>
        <v>164</v>
      </c>
      <c r="E522">
        <f>VLOOKUP(A522,'[2]PROMEDIO SABER 11 MUNICIPIOS'!$A$2:$E$1122,5,0)</f>
        <v>34</v>
      </c>
      <c r="F522" s="3">
        <v>0</v>
      </c>
      <c r="G522" s="3">
        <v>0</v>
      </c>
      <c r="H522" s="3">
        <v>0</v>
      </c>
      <c r="I522" s="3">
        <v>0</v>
      </c>
      <c r="J522" s="4">
        <f>VLOOKUP(A522,'[2]PROMEDIO SABER 11 MUNICIPIOS'!$A$2:$B$1122,2,0)</f>
        <v>227.07926829268294</v>
      </c>
      <c r="K522" s="6">
        <v>220</v>
      </c>
      <c r="L522" s="5" t="str">
        <f>VLOOKUP(A522,'[2]PROMEDIO SABER 11 MUNICIPIOS'!$A$2:$F$1122,6,FALSE)</f>
        <v>NO</v>
      </c>
      <c r="M522">
        <f>VLOOKUP(A522,'[2]SISBEN-GRUPOS'!$A$2:$E$1121,2,FALSE)</f>
        <v>31</v>
      </c>
      <c r="N522">
        <f>VLOOKUP(A522,'[2]SISBEN-GRUPOS'!$A$2:$E$1122,3,0)</f>
        <v>131</v>
      </c>
      <c r="O522">
        <f>VLOOKUP(A522,'[2]SISBEN-GRUPOS'!$A$2:$E$1122,4,0)</f>
        <v>2</v>
      </c>
      <c r="P522">
        <f>VLOOKUP(A522,'[2]SISBEN-GRUPOS'!$A$2:$E$1122,5,0)</f>
        <v>0</v>
      </c>
      <c r="Q522">
        <f>VLOOKUP(A522,'[2]TASA TRANSITO'!$A$6:$B$1117,2,0)</f>
        <v>0.33900000000000002</v>
      </c>
    </row>
    <row r="523" spans="1:17" ht="14.95" hidden="1" x14ac:dyDescent="0.25">
      <c r="A523" t="s">
        <v>550</v>
      </c>
      <c r="B523">
        <v>150</v>
      </c>
      <c r="C523" s="3" t="s">
        <v>1123</v>
      </c>
      <c r="D523">
        <f>VLOOKUP(A523,'[2]PROMEDIO SABER 11 MUNICIPIOS'!$A$2:$D$1122,4,0)</f>
        <v>150</v>
      </c>
      <c r="E523">
        <f>VLOOKUP(A523,'[2]PROMEDIO SABER 11 MUNICIPIOS'!$A$2:$E$1122,5,0)</f>
        <v>34</v>
      </c>
      <c r="F523" s="3">
        <v>0</v>
      </c>
      <c r="G523" s="3">
        <v>0</v>
      </c>
      <c r="H523" s="3">
        <v>0</v>
      </c>
      <c r="I523" s="3">
        <v>0</v>
      </c>
      <c r="J523" s="4">
        <f>VLOOKUP(A523,'[2]PROMEDIO SABER 11 MUNICIPIOS'!$A$2:$B$1122,2,0)</f>
        <v>243.94666666666666</v>
      </c>
      <c r="K523" s="6">
        <v>240</v>
      </c>
      <c r="L523" s="5" t="str">
        <f>VLOOKUP(A523,'[2]PROMEDIO SABER 11 MUNICIPIOS'!$A$2:$F$1122,6,FALSE)</f>
        <v>NO</v>
      </c>
      <c r="M523">
        <f>VLOOKUP(A523,'[2]SISBEN-GRUPOS'!$A$2:$E$1121,2,FALSE)</f>
        <v>110</v>
      </c>
      <c r="N523">
        <f>VLOOKUP(A523,'[2]SISBEN-GRUPOS'!$A$2:$E$1122,3,0)</f>
        <v>40</v>
      </c>
      <c r="O523">
        <f>VLOOKUP(A523,'[2]SISBEN-GRUPOS'!$A$2:$E$1122,4,0)</f>
        <v>0</v>
      </c>
      <c r="P523">
        <f>VLOOKUP(A523,'[2]SISBEN-GRUPOS'!$A$2:$E$1122,5,0)</f>
        <v>0</v>
      </c>
      <c r="Q523">
        <f>VLOOKUP(A523,'[2]TASA TRANSITO'!$A$6:$B$1117,2,0)</f>
        <v>0.20799999999999999</v>
      </c>
    </row>
    <row r="524" spans="1:17" ht="14.95" hidden="1" x14ac:dyDescent="0.25">
      <c r="A524" t="s">
        <v>319</v>
      </c>
      <c r="B524">
        <v>86</v>
      </c>
      <c r="C524" s="3" t="s">
        <v>1122</v>
      </c>
      <c r="D524">
        <f>VLOOKUP(A524,'[2]PROMEDIO SABER 11 MUNICIPIOS'!$A$2:$D$1122,4,0)</f>
        <v>86</v>
      </c>
      <c r="E524">
        <f>VLOOKUP(A524,'[2]PROMEDIO SABER 11 MUNICIPIOS'!$A$2:$E$1122,5,0)</f>
        <v>34</v>
      </c>
      <c r="F524" s="3">
        <v>0</v>
      </c>
      <c r="G524" s="3">
        <v>0</v>
      </c>
      <c r="H524" s="3">
        <v>0</v>
      </c>
      <c r="I524" s="3">
        <v>0</v>
      </c>
      <c r="J524" s="4">
        <f>VLOOKUP(A524,'[2]PROMEDIO SABER 11 MUNICIPIOS'!$A$2:$B$1122,2,0)</f>
        <v>245.58139534883722</v>
      </c>
      <c r="K524" s="6">
        <v>240</v>
      </c>
      <c r="L524" s="5" t="str">
        <f>VLOOKUP(A524,'[2]PROMEDIO SABER 11 MUNICIPIOS'!$A$2:$F$1122,6,FALSE)</f>
        <v>NO</v>
      </c>
      <c r="M524">
        <f>VLOOKUP(A524,'[2]SISBEN-GRUPOS'!$A$2:$E$1121,2,FALSE)</f>
        <v>10</v>
      </c>
      <c r="N524">
        <f>VLOOKUP(A524,'[2]SISBEN-GRUPOS'!$A$2:$E$1122,3,0)</f>
        <v>70</v>
      </c>
      <c r="O524">
        <f>VLOOKUP(A524,'[2]SISBEN-GRUPOS'!$A$2:$E$1122,4,0)</f>
        <v>3</v>
      </c>
      <c r="P524">
        <f>VLOOKUP(A524,'[2]SISBEN-GRUPOS'!$A$2:$E$1122,5,0)</f>
        <v>3</v>
      </c>
      <c r="Q524">
        <f>VLOOKUP(A524,'[2]TASA TRANSITO'!$A$6:$B$1117,2,0)</f>
        <v>0.36699999999999999</v>
      </c>
    </row>
    <row r="525" spans="1:17" ht="14.95" hidden="1" x14ac:dyDescent="0.25">
      <c r="A525" t="s">
        <v>342</v>
      </c>
      <c r="B525">
        <v>92</v>
      </c>
      <c r="C525" s="3" t="s">
        <v>1122</v>
      </c>
      <c r="D525">
        <f>VLOOKUP(A525,'[2]PROMEDIO SABER 11 MUNICIPIOS'!$A$2:$D$1122,4,0)</f>
        <v>92</v>
      </c>
      <c r="E525">
        <f>VLOOKUP(A525,'[2]PROMEDIO SABER 11 MUNICIPIOS'!$A$2:$E$1122,5,0)</f>
        <v>34</v>
      </c>
      <c r="F525" s="3">
        <v>0</v>
      </c>
      <c r="G525" s="3">
        <v>0</v>
      </c>
      <c r="H525" s="3">
        <v>0</v>
      </c>
      <c r="I525" s="3">
        <v>0</v>
      </c>
      <c r="J525" s="4">
        <f>VLOOKUP(A525,'[2]PROMEDIO SABER 11 MUNICIPIOS'!$A$2:$B$1122,2,0)</f>
        <v>247.78260869565219</v>
      </c>
      <c r="K525" s="6">
        <v>240</v>
      </c>
      <c r="L525" s="5" t="str">
        <f>VLOOKUP(A525,'[2]PROMEDIO SABER 11 MUNICIPIOS'!$A$2:$F$1122,6,FALSE)</f>
        <v>NO</v>
      </c>
      <c r="M525">
        <f>VLOOKUP(A525,'[2]SISBEN-GRUPOS'!$A$2:$E$1121,2,FALSE)</f>
        <v>20</v>
      </c>
      <c r="N525">
        <f>VLOOKUP(A525,'[2]SISBEN-GRUPOS'!$A$2:$E$1122,3,0)</f>
        <v>48</v>
      </c>
      <c r="O525">
        <f>VLOOKUP(A525,'[2]SISBEN-GRUPOS'!$A$2:$E$1122,4,0)</f>
        <v>12</v>
      </c>
      <c r="P525">
        <f>VLOOKUP(A525,'[2]SISBEN-GRUPOS'!$A$2:$E$1122,5,0)</f>
        <v>12</v>
      </c>
      <c r="Q525">
        <f>VLOOKUP(A525,'[2]TASA TRANSITO'!$A$6:$B$1117,2,0)</f>
        <v>0.309</v>
      </c>
    </row>
    <row r="526" spans="1:17" ht="14.95" hidden="1" x14ac:dyDescent="0.25">
      <c r="A526" t="s">
        <v>590</v>
      </c>
      <c r="B526">
        <v>167</v>
      </c>
      <c r="C526" s="3" t="s">
        <v>1122</v>
      </c>
      <c r="D526">
        <f>VLOOKUP(A526,'[2]PROMEDIO SABER 11 MUNICIPIOS'!$A$2:$D$1122,4,0)</f>
        <v>167</v>
      </c>
      <c r="E526">
        <f>VLOOKUP(A526,'[2]PROMEDIO SABER 11 MUNICIPIOS'!$A$2:$E$1122,5,0)</f>
        <v>34</v>
      </c>
      <c r="F526" s="3">
        <v>0</v>
      </c>
      <c r="G526" s="3">
        <v>0</v>
      </c>
      <c r="H526" s="3">
        <v>0</v>
      </c>
      <c r="I526" s="3">
        <v>0</v>
      </c>
      <c r="J526" s="4">
        <f>VLOOKUP(A526,'[2]PROMEDIO SABER 11 MUNICIPIOS'!$A$2:$B$1122,2,0)</f>
        <v>248.21556886227546</v>
      </c>
      <c r="K526" s="6">
        <v>240</v>
      </c>
      <c r="L526" s="5" t="str">
        <f>VLOOKUP(A526,'[2]PROMEDIO SABER 11 MUNICIPIOS'!$A$2:$F$1122,6,FALSE)</f>
        <v>NO</v>
      </c>
      <c r="M526">
        <f>VLOOKUP(A526,'[2]SISBEN-GRUPOS'!$A$2:$E$1121,2,FALSE)</f>
        <v>52</v>
      </c>
      <c r="N526">
        <f>VLOOKUP(A526,'[2]SISBEN-GRUPOS'!$A$2:$E$1122,3,0)</f>
        <v>106</v>
      </c>
      <c r="O526">
        <f>VLOOKUP(A526,'[2]SISBEN-GRUPOS'!$A$2:$E$1122,4,0)</f>
        <v>9</v>
      </c>
      <c r="P526">
        <f>VLOOKUP(A526,'[2]SISBEN-GRUPOS'!$A$2:$E$1122,5,0)</f>
        <v>0</v>
      </c>
      <c r="Q526">
        <f>VLOOKUP(A526,'[2]TASA TRANSITO'!$A$6:$B$1117,2,0)</f>
        <v>0.41299999999999998</v>
      </c>
    </row>
    <row r="527" spans="1:17" ht="14.95" hidden="1" x14ac:dyDescent="0.25">
      <c r="A527" t="s">
        <v>158</v>
      </c>
      <c r="B527">
        <v>50</v>
      </c>
      <c r="C527" s="3" t="s">
        <v>1122</v>
      </c>
      <c r="D527">
        <f>VLOOKUP(A527,'[2]PROMEDIO SABER 11 MUNICIPIOS'!$A$2:$D$1122,4,0)</f>
        <v>50</v>
      </c>
      <c r="E527">
        <f>VLOOKUP(A527,'[2]PROMEDIO SABER 11 MUNICIPIOS'!$A$2:$E$1122,5,0)</f>
        <v>34</v>
      </c>
      <c r="F527" s="3">
        <v>1</v>
      </c>
      <c r="G527" s="3">
        <v>1</v>
      </c>
      <c r="H527" s="3">
        <v>0</v>
      </c>
      <c r="I527" s="3">
        <v>0</v>
      </c>
      <c r="J527" s="4">
        <f>VLOOKUP(A527,'[2]PROMEDIO SABER 11 MUNICIPIOS'!$A$2:$B$1122,2,0)</f>
        <v>280.39999999999998</v>
      </c>
      <c r="K527" s="6">
        <v>280</v>
      </c>
      <c r="L527" s="5" t="str">
        <f>VLOOKUP(A527,'[2]PROMEDIO SABER 11 MUNICIPIOS'!$A$2:$F$1122,6,FALSE)</f>
        <v>NO</v>
      </c>
      <c r="M527">
        <f>VLOOKUP(A527,'[2]SISBEN-GRUPOS'!$A$2:$E$1121,2,FALSE)</f>
        <v>9</v>
      </c>
      <c r="N527">
        <f>VLOOKUP(A527,'[2]SISBEN-GRUPOS'!$A$2:$E$1122,3,0)</f>
        <v>39</v>
      </c>
      <c r="O527">
        <f>VLOOKUP(A527,'[2]SISBEN-GRUPOS'!$A$2:$E$1122,4,0)</f>
        <v>1</v>
      </c>
      <c r="P527">
        <f>VLOOKUP(A527,'[2]SISBEN-GRUPOS'!$A$2:$E$1122,5,0)</f>
        <v>1</v>
      </c>
      <c r="Q527">
        <f>VLOOKUP(A527,'[2]TASA TRANSITO'!$A$6:$B$1117,2,0)</f>
        <v>0.28999999999999998</v>
      </c>
    </row>
    <row r="528" spans="1:17" ht="14.95" hidden="1" x14ac:dyDescent="0.25">
      <c r="A528" t="s">
        <v>719</v>
      </c>
      <c r="B528">
        <v>235</v>
      </c>
      <c r="C528" s="3" t="s">
        <v>1122</v>
      </c>
      <c r="D528">
        <f>VLOOKUP(A528,'[2]PROMEDIO SABER 11 MUNICIPIOS'!$A$2:$D$1122,4,0)</f>
        <v>235</v>
      </c>
      <c r="E528">
        <f>VLOOKUP(A528,'[2]PROMEDIO SABER 11 MUNICIPIOS'!$A$2:$E$1122,5,0)</f>
        <v>35</v>
      </c>
      <c r="F528" s="3">
        <v>0</v>
      </c>
      <c r="G528" s="3">
        <v>0</v>
      </c>
      <c r="H528" s="3">
        <v>0</v>
      </c>
      <c r="I528" s="3">
        <v>0</v>
      </c>
      <c r="J528" s="4">
        <f>VLOOKUP(A528,'[2]PROMEDIO SABER 11 MUNICIPIOS'!$A$2:$B$1122,2,0)</f>
        <v>235.65957446808511</v>
      </c>
      <c r="K528" s="6">
        <v>230</v>
      </c>
      <c r="L528" s="5" t="str">
        <f>VLOOKUP(A528,'[2]PROMEDIO SABER 11 MUNICIPIOS'!$A$2:$F$1122,6,FALSE)</f>
        <v>NO</v>
      </c>
      <c r="M528">
        <f>VLOOKUP(A528,'[2]SISBEN-GRUPOS'!$A$2:$E$1121,2,FALSE)</f>
        <v>53</v>
      </c>
      <c r="N528">
        <f>VLOOKUP(A528,'[2]SISBEN-GRUPOS'!$A$2:$E$1122,3,0)</f>
        <v>172</v>
      </c>
      <c r="O528">
        <f>VLOOKUP(A528,'[2]SISBEN-GRUPOS'!$A$2:$E$1122,4,0)</f>
        <v>9</v>
      </c>
      <c r="P528">
        <f>VLOOKUP(A528,'[2]SISBEN-GRUPOS'!$A$2:$E$1122,5,0)</f>
        <v>1</v>
      </c>
      <c r="Q528">
        <f>VLOOKUP(A528,'[2]TASA TRANSITO'!$A$6:$B$1117,2,0)</f>
        <v>0.26700000000000002</v>
      </c>
    </row>
    <row r="529" spans="1:17" ht="14.95" hidden="1" x14ac:dyDescent="0.25">
      <c r="A529" t="s">
        <v>358</v>
      </c>
      <c r="B529">
        <v>95</v>
      </c>
      <c r="C529" s="3" t="s">
        <v>1122</v>
      </c>
      <c r="D529">
        <f>VLOOKUP(A529,'[2]PROMEDIO SABER 11 MUNICIPIOS'!$A$2:$D$1122,4,0)</f>
        <v>95</v>
      </c>
      <c r="E529">
        <f>VLOOKUP(A529,'[2]PROMEDIO SABER 11 MUNICIPIOS'!$A$2:$E$1122,5,0)</f>
        <v>35</v>
      </c>
      <c r="F529" s="3">
        <v>0</v>
      </c>
      <c r="G529" s="3">
        <v>0</v>
      </c>
      <c r="H529" s="3">
        <v>0</v>
      </c>
      <c r="I529" s="3">
        <v>0</v>
      </c>
      <c r="J529" s="4">
        <f>VLOOKUP(A529,'[2]PROMEDIO SABER 11 MUNICIPIOS'!$A$2:$B$1122,2,0)</f>
        <v>236.27368421052631</v>
      </c>
      <c r="K529" s="6">
        <v>230</v>
      </c>
      <c r="L529" s="5" t="str">
        <f>VLOOKUP(A529,'[2]PROMEDIO SABER 11 MUNICIPIOS'!$A$2:$F$1122,6,FALSE)</f>
        <v>NO</v>
      </c>
      <c r="M529">
        <f>VLOOKUP(A529,'[2]SISBEN-GRUPOS'!$A$2:$E$1121,2,FALSE)</f>
        <v>30</v>
      </c>
      <c r="N529">
        <f>VLOOKUP(A529,'[2]SISBEN-GRUPOS'!$A$2:$E$1122,3,0)</f>
        <v>64</v>
      </c>
      <c r="O529">
        <f>VLOOKUP(A529,'[2]SISBEN-GRUPOS'!$A$2:$E$1122,4,0)</f>
        <v>1</v>
      </c>
      <c r="P529">
        <f>VLOOKUP(A529,'[2]SISBEN-GRUPOS'!$A$2:$E$1122,5,0)</f>
        <v>0</v>
      </c>
      <c r="Q529">
        <f>VLOOKUP(A529,'[2]TASA TRANSITO'!$A$6:$B$1117,2,0)</f>
        <v>0.28399999999999997</v>
      </c>
    </row>
    <row r="530" spans="1:17" x14ac:dyDescent="0.25">
      <c r="A530" t="s">
        <v>964</v>
      </c>
      <c r="B530">
        <v>565</v>
      </c>
      <c r="C530" s="3" t="s">
        <v>1123</v>
      </c>
      <c r="D530">
        <f>VLOOKUP(A530,'[2]PROMEDIO SABER 11 MUNICIPIOS'!$A$2:$D$1122,4,0)</f>
        <v>565</v>
      </c>
      <c r="E530">
        <f>VLOOKUP(A530,'[2]PROMEDIO SABER 11 MUNICIPIOS'!$A$2:$E$1122,5,0)</f>
        <v>35</v>
      </c>
      <c r="F530" s="3">
        <v>0</v>
      </c>
      <c r="G530" s="3">
        <v>0</v>
      </c>
      <c r="H530" s="3">
        <v>0</v>
      </c>
      <c r="I530" s="3">
        <v>0</v>
      </c>
      <c r="J530" s="4">
        <f>VLOOKUP(A530,'[2]PROMEDIO SABER 11 MUNICIPIOS'!$A$2:$B$1122,2,0)</f>
        <v>240.41769911504426</v>
      </c>
      <c r="K530" s="6">
        <v>240</v>
      </c>
      <c r="L530" s="5" t="str">
        <f>VLOOKUP(A530,'[2]PROMEDIO SABER 11 MUNICIPIOS'!$A$2:$F$1122,6,FALSE)</f>
        <v>NO</v>
      </c>
      <c r="M530">
        <f>VLOOKUP(A530,'[2]SISBEN-GRUPOS'!$A$2:$E$1121,2,FALSE)</f>
        <v>125</v>
      </c>
      <c r="N530">
        <f>VLOOKUP(A530,'[2]SISBEN-GRUPOS'!$A$2:$E$1122,3,0)</f>
        <v>432</v>
      </c>
      <c r="O530">
        <f>VLOOKUP(A530,'[2]SISBEN-GRUPOS'!$A$2:$E$1122,4,0)</f>
        <v>5</v>
      </c>
      <c r="P530">
        <f>VLOOKUP(A530,'[2]SISBEN-GRUPOS'!$A$2:$E$1122,5,0)</f>
        <v>3</v>
      </c>
      <c r="Q530" t="e">
        <f>VLOOKUP(A530,'[2]TASA TRANSITO'!$A$6:$B$1117,2,0)</f>
        <v>#N/A</v>
      </c>
    </row>
    <row r="531" spans="1:17" ht="14.95" hidden="1" x14ac:dyDescent="0.25">
      <c r="A531" t="s">
        <v>380</v>
      </c>
      <c r="B531">
        <v>100</v>
      </c>
      <c r="C531" s="3" t="s">
        <v>1122</v>
      </c>
      <c r="D531">
        <f>VLOOKUP(A531,'[2]PROMEDIO SABER 11 MUNICIPIOS'!$A$2:$D$1122,4,0)</f>
        <v>100</v>
      </c>
      <c r="E531">
        <f>VLOOKUP(A531,'[2]PROMEDIO SABER 11 MUNICIPIOS'!$A$2:$E$1122,5,0)</f>
        <v>35</v>
      </c>
      <c r="F531" s="3">
        <v>0</v>
      </c>
      <c r="G531" s="3">
        <v>0</v>
      </c>
      <c r="H531" s="3">
        <v>0</v>
      </c>
      <c r="I531" s="3">
        <v>0</v>
      </c>
      <c r="J531" s="4">
        <f>VLOOKUP(A531,'[2]PROMEDIO SABER 11 MUNICIPIOS'!$A$2:$B$1122,2,0)</f>
        <v>242.61</v>
      </c>
      <c r="K531" s="6">
        <v>240</v>
      </c>
      <c r="L531" s="5" t="str">
        <f>VLOOKUP(A531,'[2]PROMEDIO SABER 11 MUNICIPIOS'!$A$2:$F$1122,6,FALSE)</f>
        <v>NO</v>
      </c>
      <c r="M531">
        <f>VLOOKUP(A531,'[2]SISBEN-GRUPOS'!$A$2:$E$1121,2,FALSE)</f>
        <v>15</v>
      </c>
      <c r="N531">
        <f>VLOOKUP(A531,'[2]SISBEN-GRUPOS'!$A$2:$E$1122,3,0)</f>
        <v>74</v>
      </c>
      <c r="O531">
        <f>VLOOKUP(A531,'[2]SISBEN-GRUPOS'!$A$2:$E$1122,4,0)</f>
        <v>8</v>
      </c>
      <c r="P531">
        <f>VLOOKUP(A531,'[2]SISBEN-GRUPOS'!$A$2:$E$1122,5,0)</f>
        <v>3</v>
      </c>
      <c r="Q531">
        <f>VLOOKUP(A531,'[2]TASA TRANSITO'!$A$6:$B$1117,2,0)</f>
        <v>0.30599999999999999</v>
      </c>
    </row>
    <row r="532" spans="1:17" ht="14.95" hidden="1" x14ac:dyDescent="0.25">
      <c r="A532" t="s">
        <v>250</v>
      </c>
      <c r="B532">
        <v>70</v>
      </c>
      <c r="C532" s="3" t="s">
        <v>1122</v>
      </c>
      <c r="D532">
        <f>VLOOKUP(A532,'[2]PROMEDIO SABER 11 MUNICIPIOS'!$A$2:$D$1122,4,0)</f>
        <v>70</v>
      </c>
      <c r="E532">
        <f>VLOOKUP(A532,'[2]PROMEDIO SABER 11 MUNICIPIOS'!$A$2:$E$1122,5,0)</f>
        <v>35</v>
      </c>
      <c r="F532" s="3">
        <v>1</v>
      </c>
      <c r="G532" s="3">
        <v>0</v>
      </c>
      <c r="H532" s="3">
        <v>0</v>
      </c>
      <c r="I532" s="3">
        <v>0</v>
      </c>
      <c r="J532" s="4">
        <f>VLOOKUP(A532,'[2]PROMEDIO SABER 11 MUNICIPIOS'!$A$2:$B$1122,2,0)</f>
        <v>245.7</v>
      </c>
      <c r="K532" s="6">
        <v>240</v>
      </c>
      <c r="L532" s="5" t="str">
        <f>VLOOKUP(A532,'[2]PROMEDIO SABER 11 MUNICIPIOS'!$A$2:$F$1122,6,FALSE)</f>
        <v>NO</v>
      </c>
      <c r="M532">
        <f>VLOOKUP(A532,'[2]SISBEN-GRUPOS'!$A$2:$E$1121,2,FALSE)</f>
        <v>13</v>
      </c>
      <c r="N532">
        <f>VLOOKUP(A532,'[2]SISBEN-GRUPOS'!$A$2:$E$1122,3,0)</f>
        <v>53</v>
      </c>
      <c r="O532">
        <f>VLOOKUP(A532,'[2]SISBEN-GRUPOS'!$A$2:$E$1122,4,0)</f>
        <v>3</v>
      </c>
      <c r="P532">
        <f>VLOOKUP(A532,'[2]SISBEN-GRUPOS'!$A$2:$E$1122,5,0)</f>
        <v>1</v>
      </c>
      <c r="Q532">
        <f>VLOOKUP(A532,'[2]TASA TRANSITO'!$A$6:$B$1117,2,0)</f>
        <v>0.28199999999999997</v>
      </c>
    </row>
    <row r="533" spans="1:17" ht="14.95" hidden="1" x14ac:dyDescent="0.25">
      <c r="A533" t="s">
        <v>249</v>
      </c>
      <c r="B533">
        <v>70</v>
      </c>
      <c r="C533" s="3" t="s">
        <v>1122</v>
      </c>
      <c r="D533">
        <f>VLOOKUP(A533,'[2]PROMEDIO SABER 11 MUNICIPIOS'!$A$2:$D$1122,4,0)</f>
        <v>70</v>
      </c>
      <c r="E533">
        <f>VLOOKUP(A533,'[2]PROMEDIO SABER 11 MUNICIPIOS'!$A$2:$E$1122,5,0)</f>
        <v>35</v>
      </c>
      <c r="F533" s="3">
        <v>1</v>
      </c>
      <c r="G533" s="3">
        <v>0</v>
      </c>
      <c r="H533" s="3">
        <v>0</v>
      </c>
      <c r="I533" s="3">
        <v>0</v>
      </c>
      <c r="J533" s="4">
        <f>VLOOKUP(A533,'[2]PROMEDIO SABER 11 MUNICIPIOS'!$A$2:$B$1122,2,0)</f>
        <v>246.81428571428572</v>
      </c>
      <c r="K533" s="6">
        <v>240</v>
      </c>
      <c r="L533" s="5" t="str">
        <f>VLOOKUP(A533,'[2]PROMEDIO SABER 11 MUNICIPIOS'!$A$2:$F$1122,6,FALSE)</f>
        <v>NO</v>
      </c>
      <c r="M533">
        <f>VLOOKUP(A533,'[2]SISBEN-GRUPOS'!$A$2:$E$1121,2,FALSE)</f>
        <v>11</v>
      </c>
      <c r="N533">
        <f>VLOOKUP(A533,'[2]SISBEN-GRUPOS'!$A$2:$E$1122,3,0)</f>
        <v>49</v>
      </c>
      <c r="O533">
        <f>VLOOKUP(A533,'[2]SISBEN-GRUPOS'!$A$2:$E$1122,4,0)</f>
        <v>8</v>
      </c>
      <c r="P533">
        <f>VLOOKUP(A533,'[2]SISBEN-GRUPOS'!$A$2:$E$1122,5,0)</f>
        <v>2</v>
      </c>
      <c r="Q533">
        <f>VLOOKUP(A533,'[2]TASA TRANSITO'!$A$6:$B$1117,2,0)</f>
        <v>0.17899999999999999</v>
      </c>
    </row>
    <row r="534" spans="1:17" ht="14.95" hidden="1" x14ac:dyDescent="0.25">
      <c r="A534" t="s">
        <v>108</v>
      </c>
      <c r="B534">
        <v>41</v>
      </c>
      <c r="C534" s="3" t="s">
        <v>1122</v>
      </c>
      <c r="D534">
        <f>VLOOKUP(A534,'[2]PROMEDIO SABER 11 MUNICIPIOS'!$A$2:$D$1122,4,0)</f>
        <v>41</v>
      </c>
      <c r="E534">
        <f>VLOOKUP(A534,'[2]PROMEDIO SABER 11 MUNICIPIOS'!$A$2:$E$1122,5,0)</f>
        <v>35</v>
      </c>
      <c r="F534" s="3">
        <v>1</v>
      </c>
      <c r="G534" s="3">
        <v>1</v>
      </c>
      <c r="H534" s="3">
        <v>1</v>
      </c>
      <c r="I534" s="3">
        <v>0</v>
      </c>
      <c r="J534" s="4">
        <f>VLOOKUP(A534,'[2]PROMEDIO SABER 11 MUNICIPIOS'!$A$2:$B$1122,2,0)</f>
        <v>258.41463414634148</v>
      </c>
      <c r="K534" s="6">
        <v>250</v>
      </c>
      <c r="L534" s="5" t="str">
        <f>VLOOKUP(A534,'[2]PROMEDIO SABER 11 MUNICIPIOS'!$A$2:$F$1122,6,FALSE)</f>
        <v>NO</v>
      </c>
      <c r="M534">
        <f>VLOOKUP(A534,'[2]SISBEN-GRUPOS'!$A$2:$E$1121,2,FALSE)</f>
        <v>8</v>
      </c>
      <c r="N534">
        <f>VLOOKUP(A534,'[2]SISBEN-GRUPOS'!$A$2:$E$1122,3,0)</f>
        <v>29</v>
      </c>
      <c r="O534">
        <f>VLOOKUP(A534,'[2]SISBEN-GRUPOS'!$A$2:$E$1122,4,0)</f>
        <v>4</v>
      </c>
      <c r="P534">
        <f>VLOOKUP(A534,'[2]SISBEN-GRUPOS'!$A$2:$E$1122,5,0)</f>
        <v>0</v>
      </c>
      <c r="Q534">
        <f>VLOOKUP(A534,'[2]TASA TRANSITO'!$A$6:$B$1117,2,0)</f>
        <v>0.55000000000000004</v>
      </c>
    </row>
    <row r="535" spans="1:17" ht="14.95" hidden="1" x14ac:dyDescent="0.25">
      <c r="A535" t="s">
        <v>346</v>
      </c>
      <c r="B535">
        <v>93</v>
      </c>
      <c r="C535" s="3" t="s">
        <v>1123</v>
      </c>
      <c r="D535">
        <f>VLOOKUP(A535,'[2]PROMEDIO SABER 11 MUNICIPIOS'!$A$2:$D$1122,4,0)</f>
        <v>93</v>
      </c>
      <c r="E535">
        <f>VLOOKUP(A535,'[2]PROMEDIO SABER 11 MUNICIPIOS'!$A$2:$E$1122,5,0)</f>
        <v>36</v>
      </c>
      <c r="F535" s="3">
        <v>0</v>
      </c>
      <c r="G535" s="3">
        <v>0</v>
      </c>
      <c r="H535" s="3">
        <v>0</v>
      </c>
      <c r="I535" s="3">
        <v>0</v>
      </c>
      <c r="J535" s="4">
        <f>VLOOKUP(A535,'[2]PROMEDIO SABER 11 MUNICIPIOS'!$A$2:$B$1122,2,0)</f>
        <v>203.79569892473117</v>
      </c>
      <c r="K535" s="6">
        <v>200</v>
      </c>
      <c r="L535" s="5" t="str">
        <f>VLOOKUP(A535,'[2]PROMEDIO SABER 11 MUNICIPIOS'!$A$2:$F$1122,6,FALSE)</f>
        <v>ACANDI-CHOCO</v>
      </c>
      <c r="M535">
        <f>VLOOKUP(A535,'[2]SISBEN-GRUPOS'!$A$2:$E$1121,2,FALSE)</f>
        <v>18</v>
      </c>
      <c r="N535">
        <f>VLOOKUP(A535,'[2]SISBEN-GRUPOS'!$A$2:$E$1122,3,0)</f>
        <v>70</v>
      </c>
      <c r="O535">
        <f>VLOOKUP(A535,'[2]SISBEN-GRUPOS'!$A$2:$E$1122,4,0)</f>
        <v>3</v>
      </c>
      <c r="P535">
        <f>VLOOKUP(A535,'[2]SISBEN-GRUPOS'!$A$2:$E$1122,5,0)</f>
        <v>2</v>
      </c>
      <c r="Q535">
        <f>VLOOKUP(A535,'[2]TASA TRANSITO'!$A$6:$B$1117,2,0)</f>
        <v>0.23499999999999999</v>
      </c>
    </row>
    <row r="536" spans="1:17" ht="14.95" hidden="1" x14ac:dyDescent="0.25">
      <c r="A536" t="s">
        <v>616</v>
      </c>
      <c r="B536">
        <v>177</v>
      </c>
      <c r="C536" s="3" t="s">
        <v>1122</v>
      </c>
      <c r="D536">
        <f>VLOOKUP(A536,'[2]PROMEDIO SABER 11 MUNICIPIOS'!$A$2:$D$1122,4,0)</f>
        <v>177</v>
      </c>
      <c r="E536">
        <f>VLOOKUP(A536,'[2]PROMEDIO SABER 11 MUNICIPIOS'!$A$2:$E$1122,5,0)</f>
        <v>36</v>
      </c>
      <c r="F536" s="3">
        <v>0</v>
      </c>
      <c r="G536" s="3">
        <v>0</v>
      </c>
      <c r="H536" s="3">
        <v>0</v>
      </c>
      <c r="I536" s="3">
        <v>0</v>
      </c>
      <c r="J536" s="4">
        <f>VLOOKUP(A536,'[2]PROMEDIO SABER 11 MUNICIPIOS'!$A$2:$B$1122,2,0)</f>
        <v>211.97175141242937</v>
      </c>
      <c r="K536" s="6">
        <v>210</v>
      </c>
      <c r="L536" s="5" t="str">
        <f>VLOOKUP(A536,'[2]PROMEDIO SABER 11 MUNICIPIOS'!$A$2:$F$1122,6,FALSE)</f>
        <v>NO</v>
      </c>
      <c r="M536">
        <f>VLOOKUP(A536,'[2]SISBEN-GRUPOS'!$A$2:$E$1121,2,FALSE)</f>
        <v>29</v>
      </c>
      <c r="N536">
        <f>VLOOKUP(A536,'[2]SISBEN-GRUPOS'!$A$2:$E$1122,3,0)</f>
        <v>147</v>
      </c>
      <c r="O536">
        <f>VLOOKUP(A536,'[2]SISBEN-GRUPOS'!$A$2:$E$1122,4,0)</f>
        <v>0</v>
      </c>
      <c r="P536">
        <f>VLOOKUP(A536,'[2]SISBEN-GRUPOS'!$A$2:$E$1122,5,0)</f>
        <v>1</v>
      </c>
      <c r="Q536">
        <f>VLOOKUP(A536,'[2]TASA TRANSITO'!$A$6:$B$1117,2,0)</f>
        <v>0.27500000000000002</v>
      </c>
    </row>
    <row r="537" spans="1:17" ht="14.95" hidden="1" x14ac:dyDescent="0.25">
      <c r="A537" t="s">
        <v>347</v>
      </c>
      <c r="B537">
        <v>93</v>
      </c>
      <c r="C537" s="3" t="s">
        <v>1122</v>
      </c>
      <c r="D537">
        <f>VLOOKUP(A537,'[2]PROMEDIO SABER 11 MUNICIPIOS'!$A$2:$D$1122,4,0)</f>
        <v>93</v>
      </c>
      <c r="E537">
        <f>VLOOKUP(A537,'[2]PROMEDIO SABER 11 MUNICIPIOS'!$A$2:$E$1122,5,0)</f>
        <v>36</v>
      </c>
      <c r="F537" s="3">
        <v>0</v>
      </c>
      <c r="G537" s="3">
        <v>0</v>
      </c>
      <c r="H537" s="3">
        <v>0</v>
      </c>
      <c r="I537" s="3">
        <v>0</v>
      </c>
      <c r="J537" s="4">
        <f>VLOOKUP(A537,'[2]PROMEDIO SABER 11 MUNICIPIOS'!$A$2:$B$1122,2,0)</f>
        <v>236.02150537634409</v>
      </c>
      <c r="K537" s="6">
        <v>230</v>
      </c>
      <c r="L537" s="5" t="str">
        <f>VLOOKUP(A537,'[2]PROMEDIO SABER 11 MUNICIPIOS'!$A$2:$F$1122,6,FALSE)</f>
        <v>NO</v>
      </c>
      <c r="M537">
        <f>VLOOKUP(A537,'[2]SISBEN-GRUPOS'!$A$2:$E$1121,2,FALSE)</f>
        <v>22</v>
      </c>
      <c r="N537">
        <f>VLOOKUP(A537,'[2]SISBEN-GRUPOS'!$A$2:$E$1122,3,0)</f>
        <v>66</v>
      </c>
      <c r="O537">
        <f>VLOOKUP(A537,'[2]SISBEN-GRUPOS'!$A$2:$E$1122,4,0)</f>
        <v>4</v>
      </c>
      <c r="P537">
        <f>VLOOKUP(A537,'[2]SISBEN-GRUPOS'!$A$2:$E$1122,5,0)</f>
        <v>1</v>
      </c>
      <c r="Q537">
        <f>VLOOKUP(A537,'[2]TASA TRANSITO'!$A$6:$B$1117,2,0)</f>
        <v>0.23300000000000001</v>
      </c>
    </row>
    <row r="538" spans="1:17" ht="14.95" hidden="1" x14ac:dyDescent="0.25">
      <c r="A538" t="s">
        <v>431</v>
      </c>
      <c r="B538">
        <v>115</v>
      </c>
      <c r="C538" s="3" t="s">
        <v>1122</v>
      </c>
      <c r="D538">
        <f>VLOOKUP(A538,'[2]PROMEDIO SABER 11 MUNICIPIOS'!$A$2:$D$1122,4,0)</f>
        <v>115</v>
      </c>
      <c r="E538">
        <f>VLOOKUP(A538,'[2]PROMEDIO SABER 11 MUNICIPIOS'!$A$2:$E$1122,5,0)</f>
        <v>36</v>
      </c>
      <c r="F538" s="3">
        <v>0</v>
      </c>
      <c r="G538" s="3">
        <v>0</v>
      </c>
      <c r="H538" s="3">
        <v>0</v>
      </c>
      <c r="I538" s="3">
        <v>0</v>
      </c>
      <c r="J538" s="4">
        <f>VLOOKUP(A538,'[2]PROMEDIO SABER 11 MUNICIPIOS'!$A$2:$B$1122,2,0)</f>
        <v>238.6</v>
      </c>
      <c r="K538" s="6">
        <v>230</v>
      </c>
      <c r="L538" s="5" t="str">
        <f>VLOOKUP(A538,'[2]PROMEDIO SABER 11 MUNICIPIOS'!$A$2:$F$1122,6,FALSE)</f>
        <v>NO</v>
      </c>
      <c r="M538">
        <f>VLOOKUP(A538,'[2]SISBEN-GRUPOS'!$A$2:$E$1121,2,FALSE)</f>
        <v>27</v>
      </c>
      <c r="N538">
        <f>VLOOKUP(A538,'[2]SISBEN-GRUPOS'!$A$2:$E$1122,3,0)</f>
        <v>83</v>
      </c>
      <c r="O538">
        <f>VLOOKUP(A538,'[2]SISBEN-GRUPOS'!$A$2:$E$1122,4,0)</f>
        <v>3</v>
      </c>
      <c r="P538">
        <f>VLOOKUP(A538,'[2]SISBEN-GRUPOS'!$A$2:$E$1122,5,0)</f>
        <v>2</v>
      </c>
      <c r="Q538">
        <f>VLOOKUP(A538,'[2]TASA TRANSITO'!$A$6:$B$1117,2,0)</f>
        <v>0.30399999999999999</v>
      </c>
    </row>
    <row r="539" spans="1:17" ht="14.95" hidden="1" x14ac:dyDescent="0.25">
      <c r="A539" t="s">
        <v>207</v>
      </c>
      <c r="B539">
        <v>60</v>
      </c>
      <c r="C539" s="3" t="s">
        <v>1122</v>
      </c>
      <c r="D539">
        <f>VLOOKUP(A539,'[2]PROMEDIO SABER 11 MUNICIPIOS'!$A$2:$D$1122,4,0)</f>
        <v>60</v>
      </c>
      <c r="E539">
        <f>VLOOKUP(A539,'[2]PROMEDIO SABER 11 MUNICIPIOS'!$A$2:$E$1122,5,0)</f>
        <v>36</v>
      </c>
      <c r="F539" s="3">
        <v>1</v>
      </c>
      <c r="G539" s="3">
        <v>1</v>
      </c>
      <c r="H539" s="3">
        <v>0</v>
      </c>
      <c r="I539" s="3">
        <v>0</v>
      </c>
      <c r="J539" s="4">
        <f>VLOOKUP(A539,'[2]PROMEDIO SABER 11 MUNICIPIOS'!$A$2:$B$1122,2,0)</f>
        <v>246.31666666666666</v>
      </c>
      <c r="K539" s="6">
        <v>240</v>
      </c>
      <c r="L539" s="5" t="str">
        <f>VLOOKUP(A539,'[2]PROMEDIO SABER 11 MUNICIPIOS'!$A$2:$F$1122,6,FALSE)</f>
        <v>NO</v>
      </c>
      <c r="M539">
        <f>VLOOKUP(A539,'[2]SISBEN-GRUPOS'!$A$2:$E$1121,2,FALSE)</f>
        <v>14</v>
      </c>
      <c r="N539">
        <f>VLOOKUP(A539,'[2]SISBEN-GRUPOS'!$A$2:$E$1122,3,0)</f>
        <v>42</v>
      </c>
      <c r="O539">
        <f>VLOOKUP(A539,'[2]SISBEN-GRUPOS'!$A$2:$E$1122,4,0)</f>
        <v>2</v>
      </c>
      <c r="P539">
        <f>VLOOKUP(A539,'[2]SISBEN-GRUPOS'!$A$2:$E$1122,5,0)</f>
        <v>2</v>
      </c>
      <c r="Q539">
        <f>VLOOKUP(A539,'[2]TASA TRANSITO'!$A$6:$B$1117,2,0)</f>
        <v>0.35</v>
      </c>
    </row>
    <row r="540" spans="1:17" ht="14.95" hidden="1" x14ac:dyDescent="0.25">
      <c r="A540" t="s">
        <v>369</v>
      </c>
      <c r="B540">
        <v>98</v>
      </c>
      <c r="C540" s="3" t="s">
        <v>1123</v>
      </c>
      <c r="D540">
        <f>VLOOKUP(A540,'[2]PROMEDIO SABER 11 MUNICIPIOS'!$A$2:$D$1122,4,0)</f>
        <v>98</v>
      </c>
      <c r="E540">
        <f>VLOOKUP(A540,'[2]PROMEDIO SABER 11 MUNICIPIOS'!$A$2:$E$1122,5,0)</f>
        <v>36</v>
      </c>
      <c r="F540" s="3">
        <v>0</v>
      </c>
      <c r="G540" s="3">
        <v>0</v>
      </c>
      <c r="H540" s="3">
        <v>0</v>
      </c>
      <c r="I540" s="3">
        <v>0</v>
      </c>
      <c r="J540" s="4">
        <f>VLOOKUP(A540,'[2]PROMEDIO SABER 11 MUNICIPIOS'!$A$2:$B$1122,2,0)</f>
        <v>252.15306122448979</v>
      </c>
      <c r="K540" s="6">
        <v>250</v>
      </c>
      <c r="L540" s="5" t="str">
        <f>VLOOKUP(A540,'[2]PROMEDIO SABER 11 MUNICIPIOS'!$A$2:$F$1122,6,FALSE)</f>
        <v>NO</v>
      </c>
      <c r="M540">
        <f>VLOOKUP(A540,'[2]SISBEN-GRUPOS'!$A$2:$E$1121,2,FALSE)</f>
        <v>29</v>
      </c>
      <c r="N540">
        <f>VLOOKUP(A540,'[2]SISBEN-GRUPOS'!$A$2:$E$1122,3,0)</f>
        <v>69</v>
      </c>
      <c r="O540">
        <f>VLOOKUP(A540,'[2]SISBEN-GRUPOS'!$A$2:$E$1122,4,0)</f>
        <v>0</v>
      </c>
      <c r="P540">
        <f>VLOOKUP(A540,'[2]SISBEN-GRUPOS'!$A$2:$E$1122,5,0)</f>
        <v>0</v>
      </c>
      <c r="Q540">
        <f>VLOOKUP(A540,'[2]TASA TRANSITO'!$A$6:$B$1117,2,0)</f>
        <v>0.188</v>
      </c>
    </row>
    <row r="541" spans="1:17" ht="14.95" hidden="1" x14ac:dyDescent="0.25">
      <c r="A541" t="s">
        <v>412</v>
      </c>
      <c r="B541">
        <v>109</v>
      </c>
      <c r="C541" s="3" t="s">
        <v>1123</v>
      </c>
      <c r="D541">
        <f>VLOOKUP(A541,'[2]PROMEDIO SABER 11 MUNICIPIOS'!$A$2:$D$1122,4,0)</f>
        <v>109</v>
      </c>
      <c r="E541">
        <f>VLOOKUP(A541,'[2]PROMEDIO SABER 11 MUNICIPIOS'!$A$2:$E$1122,5,0)</f>
        <v>36</v>
      </c>
      <c r="F541" s="3">
        <v>0</v>
      </c>
      <c r="G541" s="3">
        <v>0</v>
      </c>
      <c r="H541" s="3">
        <v>0</v>
      </c>
      <c r="I541" s="3">
        <v>0</v>
      </c>
      <c r="J541" s="4">
        <f>VLOOKUP(A541,'[2]PROMEDIO SABER 11 MUNICIPIOS'!$A$2:$B$1122,2,0)</f>
        <v>252.75229357798165</v>
      </c>
      <c r="K541" s="6">
        <v>250</v>
      </c>
      <c r="L541" s="5" t="str">
        <f>VLOOKUP(A541,'[2]PROMEDIO SABER 11 MUNICIPIOS'!$A$2:$F$1122,6,FALSE)</f>
        <v>NO</v>
      </c>
      <c r="M541">
        <f>VLOOKUP(A541,'[2]SISBEN-GRUPOS'!$A$2:$E$1121,2,FALSE)</f>
        <v>20</v>
      </c>
      <c r="N541">
        <f>VLOOKUP(A541,'[2]SISBEN-GRUPOS'!$A$2:$E$1122,3,0)</f>
        <v>85</v>
      </c>
      <c r="O541">
        <f>VLOOKUP(A541,'[2]SISBEN-GRUPOS'!$A$2:$E$1122,4,0)</f>
        <v>1</v>
      </c>
      <c r="P541">
        <f>VLOOKUP(A541,'[2]SISBEN-GRUPOS'!$A$2:$E$1122,5,0)</f>
        <v>3</v>
      </c>
      <c r="Q541">
        <f>VLOOKUP(A541,'[2]TASA TRANSITO'!$A$6:$B$1117,2,0)</f>
        <v>0.111</v>
      </c>
    </row>
    <row r="542" spans="1:17" ht="14.95" hidden="1" x14ac:dyDescent="0.25">
      <c r="A542" t="s">
        <v>292</v>
      </c>
      <c r="B542">
        <v>79</v>
      </c>
      <c r="C542" s="3" t="s">
        <v>1122</v>
      </c>
      <c r="D542">
        <f>VLOOKUP(A542,'[2]PROMEDIO SABER 11 MUNICIPIOS'!$A$2:$D$1122,4,0)</f>
        <v>79</v>
      </c>
      <c r="E542">
        <f>VLOOKUP(A542,'[2]PROMEDIO SABER 11 MUNICIPIOS'!$A$2:$E$1122,5,0)</f>
        <v>36</v>
      </c>
      <c r="F542" s="3">
        <v>0</v>
      </c>
      <c r="G542" s="3">
        <v>0</v>
      </c>
      <c r="H542" s="3">
        <v>0</v>
      </c>
      <c r="I542" s="3">
        <v>0</v>
      </c>
      <c r="J542" s="4">
        <f>VLOOKUP(A542,'[2]PROMEDIO SABER 11 MUNICIPIOS'!$A$2:$B$1122,2,0)</f>
        <v>263.49367088607596</v>
      </c>
      <c r="K542" s="6">
        <v>260</v>
      </c>
      <c r="L542" s="5" t="str">
        <f>VLOOKUP(A542,'[2]PROMEDIO SABER 11 MUNICIPIOS'!$A$2:$F$1122,6,FALSE)</f>
        <v>NO</v>
      </c>
      <c r="M542">
        <f>VLOOKUP(A542,'[2]SISBEN-GRUPOS'!$A$2:$E$1121,2,FALSE)</f>
        <v>13</v>
      </c>
      <c r="N542">
        <f>VLOOKUP(A542,'[2]SISBEN-GRUPOS'!$A$2:$E$1122,3,0)</f>
        <v>57</v>
      </c>
      <c r="O542">
        <f>VLOOKUP(A542,'[2]SISBEN-GRUPOS'!$A$2:$E$1122,4,0)</f>
        <v>4</v>
      </c>
      <c r="P542">
        <f>VLOOKUP(A542,'[2]SISBEN-GRUPOS'!$A$2:$E$1122,5,0)</f>
        <v>5</v>
      </c>
      <c r="Q542">
        <f>VLOOKUP(A542,'[2]TASA TRANSITO'!$A$6:$B$1117,2,0)</f>
        <v>0.30499999999999999</v>
      </c>
    </row>
    <row r="543" spans="1:17" ht="14.95" hidden="1" x14ac:dyDescent="0.25">
      <c r="A543" t="s">
        <v>890</v>
      </c>
      <c r="B543">
        <v>403</v>
      </c>
      <c r="C543" s="3" t="s">
        <v>1123</v>
      </c>
      <c r="D543">
        <f>VLOOKUP(A543,'[2]PROMEDIO SABER 11 MUNICIPIOS'!$A$2:$D$1122,4,0)</f>
        <v>403</v>
      </c>
      <c r="E543">
        <f>VLOOKUP(A543,'[2]PROMEDIO SABER 11 MUNICIPIOS'!$A$2:$E$1122,5,0)</f>
        <v>37</v>
      </c>
      <c r="F543" s="3">
        <v>0</v>
      </c>
      <c r="G543" s="3">
        <v>0</v>
      </c>
      <c r="H543" s="3">
        <v>0</v>
      </c>
      <c r="I543" s="3">
        <v>0</v>
      </c>
      <c r="J543" s="4">
        <f>VLOOKUP(A543,'[2]PROMEDIO SABER 11 MUNICIPIOS'!$A$2:$B$1122,2,0)</f>
        <v>207.37717121588091</v>
      </c>
      <c r="K543" s="6">
        <v>200</v>
      </c>
      <c r="L543" s="5" t="str">
        <f>VLOOKUP(A543,'[2]PROMEDIO SABER 11 MUNICIPIOS'!$A$2:$F$1122,6,FALSE)</f>
        <v>TORIBIO-CAUCA</v>
      </c>
      <c r="M543">
        <f>VLOOKUP(A543,'[2]SISBEN-GRUPOS'!$A$2:$E$1121,2,FALSE)</f>
        <v>393</v>
      </c>
      <c r="N543">
        <f>VLOOKUP(A543,'[2]SISBEN-GRUPOS'!$A$2:$E$1122,3,0)</f>
        <v>10</v>
      </c>
      <c r="O543">
        <f>VLOOKUP(A543,'[2]SISBEN-GRUPOS'!$A$2:$E$1122,4,0)</f>
        <v>0</v>
      </c>
      <c r="P543">
        <f>VLOOKUP(A543,'[2]SISBEN-GRUPOS'!$A$2:$E$1122,5,0)</f>
        <v>0</v>
      </c>
      <c r="Q543">
        <f>VLOOKUP(A543,'[2]TASA TRANSITO'!$A$6:$B$1117,2,0)</f>
        <v>7.0000000000000007E-2</v>
      </c>
    </row>
    <row r="544" spans="1:17" ht="45" hidden="1" x14ac:dyDescent="0.25">
      <c r="A544" t="s">
        <v>477</v>
      </c>
      <c r="B544">
        <v>129</v>
      </c>
      <c r="C544" s="3" t="s">
        <v>1123</v>
      </c>
      <c r="D544">
        <f>VLOOKUP(A544,'[2]PROMEDIO SABER 11 MUNICIPIOS'!$A$2:$D$1122,4,0)</f>
        <v>129</v>
      </c>
      <c r="E544">
        <f>VLOOKUP(A544,'[2]PROMEDIO SABER 11 MUNICIPIOS'!$A$2:$E$1122,5,0)</f>
        <v>37</v>
      </c>
      <c r="F544" s="3">
        <v>0</v>
      </c>
      <c r="G544" s="3">
        <v>0</v>
      </c>
      <c r="H544" s="3">
        <v>0</v>
      </c>
      <c r="I544" s="3">
        <v>0</v>
      </c>
      <c r="J544" s="4">
        <f>VLOOKUP(A544,'[2]PROMEDIO SABER 11 MUNICIPIOS'!$A$2:$B$1122,2,0)</f>
        <v>222.08527131782947</v>
      </c>
      <c r="K544" s="6">
        <v>220</v>
      </c>
      <c r="L544" s="5" t="str">
        <f>VLOOKUP(A544,'[2]PROMEDIO SABER 11 MUNICIPIOS'!$A$2:$F$1122,6,FALSE)</f>
        <v>BELEN DE LOS ANDAQUIES-CAQUETA</v>
      </c>
      <c r="M544">
        <f>VLOOKUP(A544,'[2]SISBEN-GRUPOS'!$A$2:$E$1121,2,FALSE)</f>
        <v>25</v>
      </c>
      <c r="N544">
        <f>VLOOKUP(A544,'[2]SISBEN-GRUPOS'!$A$2:$E$1122,3,0)</f>
        <v>102</v>
      </c>
      <c r="O544">
        <f>VLOOKUP(A544,'[2]SISBEN-GRUPOS'!$A$2:$E$1122,4,0)</f>
        <v>0</v>
      </c>
      <c r="P544">
        <f>VLOOKUP(A544,'[2]SISBEN-GRUPOS'!$A$2:$E$1122,5,0)</f>
        <v>2</v>
      </c>
      <c r="Q544">
        <f>VLOOKUP(A544,'[2]TASA TRANSITO'!$A$6:$B$1117,2,0)</f>
        <v>0.33700000000000002</v>
      </c>
    </row>
    <row r="545" spans="1:17" ht="14.95" hidden="1" x14ac:dyDescent="0.25">
      <c r="A545" t="s">
        <v>429</v>
      </c>
      <c r="B545">
        <v>115</v>
      </c>
      <c r="C545" s="3" t="s">
        <v>1122</v>
      </c>
      <c r="D545">
        <f>VLOOKUP(A545,'[2]PROMEDIO SABER 11 MUNICIPIOS'!$A$2:$D$1122,4,0)</f>
        <v>115</v>
      </c>
      <c r="E545">
        <f>VLOOKUP(A545,'[2]PROMEDIO SABER 11 MUNICIPIOS'!$A$2:$E$1122,5,0)</f>
        <v>37</v>
      </c>
      <c r="F545" s="3">
        <v>0</v>
      </c>
      <c r="G545" s="3">
        <v>0</v>
      </c>
      <c r="H545" s="3">
        <v>0</v>
      </c>
      <c r="I545" s="3">
        <v>0</v>
      </c>
      <c r="J545" s="4">
        <f>VLOOKUP(A545,'[2]PROMEDIO SABER 11 MUNICIPIOS'!$A$2:$B$1122,2,0)</f>
        <v>225.7391304347826</v>
      </c>
      <c r="K545" s="6">
        <v>220</v>
      </c>
      <c r="L545" s="5" t="str">
        <f>VLOOKUP(A545,'[2]PROMEDIO SABER 11 MUNICIPIOS'!$A$2:$F$1122,6,FALSE)</f>
        <v>NO</v>
      </c>
      <c r="M545">
        <f>VLOOKUP(A545,'[2]SISBEN-GRUPOS'!$A$2:$E$1121,2,FALSE)</f>
        <v>28</v>
      </c>
      <c r="N545">
        <f>VLOOKUP(A545,'[2]SISBEN-GRUPOS'!$A$2:$E$1122,3,0)</f>
        <v>85</v>
      </c>
      <c r="O545">
        <f>VLOOKUP(A545,'[2]SISBEN-GRUPOS'!$A$2:$E$1122,4,0)</f>
        <v>2</v>
      </c>
      <c r="P545">
        <f>VLOOKUP(A545,'[2]SISBEN-GRUPOS'!$A$2:$E$1122,5,0)</f>
        <v>0</v>
      </c>
      <c r="Q545">
        <f>VLOOKUP(A545,'[2]TASA TRANSITO'!$A$6:$B$1117,2,0)</f>
        <v>0.36699999999999999</v>
      </c>
    </row>
    <row r="546" spans="1:17" ht="14.95" hidden="1" x14ac:dyDescent="0.25">
      <c r="A546" t="s">
        <v>656</v>
      </c>
      <c r="B546">
        <v>196</v>
      </c>
      <c r="C546" s="3" t="s">
        <v>1122</v>
      </c>
      <c r="D546">
        <f>VLOOKUP(A546,'[2]PROMEDIO SABER 11 MUNICIPIOS'!$A$2:$D$1122,4,0)</f>
        <v>196</v>
      </c>
      <c r="E546">
        <f>VLOOKUP(A546,'[2]PROMEDIO SABER 11 MUNICIPIOS'!$A$2:$E$1122,5,0)</f>
        <v>37</v>
      </c>
      <c r="F546" s="3">
        <v>0</v>
      </c>
      <c r="G546" s="3">
        <v>0</v>
      </c>
      <c r="H546" s="3">
        <v>0</v>
      </c>
      <c r="I546" s="3">
        <v>0</v>
      </c>
      <c r="J546" s="4">
        <f>VLOOKUP(A546,'[2]PROMEDIO SABER 11 MUNICIPIOS'!$A$2:$B$1122,2,0)</f>
        <v>233.31632653061226</v>
      </c>
      <c r="K546" s="6">
        <v>230</v>
      </c>
      <c r="L546" s="5" t="str">
        <f>VLOOKUP(A546,'[2]PROMEDIO SABER 11 MUNICIPIOS'!$A$2:$F$1122,6,FALSE)</f>
        <v>NO</v>
      </c>
      <c r="M546">
        <f>VLOOKUP(A546,'[2]SISBEN-GRUPOS'!$A$2:$E$1121,2,FALSE)</f>
        <v>42</v>
      </c>
      <c r="N546">
        <f>VLOOKUP(A546,'[2]SISBEN-GRUPOS'!$A$2:$E$1122,3,0)</f>
        <v>146</v>
      </c>
      <c r="O546">
        <f>VLOOKUP(A546,'[2]SISBEN-GRUPOS'!$A$2:$E$1122,4,0)</f>
        <v>5</v>
      </c>
      <c r="P546">
        <f>VLOOKUP(A546,'[2]SISBEN-GRUPOS'!$A$2:$E$1122,5,0)</f>
        <v>3</v>
      </c>
      <c r="Q546">
        <f>VLOOKUP(A546,'[2]TASA TRANSITO'!$A$6:$B$1117,2,0)</f>
        <v>0.28799999999999998</v>
      </c>
    </row>
    <row r="547" spans="1:17" ht="14.95" hidden="1" x14ac:dyDescent="0.25">
      <c r="A547" t="s">
        <v>280</v>
      </c>
      <c r="B547">
        <v>76</v>
      </c>
      <c r="C547" s="3" t="s">
        <v>1122</v>
      </c>
      <c r="D547">
        <f>VLOOKUP(A547,'[2]PROMEDIO SABER 11 MUNICIPIOS'!$A$2:$D$1122,4,0)</f>
        <v>76</v>
      </c>
      <c r="E547">
        <f>VLOOKUP(A547,'[2]PROMEDIO SABER 11 MUNICIPIOS'!$A$2:$E$1122,5,0)</f>
        <v>37</v>
      </c>
      <c r="F547" s="3">
        <v>1</v>
      </c>
      <c r="G547" s="3">
        <v>0</v>
      </c>
      <c r="H547" s="3">
        <v>0</v>
      </c>
      <c r="I547" s="3">
        <v>0</v>
      </c>
      <c r="J547" s="4">
        <f>VLOOKUP(A547,'[2]PROMEDIO SABER 11 MUNICIPIOS'!$A$2:$B$1122,2,0)</f>
        <v>233.84210526315789</v>
      </c>
      <c r="K547" s="6">
        <v>230</v>
      </c>
      <c r="L547" s="5" t="str">
        <f>VLOOKUP(A547,'[2]PROMEDIO SABER 11 MUNICIPIOS'!$A$2:$F$1122,6,FALSE)</f>
        <v>NO</v>
      </c>
      <c r="M547">
        <f>VLOOKUP(A547,'[2]SISBEN-GRUPOS'!$A$2:$E$1121,2,FALSE)</f>
        <v>32</v>
      </c>
      <c r="N547">
        <f>VLOOKUP(A547,'[2]SISBEN-GRUPOS'!$A$2:$E$1122,3,0)</f>
        <v>43</v>
      </c>
      <c r="O547">
        <f>VLOOKUP(A547,'[2]SISBEN-GRUPOS'!$A$2:$E$1122,4,0)</f>
        <v>1</v>
      </c>
      <c r="P547">
        <f>VLOOKUP(A547,'[2]SISBEN-GRUPOS'!$A$2:$E$1122,5,0)</f>
        <v>0</v>
      </c>
      <c r="Q547">
        <f>VLOOKUP(A547,'[2]TASA TRANSITO'!$A$6:$B$1117,2,0)</f>
        <v>0.123</v>
      </c>
    </row>
    <row r="548" spans="1:17" ht="14.95" hidden="1" x14ac:dyDescent="0.25">
      <c r="A548" t="s">
        <v>338</v>
      </c>
      <c r="B548">
        <v>90</v>
      </c>
      <c r="C548" s="3" t="s">
        <v>1122</v>
      </c>
      <c r="D548">
        <f>VLOOKUP(A548,'[2]PROMEDIO SABER 11 MUNICIPIOS'!$A$2:$D$1122,4,0)</f>
        <v>90</v>
      </c>
      <c r="E548">
        <f>VLOOKUP(A548,'[2]PROMEDIO SABER 11 MUNICIPIOS'!$A$2:$E$1122,5,0)</f>
        <v>37</v>
      </c>
      <c r="F548" s="3">
        <v>0</v>
      </c>
      <c r="G548" s="3">
        <v>0</v>
      </c>
      <c r="H548" s="3">
        <v>0</v>
      </c>
      <c r="I548" s="3">
        <v>0</v>
      </c>
      <c r="J548" s="4">
        <f>VLOOKUP(A548,'[2]PROMEDIO SABER 11 MUNICIPIOS'!$A$2:$B$1122,2,0)</f>
        <v>242.82222222222222</v>
      </c>
      <c r="K548" s="6">
        <v>240</v>
      </c>
      <c r="L548" s="5" t="str">
        <f>VLOOKUP(A548,'[2]PROMEDIO SABER 11 MUNICIPIOS'!$A$2:$F$1122,6,FALSE)</f>
        <v>NO</v>
      </c>
      <c r="M548">
        <f>VLOOKUP(A548,'[2]SISBEN-GRUPOS'!$A$2:$E$1121,2,FALSE)</f>
        <v>12</v>
      </c>
      <c r="N548">
        <f>VLOOKUP(A548,'[2]SISBEN-GRUPOS'!$A$2:$E$1122,3,0)</f>
        <v>68</v>
      </c>
      <c r="O548">
        <f>VLOOKUP(A548,'[2]SISBEN-GRUPOS'!$A$2:$E$1122,4,0)</f>
        <v>9</v>
      </c>
      <c r="P548">
        <f>VLOOKUP(A548,'[2]SISBEN-GRUPOS'!$A$2:$E$1122,5,0)</f>
        <v>1</v>
      </c>
      <c r="Q548">
        <f>VLOOKUP(A548,'[2]TASA TRANSITO'!$A$6:$B$1117,2,0)</f>
        <v>0.34899999999999998</v>
      </c>
    </row>
    <row r="549" spans="1:17" ht="14.95" hidden="1" x14ac:dyDescent="0.25">
      <c r="A549" t="s">
        <v>416</v>
      </c>
      <c r="B549">
        <v>110</v>
      </c>
      <c r="C549" s="3" t="s">
        <v>1122</v>
      </c>
      <c r="D549">
        <f>VLOOKUP(A549,'[2]PROMEDIO SABER 11 MUNICIPIOS'!$A$2:$D$1122,4,0)</f>
        <v>110</v>
      </c>
      <c r="E549">
        <f>VLOOKUP(A549,'[2]PROMEDIO SABER 11 MUNICIPIOS'!$A$2:$E$1122,5,0)</f>
        <v>37</v>
      </c>
      <c r="F549" s="3">
        <v>0</v>
      </c>
      <c r="G549" s="3">
        <v>0</v>
      </c>
      <c r="H549" s="3">
        <v>0</v>
      </c>
      <c r="I549" s="3">
        <v>0</v>
      </c>
      <c r="J549" s="4">
        <f>VLOOKUP(A549,'[2]PROMEDIO SABER 11 MUNICIPIOS'!$A$2:$B$1122,2,0)</f>
        <v>243.64545454545456</v>
      </c>
      <c r="K549" s="6">
        <v>240</v>
      </c>
      <c r="L549" s="5" t="str">
        <f>VLOOKUP(A549,'[2]PROMEDIO SABER 11 MUNICIPIOS'!$A$2:$F$1122,6,FALSE)</f>
        <v>NO</v>
      </c>
      <c r="M549">
        <f>VLOOKUP(A549,'[2]SISBEN-GRUPOS'!$A$2:$E$1121,2,FALSE)</f>
        <v>21</v>
      </c>
      <c r="N549">
        <f>VLOOKUP(A549,'[2]SISBEN-GRUPOS'!$A$2:$E$1122,3,0)</f>
        <v>79</v>
      </c>
      <c r="O549">
        <f>VLOOKUP(A549,'[2]SISBEN-GRUPOS'!$A$2:$E$1122,4,0)</f>
        <v>8</v>
      </c>
      <c r="P549">
        <f>VLOOKUP(A549,'[2]SISBEN-GRUPOS'!$A$2:$E$1122,5,0)</f>
        <v>2</v>
      </c>
      <c r="Q549">
        <f>VLOOKUP(A549,'[2]TASA TRANSITO'!$A$6:$B$1117,2,0)</f>
        <v>0.221</v>
      </c>
    </row>
    <row r="550" spans="1:17" ht="14.95" hidden="1" x14ac:dyDescent="0.25">
      <c r="A550" t="s">
        <v>420</v>
      </c>
      <c r="B550">
        <v>110</v>
      </c>
      <c r="C550" s="3" t="s">
        <v>1122</v>
      </c>
      <c r="D550">
        <f>VLOOKUP(A550,'[2]PROMEDIO SABER 11 MUNICIPIOS'!$A$2:$D$1122,4,0)</f>
        <v>110</v>
      </c>
      <c r="E550">
        <f>VLOOKUP(A550,'[2]PROMEDIO SABER 11 MUNICIPIOS'!$A$2:$E$1122,5,0)</f>
        <v>37</v>
      </c>
      <c r="F550" s="3">
        <v>0</v>
      </c>
      <c r="G550" s="3">
        <v>0</v>
      </c>
      <c r="H550" s="3">
        <v>0</v>
      </c>
      <c r="I550" s="3">
        <v>0</v>
      </c>
      <c r="J550" s="4">
        <f>VLOOKUP(A550,'[2]PROMEDIO SABER 11 MUNICIPIOS'!$A$2:$B$1122,2,0)</f>
        <v>247.95454545454547</v>
      </c>
      <c r="K550" s="6">
        <v>240</v>
      </c>
      <c r="L550" s="5" t="str">
        <f>VLOOKUP(A550,'[2]PROMEDIO SABER 11 MUNICIPIOS'!$A$2:$F$1122,6,FALSE)</f>
        <v>NO</v>
      </c>
      <c r="M550">
        <f>VLOOKUP(A550,'[2]SISBEN-GRUPOS'!$A$2:$E$1121,2,FALSE)</f>
        <v>24</v>
      </c>
      <c r="N550">
        <f>VLOOKUP(A550,'[2]SISBEN-GRUPOS'!$A$2:$E$1122,3,0)</f>
        <v>81</v>
      </c>
      <c r="O550">
        <f>VLOOKUP(A550,'[2]SISBEN-GRUPOS'!$A$2:$E$1122,4,0)</f>
        <v>3</v>
      </c>
      <c r="P550">
        <f>VLOOKUP(A550,'[2]SISBEN-GRUPOS'!$A$2:$E$1122,5,0)</f>
        <v>2</v>
      </c>
      <c r="Q550">
        <f>VLOOKUP(A550,'[2]TASA TRANSITO'!$A$6:$B$1117,2,0)</f>
        <v>0.27600000000000002</v>
      </c>
    </row>
    <row r="551" spans="1:17" ht="14.95" hidden="1" x14ac:dyDescent="0.25">
      <c r="A551" t="s">
        <v>537</v>
      </c>
      <c r="B551">
        <v>145</v>
      </c>
      <c r="C551" s="3" t="s">
        <v>1122</v>
      </c>
      <c r="D551">
        <f>VLOOKUP(A551,'[2]PROMEDIO SABER 11 MUNICIPIOS'!$A$2:$D$1122,4,0)</f>
        <v>145</v>
      </c>
      <c r="E551">
        <f>VLOOKUP(A551,'[2]PROMEDIO SABER 11 MUNICIPIOS'!$A$2:$E$1122,5,0)</f>
        <v>37</v>
      </c>
      <c r="F551" s="3">
        <v>0</v>
      </c>
      <c r="G551" s="3">
        <v>0</v>
      </c>
      <c r="H551" s="3">
        <v>0</v>
      </c>
      <c r="I551" s="3">
        <v>0</v>
      </c>
      <c r="J551" s="4">
        <f>VLOOKUP(A551,'[2]PROMEDIO SABER 11 MUNICIPIOS'!$A$2:$B$1122,2,0)</f>
        <v>248.40689655172415</v>
      </c>
      <c r="K551" s="6">
        <v>240</v>
      </c>
      <c r="L551" s="5" t="str">
        <f>VLOOKUP(A551,'[2]PROMEDIO SABER 11 MUNICIPIOS'!$A$2:$F$1122,6,FALSE)</f>
        <v>NO</v>
      </c>
      <c r="M551">
        <f>VLOOKUP(A551,'[2]SISBEN-GRUPOS'!$A$2:$E$1121,2,FALSE)</f>
        <v>34</v>
      </c>
      <c r="N551">
        <f>VLOOKUP(A551,'[2]SISBEN-GRUPOS'!$A$2:$E$1122,3,0)</f>
        <v>103</v>
      </c>
      <c r="O551">
        <f>VLOOKUP(A551,'[2]SISBEN-GRUPOS'!$A$2:$E$1122,4,0)</f>
        <v>4</v>
      </c>
      <c r="P551">
        <f>VLOOKUP(A551,'[2]SISBEN-GRUPOS'!$A$2:$E$1122,5,0)</f>
        <v>4</v>
      </c>
      <c r="Q551">
        <f>VLOOKUP(A551,'[2]TASA TRANSITO'!$A$6:$B$1117,2,0)</f>
        <v>0.495</v>
      </c>
    </row>
    <row r="552" spans="1:17" ht="14.95" hidden="1" x14ac:dyDescent="0.25">
      <c r="A552" t="s">
        <v>635</v>
      </c>
      <c r="B552">
        <v>187</v>
      </c>
      <c r="C552" s="3" t="s">
        <v>1122</v>
      </c>
      <c r="D552">
        <f>VLOOKUP(A552,'[2]PROMEDIO SABER 11 MUNICIPIOS'!$A$2:$D$1122,4,0)</f>
        <v>187</v>
      </c>
      <c r="E552">
        <f>VLOOKUP(A552,'[2]PROMEDIO SABER 11 MUNICIPIOS'!$A$2:$E$1122,5,0)</f>
        <v>37</v>
      </c>
      <c r="F552" s="3">
        <v>0</v>
      </c>
      <c r="G552" s="3">
        <v>0</v>
      </c>
      <c r="H552" s="3">
        <v>0</v>
      </c>
      <c r="I552" s="3">
        <v>0</v>
      </c>
      <c r="J552" s="4">
        <f>VLOOKUP(A552,'[2]PROMEDIO SABER 11 MUNICIPIOS'!$A$2:$B$1122,2,0)</f>
        <v>250.24064171122996</v>
      </c>
      <c r="K552" s="6">
        <v>250</v>
      </c>
      <c r="L552" s="5" t="str">
        <f>VLOOKUP(A552,'[2]PROMEDIO SABER 11 MUNICIPIOS'!$A$2:$F$1122,6,FALSE)</f>
        <v>NO</v>
      </c>
      <c r="M552">
        <f>VLOOKUP(A552,'[2]SISBEN-GRUPOS'!$A$2:$E$1121,2,FALSE)</f>
        <v>68</v>
      </c>
      <c r="N552">
        <f>VLOOKUP(A552,'[2]SISBEN-GRUPOS'!$A$2:$E$1122,3,0)</f>
        <v>107</v>
      </c>
      <c r="O552">
        <f>VLOOKUP(A552,'[2]SISBEN-GRUPOS'!$A$2:$E$1122,4,0)</f>
        <v>10</v>
      </c>
      <c r="P552">
        <f>VLOOKUP(A552,'[2]SISBEN-GRUPOS'!$A$2:$E$1122,5,0)</f>
        <v>2</v>
      </c>
      <c r="Q552">
        <f>VLOOKUP(A552,'[2]TASA TRANSITO'!$A$6:$B$1117,2,0)</f>
        <v>0.38200000000000001</v>
      </c>
    </row>
    <row r="553" spans="1:17" x14ac:dyDescent="0.25">
      <c r="A553" t="s">
        <v>691</v>
      </c>
      <c r="B553">
        <v>219</v>
      </c>
      <c r="C553" s="3" t="s">
        <v>1122</v>
      </c>
      <c r="D553">
        <f>VLOOKUP(A553,'[2]PROMEDIO SABER 11 MUNICIPIOS'!$A$2:$D$1122,4,0)</f>
        <v>219</v>
      </c>
      <c r="E553">
        <f>VLOOKUP(A553,'[2]PROMEDIO SABER 11 MUNICIPIOS'!$A$2:$E$1122,5,0)</f>
        <v>38</v>
      </c>
      <c r="F553" s="3">
        <v>0</v>
      </c>
      <c r="G553" s="3">
        <v>0</v>
      </c>
      <c r="H553" s="3">
        <v>0</v>
      </c>
      <c r="I553" s="3">
        <v>0</v>
      </c>
      <c r="J553" s="4">
        <f>VLOOKUP(A553,'[2]PROMEDIO SABER 11 MUNICIPIOS'!$A$2:$B$1122,2,0)</f>
        <v>207.29680365296804</v>
      </c>
      <c r="K553" s="6">
        <v>200</v>
      </c>
      <c r="L553" s="5" t="str">
        <f>VLOOKUP(A553,'[2]PROMEDIO SABER 11 MUNICIPIOS'!$A$2:$F$1122,6,FALSE)</f>
        <v>MORALES-BOLIVAR</v>
      </c>
      <c r="M553">
        <f>VLOOKUP(A553,'[2]SISBEN-GRUPOS'!$A$2:$E$1121,2,FALSE)</f>
        <v>49</v>
      </c>
      <c r="N553">
        <f>VLOOKUP(A553,'[2]SISBEN-GRUPOS'!$A$2:$E$1122,3,0)</f>
        <v>166</v>
      </c>
      <c r="O553">
        <f>VLOOKUP(A553,'[2]SISBEN-GRUPOS'!$A$2:$E$1122,4,0)</f>
        <v>3</v>
      </c>
      <c r="P553">
        <f>VLOOKUP(A553,'[2]SISBEN-GRUPOS'!$A$2:$E$1122,5,0)</f>
        <v>1</v>
      </c>
      <c r="Q553" t="e">
        <f>VLOOKUP(A553,'[2]TASA TRANSITO'!$A$6:$B$1117,2,0)</f>
        <v>#N/A</v>
      </c>
    </row>
    <row r="554" spans="1:17" ht="14.95" hidden="1" x14ac:dyDescent="0.25">
      <c r="A554" t="s">
        <v>715</v>
      </c>
      <c r="B554">
        <v>233</v>
      </c>
      <c r="C554" s="3" t="s">
        <v>1122</v>
      </c>
      <c r="D554">
        <f>VLOOKUP(A554,'[2]PROMEDIO SABER 11 MUNICIPIOS'!$A$2:$D$1122,4,0)</f>
        <v>233</v>
      </c>
      <c r="E554">
        <f>VLOOKUP(A554,'[2]PROMEDIO SABER 11 MUNICIPIOS'!$A$2:$E$1122,5,0)</f>
        <v>38</v>
      </c>
      <c r="F554" s="3">
        <v>0</v>
      </c>
      <c r="G554" s="3">
        <v>0</v>
      </c>
      <c r="H554" s="3">
        <v>0</v>
      </c>
      <c r="I554" s="3">
        <v>0</v>
      </c>
      <c r="J554" s="4">
        <f>VLOOKUP(A554,'[2]PROMEDIO SABER 11 MUNICIPIOS'!$A$2:$B$1122,2,0)</f>
        <v>215.49785407725321</v>
      </c>
      <c r="K554" s="6">
        <v>210</v>
      </c>
      <c r="L554" s="5" t="str">
        <f>VLOOKUP(A554,'[2]PROMEDIO SABER 11 MUNICIPIOS'!$A$2:$F$1122,6,FALSE)</f>
        <v>NO</v>
      </c>
      <c r="M554">
        <f>VLOOKUP(A554,'[2]SISBEN-GRUPOS'!$A$2:$E$1121,2,FALSE)</f>
        <v>92</v>
      </c>
      <c r="N554">
        <f>VLOOKUP(A554,'[2]SISBEN-GRUPOS'!$A$2:$E$1122,3,0)</f>
        <v>136</v>
      </c>
      <c r="O554">
        <f>VLOOKUP(A554,'[2]SISBEN-GRUPOS'!$A$2:$E$1122,4,0)</f>
        <v>1</v>
      </c>
      <c r="P554">
        <f>VLOOKUP(A554,'[2]SISBEN-GRUPOS'!$A$2:$E$1122,5,0)</f>
        <v>4</v>
      </c>
      <c r="Q554">
        <f>VLOOKUP(A554,'[2]TASA TRANSITO'!$A$6:$B$1117,2,0)</f>
        <v>0.214</v>
      </c>
    </row>
    <row r="555" spans="1:17" ht="30.1" hidden="1" x14ac:dyDescent="0.25">
      <c r="A555" t="s">
        <v>649</v>
      </c>
      <c r="B555">
        <v>195</v>
      </c>
      <c r="C555" s="3" t="s">
        <v>1123</v>
      </c>
      <c r="D555">
        <f>VLOOKUP(A555,'[2]PROMEDIO SABER 11 MUNICIPIOS'!$A$2:$D$1122,4,0)</f>
        <v>195</v>
      </c>
      <c r="E555">
        <f>VLOOKUP(A555,'[2]PROMEDIO SABER 11 MUNICIPIOS'!$A$2:$E$1122,5,0)</f>
        <v>38</v>
      </c>
      <c r="F555" s="3">
        <v>0</v>
      </c>
      <c r="G555" s="3">
        <v>0</v>
      </c>
      <c r="H555" s="3">
        <v>0</v>
      </c>
      <c r="I555" s="3">
        <v>0</v>
      </c>
      <c r="J555" s="4">
        <f>VLOOKUP(A555,'[2]PROMEDIO SABER 11 MUNICIPIOS'!$A$2:$B$1122,2,0)</f>
        <v>221.52820512820512</v>
      </c>
      <c r="K555" s="6">
        <v>220</v>
      </c>
      <c r="L555" s="5" t="str">
        <f>VLOOKUP(A555,'[2]PROMEDIO SABER 11 MUNICIPIOS'!$A$2:$F$1122,6,FALSE)</f>
        <v>PUERTO GUZMAN-PUTUMAYO</v>
      </c>
      <c r="M555">
        <f>VLOOKUP(A555,'[2]SISBEN-GRUPOS'!$A$2:$E$1121,2,FALSE)</f>
        <v>58</v>
      </c>
      <c r="N555">
        <f>VLOOKUP(A555,'[2]SISBEN-GRUPOS'!$A$2:$E$1122,3,0)</f>
        <v>136</v>
      </c>
      <c r="O555">
        <f>VLOOKUP(A555,'[2]SISBEN-GRUPOS'!$A$2:$E$1122,4,0)</f>
        <v>0</v>
      </c>
      <c r="P555">
        <f>VLOOKUP(A555,'[2]SISBEN-GRUPOS'!$A$2:$E$1122,5,0)</f>
        <v>1</v>
      </c>
      <c r="Q555">
        <f>VLOOKUP(A555,'[2]TASA TRANSITO'!$A$6:$B$1117,2,0)</f>
        <v>0.13400000000000001</v>
      </c>
    </row>
    <row r="556" spans="1:17" ht="14.95" hidden="1" x14ac:dyDescent="0.25">
      <c r="A556" t="s">
        <v>865</v>
      </c>
      <c r="B556">
        <v>374</v>
      </c>
      <c r="C556" s="3" t="s">
        <v>1122</v>
      </c>
      <c r="D556">
        <f>VLOOKUP(A556,'[2]PROMEDIO SABER 11 MUNICIPIOS'!$A$2:$D$1122,4,0)</f>
        <v>374</v>
      </c>
      <c r="E556">
        <f>VLOOKUP(A556,'[2]PROMEDIO SABER 11 MUNICIPIOS'!$A$2:$E$1122,5,0)</f>
        <v>38</v>
      </c>
      <c r="F556" s="3">
        <v>0</v>
      </c>
      <c r="G556" s="3">
        <v>0</v>
      </c>
      <c r="H556" s="3">
        <v>0</v>
      </c>
      <c r="I556" s="3">
        <v>0</v>
      </c>
      <c r="J556" s="4">
        <f>VLOOKUP(A556,'[2]PROMEDIO SABER 11 MUNICIPIOS'!$A$2:$B$1122,2,0)</f>
        <v>227.87433155080214</v>
      </c>
      <c r="K556" s="6">
        <v>220</v>
      </c>
      <c r="L556" s="5" t="str">
        <f>VLOOKUP(A556,'[2]PROMEDIO SABER 11 MUNICIPIOS'!$A$2:$F$1122,6,FALSE)</f>
        <v>NO</v>
      </c>
      <c r="M556">
        <f>VLOOKUP(A556,'[2]SISBEN-GRUPOS'!$A$2:$E$1121,2,FALSE)</f>
        <v>130</v>
      </c>
      <c r="N556">
        <f>VLOOKUP(A556,'[2]SISBEN-GRUPOS'!$A$2:$E$1122,3,0)</f>
        <v>215</v>
      </c>
      <c r="O556">
        <f>VLOOKUP(A556,'[2]SISBEN-GRUPOS'!$A$2:$E$1122,4,0)</f>
        <v>21</v>
      </c>
      <c r="P556">
        <f>VLOOKUP(A556,'[2]SISBEN-GRUPOS'!$A$2:$E$1122,5,0)</f>
        <v>8</v>
      </c>
      <c r="Q556">
        <f>VLOOKUP(A556,'[2]TASA TRANSITO'!$A$6:$B$1117,2,0)</f>
        <v>0.23200000000000001</v>
      </c>
    </row>
    <row r="557" spans="1:17" ht="14.95" hidden="1" x14ac:dyDescent="0.25">
      <c r="A557" t="s">
        <v>606</v>
      </c>
      <c r="B557">
        <v>172</v>
      </c>
      <c r="C557" s="3" t="s">
        <v>1122</v>
      </c>
      <c r="D557">
        <f>VLOOKUP(A557,'[2]PROMEDIO SABER 11 MUNICIPIOS'!$A$2:$D$1122,4,0)</f>
        <v>172</v>
      </c>
      <c r="E557">
        <f>VLOOKUP(A557,'[2]PROMEDIO SABER 11 MUNICIPIOS'!$A$2:$E$1122,5,0)</f>
        <v>38</v>
      </c>
      <c r="F557" s="3">
        <v>0</v>
      </c>
      <c r="G557" s="3">
        <v>0</v>
      </c>
      <c r="H557" s="3">
        <v>0</v>
      </c>
      <c r="I557" s="3">
        <v>0</v>
      </c>
      <c r="J557" s="4">
        <f>VLOOKUP(A557,'[2]PROMEDIO SABER 11 MUNICIPIOS'!$A$2:$B$1122,2,0)</f>
        <v>232.49418604651163</v>
      </c>
      <c r="K557" s="6">
        <v>230</v>
      </c>
      <c r="L557" s="5" t="str">
        <f>VLOOKUP(A557,'[2]PROMEDIO SABER 11 MUNICIPIOS'!$A$2:$F$1122,6,FALSE)</f>
        <v>NO</v>
      </c>
      <c r="M557">
        <f>VLOOKUP(A557,'[2]SISBEN-GRUPOS'!$A$2:$E$1121,2,FALSE)</f>
        <v>38</v>
      </c>
      <c r="N557">
        <f>VLOOKUP(A557,'[2]SISBEN-GRUPOS'!$A$2:$E$1122,3,0)</f>
        <v>129</v>
      </c>
      <c r="O557">
        <f>VLOOKUP(A557,'[2]SISBEN-GRUPOS'!$A$2:$E$1122,4,0)</f>
        <v>2</v>
      </c>
      <c r="P557">
        <f>VLOOKUP(A557,'[2]SISBEN-GRUPOS'!$A$2:$E$1122,5,0)</f>
        <v>3</v>
      </c>
      <c r="Q557">
        <f>VLOOKUP(A557,'[2]TASA TRANSITO'!$A$6:$B$1117,2,0)</f>
        <v>0.255</v>
      </c>
    </row>
    <row r="558" spans="1:17" ht="14.95" hidden="1" x14ac:dyDescent="0.25">
      <c r="A558" t="s">
        <v>668</v>
      </c>
      <c r="B558">
        <v>204</v>
      </c>
      <c r="C558" s="3" t="s">
        <v>1122</v>
      </c>
      <c r="D558">
        <f>VLOOKUP(A558,'[2]PROMEDIO SABER 11 MUNICIPIOS'!$A$2:$D$1122,4,0)</f>
        <v>204</v>
      </c>
      <c r="E558">
        <f>VLOOKUP(A558,'[2]PROMEDIO SABER 11 MUNICIPIOS'!$A$2:$E$1122,5,0)</f>
        <v>38</v>
      </c>
      <c r="F558" s="3">
        <v>0</v>
      </c>
      <c r="G558" s="3">
        <v>0</v>
      </c>
      <c r="H558" s="3">
        <v>0</v>
      </c>
      <c r="I558" s="3">
        <v>0</v>
      </c>
      <c r="J558" s="4">
        <f>VLOOKUP(A558,'[2]PROMEDIO SABER 11 MUNICIPIOS'!$A$2:$B$1122,2,0)</f>
        <v>232.7107843137255</v>
      </c>
      <c r="K558" s="6">
        <v>230</v>
      </c>
      <c r="L558" s="5" t="str">
        <f>VLOOKUP(A558,'[2]PROMEDIO SABER 11 MUNICIPIOS'!$A$2:$F$1122,6,FALSE)</f>
        <v>NO</v>
      </c>
      <c r="M558">
        <f>VLOOKUP(A558,'[2]SISBEN-GRUPOS'!$A$2:$E$1121,2,FALSE)</f>
        <v>44</v>
      </c>
      <c r="N558">
        <f>VLOOKUP(A558,'[2]SISBEN-GRUPOS'!$A$2:$E$1122,3,0)</f>
        <v>157</v>
      </c>
      <c r="O558">
        <f>VLOOKUP(A558,'[2]SISBEN-GRUPOS'!$A$2:$E$1122,4,0)</f>
        <v>3</v>
      </c>
      <c r="P558">
        <f>VLOOKUP(A558,'[2]SISBEN-GRUPOS'!$A$2:$E$1122,5,0)</f>
        <v>0</v>
      </c>
      <c r="Q558">
        <f>VLOOKUP(A558,'[2]TASA TRANSITO'!$A$6:$B$1117,2,0)</f>
        <v>0.30599999999999999</v>
      </c>
    </row>
    <row r="559" spans="1:17" ht="14.95" hidden="1" x14ac:dyDescent="0.25">
      <c r="A559" t="s">
        <v>629</v>
      </c>
      <c r="B559">
        <v>186</v>
      </c>
      <c r="C559" s="3" t="s">
        <v>1122</v>
      </c>
      <c r="D559">
        <f>VLOOKUP(A559,'[2]PROMEDIO SABER 11 MUNICIPIOS'!$A$2:$D$1122,4,0)</f>
        <v>186</v>
      </c>
      <c r="E559">
        <f>VLOOKUP(A559,'[2]PROMEDIO SABER 11 MUNICIPIOS'!$A$2:$E$1122,5,0)</f>
        <v>38</v>
      </c>
      <c r="F559" s="3">
        <v>0</v>
      </c>
      <c r="G559" s="3">
        <v>0</v>
      </c>
      <c r="H559" s="3">
        <v>0</v>
      </c>
      <c r="I559" s="3">
        <v>0</v>
      </c>
      <c r="J559" s="4">
        <f>VLOOKUP(A559,'[2]PROMEDIO SABER 11 MUNICIPIOS'!$A$2:$B$1122,2,0)</f>
        <v>237.62903225806451</v>
      </c>
      <c r="K559" s="6">
        <v>230</v>
      </c>
      <c r="L559" s="5" t="str">
        <f>VLOOKUP(A559,'[2]PROMEDIO SABER 11 MUNICIPIOS'!$A$2:$F$1122,6,FALSE)</f>
        <v>NO</v>
      </c>
      <c r="M559">
        <f>VLOOKUP(A559,'[2]SISBEN-GRUPOS'!$A$2:$E$1121,2,FALSE)</f>
        <v>46</v>
      </c>
      <c r="N559">
        <f>VLOOKUP(A559,'[2]SISBEN-GRUPOS'!$A$2:$E$1122,3,0)</f>
        <v>119</v>
      </c>
      <c r="O559">
        <f>VLOOKUP(A559,'[2]SISBEN-GRUPOS'!$A$2:$E$1122,4,0)</f>
        <v>13</v>
      </c>
      <c r="P559">
        <f>VLOOKUP(A559,'[2]SISBEN-GRUPOS'!$A$2:$E$1122,5,0)</f>
        <v>8</v>
      </c>
      <c r="Q559">
        <f>VLOOKUP(A559,'[2]TASA TRANSITO'!$A$6:$B$1117,2,0)</f>
        <v>0.30199999999999999</v>
      </c>
    </row>
    <row r="560" spans="1:17" ht="14.95" hidden="1" x14ac:dyDescent="0.25">
      <c r="A560" t="s">
        <v>730</v>
      </c>
      <c r="B560">
        <v>242</v>
      </c>
      <c r="C560" s="3" t="s">
        <v>1122</v>
      </c>
      <c r="D560">
        <f>VLOOKUP(A560,'[2]PROMEDIO SABER 11 MUNICIPIOS'!$A$2:$D$1122,4,0)</f>
        <v>242</v>
      </c>
      <c r="E560">
        <f>VLOOKUP(A560,'[2]PROMEDIO SABER 11 MUNICIPIOS'!$A$2:$E$1122,5,0)</f>
        <v>38</v>
      </c>
      <c r="F560" s="3">
        <v>0</v>
      </c>
      <c r="G560" s="3">
        <v>0</v>
      </c>
      <c r="H560" s="3">
        <v>0</v>
      </c>
      <c r="I560" s="3">
        <v>0</v>
      </c>
      <c r="J560" s="4">
        <f>VLOOKUP(A560,'[2]PROMEDIO SABER 11 MUNICIPIOS'!$A$2:$B$1122,2,0)</f>
        <v>243.91735537190084</v>
      </c>
      <c r="K560" s="6">
        <v>240</v>
      </c>
      <c r="L560" s="5" t="str">
        <f>VLOOKUP(A560,'[2]PROMEDIO SABER 11 MUNICIPIOS'!$A$2:$F$1122,6,FALSE)</f>
        <v>NO</v>
      </c>
      <c r="M560">
        <f>VLOOKUP(A560,'[2]SISBEN-GRUPOS'!$A$2:$E$1121,2,FALSE)</f>
        <v>54</v>
      </c>
      <c r="N560">
        <f>VLOOKUP(A560,'[2]SISBEN-GRUPOS'!$A$2:$E$1122,3,0)</f>
        <v>174</v>
      </c>
      <c r="O560">
        <f>VLOOKUP(A560,'[2]SISBEN-GRUPOS'!$A$2:$E$1122,4,0)</f>
        <v>8</v>
      </c>
      <c r="P560">
        <f>VLOOKUP(A560,'[2]SISBEN-GRUPOS'!$A$2:$E$1122,5,0)</f>
        <v>6</v>
      </c>
      <c r="Q560">
        <f>VLOOKUP(A560,'[2]TASA TRANSITO'!$A$6:$B$1117,2,0)</f>
        <v>0.27</v>
      </c>
    </row>
    <row r="561" spans="1:17" ht="14.95" hidden="1" x14ac:dyDescent="0.25">
      <c r="A561" t="s">
        <v>919</v>
      </c>
      <c r="B561">
        <v>441</v>
      </c>
      <c r="C561" s="3" t="s">
        <v>1122</v>
      </c>
      <c r="D561">
        <f>VLOOKUP(A561,'[2]PROMEDIO SABER 11 MUNICIPIOS'!$A$2:$D$1122,4,0)</f>
        <v>441</v>
      </c>
      <c r="E561">
        <f>VLOOKUP(A561,'[2]PROMEDIO SABER 11 MUNICIPIOS'!$A$2:$E$1122,5,0)</f>
        <v>38</v>
      </c>
      <c r="F561" s="3">
        <v>0</v>
      </c>
      <c r="G561" s="3">
        <v>0</v>
      </c>
      <c r="H561" s="3">
        <v>0</v>
      </c>
      <c r="I561" s="3">
        <v>0</v>
      </c>
      <c r="J561" s="4">
        <f>VLOOKUP(A561,'[2]PROMEDIO SABER 11 MUNICIPIOS'!$A$2:$B$1122,2,0)</f>
        <v>247.65079365079364</v>
      </c>
      <c r="K561" s="6">
        <v>240</v>
      </c>
      <c r="L561" s="5" t="str">
        <f>VLOOKUP(A561,'[2]PROMEDIO SABER 11 MUNICIPIOS'!$A$2:$F$1122,6,FALSE)</f>
        <v>NO</v>
      </c>
      <c r="M561">
        <f>VLOOKUP(A561,'[2]SISBEN-GRUPOS'!$A$2:$E$1121,2,FALSE)</f>
        <v>136</v>
      </c>
      <c r="N561">
        <f>VLOOKUP(A561,'[2]SISBEN-GRUPOS'!$A$2:$E$1122,3,0)</f>
        <v>249</v>
      </c>
      <c r="O561">
        <f>VLOOKUP(A561,'[2]SISBEN-GRUPOS'!$A$2:$E$1122,4,0)</f>
        <v>35</v>
      </c>
      <c r="P561">
        <f>VLOOKUP(A561,'[2]SISBEN-GRUPOS'!$A$2:$E$1122,5,0)</f>
        <v>21</v>
      </c>
      <c r="Q561">
        <f>VLOOKUP(A561,'[2]TASA TRANSITO'!$A$6:$B$1117,2,0)</f>
        <v>0.19900000000000001</v>
      </c>
    </row>
    <row r="562" spans="1:17" ht="14.95" hidden="1" x14ac:dyDescent="0.25">
      <c r="A562" t="s">
        <v>585</v>
      </c>
      <c r="B562">
        <v>165</v>
      </c>
      <c r="C562" s="3" t="s">
        <v>1122</v>
      </c>
      <c r="D562">
        <f>VLOOKUP(A562,'[2]PROMEDIO SABER 11 MUNICIPIOS'!$A$2:$D$1122,4,0)</f>
        <v>165</v>
      </c>
      <c r="E562">
        <f>VLOOKUP(A562,'[2]PROMEDIO SABER 11 MUNICIPIOS'!$A$2:$E$1122,5,0)</f>
        <v>39</v>
      </c>
      <c r="F562" s="3">
        <v>0</v>
      </c>
      <c r="G562" s="3">
        <v>0</v>
      </c>
      <c r="H562" s="3">
        <v>0</v>
      </c>
      <c r="I562" s="3">
        <v>0</v>
      </c>
      <c r="J562" s="4">
        <f>VLOOKUP(A562,'[2]PROMEDIO SABER 11 MUNICIPIOS'!$A$2:$B$1122,2,0)</f>
        <v>207.16363636363636</v>
      </c>
      <c r="K562" s="6">
        <v>200</v>
      </c>
      <c r="L562" s="5" t="str">
        <f>VLOOKUP(A562,'[2]PROMEDIO SABER 11 MUNICIPIOS'!$A$2:$F$1122,6,FALSE)</f>
        <v>NO</v>
      </c>
      <c r="M562">
        <f>VLOOKUP(A562,'[2]SISBEN-GRUPOS'!$A$2:$E$1121,2,FALSE)</f>
        <v>36</v>
      </c>
      <c r="N562">
        <f>VLOOKUP(A562,'[2]SISBEN-GRUPOS'!$A$2:$E$1122,3,0)</f>
        <v>126</v>
      </c>
      <c r="O562">
        <f>VLOOKUP(A562,'[2]SISBEN-GRUPOS'!$A$2:$E$1122,4,0)</f>
        <v>3</v>
      </c>
      <c r="P562">
        <f>VLOOKUP(A562,'[2]SISBEN-GRUPOS'!$A$2:$E$1122,5,0)</f>
        <v>0</v>
      </c>
      <c r="Q562">
        <f>VLOOKUP(A562,'[2]TASA TRANSITO'!$A$6:$B$1117,2,0)</f>
        <v>7.0999999999999994E-2</v>
      </c>
    </row>
    <row r="563" spans="1:17" ht="14.95" hidden="1" x14ac:dyDescent="0.25">
      <c r="A563" t="s">
        <v>487</v>
      </c>
      <c r="B563">
        <v>131</v>
      </c>
      <c r="C563" s="3" t="s">
        <v>1122</v>
      </c>
      <c r="D563">
        <f>VLOOKUP(A563,'[2]PROMEDIO SABER 11 MUNICIPIOS'!$A$2:$D$1122,4,0)</f>
        <v>131</v>
      </c>
      <c r="E563">
        <f>VLOOKUP(A563,'[2]PROMEDIO SABER 11 MUNICIPIOS'!$A$2:$E$1122,5,0)</f>
        <v>39</v>
      </c>
      <c r="F563" s="3">
        <v>0</v>
      </c>
      <c r="G563" s="3">
        <v>0</v>
      </c>
      <c r="H563" s="3">
        <v>0</v>
      </c>
      <c r="I563" s="3">
        <v>0</v>
      </c>
      <c r="J563" s="4">
        <f>VLOOKUP(A563,'[2]PROMEDIO SABER 11 MUNICIPIOS'!$A$2:$B$1122,2,0)</f>
        <v>217.73282442748092</v>
      </c>
      <c r="K563" s="6">
        <v>210</v>
      </c>
      <c r="L563" s="5" t="str">
        <f>VLOOKUP(A563,'[2]PROMEDIO SABER 11 MUNICIPIOS'!$A$2:$F$1122,6,FALSE)</f>
        <v>NO</v>
      </c>
      <c r="M563">
        <f>VLOOKUP(A563,'[2]SISBEN-GRUPOS'!$A$2:$E$1121,2,FALSE)</f>
        <v>20</v>
      </c>
      <c r="N563">
        <f>VLOOKUP(A563,'[2]SISBEN-GRUPOS'!$A$2:$E$1122,3,0)</f>
        <v>103</v>
      </c>
      <c r="O563">
        <f>VLOOKUP(A563,'[2]SISBEN-GRUPOS'!$A$2:$E$1122,4,0)</f>
        <v>5</v>
      </c>
      <c r="P563">
        <f>VLOOKUP(A563,'[2]SISBEN-GRUPOS'!$A$2:$E$1122,5,0)</f>
        <v>3</v>
      </c>
      <c r="Q563">
        <f>VLOOKUP(A563,'[2]TASA TRANSITO'!$A$6:$B$1117,2,0)</f>
        <v>9.0999999999999998E-2</v>
      </c>
    </row>
    <row r="564" spans="1:17" ht="30.1" hidden="1" x14ac:dyDescent="0.25">
      <c r="A564" t="s">
        <v>577</v>
      </c>
      <c r="B564">
        <v>161</v>
      </c>
      <c r="C564" s="3" t="s">
        <v>1123</v>
      </c>
      <c r="D564">
        <f>VLOOKUP(A564,'[2]PROMEDIO SABER 11 MUNICIPIOS'!$A$2:$D$1122,4,0)</f>
        <v>161</v>
      </c>
      <c r="E564">
        <f>VLOOKUP(A564,'[2]PROMEDIO SABER 11 MUNICIPIOS'!$A$2:$E$1122,5,0)</f>
        <v>39</v>
      </c>
      <c r="F564" s="3">
        <v>0</v>
      </c>
      <c r="G564" s="3">
        <v>0</v>
      </c>
      <c r="H564" s="3">
        <v>0</v>
      </c>
      <c r="I564" s="3">
        <v>0</v>
      </c>
      <c r="J564" s="4">
        <f>VLOOKUP(A564,'[2]PROMEDIO SABER 11 MUNICIPIOS'!$A$2:$B$1122,2,0)</f>
        <v>220.80124223602485</v>
      </c>
      <c r="K564" s="6">
        <v>220</v>
      </c>
      <c r="L564" s="5" t="str">
        <f>VLOOKUP(A564,'[2]PROMEDIO SABER 11 MUNICIPIOS'!$A$2:$F$1122,6,FALSE)</f>
        <v>EL RETORNO-GUAVIARE</v>
      </c>
      <c r="M564">
        <f>VLOOKUP(A564,'[2]SISBEN-GRUPOS'!$A$2:$E$1121,2,FALSE)</f>
        <v>49</v>
      </c>
      <c r="N564">
        <f>VLOOKUP(A564,'[2]SISBEN-GRUPOS'!$A$2:$E$1122,3,0)</f>
        <v>102</v>
      </c>
      <c r="O564">
        <f>VLOOKUP(A564,'[2]SISBEN-GRUPOS'!$A$2:$E$1122,4,0)</f>
        <v>5</v>
      </c>
      <c r="P564">
        <f>VLOOKUP(A564,'[2]SISBEN-GRUPOS'!$A$2:$E$1122,5,0)</f>
        <v>5</v>
      </c>
      <c r="Q564">
        <f>VLOOKUP(A564,'[2]TASA TRANSITO'!$A$6:$B$1117,2,0)</f>
        <v>0.29199999999999998</v>
      </c>
    </row>
    <row r="565" spans="1:17" x14ac:dyDescent="0.25">
      <c r="A565" t="s">
        <v>388</v>
      </c>
      <c r="B565">
        <v>102</v>
      </c>
      <c r="C565" s="3" t="s">
        <v>1122</v>
      </c>
      <c r="D565">
        <f>VLOOKUP(A565,'[2]PROMEDIO SABER 11 MUNICIPIOS'!$A$2:$D$1122,4,0)</f>
        <v>102</v>
      </c>
      <c r="E565">
        <f>VLOOKUP(A565,'[2]PROMEDIO SABER 11 MUNICIPIOS'!$A$2:$E$1122,5,0)</f>
        <v>39</v>
      </c>
      <c r="F565" s="3">
        <v>0</v>
      </c>
      <c r="G565" s="3">
        <v>0</v>
      </c>
      <c r="H565" s="3">
        <v>0</v>
      </c>
      <c r="I565" s="3">
        <v>0</v>
      </c>
      <c r="J565" s="4">
        <f>VLOOKUP(A565,'[2]PROMEDIO SABER 11 MUNICIPIOS'!$A$2:$B$1122,2,0)</f>
        <v>224.93137254901961</v>
      </c>
      <c r="K565" s="6">
        <v>220</v>
      </c>
      <c r="L565" s="5" t="str">
        <f>VLOOKUP(A565,'[2]PROMEDIO SABER 11 MUNICIPIOS'!$A$2:$F$1122,6,FALSE)</f>
        <v>PUERTO RICO-META</v>
      </c>
      <c r="M565">
        <f>VLOOKUP(A565,'[2]SISBEN-GRUPOS'!$A$2:$E$1121,2,FALSE)</f>
        <v>23</v>
      </c>
      <c r="N565">
        <f>VLOOKUP(A565,'[2]SISBEN-GRUPOS'!$A$2:$E$1122,3,0)</f>
        <v>75</v>
      </c>
      <c r="O565">
        <f>VLOOKUP(A565,'[2]SISBEN-GRUPOS'!$A$2:$E$1122,4,0)</f>
        <v>4</v>
      </c>
      <c r="P565">
        <f>VLOOKUP(A565,'[2]SISBEN-GRUPOS'!$A$2:$E$1122,5,0)</f>
        <v>0</v>
      </c>
      <c r="Q565" t="e">
        <f>VLOOKUP(A565,'[2]TASA TRANSITO'!$A$6:$B$1117,2,0)</f>
        <v>#N/A</v>
      </c>
    </row>
    <row r="566" spans="1:17" ht="14.95" hidden="1" x14ac:dyDescent="0.25">
      <c r="A566" t="s">
        <v>766</v>
      </c>
      <c r="B566">
        <v>272</v>
      </c>
      <c r="C566" s="3" t="s">
        <v>1122</v>
      </c>
      <c r="D566">
        <f>VLOOKUP(A566,'[2]PROMEDIO SABER 11 MUNICIPIOS'!$A$2:$D$1122,4,0)</f>
        <v>272</v>
      </c>
      <c r="E566">
        <f>VLOOKUP(A566,'[2]PROMEDIO SABER 11 MUNICIPIOS'!$A$2:$E$1122,5,0)</f>
        <v>39</v>
      </c>
      <c r="F566" s="3">
        <v>0</v>
      </c>
      <c r="G566" s="3">
        <v>0</v>
      </c>
      <c r="H566" s="3">
        <v>0</v>
      </c>
      <c r="I566" s="3">
        <v>0</v>
      </c>
      <c r="J566" s="4">
        <f>VLOOKUP(A566,'[2]PROMEDIO SABER 11 MUNICIPIOS'!$A$2:$B$1122,2,0)</f>
        <v>229.4889705882353</v>
      </c>
      <c r="K566" s="6">
        <v>220</v>
      </c>
      <c r="L566" s="5" t="str">
        <f>VLOOKUP(A566,'[2]PROMEDIO SABER 11 MUNICIPIOS'!$A$2:$F$1122,6,FALSE)</f>
        <v>NO</v>
      </c>
      <c r="M566">
        <f>VLOOKUP(A566,'[2]SISBEN-GRUPOS'!$A$2:$E$1121,2,FALSE)</f>
        <v>84</v>
      </c>
      <c r="N566">
        <f>VLOOKUP(A566,'[2]SISBEN-GRUPOS'!$A$2:$E$1122,3,0)</f>
        <v>141</v>
      </c>
      <c r="O566">
        <f>VLOOKUP(A566,'[2]SISBEN-GRUPOS'!$A$2:$E$1122,4,0)</f>
        <v>33</v>
      </c>
      <c r="P566">
        <f>VLOOKUP(A566,'[2]SISBEN-GRUPOS'!$A$2:$E$1122,5,0)</f>
        <v>14</v>
      </c>
      <c r="Q566">
        <f>VLOOKUP(A566,'[2]TASA TRANSITO'!$A$6:$B$1117,2,0)</f>
        <v>0.40500000000000003</v>
      </c>
    </row>
    <row r="567" spans="1:17" ht="14.95" hidden="1" x14ac:dyDescent="0.25">
      <c r="A567" t="s">
        <v>294</v>
      </c>
      <c r="B567">
        <v>79</v>
      </c>
      <c r="C567" s="3" t="s">
        <v>1122</v>
      </c>
      <c r="D567">
        <f>VLOOKUP(A567,'[2]PROMEDIO SABER 11 MUNICIPIOS'!$A$2:$D$1122,4,0)</f>
        <v>79</v>
      </c>
      <c r="E567">
        <f>VLOOKUP(A567,'[2]PROMEDIO SABER 11 MUNICIPIOS'!$A$2:$E$1122,5,0)</f>
        <v>39</v>
      </c>
      <c r="F567" s="3">
        <v>0</v>
      </c>
      <c r="G567" s="3">
        <v>0</v>
      </c>
      <c r="H567" s="3">
        <v>0</v>
      </c>
      <c r="I567" s="3">
        <v>0</v>
      </c>
      <c r="J567" s="4">
        <f>VLOOKUP(A567,'[2]PROMEDIO SABER 11 MUNICIPIOS'!$A$2:$B$1122,2,0)</f>
        <v>234.79746835443038</v>
      </c>
      <c r="K567" s="6">
        <v>230</v>
      </c>
      <c r="L567" s="5" t="str">
        <f>VLOOKUP(A567,'[2]PROMEDIO SABER 11 MUNICIPIOS'!$A$2:$F$1122,6,FALSE)</f>
        <v>NO</v>
      </c>
      <c r="M567">
        <f>VLOOKUP(A567,'[2]SISBEN-GRUPOS'!$A$2:$E$1121,2,FALSE)</f>
        <v>33</v>
      </c>
      <c r="N567">
        <f>VLOOKUP(A567,'[2]SISBEN-GRUPOS'!$A$2:$E$1122,3,0)</f>
        <v>36</v>
      </c>
      <c r="O567">
        <f>VLOOKUP(A567,'[2]SISBEN-GRUPOS'!$A$2:$E$1122,4,0)</f>
        <v>9</v>
      </c>
      <c r="P567">
        <f>VLOOKUP(A567,'[2]SISBEN-GRUPOS'!$A$2:$E$1122,5,0)</f>
        <v>1</v>
      </c>
      <c r="Q567">
        <f>VLOOKUP(A567,'[2]TASA TRANSITO'!$A$6:$B$1117,2,0)</f>
        <v>0.64600000000000002</v>
      </c>
    </row>
    <row r="568" spans="1:17" ht="14.95" hidden="1" x14ac:dyDescent="0.25">
      <c r="A568" t="s">
        <v>597</v>
      </c>
      <c r="B568">
        <v>170</v>
      </c>
      <c r="C568" s="3" t="s">
        <v>1122</v>
      </c>
      <c r="D568">
        <f>VLOOKUP(A568,'[2]PROMEDIO SABER 11 MUNICIPIOS'!$A$2:$D$1122,4,0)</f>
        <v>170</v>
      </c>
      <c r="E568">
        <f>VLOOKUP(A568,'[2]PROMEDIO SABER 11 MUNICIPIOS'!$A$2:$E$1122,5,0)</f>
        <v>39</v>
      </c>
      <c r="F568" s="3">
        <v>0</v>
      </c>
      <c r="G568" s="3">
        <v>0</v>
      </c>
      <c r="H568" s="3">
        <v>0</v>
      </c>
      <c r="I568" s="3">
        <v>0</v>
      </c>
      <c r="J568" s="4">
        <f>VLOOKUP(A568,'[2]PROMEDIO SABER 11 MUNICIPIOS'!$A$2:$B$1122,2,0)</f>
        <v>240.90588235294118</v>
      </c>
      <c r="K568" s="6">
        <v>240</v>
      </c>
      <c r="L568" s="5" t="str">
        <f>VLOOKUP(A568,'[2]PROMEDIO SABER 11 MUNICIPIOS'!$A$2:$F$1122,6,FALSE)</f>
        <v>NO</v>
      </c>
      <c r="M568">
        <f>VLOOKUP(A568,'[2]SISBEN-GRUPOS'!$A$2:$E$1121,2,FALSE)</f>
        <v>37</v>
      </c>
      <c r="N568">
        <f>VLOOKUP(A568,'[2]SISBEN-GRUPOS'!$A$2:$E$1122,3,0)</f>
        <v>120</v>
      </c>
      <c r="O568">
        <f>VLOOKUP(A568,'[2]SISBEN-GRUPOS'!$A$2:$E$1122,4,0)</f>
        <v>9</v>
      </c>
      <c r="P568">
        <f>VLOOKUP(A568,'[2]SISBEN-GRUPOS'!$A$2:$E$1122,5,0)</f>
        <v>4</v>
      </c>
      <c r="Q568">
        <f>VLOOKUP(A568,'[2]TASA TRANSITO'!$A$6:$B$1117,2,0)</f>
        <v>0.34100000000000003</v>
      </c>
    </row>
    <row r="569" spans="1:17" ht="14.95" hidden="1" x14ac:dyDescent="0.25">
      <c r="A569" t="s">
        <v>939</v>
      </c>
      <c r="B569">
        <v>484</v>
      </c>
      <c r="C569" s="3" t="s">
        <v>1122</v>
      </c>
      <c r="D569">
        <f>VLOOKUP(A569,'[2]PROMEDIO SABER 11 MUNICIPIOS'!$A$2:$D$1122,4,0)</f>
        <v>484</v>
      </c>
      <c r="E569">
        <f>VLOOKUP(A569,'[2]PROMEDIO SABER 11 MUNICIPIOS'!$A$2:$E$1122,5,0)</f>
        <v>39</v>
      </c>
      <c r="F569" s="3">
        <v>0</v>
      </c>
      <c r="G569" s="3">
        <v>0</v>
      </c>
      <c r="H569" s="3">
        <v>0</v>
      </c>
      <c r="I569" s="3">
        <v>0</v>
      </c>
      <c r="J569" s="4">
        <f>VLOOKUP(A569,'[2]PROMEDIO SABER 11 MUNICIPIOS'!$A$2:$B$1122,2,0)</f>
        <v>241.99586776859505</v>
      </c>
      <c r="K569" s="6">
        <v>240</v>
      </c>
      <c r="L569" s="5" t="str">
        <f>VLOOKUP(A569,'[2]PROMEDIO SABER 11 MUNICIPIOS'!$A$2:$F$1122,6,FALSE)</f>
        <v>NO</v>
      </c>
      <c r="M569">
        <f>VLOOKUP(A569,'[2]SISBEN-GRUPOS'!$A$2:$E$1121,2,FALSE)</f>
        <v>157</v>
      </c>
      <c r="N569">
        <f>VLOOKUP(A569,'[2]SISBEN-GRUPOS'!$A$2:$E$1122,3,0)</f>
        <v>259</v>
      </c>
      <c r="O569">
        <f>VLOOKUP(A569,'[2]SISBEN-GRUPOS'!$A$2:$E$1122,4,0)</f>
        <v>48</v>
      </c>
      <c r="P569">
        <f>VLOOKUP(A569,'[2]SISBEN-GRUPOS'!$A$2:$E$1122,5,0)</f>
        <v>20</v>
      </c>
      <c r="Q569">
        <f>VLOOKUP(A569,'[2]TASA TRANSITO'!$A$6:$B$1117,2,0)</f>
        <v>0.154</v>
      </c>
    </row>
    <row r="570" spans="1:17" ht="14.95" hidden="1" x14ac:dyDescent="0.25">
      <c r="A570" t="s">
        <v>797</v>
      </c>
      <c r="B570">
        <v>293</v>
      </c>
      <c r="C570" s="3" t="s">
        <v>1122</v>
      </c>
      <c r="D570">
        <f>VLOOKUP(A570,'[2]PROMEDIO SABER 11 MUNICIPIOS'!$A$2:$D$1122,4,0)</f>
        <v>293</v>
      </c>
      <c r="E570">
        <f>VLOOKUP(A570,'[2]PROMEDIO SABER 11 MUNICIPIOS'!$A$2:$E$1122,5,0)</f>
        <v>39</v>
      </c>
      <c r="F570" s="3">
        <v>0</v>
      </c>
      <c r="G570" s="3">
        <v>0</v>
      </c>
      <c r="H570" s="3">
        <v>0</v>
      </c>
      <c r="I570" s="3">
        <v>0</v>
      </c>
      <c r="J570" s="4">
        <f>VLOOKUP(A570,'[2]PROMEDIO SABER 11 MUNICIPIOS'!$A$2:$B$1122,2,0)</f>
        <v>242.23208191126281</v>
      </c>
      <c r="K570" s="6">
        <v>240</v>
      </c>
      <c r="L570" s="5" t="str">
        <f>VLOOKUP(A570,'[2]PROMEDIO SABER 11 MUNICIPIOS'!$A$2:$F$1122,6,FALSE)</f>
        <v>NO</v>
      </c>
      <c r="M570">
        <f>VLOOKUP(A570,'[2]SISBEN-GRUPOS'!$A$2:$E$1121,2,FALSE)</f>
        <v>60</v>
      </c>
      <c r="N570">
        <f>VLOOKUP(A570,'[2]SISBEN-GRUPOS'!$A$2:$E$1122,3,0)</f>
        <v>176</v>
      </c>
      <c r="O570">
        <f>VLOOKUP(A570,'[2]SISBEN-GRUPOS'!$A$2:$E$1122,4,0)</f>
        <v>36</v>
      </c>
      <c r="P570">
        <f>VLOOKUP(A570,'[2]SISBEN-GRUPOS'!$A$2:$E$1122,5,0)</f>
        <v>21</v>
      </c>
      <c r="Q570">
        <f>VLOOKUP(A570,'[2]TASA TRANSITO'!$A$6:$B$1117,2,0)</f>
        <v>0.29199999999999998</v>
      </c>
    </row>
    <row r="571" spans="1:17" ht="14.95" hidden="1" x14ac:dyDescent="0.25">
      <c r="A571" t="s">
        <v>654</v>
      </c>
      <c r="B571">
        <v>196</v>
      </c>
      <c r="C571" s="3" t="s">
        <v>1122</v>
      </c>
      <c r="D571">
        <f>VLOOKUP(A571,'[2]PROMEDIO SABER 11 MUNICIPIOS'!$A$2:$D$1122,4,0)</f>
        <v>196</v>
      </c>
      <c r="E571">
        <f>VLOOKUP(A571,'[2]PROMEDIO SABER 11 MUNICIPIOS'!$A$2:$E$1122,5,0)</f>
        <v>39</v>
      </c>
      <c r="F571" s="3">
        <v>0</v>
      </c>
      <c r="G571" s="3">
        <v>0</v>
      </c>
      <c r="H571" s="3">
        <v>0</v>
      </c>
      <c r="I571" s="3">
        <v>0</v>
      </c>
      <c r="J571" s="4">
        <f>VLOOKUP(A571,'[2]PROMEDIO SABER 11 MUNICIPIOS'!$A$2:$B$1122,2,0)</f>
        <v>242.63265306122449</v>
      </c>
      <c r="K571" s="6">
        <v>240</v>
      </c>
      <c r="L571" s="5" t="str">
        <f>VLOOKUP(A571,'[2]PROMEDIO SABER 11 MUNICIPIOS'!$A$2:$F$1122,6,FALSE)</f>
        <v>NO</v>
      </c>
      <c r="M571">
        <f>VLOOKUP(A571,'[2]SISBEN-GRUPOS'!$A$2:$E$1121,2,FALSE)</f>
        <v>63</v>
      </c>
      <c r="N571">
        <f>VLOOKUP(A571,'[2]SISBEN-GRUPOS'!$A$2:$E$1122,3,0)</f>
        <v>119</v>
      </c>
      <c r="O571">
        <f>VLOOKUP(A571,'[2]SISBEN-GRUPOS'!$A$2:$E$1122,4,0)</f>
        <v>8</v>
      </c>
      <c r="P571">
        <f>VLOOKUP(A571,'[2]SISBEN-GRUPOS'!$A$2:$E$1122,5,0)</f>
        <v>6</v>
      </c>
      <c r="Q571">
        <f>VLOOKUP(A571,'[2]TASA TRANSITO'!$A$6:$B$1117,2,0)</f>
        <v>0.44500000000000001</v>
      </c>
    </row>
    <row r="572" spans="1:17" ht="14.95" hidden="1" x14ac:dyDescent="0.25">
      <c r="A572" t="s">
        <v>552</v>
      </c>
      <c r="B572">
        <v>151</v>
      </c>
      <c r="C572" s="3" t="s">
        <v>1122</v>
      </c>
      <c r="D572">
        <f>VLOOKUP(A572,'[2]PROMEDIO SABER 11 MUNICIPIOS'!$A$2:$D$1122,4,0)</f>
        <v>151</v>
      </c>
      <c r="E572">
        <f>VLOOKUP(A572,'[2]PROMEDIO SABER 11 MUNICIPIOS'!$A$2:$E$1122,5,0)</f>
        <v>39</v>
      </c>
      <c r="F572" s="3">
        <v>0</v>
      </c>
      <c r="G572" s="3">
        <v>0</v>
      </c>
      <c r="H572" s="3">
        <v>0</v>
      </c>
      <c r="I572" s="3">
        <v>0</v>
      </c>
      <c r="J572" s="4">
        <f>VLOOKUP(A572,'[2]PROMEDIO SABER 11 MUNICIPIOS'!$A$2:$B$1122,2,0)</f>
        <v>243.11920529801324</v>
      </c>
      <c r="K572" s="6">
        <v>240</v>
      </c>
      <c r="L572" s="5" t="str">
        <f>VLOOKUP(A572,'[2]PROMEDIO SABER 11 MUNICIPIOS'!$A$2:$F$1122,6,FALSE)</f>
        <v>NO</v>
      </c>
      <c r="M572">
        <f>VLOOKUP(A572,'[2]SISBEN-GRUPOS'!$A$2:$E$1121,2,FALSE)</f>
        <v>38</v>
      </c>
      <c r="N572">
        <f>VLOOKUP(A572,'[2]SISBEN-GRUPOS'!$A$2:$E$1122,3,0)</f>
        <v>106</v>
      </c>
      <c r="O572">
        <f>VLOOKUP(A572,'[2]SISBEN-GRUPOS'!$A$2:$E$1122,4,0)</f>
        <v>4</v>
      </c>
      <c r="P572">
        <f>VLOOKUP(A572,'[2]SISBEN-GRUPOS'!$A$2:$E$1122,5,0)</f>
        <v>3</v>
      </c>
      <c r="Q572">
        <f>VLOOKUP(A572,'[2]TASA TRANSITO'!$A$6:$B$1117,2,0)</f>
        <v>0.26700000000000002</v>
      </c>
    </row>
    <row r="573" spans="1:17" ht="14.95" hidden="1" x14ac:dyDescent="0.25">
      <c r="A573" t="s">
        <v>556</v>
      </c>
      <c r="B573">
        <v>152</v>
      </c>
      <c r="C573" s="3" t="s">
        <v>1123</v>
      </c>
      <c r="D573">
        <f>VLOOKUP(A573,'[2]PROMEDIO SABER 11 MUNICIPIOS'!$A$2:$D$1122,4,0)</f>
        <v>152</v>
      </c>
      <c r="E573">
        <f>VLOOKUP(A573,'[2]PROMEDIO SABER 11 MUNICIPIOS'!$A$2:$E$1122,5,0)</f>
        <v>39</v>
      </c>
      <c r="F573" s="3">
        <v>0</v>
      </c>
      <c r="G573" s="3">
        <v>0</v>
      </c>
      <c r="H573" s="3">
        <v>0</v>
      </c>
      <c r="I573" s="3">
        <v>0</v>
      </c>
      <c r="J573" s="4">
        <f>VLOOKUP(A573,'[2]PROMEDIO SABER 11 MUNICIPIOS'!$A$2:$B$1122,2,0)</f>
        <v>259.78289473684208</v>
      </c>
      <c r="K573" s="6">
        <v>260</v>
      </c>
      <c r="L573" s="5" t="str">
        <f>VLOOKUP(A573,'[2]PROMEDIO SABER 11 MUNICIPIOS'!$A$2:$F$1122,6,FALSE)</f>
        <v>NO</v>
      </c>
      <c r="M573">
        <f>VLOOKUP(A573,'[2]SISBEN-GRUPOS'!$A$2:$E$1121,2,FALSE)</f>
        <v>33</v>
      </c>
      <c r="N573">
        <f>VLOOKUP(A573,'[2]SISBEN-GRUPOS'!$A$2:$E$1122,3,0)</f>
        <v>118</v>
      </c>
      <c r="O573">
        <f>VLOOKUP(A573,'[2]SISBEN-GRUPOS'!$A$2:$E$1122,4,0)</f>
        <v>1</v>
      </c>
      <c r="P573">
        <f>VLOOKUP(A573,'[2]SISBEN-GRUPOS'!$A$2:$E$1122,5,0)</f>
        <v>0</v>
      </c>
      <c r="Q573">
        <f>VLOOKUP(A573,'[2]TASA TRANSITO'!$A$6:$B$1117,2,0)</f>
        <v>0.22600000000000001</v>
      </c>
    </row>
    <row r="574" spans="1:17" x14ac:dyDescent="0.25">
      <c r="A574" t="s">
        <v>751</v>
      </c>
      <c r="B574">
        <v>257</v>
      </c>
      <c r="C574" s="3" t="s">
        <v>1123</v>
      </c>
      <c r="D574">
        <f>VLOOKUP(A574,'[2]PROMEDIO SABER 11 MUNICIPIOS'!$A$2:$D$1122,4,0)</f>
        <v>257</v>
      </c>
      <c r="E574">
        <f>VLOOKUP(A574,'[2]PROMEDIO SABER 11 MUNICIPIOS'!$A$2:$E$1122,5,0)</f>
        <v>40</v>
      </c>
      <c r="F574" s="3">
        <v>0</v>
      </c>
      <c r="G574" s="3">
        <v>0</v>
      </c>
      <c r="H574" s="3">
        <v>0</v>
      </c>
      <c r="I574" s="3">
        <v>0</v>
      </c>
      <c r="J574" s="4">
        <f>VLOOKUP(A574,'[2]PROMEDIO SABER 11 MUNICIPIOS'!$A$2:$B$1122,2,0)</f>
        <v>200.95719844357976</v>
      </c>
      <c r="K574" s="6">
        <v>200</v>
      </c>
      <c r="L574" s="5" t="str">
        <f>VLOOKUP(A574,'[2]PROMEDIO SABER 11 MUNICIPIOS'!$A$2:$F$1122,6,FALSE)</f>
        <v>BUENOS AIRES-CAUCA</v>
      </c>
      <c r="M574">
        <f>VLOOKUP(A574,'[2]SISBEN-GRUPOS'!$A$2:$E$1121,2,FALSE)</f>
        <v>72</v>
      </c>
      <c r="N574">
        <f>VLOOKUP(A574,'[2]SISBEN-GRUPOS'!$A$2:$E$1122,3,0)</f>
        <v>179</v>
      </c>
      <c r="O574">
        <f>VLOOKUP(A574,'[2]SISBEN-GRUPOS'!$A$2:$E$1122,4,0)</f>
        <v>3</v>
      </c>
      <c r="P574">
        <f>VLOOKUP(A574,'[2]SISBEN-GRUPOS'!$A$2:$E$1122,5,0)</f>
        <v>3</v>
      </c>
      <c r="Q574" t="e">
        <f>VLOOKUP(A574,'[2]TASA TRANSITO'!$A$6:$B$1117,2,0)</f>
        <v>#N/A</v>
      </c>
    </row>
    <row r="575" spans="1:17" ht="14.95" hidden="1" x14ac:dyDescent="0.25">
      <c r="A575" t="s">
        <v>993</v>
      </c>
      <c r="B575">
        <v>692</v>
      </c>
      <c r="C575" s="3" t="s">
        <v>1122</v>
      </c>
      <c r="D575">
        <f>VLOOKUP(A575,'[2]PROMEDIO SABER 11 MUNICIPIOS'!$A$2:$D$1122,4,0)</f>
        <v>692</v>
      </c>
      <c r="E575">
        <f>VLOOKUP(A575,'[2]PROMEDIO SABER 11 MUNICIPIOS'!$A$2:$E$1122,5,0)</f>
        <v>40</v>
      </c>
      <c r="F575" s="3">
        <v>0</v>
      </c>
      <c r="G575" s="3">
        <v>0</v>
      </c>
      <c r="H575" s="3">
        <v>0</v>
      </c>
      <c r="I575" s="3">
        <v>0</v>
      </c>
      <c r="J575" s="4">
        <f>VLOOKUP(A575,'[2]PROMEDIO SABER 11 MUNICIPIOS'!$A$2:$B$1122,2,0)</f>
        <v>230.91618497109826</v>
      </c>
      <c r="K575" s="6">
        <v>230</v>
      </c>
      <c r="L575" s="5" t="str">
        <f>VLOOKUP(A575,'[2]PROMEDIO SABER 11 MUNICIPIOS'!$A$2:$F$1122,6,FALSE)</f>
        <v>NO</v>
      </c>
      <c r="M575">
        <f>VLOOKUP(A575,'[2]SISBEN-GRUPOS'!$A$2:$E$1121,2,FALSE)</f>
        <v>236</v>
      </c>
      <c r="N575">
        <f>VLOOKUP(A575,'[2]SISBEN-GRUPOS'!$A$2:$E$1122,3,0)</f>
        <v>416</v>
      </c>
      <c r="O575">
        <f>VLOOKUP(A575,'[2]SISBEN-GRUPOS'!$A$2:$E$1122,4,0)</f>
        <v>27</v>
      </c>
      <c r="P575">
        <f>VLOOKUP(A575,'[2]SISBEN-GRUPOS'!$A$2:$E$1122,5,0)</f>
        <v>13</v>
      </c>
      <c r="Q575">
        <f>VLOOKUP(A575,'[2]TASA TRANSITO'!$A$6:$B$1117,2,0)</f>
        <v>0.314</v>
      </c>
    </row>
    <row r="576" spans="1:17" ht="14.95" hidden="1" x14ac:dyDescent="0.25">
      <c r="A576" t="s">
        <v>547</v>
      </c>
      <c r="B576">
        <v>149</v>
      </c>
      <c r="C576" s="3" t="s">
        <v>1122</v>
      </c>
      <c r="D576">
        <f>VLOOKUP(A576,'[2]PROMEDIO SABER 11 MUNICIPIOS'!$A$2:$D$1122,4,0)</f>
        <v>149</v>
      </c>
      <c r="E576">
        <f>VLOOKUP(A576,'[2]PROMEDIO SABER 11 MUNICIPIOS'!$A$2:$E$1122,5,0)</f>
        <v>40</v>
      </c>
      <c r="F576" s="3">
        <v>0</v>
      </c>
      <c r="G576" s="3">
        <v>0</v>
      </c>
      <c r="H576" s="3">
        <v>0</v>
      </c>
      <c r="I576" s="3">
        <v>0</v>
      </c>
      <c r="J576" s="4">
        <f>VLOOKUP(A576,'[2]PROMEDIO SABER 11 MUNICIPIOS'!$A$2:$B$1122,2,0)</f>
        <v>247.57046979865771</v>
      </c>
      <c r="K576" s="6">
        <v>240</v>
      </c>
      <c r="L576" s="5" t="str">
        <f>VLOOKUP(A576,'[2]PROMEDIO SABER 11 MUNICIPIOS'!$A$2:$F$1122,6,FALSE)</f>
        <v>NO</v>
      </c>
      <c r="M576">
        <f>VLOOKUP(A576,'[2]SISBEN-GRUPOS'!$A$2:$E$1121,2,FALSE)</f>
        <v>33</v>
      </c>
      <c r="N576">
        <f>VLOOKUP(A576,'[2]SISBEN-GRUPOS'!$A$2:$E$1122,3,0)</f>
        <v>104</v>
      </c>
      <c r="O576">
        <f>VLOOKUP(A576,'[2]SISBEN-GRUPOS'!$A$2:$E$1122,4,0)</f>
        <v>7</v>
      </c>
      <c r="P576">
        <f>VLOOKUP(A576,'[2]SISBEN-GRUPOS'!$A$2:$E$1122,5,0)</f>
        <v>5</v>
      </c>
      <c r="Q576">
        <f>VLOOKUP(A576,'[2]TASA TRANSITO'!$A$6:$B$1117,2,0)</f>
        <v>0.41499999999999998</v>
      </c>
    </row>
    <row r="577" spans="1:17" ht="14.95" hidden="1" x14ac:dyDescent="0.25">
      <c r="A577" t="s">
        <v>256</v>
      </c>
      <c r="B577">
        <v>71</v>
      </c>
      <c r="C577" s="3" t="s">
        <v>1122</v>
      </c>
      <c r="D577">
        <f>VLOOKUP(A577,'[2]PROMEDIO SABER 11 MUNICIPIOS'!$A$2:$D$1122,4,0)</f>
        <v>71</v>
      </c>
      <c r="E577">
        <f>VLOOKUP(A577,'[2]PROMEDIO SABER 11 MUNICIPIOS'!$A$2:$E$1122,5,0)</f>
        <v>40</v>
      </c>
      <c r="F577" s="3">
        <v>1</v>
      </c>
      <c r="G577" s="3">
        <v>0</v>
      </c>
      <c r="H577" s="3">
        <v>0</v>
      </c>
      <c r="I577" s="3">
        <v>0</v>
      </c>
      <c r="J577" s="4">
        <f>VLOOKUP(A577,'[2]PROMEDIO SABER 11 MUNICIPIOS'!$A$2:$B$1122,2,0)</f>
        <v>261.6901408450704</v>
      </c>
      <c r="K577" s="6">
        <v>260</v>
      </c>
      <c r="L577" s="5" t="str">
        <f>VLOOKUP(A577,'[2]PROMEDIO SABER 11 MUNICIPIOS'!$A$2:$F$1122,6,FALSE)</f>
        <v>NO</v>
      </c>
      <c r="M577">
        <f>VLOOKUP(A577,'[2]SISBEN-GRUPOS'!$A$2:$E$1121,2,FALSE)</f>
        <v>11</v>
      </c>
      <c r="N577">
        <f>VLOOKUP(A577,'[2]SISBEN-GRUPOS'!$A$2:$E$1122,3,0)</f>
        <v>57</v>
      </c>
      <c r="O577">
        <f>VLOOKUP(A577,'[2]SISBEN-GRUPOS'!$A$2:$E$1122,4,0)</f>
        <v>2</v>
      </c>
      <c r="P577">
        <f>VLOOKUP(A577,'[2]SISBEN-GRUPOS'!$A$2:$E$1122,5,0)</f>
        <v>1</v>
      </c>
      <c r="Q577">
        <f>VLOOKUP(A577,'[2]TASA TRANSITO'!$A$6:$B$1117,2,0)</f>
        <v>0.29399999999999998</v>
      </c>
    </row>
    <row r="578" spans="1:17" ht="14.95" hidden="1" x14ac:dyDescent="0.25">
      <c r="A578" t="s">
        <v>767</v>
      </c>
      <c r="B578">
        <v>272</v>
      </c>
      <c r="C578" s="3" t="s">
        <v>1122</v>
      </c>
      <c r="D578">
        <f>VLOOKUP(A578,'[2]PROMEDIO SABER 11 MUNICIPIOS'!$A$2:$D$1122,4,0)</f>
        <v>272</v>
      </c>
      <c r="E578">
        <f>VLOOKUP(A578,'[2]PROMEDIO SABER 11 MUNICIPIOS'!$A$2:$E$1122,5,0)</f>
        <v>41</v>
      </c>
      <c r="F578" s="3">
        <v>0</v>
      </c>
      <c r="G578" s="3">
        <v>0</v>
      </c>
      <c r="H578" s="3">
        <v>0</v>
      </c>
      <c r="I578" s="3">
        <v>0</v>
      </c>
      <c r="J578" s="4">
        <f>VLOOKUP(A578,'[2]PROMEDIO SABER 11 MUNICIPIOS'!$A$2:$B$1122,2,0)</f>
        <v>224.81617647058823</v>
      </c>
      <c r="K578" s="6">
        <v>220</v>
      </c>
      <c r="L578" s="5" t="str">
        <f>VLOOKUP(A578,'[2]PROMEDIO SABER 11 MUNICIPIOS'!$A$2:$F$1122,6,FALSE)</f>
        <v>NO</v>
      </c>
      <c r="M578">
        <f>VLOOKUP(A578,'[2]SISBEN-GRUPOS'!$A$2:$E$1121,2,FALSE)</f>
        <v>56</v>
      </c>
      <c r="N578">
        <f>VLOOKUP(A578,'[2]SISBEN-GRUPOS'!$A$2:$E$1122,3,0)</f>
        <v>214</v>
      </c>
      <c r="O578">
        <f>VLOOKUP(A578,'[2]SISBEN-GRUPOS'!$A$2:$E$1122,4,0)</f>
        <v>1</v>
      </c>
      <c r="P578">
        <f>VLOOKUP(A578,'[2]SISBEN-GRUPOS'!$A$2:$E$1122,5,0)</f>
        <v>1</v>
      </c>
      <c r="Q578">
        <f>VLOOKUP(A578,'[2]TASA TRANSITO'!$A$6:$B$1117,2,0)</f>
        <v>0.311</v>
      </c>
    </row>
    <row r="579" spans="1:17" ht="14.95" hidden="1" x14ac:dyDescent="0.25">
      <c r="A579" t="s">
        <v>866</v>
      </c>
      <c r="B579">
        <v>377</v>
      </c>
      <c r="C579" s="3" t="s">
        <v>1123</v>
      </c>
      <c r="D579">
        <f>VLOOKUP(A579,'[2]PROMEDIO SABER 11 MUNICIPIOS'!$A$2:$D$1122,4,0)</f>
        <v>377</v>
      </c>
      <c r="E579">
        <f>VLOOKUP(A579,'[2]PROMEDIO SABER 11 MUNICIPIOS'!$A$2:$E$1122,5,0)</f>
        <v>41</v>
      </c>
      <c r="F579" s="3">
        <v>0</v>
      </c>
      <c r="G579" s="3">
        <v>0</v>
      </c>
      <c r="H579" s="3">
        <v>0</v>
      </c>
      <c r="I579" s="3">
        <v>0</v>
      </c>
      <c r="J579" s="4">
        <f>VLOOKUP(A579,'[2]PROMEDIO SABER 11 MUNICIPIOS'!$A$2:$B$1122,2,0)</f>
        <v>230.60212201591511</v>
      </c>
      <c r="K579" s="6">
        <v>230</v>
      </c>
      <c r="L579" s="5" t="str">
        <f>VLOOKUP(A579,'[2]PROMEDIO SABER 11 MUNICIPIOS'!$A$2:$F$1122,6,FALSE)</f>
        <v>MORALES-CAUCA</v>
      </c>
      <c r="M579">
        <f>VLOOKUP(A579,'[2]SISBEN-GRUPOS'!$A$2:$E$1121,2,FALSE)</f>
        <v>216</v>
      </c>
      <c r="N579">
        <f>VLOOKUP(A579,'[2]SISBEN-GRUPOS'!$A$2:$E$1122,3,0)</f>
        <v>157</v>
      </c>
      <c r="O579">
        <f>VLOOKUP(A579,'[2]SISBEN-GRUPOS'!$A$2:$E$1122,4,0)</f>
        <v>2</v>
      </c>
      <c r="P579">
        <f>VLOOKUP(A579,'[2]SISBEN-GRUPOS'!$A$2:$E$1122,5,0)</f>
        <v>2</v>
      </c>
      <c r="Q579">
        <f>VLOOKUP(A579,'[2]TASA TRANSITO'!$A$6:$B$1117,2,0)</f>
        <v>0.11799999999999999</v>
      </c>
    </row>
    <row r="580" spans="1:17" ht="14.95" hidden="1" x14ac:dyDescent="0.25">
      <c r="A580" t="s">
        <v>575</v>
      </c>
      <c r="B580">
        <v>160</v>
      </c>
      <c r="C580" s="3" t="s">
        <v>1122</v>
      </c>
      <c r="D580">
        <f>VLOOKUP(A580,'[2]PROMEDIO SABER 11 MUNICIPIOS'!$A$2:$D$1122,4,0)</f>
        <v>160</v>
      </c>
      <c r="E580">
        <f>VLOOKUP(A580,'[2]PROMEDIO SABER 11 MUNICIPIOS'!$A$2:$E$1122,5,0)</f>
        <v>41</v>
      </c>
      <c r="F580" s="3">
        <v>0</v>
      </c>
      <c r="G580" s="3">
        <v>0</v>
      </c>
      <c r="H580" s="3">
        <v>0</v>
      </c>
      <c r="I580" s="3">
        <v>0</v>
      </c>
      <c r="J580" s="4">
        <f>VLOOKUP(A580,'[2]PROMEDIO SABER 11 MUNICIPIOS'!$A$2:$B$1122,2,0)</f>
        <v>237.30625000000001</v>
      </c>
      <c r="K580" s="6">
        <v>230</v>
      </c>
      <c r="L580" s="5" t="str">
        <f>VLOOKUP(A580,'[2]PROMEDIO SABER 11 MUNICIPIOS'!$A$2:$F$1122,6,FALSE)</f>
        <v>NO</v>
      </c>
      <c r="M580">
        <f>VLOOKUP(A580,'[2]SISBEN-GRUPOS'!$A$2:$E$1121,2,FALSE)</f>
        <v>32</v>
      </c>
      <c r="N580">
        <f>VLOOKUP(A580,'[2]SISBEN-GRUPOS'!$A$2:$E$1122,3,0)</f>
        <v>124</v>
      </c>
      <c r="O580">
        <f>VLOOKUP(A580,'[2]SISBEN-GRUPOS'!$A$2:$E$1122,4,0)</f>
        <v>2</v>
      </c>
      <c r="P580">
        <f>VLOOKUP(A580,'[2]SISBEN-GRUPOS'!$A$2:$E$1122,5,0)</f>
        <v>2</v>
      </c>
      <c r="Q580">
        <f>VLOOKUP(A580,'[2]TASA TRANSITO'!$A$6:$B$1117,2,0)</f>
        <v>0.28999999999999998</v>
      </c>
    </row>
    <row r="581" spans="1:17" ht="14.95" hidden="1" x14ac:dyDescent="0.25">
      <c r="A581" t="s">
        <v>569</v>
      </c>
      <c r="B581">
        <v>157</v>
      </c>
      <c r="C581" s="3" t="s">
        <v>1122</v>
      </c>
      <c r="D581">
        <f>VLOOKUP(A581,'[2]PROMEDIO SABER 11 MUNICIPIOS'!$A$2:$D$1122,4,0)</f>
        <v>157</v>
      </c>
      <c r="E581">
        <f>VLOOKUP(A581,'[2]PROMEDIO SABER 11 MUNICIPIOS'!$A$2:$E$1122,5,0)</f>
        <v>41</v>
      </c>
      <c r="F581" s="3">
        <v>0</v>
      </c>
      <c r="G581" s="3">
        <v>0</v>
      </c>
      <c r="H581" s="3">
        <v>0</v>
      </c>
      <c r="I581" s="3">
        <v>0</v>
      </c>
      <c r="J581" s="4">
        <f>VLOOKUP(A581,'[2]PROMEDIO SABER 11 MUNICIPIOS'!$A$2:$B$1122,2,0)</f>
        <v>239</v>
      </c>
      <c r="K581" s="6">
        <v>230</v>
      </c>
      <c r="L581" s="5" t="str">
        <f>VLOOKUP(A581,'[2]PROMEDIO SABER 11 MUNICIPIOS'!$A$2:$F$1122,6,FALSE)</f>
        <v>NO</v>
      </c>
      <c r="M581">
        <f>VLOOKUP(A581,'[2]SISBEN-GRUPOS'!$A$2:$E$1121,2,FALSE)</f>
        <v>25</v>
      </c>
      <c r="N581">
        <f>VLOOKUP(A581,'[2]SISBEN-GRUPOS'!$A$2:$E$1122,3,0)</f>
        <v>129</v>
      </c>
      <c r="O581">
        <f>VLOOKUP(A581,'[2]SISBEN-GRUPOS'!$A$2:$E$1122,4,0)</f>
        <v>3</v>
      </c>
      <c r="P581">
        <f>VLOOKUP(A581,'[2]SISBEN-GRUPOS'!$A$2:$E$1122,5,0)</f>
        <v>0</v>
      </c>
      <c r="Q581">
        <f>VLOOKUP(A581,'[2]TASA TRANSITO'!$A$6:$B$1117,2,0)</f>
        <v>0.41199999999999998</v>
      </c>
    </row>
    <row r="582" spans="1:17" ht="14.95" hidden="1" x14ac:dyDescent="0.25">
      <c r="A582" t="s">
        <v>666</v>
      </c>
      <c r="B582">
        <v>202</v>
      </c>
      <c r="C582" s="3" t="s">
        <v>1122</v>
      </c>
      <c r="D582">
        <f>VLOOKUP(A582,'[2]PROMEDIO SABER 11 MUNICIPIOS'!$A$2:$D$1122,4,0)</f>
        <v>202</v>
      </c>
      <c r="E582">
        <f>VLOOKUP(A582,'[2]PROMEDIO SABER 11 MUNICIPIOS'!$A$2:$E$1122,5,0)</f>
        <v>41</v>
      </c>
      <c r="F582" s="3">
        <v>0</v>
      </c>
      <c r="G582" s="3">
        <v>0</v>
      </c>
      <c r="H582" s="3">
        <v>0</v>
      </c>
      <c r="I582" s="3">
        <v>0</v>
      </c>
      <c r="J582" s="4">
        <f>VLOOKUP(A582,'[2]PROMEDIO SABER 11 MUNICIPIOS'!$A$2:$B$1122,2,0)</f>
        <v>242.04455445544554</v>
      </c>
      <c r="K582" s="6">
        <v>240</v>
      </c>
      <c r="L582" s="5" t="str">
        <f>VLOOKUP(A582,'[2]PROMEDIO SABER 11 MUNICIPIOS'!$A$2:$F$1122,6,FALSE)</f>
        <v>NO</v>
      </c>
      <c r="M582">
        <f>VLOOKUP(A582,'[2]SISBEN-GRUPOS'!$A$2:$E$1121,2,FALSE)</f>
        <v>43</v>
      </c>
      <c r="N582">
        <f>VLOOKUP(A582,'[2]SISBEN-GRUPOS'!$A$2:$E$1122,3,0)</f>
        <v>142</v>
      </c>
      <c r="O582">
        <f>VLOOKUP(A582,'[2]SISBEN-GRUPOS'!$A$2:$E$1122,4,0)</f>
        <v>11</v>
      </c>
      <c r="P582">
        <f>VLOOKUP(A582,'[2]SISBEN-GRUPOS'!$A$2:$E$1122,5,0)</f>
        <v>6</v>
      </c>
      <c r="Q582">
        <f>VLOOKUP(A582,'[2]TASA TRANSITO'!$A$6:$B$1117,2,0)</f>
        <v>0.22800000000000001</v>
      </c>
    </row>
    <row r="583" spans="1:17" ht="14.95" hidden="1" x14ac:dyDescent="0.25">
      <c r="A583" t="s">
        <v>299</v>
      </c>
      <c r="B583">
        <v>80</v>
      </c>
      <c r="C583" s="3" t="s">
        <v>1122</v>
      </c>
      <c r="D583">
        <f>VLOOKUP(A583,'[2]PROMEDIO SABER 11 MUNICIPIOS'!$A$2:$D$1122,4,0)</f>
        <v>80</v>
      </c>
      <c r="E583">
        <f>VLOOKUP(A583,'[2]PROMEDIO SABER 11 MUNICIPIOS'!$A$2:$E$1122,5,0)</f>
        <v>41</v>
      </c>
      <c r="F583" s="3">
        <v>0</v>
      </c>
      <c r="G583" s="3">
        <v>0</v>
      </c>
      <c r="H583" s="3">
        <v>0</v>
      </c>
      <c r="I583" s="3">
        <v>0</v>
      </c>
      <c r="J583" s="4">
        <f>VLOOKUP(A583,'[2]PROMEDIO SABER 11 MUNICIPIOS'!$A$2:$B$1122,2,0)</f>
        <v>249.07499999999999</v>
      </c>
      <c r="K583" s="6">
        <v>240</v>
      </c>
      <c r="L583" s="5" t="str">
        <f>VLOOKUP(A583,'[2]PROMEDIO SABER 11 MUNICIPIOS'!$A$2:$F$1122,6,FALSE)</f>
        <v>NO</v>
      </c>
      <c r="M583">
        <f>VLOOKUP(A583,'[2]SISBEN-GRUPOS'!$A$2:$E$1121,2,FALSE)</f>
        <v>15</v>
      </c>
      <c r="N583">
        <f>VLOOKUP(A583,'[2]SISBEN-GRUPOS'!$A$2:$E$1122,3,0)</f>
        <v>59</v>
      </c>
      <c r="O583">
        <f>VLOOKUP(A583,'[2]SISBEN-GRUPOS'!$A$2:$E$1122,4,0)</f>
        <v>5</v>
      </c>
      <c r="P583">
        <f>VLOOKUP(A583,'[2]SISBEN-GRUPOS'!$A$2:$E$1122,5,0)</f>
        <v>1</v>
      </c>
      <c r="Q583">
        <f>VLOOKUP(A583,'[2]TASA TRANSITO'!$A$6:$B$1117,2,0)</f>
        <v>0.38100000000000001</v>
      </c>
    </row>
    <row r="584" spans="1:17" ht="14.95" hidden="1" x14ac:dyDescent="0.25">
      <c r="A584" t="s">
        <v>518</v>
      </c>
      <c r="B584">
        <v>139</v>
      </c>
      <c r="C584" s="3" t="s">
        <v>1122</v>
      </c>
      <c r="D584">
        <f>VLOOKUP(A584,'[2]PROMEDIO SABER 11 MUNICIPIOS'!$A$2:$D$1122,4,0)</f>
        <v>139</v>
      </c>
      <c r="E584">
        <f>VLOOKUP(A584,'[2]PROMEDIO SABER 11 MUNICIPIOS'!$A$2:$E$1122,5,0)</f>
        <v>41</v>
      </c>
      <c r="F584" s="3">
        <v>0</v>
      </c>
      <c r="G584" s="3">
        <v>0</v>
      </c>
      <c r="H584" s="3">
        <v>0</v>
      </c>
      <c r="I584" s="3">
        <v>0</v>
      </c>
      <c r="J584" s="4">
        <f>VLOOKUP(A584,'[2]PROMEDIO SABER 11 MUNICIPIOS'!$A$2:$B$1122,2,0)</f>
        <v>256.05755395683451</v>
      </c>
      <c r="K584" s="6">
        <v>250</v>
      </c>
      <c r="L584" s="5" t="str">
        <f>VLOOKUP(A584,'[2]PROMEDIO SABER 11 MUNICIPIOS'!$A$2:$F$1122,6,FALSE)</f>
        <v>NO</v>
      </c>
      <c r="M584">
        <f>VLOOKUP(A584,'[2]SISBEN-GRUPOS'!$A$2:$E$1121,2,FALSE)</f>
        <v>27</v>
      </c>
      <c r="N584">
        <f>VLOOKUP(A584,'[2]SISBEN-GRUPOS'!$A$2:$E$1122,3,0)</f>
        <v>89</v>
      </c>
      <c r="O584">
        <f>VLOOKUP(A584,'[2]SISBEN-GRUPOS'!$A$2:$E$1122,4,0)</f>
        <v>17</v>
      </c>
      <c r="P584">
        <f>VLOOKUP(A584,'[2]SISBEN-GRUPOS'!$A$2:$E$1122,5,0)</f>
        <v>6</v>
      </c>
      <c r="Q584">
        <f>VLOOKUP(A584,'[2]TASA TRANSITO'!$A$6:$B$1117,2,0)</f>
        <v>0.31900000000000001</v>
      </c>
    </row>
    <row r="585" spans="1:17" ht="14.95" hidden="1" x14ac:dyDescent="0.25">
      <c r="A585" t="s">
        <v>813</v>
      </c>
      <c r="B585">
        <v>311</v>
      </c>
      <c r="C585" s="3" t="s">
        <v>1122</v>
      </c>
      <c r="D585">
        <f>VLOOKUP(A585,'[2]PROMEDIO SABER 11 MUNICIPIOS'!$A$2:$D$1122,4,0)</f>
        <v>311</v>
      </c>
      <c r="E585">
        <f>VLOOKUP(A585,'[2]PROMEDIO SABER 11 MUNICIPIOS'!$A$2:$E$1122,5,0)</f>
        <v>42</v>
      </c>
      <c r="F585" s="3">
        <v>0</v>
      </c>
      <c r="G585" s="3">
        <v>0</v>
      </c>
      <c r="H585" s="3">
        <v>0</v>
      </c>
      <c r="I585" s="3">
        <v>0</v>
      </c>
      <c r="J585" s="4">
        <f>VLOOKUP(A585,'[2]PROMEDIO SABER 11 MUNICIPIOS'!$A$2:$B$1122,2,0)</f>
        <v>192.57877813504822</v>
      </c>
      <c r="K585" s="6">
        <v>190</v>
      </c>
      <c r="L585" s="5" t="str">
        <f>VLOOKUP(A585,'[2]PROMEDIO SABER 11 MUNICIPIOS'!$A$2:$F$1122,6,FALSE)</f>
        <v>NO</v>
      </c>
      <c r="M585">
        <f>VLOOKUP(A585,'[2]SISBEN-GRUPOS'!$A$2:$E$1121,2,FALSE)</f>
        <v>119</v>
      </c>
      <c r="N585">
        <f>VLOOKUP(A585,'[2]SISBEN-GRUPOS'!$A$2:$E$1122,3,0)</f>
        <v>190</v>
      </c>
      <c r="O585">
        <f>VLOOKUP(A585,'[2]SISBEN-GRUPOS'!$A$2:$E$1122,4,0)</f>
        <v>2</v>
      </c>
      <c r="P585">
        <f>VLOOKUP(A585,'[2]SISBEN-GRUPOS'!$A$2:$E$1122,5,0)</f>
        <v>0</v>
      </c>
      <c r="Q585">
        <f>VLOOKUP(A585,'[2]TASA TRANSITO'!$A$6:$B$1117,2,0)</f>
        <v>0.156</v>
      </c>
    </row>
    <row r="586" spans="1:17" ht="14.95" hidden="1" x14ac:dyDescent="0.25">
      <c r="A586" t="s">
        <v>868</v>
      </c>
      <c r="B586">
        <v>378</v>
      </c>
      <c r="C586" s="3" t="s">
        <v>1122</v>
      </c>
      <c r="D586">
        <f>VLOOKUP(A586,'[2]PROMEDIO SABER 11 MUNICIPIOS'!$A$2:$D$1122,4,0)</f>
        <v>378</v>
      </c>
      <c r="E586">
        <f>VLOOKUP(A586,'[2]PROMEDIO SABER 11 MUNICIPIOS'!$A$2:$E$1122,5,0)</f>
        <v>42</v>
      </c>
      <c r="F586" s="3">
        <v>0</v>
      </c>
      <c r="G586" s="3">
        <v>0</v>
      </c>
      <c r="H586" s="3">
        <v>0</v>
      </c>
      <c r="I586" s="3">
        <v>0</v>
      </c>
      <c r="J586" s="4">
        <f>VLOOKUP(A586,'[2]PROMEDIO SABER 11 MUNICIPIOS'!$A$2:$B$1122,2,0)</f>
        <v>218.05555555555554</v>
      </c>
      <c r="K586" s="6">
        <v>210</v>
      </c>
      <c r="L586" s="5" t="str">
        <f>VLOOKUP(A586,'[2]PROMEDIO SABER 11 MUNICIPIOS'!$A$2:$F$1122,6,FALSE)</f>
        <v>NO</v>
      </c>
      <c r="M586">
        <f>VLOOKUP(A586,'[2]SISBEN-GRUPOS'!$A$2:$E$1121,2,FALSE)</f>
        <v>94</v>
      </c>
      <c r="N586">
        <f>VLOOKUP(A586,'[2]SISBEN-GRUPOS'!$A$2:$E$1122,3,0)</f>
        <v>264</v>
      </c>
      <c r="O586">
        <f>VLOOKUP(A586,'[2]SISBEN-GRUPOS'!$A$2:$E$1122,4,0)</f>
        <v>13</v>
      </c>
      <c r="P586">
        <f>VLOOKUP(A586,'[2]SISBEN-GRUPOS'!$A$2:$E$1122,5,0)</f>
        <v>7</v>
      </c>
      <c r="Q586">
        <f>VLOOKUP(A586,'[2]TASA TRANSITO'!$A$6:$B$1117,2,0)</f>
        <v>0.35899999999999999</v>
      </c>
    </row>
    <row r="587" spans="1:17" ht="14.95" hidden="1" x14ac:dyDescent="0.25">
      <c r="A587" t="s">
        <v>762</v>
      </c>
      <c r="B587">
        <v>270</v>
      </c>
      <c r="C587" s="3" t="s">
        <v>1122</v>
      </c>
      <c r="D587">
        <f>VLOOKUP(A587,'[2]PROMEDIO SABER 11 MUNICIPIOS'!$A$2:$D$1122,4,0)</f>
        <v>270</v>
      </c>
      <c r="E587">
        <f>VLOOKUP(A587,'[2]PROMEDIO SABER 11 MUNICIPIOS'!$A$2:$E$1122,5,0)</f>
        <v>42</v>
      </c>
      <c r="F587" s="3">
        <v>0</v>
      </c>
      <c r="G587" s="3">
        <v>0</v>
      </c>
      <c r="H587" s="3">
        <v>0</v>
      </c>
      <c r="I587" s="3">
        <v>0</v>
      </c>
      <c r="J587" s="4">
        <f>VLOOKUP(A587,'[2]PROMEDIO SABER 11 MUNICIPIOS'!$A$2:$B$1122,2,0)</f>
        <v>231.27407407407406</v>
      </c>
      <c r="K587" s="6">
        <v>230</v>
      </c>
      <c r="L587" s="5" t="str">
        <f>VLOOKUP(A587,'[2]PROMEDIO SABER 11 MUNICIPIOS'!$A$2:$F$1122,6,FALSE)</f>
        <v>NO</v>
      </c>
      <c r="M587">
        <f>VLOOKUP(A587,'[2]SISBEN-GRUPOS'!$A$2:$E$1121,2,FALSE)</f>
        <v>72</v>
      </c>
      <c r="N587">
        <f>VLOOKUP(A587,'[2]SISBEN-GRUPOS'!$A$2:$E$1122,3,0)</f>
        <v>184</v>
      </c>
      <c r="O587">
        <f>VLOOKUP(A587,'[2]SISBEN-GRUPOS'!$A$2:$E$1122,4,0)</f>
        <v>9</v>
      </c>
      <c r="P587">
        <f>VLOOKUP(A587,'[2]SISBEN-GRUPOS'!$A$2:$E$1122,5,0)</f>
        <v>5</v>
      </c>
      <c r="Q587">
        <f>VLOOKUP(A587,'[2]TASA TRANSITO'!$A$6:$B$1117,2,0)</f>
        <v>0.27700000000000002</v>
      </c>
    </row>
    <row r="588" spans="1:17" ht="14.95" hidden="1" x14ac:dyDescent="0.25">
      <c r="A588" t="s">
        <v>737</v>
      </c>
      <c r="B588">
        <v>248</v>
      </c>
      <c r="C588" s="3" t="s">
        <v>1122</v>
      </c>
      <c r="D588">
        <f>VLOOKUP(A588,'[2]PROMEDIO SABER 11 MUNICIPIOS'!$A$2:$D$1122,4,0)</f>
        <v>248</v>
      </c>
      <c r="E588">
        <f>VLOOKUP(A588,'[2]PROMEDIO SABER 11 MUNICIPIOS'!$A$2:$E$1122,5,0)</f>
        <v>42</v>
      </c>
      <c r="F588" s="3">
        <v>0</v>
      </c>
      <c r="G588" s="3">
        <v>0</v>
      </c>
      <c r="H588" s="3">
        <v>0</v>
      </c>
      <c r="I588" s="3">
        <v>0</v>
      </c>
      <c r="J588" s="4">
        <f>VLOOKUP(A588,'[2]PROMEDIO SABER 11 MUNICIPIOS'!$A$2:$B$1122,2,0)</f>
        <v>237.33870967741936</v>
      </c>
      <c r="K588" s="6">
        <v>230</v>
      </c>
      <c r="L588" s="5" t="str">
        <f>VLOOKUP(A588,'[2]PROMEDIO SABER 11 MUNICIPIOS'!$A$2:$F$1122,6,FALSE)</f>
        <v>NO</v>
      </c>
      <c r="M588">
        <f>VLOOKUP(A588,'[2]SISBEN-GRUPOS'!$A$2:$E$1121,2,FALSE)</f>
        <v>51</v>
      </c>
      <c r="N588">
        <f>VLOOKUP(A588,'[2]SISBEN-GRUPOS'!$A$2:$E$1122,3,0)</f>
        <v>179</v>
      </c>
      <c r="O588">
        <f>VLOOKUP(A588,'[2]SISBEN-GRUPOS'!$A$2:$E$1122,4,0)</f>
        <v>11</v>
      </c>
      <c r="P588">
        <f>VLOOKUP(A588,'[2]SISBEN-GRUPOS'!$A$2:$E$1122,5,0)</f>
        <v>7</v>
      </c>
      <c r="Q588">
        <f>VLOOKUP(A588,'[2]TASA TRANSITO'!$A$6:$B$1117,2,0)</f>
        <v>0.46200000000000002</v>
      </c>
    </row>
    <row r="589" spans="1:17" ht="14.95" hidden="1" x14ac:dyDescent="0.25">
      <c r="A589" t="s">
        <v>608</v>
      </c>
      <c r="B589">
        <v>173</v>
      </c>
      <c r="C589" s="3" t="s">
        <v>1122</v>
      </c>
      <c r="D589">
        <f>VLOOKUP(A589,'[2]PROMEDIO SABER 11 MUNICIPIOS'!$A$2:$D$1122,4,0)</f>
        <v>173</v>
      </c>
      <c r="E589">
        <f>VLOOKUP(A589,'[2]PROMEDIO SABER 11 MUNICIPIOS'!$A$2:$E$1122,5,0)</f>
        <v>42</v>
      </c>
      <c r="F589" s="3">
        <v>0</v>
      </c>
      <c r="G589" s="3">
        <v>0</v>
      </c>
      <c r="H589" s="3">
        <v>0</v>
      </c>
      <c r="I589" s="3">
        <v>0</v>
      </c>
      <c r="J589" s="4">
        <f>VLOOKUP(A589,'[2]PROMEDIO SABER 11 MUNICIPIOS'!$A$2:$B$1122,2,0)</f>
        <v>243.41618497109826</v>
      </c>
      <c r="K589" s="6">
        <v>240</v>
      </c>
      <c r="L589" s="5" t="str">
        <f>VLOOKUP(A589,'[2]PROMEDIO SABER 11 MUNICIPIOS'!$A$2:$F$1122,6,FALSE)</f>
        <v>NO</v>
      </c>
      <c r="M589">
        <f>VLOOKUP(A589,'[2]SISBEN-GRUPOS'!$A$2:$E$1121,2,FALSE)</f>
        <v>64</v>
      </c>
      <c r="N589">
        <f>VLOOKUP(A589,'[2]SISBEN-GRUPOS'!$A$2:$E$1122,3,0)</f>
        <v>102</v>
      </c>
      <c r="O589">
        <f>VLOOKUP(A589,'[2]SISBEN-GRUPOS'!$A$2:$E$1122,4,0)</f>
        <v>5</v>
      </c>
      <c r="P589">
        <f>VLOOKUP(A589,'[2]SISBEN-GRUPOS'!$A$2:$E$1122,5,0)</f>
        <v>2</v>
      </c>
      <c r="Q589">
        <f>VLOOKUP(A589,'[2]TASA TRANSITO'!$A$6:$B$1117,2,0)</f>
        <v>0.252</v>
      </c>
    </row>
    <row r="590" spans="1:17" ht="14.95" hidden="1" x14ac:dyDescent="0.25">
      <c r="A590" t="s">
        <v>266</v>
      </c>
      <c r="B590">
        <v>73</v>
      </c>
      <c r="C590" s="3" t="s">
        <v>1122</v>
      </c>
      <c r="D590">
        <f>VLOOKUP(A590,'[2]PROMEDIO SABER 11 MUNICIPIOS'!$A$2:$D$1122,4,0)</f>
        <v>73</v>
      </c>
      <c r="E590">
        <f>VLOOKUP(A590,'[2]PROMEDIO SABER 11 MUNICIPIOS'!$A$2:$E$1122,5,0)</f>
        <v>42</v>
      </c>
      <c r="F590" s="3">
        <v>1</v>
      </c>
      <c r="G590" s="3">
        <v>0</v>
      </c>
      <c r="H590" s="3">
        <v>0</v>
      </c>
      <c r="I590" s="3">
        <v>0</v>
      </c>
      <c r="J590" s="4">
        <f>VLOOKUP(A590,'[2]PROMEDIO SABER 11 MUNICIPIOS'!$A$2:$B$1122,2,0)</f>
        <v>243.68493150684932</v>
      </c>
      <c r="K590" s="6">
        <v>240</v>
      </c>
      <c r="L590" s="5" t="str">
        <f>VLOOKUP(A590,'[2]PROMEDIO SABER 11 MUNICIPIOS'!$A$2:$F$1122,6,FALSE)</f>
        <v>NO</v>
      </c>
      <c r="M590">
        <f>VLOOKUP(A590,'[2]SISBEN-GRUPOS'!$A$2:$E$1121,2,FALSE)</f>
        <v>10</v>
      </c>
      <c r="N590">
        <f>VLOOKUP(A590,'[2]SISBEN-GRUPOS'!$A$2:$E$1122,3,0)</f>
        <v>59</v>
      </c>
      <c r="O590">
        <f>VLOOKUP(A590,'[2]SISBEN-GRUPOS'!$A$2:$E$1122,4,0)</f>
        <v>2</v>
      </c>
      <c r="P590">
        <f>VLOOKUP(A590,'[2]SISBEN-GRUPOS'!$A$2:$E$1122,5,0)</f>
        <v>2</v>
      </c>
      <c r="Q590">
        <f>VLOOKUP(A590,'[2]TASA TRANSITO'!$A$6:$B$1117,2,0)</f>
        <v>0.19800000000000001</v>
      </c>
    </row>
    <row r="591" spans="1:17" ht="14.95" hidden="1" x14ac:dyDescent="0.25">
      <c r="A591" t="s">
        <v>261</v>
      </c>
      <c r="B591">
        <v>72</v>
      </c>
      <c r="C591" s="3" t="s">
        <v>1122</v>
      </c>
      <c r="D591">
        <f>VLOOKUP(A591,'[2]PROMEDIO SABER 11 MUNICIPIOS'!$A$2:$D$1122,4,0)</f>
        <v>72</v>
      </c>
      <c r="E591">
        <f>VLOOKUP(A591,'[2]PROMEDIO SABER 11 MUNICIPIOS'!$A$2:$E$1122,5,0)</f>
        <v>42</v>
      </c>
      <c r="F591" s="3">
        <v>1</v>
      </c>
      <c r="G591" s="3">
        <v>0</v>
      </c>
      <c r="H591" s="3">
        <v>0</v>
      </c>
      <c r="I591" s="3">
        <v>0</v>
      </c>
      <c r="J591" s="4">
        <f>VLOOKUP(A591,'[2]PROMEDIO SABER 11 MUNICIPIOS'!$A$2:$B$1122,2,0)</f>
        <v>244.16666666666666</v>
      </c>
      <c r="K591" s="6">
        <v>240</v>
      </c>
      <c r="L591" s="5" t="str">
        <f>VLOOKUP(A591,'[2]PROMEDIO SABER 11 MUNICIPIOS'!$A$2:$F$1122,6,FALSE)</f>
        <v>NO</v>
      </c>
      <c r="M591">
        <f>VLOOKUP(A591,'[2]SISBEN-GRUPOS'!$A$2:$E$1121,2,FALSE)</f>
        <v>12</v>
      </c>
      <c r="N591">
        <f>VLOOKUP(A591,'[2]SISBEN-GRUPOS'!$A$2:$E$1122,3,0)</f>
        <v>55</v>
      </c>
      <c r="O591">
        <f>VLOOKUP(A591,'[2]SISBEN-GRUPOS'!$A$2:$E$1122,4,0)</f>
        <v>3</v>
      </c>
      <c r="P591">
        <f>VLOOKUP(A591,'[2]SISBEN-GRUPOS'!$A$2:$E$1122,5,0)</f>
        <v>2</v>
      </c>
      <c r="Q591">
        <f>VLOOKUP(A591,'[2]TASA TRANSITO'!$A$6:$B$1117,2,0)</f>
        <v>0.47499999999999998</v>
      </c>
    </row>
    <row r="592" spans="1:17" ht="14.95" hidden="1" x14ac:dyDescent="0.25">
      <c r="A592" t="s">
        <v>76</v>
      </c>
      <c r="B592">
        <v>32</v>
      </c>
      <c r="C592" s="3" t="s">
        <v>1122</v>
      </c>
      <c r="D592">
        <f>VLOOKUP(A592,'[2]PROMEDIO SABER 11 MUNICIPIOS'!$A$2:$D$1122,4,0)</f>
        <v>32</v>
      </c>
      <c r="E592">
        <f>VLOOKUP(A592,'[2]PROMEDIO SABER 11 MUNICIPIOS'!$A$2:$E$1122,5,0)</f>
        <v>42</v>
      </c>
      <c r="F592" s="3">
        <v>1</v>
      </c>
      <c r="G592" s="3">
        <v>1</v>
      </c>
      <c r="H592" s="3">
        <v>1</v>
      </c>
      <c r="I592" s="3">
        <v>0</v>
      </c>
      <c r="J592" s="4">
        <f>VLOOKUP(A592,'[2]PROMEDIO SABER 11 MUNICIPIOS'!$A$2:$B$1122,2,0)</f>
        <v>249.25</v>
      </c>
      <c r="K592" s="6">
        <v>240</v>
      </c>
      <c r="L592" s="5" t="str">
        <f>VLOOKUP(A592,'[2]PROMEDIO SABER 11 MUNICIPIOS'!$A$2:$F$1122,6,FALSE)</f>
        <v>NO</v>
      </c>
      <c r="M592">
        <f>VLOOKUP(A592,'[2]SISBEN-GRUPOS'!$A$2:$E$1121,2,FALSE)</f>
        <v>12</v>
      </c>
      <c r="N592">
        <f>VLOOKUP(A592,'[2]SISBEN-GRUPOS'!$A$2:$E$1122,3,0)</f>
        <v>20</v>
      </c>
      <c r="O592">
        <f>VLOOKUP(A592,'[2]SISBEN-GRUPOS'!$A$2:$E$1122,4,0)</f>
        <v>0</v>
      </c>
      <c r="P592">
        <f>VLOOKUP(A592,'[2]SISBEN-GRUPOS'!$A$2:$E$1122,5,0)</f>
        <v>0</v>
      </c>
      <c r="Q592">
        <f>VLOOKUP(A592,'[2]TASA TRANSITO'!$A$6:$B$1117,2,0)</f>
        <v>0.54500000000000004</v>
      </c>
    </row>
    <row r="593" spans="1:17" ht="14.95" hidden="1" x14ac:dyDescent="0.25">
      <c r="A593" t="s">
        <v>393</v>
      </c>
      <c r="B593">
        <v>103</v>
      </c>
      <c r="C593" s="3" t="s">
        <v>1122</v>
      </c>
      <c r="D593">
        <f>VLOOKUP(A593,'[2]PROMEDIO SABER 11 MUNICIPIOS'!$A$2:$D$1122,4,0)</f>
        <v>103</v>
      </c>
      <c r="E593">
        <f>VLOOKUP(A593,'[2]PROMEDIO SABER 11 MUNICIPIOS'!$A$2:$E$1122,5,0)</f>
        <v>42</v>
      </c>
      <c r="F593" s="3">
        <v>0</v>
      </c>
      <c r="G593" s="3">
        <v>0</v>
      </c>
      <c r="H593" s="3">
        <v>0</v>
      </c>
      <c r="I593" s="3">
        <v>0</v>
      </c>
      <c r="J593" s="4">
        <f>VLOOKUP(A593,'[2]PROMEDIO SABER 11 MUNICIPIOS'!$A$2:$B$1122,2,0)</f>
        <v>256.54368932038835</v>
      </c>
      <c r="K593" s="6">
        <v>250</v>
      </c>
      <c r="L593" s="5" t="str">
        <f>VLOOKUP(A593,'[2]PROMEDIO SABER 11 MUNICIPIOS'!$A$2:$F$1122,6,FALSE)</f>
        <v>NO</v>
      </c>
      <c r="M593">
        <f>VLOOKUP(A593,'[2]SISBEN-GRUPOS'!$A$2:$E$1121,2,FALSE)</f>
        <v>26</v>
      </c>
      <c r="N593">
        <f>VLOOKUP(A593,'[2]SISBEN-GRUPOS'!$A$2:$E$1122,3,0)</f>
        <v>67</v>
      </c>
      <c r="O593">
        <f>VLOOKUP(A593,'[2]SISBEN-GRUPOS'!$A$2:$E$1122,4,0)</f>
        <v>8</v>
      </c>
      <c r="P593">
        <f>VLOOKUP(A593,'[2]SISBEN-GRUPOS'!$A$2:$E$1122,5,0)</f>
        <v>2</v>
      </c>
      <c r="Q593">
        <f>VLOOKUP(A593,'[2]TASA TRANSITO'!$A$6:$B$1117,2,0)</f>
        <v>0.40699999999999997</v>
      </c>
    </row>
    <row r="594" spans="1:17" ht="14.95" hidden="1" x14ac:dyDescent="0.25">
      <c r="A594" t="s">
        <v>589</v>
      </c>
      <c r="B594">
        <v>167</v>
      </c>
      <c r="C594" s="3" t="s">
        <v>1123</v>
      </c>
      <c r="D594">
        <f>VLOOKUP(A594,'[2]PROMEDIO SABER 11 MUNICIPIOS'!$A$2:$D$1122,4,0)</f>
        <v>167</v>
      </c>
      <c r="E594">
        <f>VLOOKUP(A594,'[2]PROMEDIO SABER 11 MUNICIPIOS'!$A$2:$E$1122,5,0)</f>
        <v>42</v>
      </c>
      <c r="F594" s="3">
        <v>0</v>
      </c>
      <c r="G594" s="3">
        <v>0</v>
      </c>
      <c r="H594" s="3">
        <v>0</v>
      </c>
      <c r="I594" s="3">
        <v>0</v>
      </c>
      <c r="J594" s="4">
        <f>VLOOKUP(A594,'[2]PROMEDIO SABER 11 MUNICIPIOS'!$A$2:$B$1122,2,0)</f>
        <v>258.47305389221555</v>
      </c>
      <c r="K594" s="6">
        <v>250</v>
      </c>
      <c r="L594" s="5" t="str">
        <f>VLOOKUP(A594,'[2]PROMEDIO SABER 11 MUNICIPIOS'!$A$2:$F$1122,6,FALSE)</f>
        <v>NO</v>
      </c>
      <c r="M594">
        <f>VLOOKUP(A594,'[2]SISBEN-GRUPOS'!$A$2:$E$1121,2,FALSE)</f>
        <v>24</v>
      </c>
      <c r="N594">
        <f>VLOOKUP(A594,'[2]SISBEN-GRUPOS'!$A$2:$E$1122,3,0)</f>
        <v>141</v>
      </c>
      <c r="O594">
        <f>VLOOKUP(A594,'[2]SISBEN-GRUPOS'!$A$2:$E$1122,4,0)</f>
        <v>0</v>
      </c>
      <c r="P594">
        <f>VLOOKUP(A594,'[2]SISBEN-GRUPOS'!$A$2:$E$1122,5,0)</f>
        <v>2</v>
      </c>
      <c r="Q594">
        <f>VLOOKUP(A594,'[2]TASA TRANSITO'!$A$6:$B$1117,2,0)</f>
        <v>0.22800000000000001</v>
      </c>
    </row>
    <row r="595" spans="1:17" ht="14.95" hidden="1" x14ac:dyDescent="0.25">
      <c r="A595" t="s">
        <v>648</v>
      </c>
      <c r="B595">
        <v>195</v>
      </c>
      <c r="C595" s="3" t="s">
        <v>1122</v>
      </c>
      <c r="D595">
        <f>VLOOKUP(A595,'[2]PROMEDIO SABER 11 MUNICIPIOS'!$A$2:$D$1122,4,0)</f>
        <v>195</v>
      </c>
      <c r="E595">
        <f>VLOOKUP(A595,'[2]PROMEDIO SABER 11 MUNICIPIOS'!$A$2:$E$1122,5,0)</f>
        <v>43</v>
      </c>
      <c r="F595" s="3">
        <v>0</v>
      </c>
      <c r="G595" s="3">
        <v>0</v>
      </c>
      <c r="H595" s="3">
        <v>0</v>
      </c>
      <c r="I595" s="3">
        <v>0</v>
      </c>
      <c r="J595" s="4">
        <f>VLOOKUP(A595,'[2]PROMEDIO SABER 11 MUNICIPIOS'!$A$2:$B$1122,2,0)</f>
        <v>225.10256410256412</v>
      </c>
      <c r="K595" s="6">
        <v>220</v>
      </c>
      <c r="L595" s="5" t="str">
        <f>VLOOKUP(A595,'[2]PROMEDIO SABER 11 MUNICIPIOS'!$A$2:$F$1122,6,FALSE)</f>
        <v>NO</v>
      </c>
      <c r="M595">
        <f>VLOOKUP(A595,'[2]SISBEN-GRUPOS'!$A$2:$E$1121,2,FALSE)</f>
        <v>62</v>
      </c>
      <c r="N595">
        <f>VLOOKUP(A595,'[2]SISBEN-GRUPOS'!$A$2:$E$1122,3,0)</f>
        <v>121</v>
      </c>
      <c r="O595">
        <f>VLOOKUP(A595,'[2]SISBEN-GRUPOS'!$A$2:$E$1122,4,0)</f>
        <v>8</v>
      </c>
      <c r="P595">
        <f>VLOOKUP(A595,'[2]SISBEN-GRUPOS'!$A$2:$E$1122,5,0)</f>
        <v>4</v>
      </c>
      <c r="Q595">
        <f>VLOOKUP(A595,'[2]TASA TRANSITO'!$A$6:$B$1117,2,0)</f>
        <v>0.18099999999999999</v>
      </c>
    </row>
    <row r="596" spans="1:17" ht="14.95" hidden="1" x14ac:dyDescent="0.25">
      <c r="A596" t="s">
        <v>928</v>
      </c>
      <c r="B596">
        <v>461</v>
      </c>
      <c r="C596" s="3" t="s">
        <v>1122</v>
      </c>
      <c r="D596">
        <f>VLOOKUP(A596,'[2]PROMEDIO SABER 11 MUNICIPIOS'!$A$2:$D$1122,4,0)</f>
        <v>461</v>
      </c>
      <c r="E596">
        <f>VLOOKUP(A596,'[2]PROMEDIO SABER 11 MUNICIPIOS'!$A$2:$E$1122,5,0)</f>
        <v>43</v>
      </c>
      <c r="F596" s="3">
        <v>0</v>
      </c>
      <c r="G596" s="3">
        <v>0</v>
      </c>
      <c r="H596" s="3">
        <v>0</v>
      </c>
      <c r="I596" s="3">
        <v>0</v>
      </c>
      <c r="J596" s="4">
        <f>VLOOKUP(A596,'[2]PROMEDIO SABER 11 MUNICIPIOS'!$A$2:$B$1122,2,0)</f>
        <v>232.94143167028199</v>
      </c>
      <c r="K596" s="6">
        <v>230</v>
      </c>
      <c r="L596" s="5" t="str">
        <f>VLOOKUP(A596,'[2]PROMEDIO SABER 11 MUNICIPIOS'!$A$2:$F$1122,6,FALSE)</f>
        <v>NO</v>
      </c>
      <c r="M596">
        <f>VLOOKUP(A596,'[2]SISBEN-GRUPOS'!$A$2:$E$1121,2,FALSE)</f>
        <v>111</v>
      </c>
      <c r="N596">
        <f>VLOOKUP(A596,'[2]SISBEN-GRUPOS'!$A$2:$E$1122,3,0)</f>
        <v>338</v>
      </c>
      <c r="O596">
        <f>VLOOKUP(A596,'[2]SISBEN-GRUPOS'!$A$2:$E$1122,4,0)</f>
        <v>10</v>
      </c>
      <c r="P596">
        <f>VLOOKUP(A596,'[2]SISBEN-GRUPOS'!$A$2:$E$1122,5,0)</f>
        <v>2</v>
      </c>
      <c r="Q596">
        <f>VLOOKUP(A596,'[2]TASA TRANSITO'!$A$6:$B$1117,2,0)</f>
        <v>0.26600000000000001</v>
      </c>
    </row>
    <row r="597" spans="1:17" ht="14.95" hidden="1" x14ac:dyDescent="0.25">
      <c r="A597" t="s">
        <v>500</v>
      </c>
      <c r="B597">
        <v>135</v>
      </c>
      <c r="C597" s="3" t="s">
        <v>1122</v>
      </c>
      <c r="D597">
        <f>VLOOKUP(A597,'[2]PROMEDIO SABER 11 MUNICIPIOS'!$A$2:$D$1122,4,0)</f>
        <v>135</v>
      </c>
      <c r="E597">
        <f>VLOOKUP(A597,'[2]PROMEDIO SABER 11 MUNICIPIOS'!$A$2:$E$1122,5,0)</f>
        <v>43</v>
      </c>
      <c r="F597" s="3">
        <v>0</v>
      </c>
      <c r="G597" s="3">
        <v>0</v>
      </c>
      <c r="H597" s="3">
        <v>0</v>
      </c>
      <c r="I597" s="3">
        <v>0</v>
      </c>
      <c r="J597" s="4">
        <f>VLOOKUP(A597,'[2]PROMEDIO SABER 11 MUNICIPIOS'!$A$2:$B$1122,2,0)</f>
        <v>241.9111111111111</v>
      </c>
      <c r="K597" s="6">
        <v>240</v>
      </c>
      <c r="L597" s="5" t="str">
        <f>VLOOKUP(A597,'[2]PROMEDIO SABER 11 MUNICIPIOS'!$A$2:$F$1122,6,FALSE)</f>
        <v>NO</v>
      </c>
      <c r="M597">
        <f>VLOOKUP(A597,'[2]SISBEN-GRUPOS'!$A$2:$E$1121,2,FALSE)</f>
        <v>40</v>
      </c>
      <c r="N597">
        <f>VLOOKUP(A597,'[2]SISBEN-GRUPOS'!$A$2:$E$1122,3,0)</f>
        <v>86</v>
      </c>
      <c r="O597">
        <f>VLOOKUP(A597,'[2]SISBEN-GRUPOS'!$A$2:$E$1122,4,0)</f>
        <v>5</v>
      </c>
      <c r="P597">
        <f>VLOOKUP(A597,'[2]SISBEN-GRUPOS'!$A$2:$E$1122,5,0)</f>
        <v>4</v>
      </c>
      <c r="Q597">
        <f>VLOOKUP(A597,'[2]TASA TRANSITO'!$A$6:$B$1117,2,0)</f>
        <v>0.35799999999999998</v>
      </c>
    </row>
    <row r="598" spans="1:17" ht="14.95" hidden="1" x14ac:dyDescent="0.25">
      <c r="A598" t="s">
        <v>475</v>
      </c>
      <c r="B598">
        <v>128</v>
      </c>
      <c r="C598" s="3" t="s">
        <v>1122</v>
      </c>
      <c r="D598">
        <f>VLOOKUP(A598,'[2]PROMEDIO SABER 11 MUNICIPIOS'!$A$2:$D$1122,4,0)</f>
        <v>128</v>
      </c>
      <c r="E598">
        <f>VLOOKUP(A598,'[2]PROMEDIO SABER 11 MUNICIPIOS'!$A$2:$E$1122,5,0)</f>
        <v>43</v>
      </c>
      <c r="F598" s="3">
        <v>0</v>
      </c>
      <c r="G598" s="3">
        <v>0</v>
      </c>
      <c r="H598" s="3">
        <v>0</v>
      </c>
      <c r="I598" s="3">
        <v>0</v>
      </c>
      <c r="J598" s="4">
        <f>VLOOKUP(A598,'[2]PROMEDIO SABER 11 MUNICIPIOS'!$A$2:$B$1122,2,0)</f>
        <v>258.0859375</v>
      </c>
      <c r="K598" s="6">
        <v>250</v>
      </c>
      <c r="L598" s="5" t="str">
        <f>VLOOKUP(A598,'[2]PROMEDIO SABER 11 MUNICIPIOS'!$A$2:$F$1122,6,FALSE)</f>
        <v>NO</v>
      </c>
      <c r="M598">
        <f>VLOOKUP(A598,'[2]SISBEN-GRUPOS'!$A$2:$E$1121,2,FALSE)</f>
        <v>24</v>
      </c>
      <c r="N598">
        <f>VLOOKUP(A598,'[2]SISBEN-GRUPOS'!$A$2:$E$1122,3,0)</f>
        <v>100</v>
      </c>
      <c r="O598">
        <f>VLOOKUP(A598,'[2]SISBEN-GRUPOS'!$A$2:$E$1122,4,0)</f>
        <v>4</v>
      </c>
      <c r="P598">
        <f>VLOOKUP(A598,'[2]SISBEN-GRUPOS'!$A$2:$E$1122,5,0)</f>
        <v>0</v>
      </c>
      <c r="Q598">
        <f>VLOOKUP(A598,'[2]TASA TRANSITO'!$A$6:$B$1117,2,0)</f>
        <v>0.308</v>
      </c>
    </row>
    <row r="599" spans="1:17" ht="14.95" hidden="1" x14ac:dyDescent="0.25">
      <c r="A599" t="s">
        <v>560</v>
      </c>
      <c r="B599">
        <v>155</v>
      </c>
      <c r="C599" s="3" t="s">
        <v>1122</v>
      </c>
      <c r="D599">
        <f>VLOOKUP(A599,'[2]PROMEDIO SABER 11 MUNICIPIOS'!$A$2:$D$1122,4,0)</f>
        <v>155</v>
      </c>
      <c r="E599">
        <f>VLOOKUP(A599,'[2]PROMEDIO SABER 11 MUNICIPIOS'!$A$2:$E$1122,5,0)</f>
        <v>43</v>
      </c>
      <c r="F599" s="3">
        <v>0</v>
      </c>
      <c r="G599" s="3">
        <v>0</v>
      </c>
      <c r="H599" s="3">
        <v>0</v>
      </c>
      <c r="I599" s="3">
        <v>0</v>
      </c>
      <c r="J599" s="4">
        <f>VLOOKUP(A599,'[2]PROMEDIO SABER 11 MUNICIPIOS'!$A$2:$B$1122,2,0)</f>
        <v>258.31612903225806</v>
      </c>
      <c r="K599" s="6">
        <v>250</v>
      </c>
      <c r="L599" s="5" t="str">
        <f>VLOOKUP(A599,'[2]PROMEDIO SABER 11 MUNICIPIOS'!$A$2:$F$1122,6,FALSE)</f>
        <v>NO</v>
      </c>
      <c r="M599">
        <f>VLOOKUP(A599,'[2]SISBEN-GRUPOS'!$A$2:$E$1121,2,FALSE)</f>
        <v>39</v>
      </c>
      <c r="N599">
        <f>VLOOKUP(A599,'[2]SISBEN-GRUPOS'!$A$2:$E$1122,3,0)</f>
        <v>104</v>
      </c>
      <c r="O599">
        <f>VLOOKUP(A599,'[2]SISBEN-GRUPOS'!$A$2:$E$1122,4,0)</f>
        <v>3</v>
      </c>
      <c r="P599">
        <f>VLOOKUP(A599,'[2]SISBEN-GRUPOS'!$A$2:$E$1122,5,0)</f>
        <v>9</v>
      </c>
      <c r="Q599">
        <f>VLOOKUP(A599,'[2]TASA TRANSITO'!$A$6:$B$1117,2,0)</f>
        <v>0.376</v>
      </c>
    </row>
    <row r="600" spans="1:17" ht="14.95" hidden="1" x14ac:dyDescent="0.25">
      <c r="A600" t="s">
        <v>834</v>
      </c>
      <c r="B600">
        <v>336</v>
      </c>
      <c r="C600" s="3" t="s">
        <v>1123</v>
      </c>
      <c r="D600">
        <f>VLOOKUP(A600,'[2]PROMEDIO SABER 11 MUNICIPIOS'!$A$2:$D$1122,4,0)</f>
        <v>336</v>
      </c>
      <c r="E600">
        <f>VLOOKUP(A600,'[2]PROMEDIO SABER 11 MUNICIPIOS'!$A$2:$E$1122,5,0)</f>
        <v>44</v>
      </c>
      <c r="F600" s="3">
        <v>0</v>
      </c>
      <c r="G600" s="3">
        <v>0</v>
      </c>
      <c r="H600" s="3">
        <v>0</v>
      </c>
      <c r="I600" s="3">
        <v>0</v>
      </c>
      <c r="J600" s="4">
        <f>VLOOKUP(A600,'[2]PROMEDIO SABER 11 MUNICIPIOS'!$A$2:$B$1122,2,0)</f>
        <v>202.19345238095238</v>
      </c>
      <c r="K600" s="6">
        <v>200</v>
      </c>
      <c r="L600" s="5" t="str">
        <f>VLOOKUP(A600,'[2]PROMEDIO SABER 11 MUNICIPIOS'!$A$2:$F$1122,6,FALSE)</f>
        <v>DIBULLA-LA GUAJIRA</v>
      </c>
      <c r="M600">
        <f>VLOOKUP(A600,'[2]SISBEN-GRUPOS'!$A$2:$E$1121,2,FALSE)</f>
        <v>131</v>
      </c>
      <c r="N600">
        <f>VLOOKUP(A600,'[2]SISBEN-GRUPOS'!$A$2:$E$1122,3,0)</f>
        <v>200</v>
      </c>
      <c r="O600">
        <f>VLOOKUP(A600,'[2]SISBEN-GRUPOS'!$A$2:$E$1122,4,0)</f>
        <v>1</v>
      </c>
      <c r="P600">
        <f>VLOOKUP(A600,'[2]SISBEN-GRUPOS'!$A$2:$E$1122,5,0)</f>
        <v>4</v>
      </c>
      <c r="Q600">
        <f>VLOOKUP(A600,'[2]TASA TRANSITO'!$A$6:$B$1117,2,0)</f>
        <v>0.20100000000000001</v>
      </c>
    </row>
    <row r="601" spans="1:17" ht="28.55" x14ac:dyDescent="0.25">
      <c r="A601" t="s">
        <v>482</v>
      </c>
      <c r="B601">
        <v>129</v>
      </c>
      <c r="C601" s="3" t="s">
        <v>1122</v>
      </c>
      <c r="D601">
        <f>VLOOKUP(A601,'[2]PROMEDIO SABER 11 MUNICIPIOS'!$A$2:$D$1122,4,0)</f>
        <v>129</v>
      </c>
      <c r="E601">
        <f>VLOOKUP(A601,'[2]PROMEDIO SABER 11 MUNICIPIOS'!$A$2:$E$1122,5,0)</f>
        <v>44</v>
      </c>
      <c r="F601" s="3">
        <v>0</v>
      </c>
      <c r="G601" s="3">
        <v>0</v>
      </c>
      <c r="H601" s="3">
        <v>0</v>
      </c>
      <c r="I601" s="3">
        <v>0</v>
      </c>
      <c r="J601" s="4">
        <f>VLOOKUP(A601,'[2]PROMEDIO SABER 11 MUNICIPIOS'!$A$2:$B$1122,2,0)</f>
        <v>203.06976744186048</v>
      </c>
      <c r="K601" s="6">
        <v>200</v>
      </c>
      <c r="L601" s="5" t="str">
        <f>VLOOKUP(A601,'[2]PROMEDIO SABER 11 MUNICIPIOS'!$A$2:$F$1122,6,FALSE)</f>
        <v>SAN JOSE DE URE-CORDOBA</v>
      </c>
      <c r="M601">
        <f>VLOOKUP(A601,'[2]SISBEN-GRUPOS'!$A$2:$E$1121,2,FALSE)</f>
        <v>25</v>
      </c>
      <c r="N601">
        <f>VLOOKUP(A601,'[2]SISBEN-GRUPOS'!$A$2:$E$1122,3,0)</f>
        <v>104</v>
      </c>
      <c r="O601">
        <f>VLOOKUP(A601,'[2]SISBEN-GRUPOS'!$A$2:$E$1122,4,0)</f>
        <v>0</v>
      </c>
      <c r="P601">
        <f>VLOOKUP(A601,'[2]SISBEN-GRUPOS'!$A$2:$E$1122,5,0)</f>
        <v>0</v>
      </c>
      <c r="Q601" t="e">
        <f>VLOOKUP(A601,'[2]TASA TRANSITO'!$A$6:$B$1117,2,0)</f>
        <v>#N/A</v>
      </c>
    </row>
    <row r="602" spans="1:17" ht="14.95" hidden="1" x14ac:dyDescent="0.25">
      <c r="A602" t="s">
        <v>658</v>
      </c>
      <c r="B602">
        <v>197</v>
      </c>
      <c r="C602" s="3" t="s">
        <v>1122</v>
      </c>
      <c r="D602">
        <f>VLOOKUP(A602,'[2]PROMEDIO SABER 11 MUNICIPIOS'!$A$2:$D$1122,4,0)</f>
        <v>197</v>
      </c>
      <c r="E602">
        <f>VLOOKUP(A602,'[2]PROMEDIO SABER 11 MUNICIPIOS'!$A$2:$E$1122,5,0)</f>
        <v>44</v>
      </c>
      <c r="F602" s="3">
        <v>0</v>
      </c>
      <c r="G602" s="3">
        <v>0</v>
      </c>
      <c r="H602" s="3">
        <v>0</v>
      </c>
      <c r="I602" s="3">
        <v>0</v>
      </c>
      <c r="J602" s="4">
        <f>VLOOKUP(A602,'[2]PROMEDIO SABER 11 MUNICIPIOS'!$A$2:$B$1122,2,0)</f>
        <v>211.76142131979697</v>
      </c>
      <c r="K602" s="6">
        <v>210</v>
      </c>
      <c r="L602" s="5" t="str">
        <f>VLOOKUP(A602,'[2]PROMEDIO SABER 11 MUNICIPIOS'!$A$2:$F$1122,6,FALSE)</f>
        <v>NO</v>
      </c>
      <c r="M602">
        <f>VLOOKUP(A602,'[2]SISBEN-GRUPOS'!$A$2:$E$1121,2,FALSE)</f>
        <v>45</v>
      </c>
      <c r="N602">
        <f>VLOOKUP(A602,'[2]SISBEN-GRUPOS'!$A$2:$E$1122,3,0)</f>
        <v>149</v>
      </c>
      <c r="O602">
        <f>VLOOKUP(A602,'[2]SISBEN-GRUPOS'!$A$2:$E$1122,4,0)</f>
        <v>2</v>
      </c>
      <c r="P602">
        <f>VLOOKUP(A602,'[2]SISBEN-GRUPOS'!$A$2:$E$1122,5,0)</f>
        <v>1</v>
      </c>
      <c r="Q602">
        <f>VLOOKUP(A602,'[2]TASA TRANSITO'!$A$6:$B$1117,2,0)</f>
        <v>0.29699999999999999</v>
      </c>
    </row>
    <row r="603" spans="1:17" ht="14.95" hidden="1" x14ac:dyDescent="0.25">
      <c r="A603" t="s">
        <v>473</v>
      </c>
      <c r="B603">
        <v>128</v>
      </c>
      <c r="C603" s="3" t="s">
        <v>1123</v>
      </c>
      <c r="D603">
        <f>VLOOKUP(A603,'[2]PROMEDIO SABER 11 MUNICIPIOS'!$A$2:$D$1122,4,0)</f>
        <v>128</v>
      </c>
      <c r="E603">
        <f>VLOOKUP(A603,'[2]PROMEDIO SABER 11 MUNICIPIOS'!$A$2:$E$1122,5,0)</f>
        <v>44</v>
      </c>
      <c r="F603" s="3">
        <v>0</v>
      </c>
      <c r="G603" s="3">
        <v>0</v>
      </c>
      <c r="H603" s="3">
        <v>0</v>
      </c>
      <c r="I603" s="3">
        <v>0</v>
      </c>
      <c r="J603" s="4">
        <f>VLOOKUP(A603,'[2]PROMEDIO SABER 11 MUNICIPIOS'!$A$2:$B$1122,2,0)</f>
        <v>217.5234375</v>
      </c>
      <c r="K603" s="6">
        <v>210</v>
      </c>
      <c r="L603" s="5" t="str">
        <f>VLOOKUP(A603,'[2]PROMEDIO SABER 11 MUNICIPIOS'!$A$2:$F$1122,6,FALSE)</f>
        <v>NO</v>
      </c>
      <c r="M603">
        <f>VLOOKUP(A603,'[2]SISBEN-GRUPOS'!$A$2:$E$1121,2,FALSE)</f>
        <v>42</v>
      </c>
      <c r="N603">
        <f>VLOOKUP(A603,'[2]SISBEN-GRUPOS'!$A$2:$E$1122,3,0)</f>
        <v>86</v>
      </c>
      <c r="O603">
        <f>VLOOKUP(A603,'[2]SISBEN-GRUPOS'!$A$2:$E$1122,4,0)</f>
        <v>0</v>
      </c>
      <c r="P603">
        <f>VLOOKUP(A603,'[2]SISBEN-GRUPOS'!$A$2:$E$1122,5,0)</f>
        <v>0</v>
      </c>
      <c r="Q603">
        <f>VLOOKUP(A603,'[2]TASA TRANSITO'!$A$6:$B$1117,2,0)</f>
        <v>0.26300000000000001</v>
      </c>
    </row>
    <row r="604" spans="1:17" ht="14.95" hidden="1" x14ac:dyDescent="0.25">
      <c r="A604" t="s">
        <v>544</v>
      </c>
      <c r="B604">
        <v>148</v>
      </c>
      <c r="C604" s="3" t="s">
        <v>1122</v>
      </c>
      <c r="D604">
        <f>VLOOKUP(A604,'[2]PROMEDIO SABER 11 MUNICIPIOS'!$A$2:$D$1122,4,0)</f>
        <v>148</v>
      </c>
      <c r="E604">
        <f>VLOOKUP(A604,'[2]PROMEDIO SABER 11 MUNICIPIOS'!$A$2:$E$1122,5,0)</f>
        <v>44</v>
      </c>
      <c r="F604" s="3">
        <v>0</v>
      </c>
      <c r="G604" s="3">
        <v>0</v>
      </c>
      <c r="H604" s="3">
        <v>0</v>
      </c>
      <c r="I604" s="3">
        <v>0</v>
      </c>
      <c r="J604" s="4">
        <f>VLOOKUP(A604,'[2]PROMEDIO SABER 11 MUNICIPIOS'!$A$2:$B$1122,2,0)</f>
        <v>232.06756756756758</v>
      </c>
      <c r="K604" s="6">
        <v>230</v>
      </c>
      <c r="L604" s="5" t="str">
        <f>VLOOKUP(A604,'[2]PROMEDIO SABER 11 MUNICIPIOS'!$A$2:$F$1122,6,FALSE)</f>
        <v>NO</v>
      </c>
      <c r="M604">
        <f>VLOOKUP(A604,'[2]SISBEN-GRUPOS'!$A$2:$E$1121,2,FALSE)</f>
        <v>52</v>
      </c>
      <c r="N604">
        <f>VLOOKUP(A604,'[2]SISBEN-GRUPOS'!$A$2:$E$1122,3,0)</f>
        <v>92</v>
      </c>
      <c r="O604">
        <f>VLOOKUP(A604,'[2]SISBEN-GRUPOS'!$A$2:$E$1122,4,0)</f>
        <v>2</v>
      </c>
      <c r="P604">
        <f>VLOOKUP(A604,'[2]SISBEN-GRUPOS'!$A$2:$E$1122,5,0)</f>
        <v>2</v>
      </c>
      <c r="Q604">
        <f>VLOOKUP(A604,'[2]TASA TRANSITO'!$A$6:$B$1117,2,0)</f>
        <v>0.15</v>
      </c>
    </row>
    <row r="605" spans="1:17" ht="14.95" hidden="1" x14ac:dyDescent="0.25">
      <c r="A605" t="s">
        <v>758</v>
      </c>
      <c r="B605">
        <v>263</v>
      </c>
      <c r="C605" s="3" t="s">
        <v>1122</v>
      </c>
      <c r="D605">
        <f>VLOOKUP(A605,'[2]PROMEDIO SABER 11 MUNICIPIOS'!$A$2:$D$1122,4,0)</f>
        <v>263</v>
      </c>
      <c r="E605">
        <f>VLOOKUP(A605,'[2]PROMEDIO SABER 11 MUNICIPIOS'!$A$2:$E$1122,5,0)</f>
        <v>44</v>
      </c>
      <c r="F605" s="3">
        <v>0</v>
      </c>
      <c r="G605" s="3">
        <v>0</v>
      </c>
      <c r="H605" s="3">
        <v>0</v>
      </c>
      <c r="I605" s="3">
        <v>0</v>
      </c>
      <c r="J605" s="4">
        <f>VLOOKUP(A605,'[2]PROMEDIO SABER 11 MUNICIPIOS'!$A$2:$B$1122,2,0)</f>
        <v>236.63878326996198</v>
      </c>
      <c r="K605" s="6">
        <v>230</v>
      </c>
      <c r="L605" s="5" t="str">
        <f>VLOOKUP(A605,'[2]PROMEDIO SABER 11 MUNICIPIOS'!$A$2:$F$1122,6,FALSE)</f>
        <v>NO</v>
      </c>
      <c r="M605">
        <f>VLOOKUP(A605,'[2]SISBEN-GRUPOS'!$A$2:$E$1121,2,FALSE)</f>
        <v>71</v>
      </c>
      <c r="N605">
        <f>VLOOKUP(A605,'[2]SISBEN-GRUPOS'!$A$2:$E$1122,3,0)</f>
        <v>185</v>
      </c>
      <c r="O605">
        <f>VLOOKUP(A605,'[2]SISBEN-GRUPOS'!$A$2:$E$1122,4,0)</f>
        <v>6</v>
      </c>
      <c r="P605">
        <f>VLOOKUP(A605,'[2]SISBEN-GRUPOS'!$A$2:$E$1122,5,0)</f>
        <v>1</v>
      </c>
      <c r="Q605">
        <f>VLOOKUP(A605,'[2]TASA TRANSITO'!$A$6:$B$1117,2,0)</f>
        <v>0.38800000000000001</v>
      </c>
    </row>
    <row r="606" spans="1:17" ht="14.95" hidden="1" x14ac:dyDescent="0.25">
      <c r="A606" t="s">
        <v>329</v>
      </c>
      <c r="B606">
        <v>88</v>
      </c>
      <c r="C606" s="3" t="s">
        <v>1122</v>
      </c>
      <c r="D606">
        <f>VLOOKUP(A606,'[2]PROMEDIO SABER 11 MUNICIPIOS'!$A$2:$D$1122,4,0)</f>
        <v>88</v>
      </c>
      <c r="E606">
        <f>VLOOKUP(A606,'[2]PROMEDIO SABER 11 MUNICIPIOS'!$A$2:$E$1122,5,0)</f>
        <v>44</v>
      </c>
      <c r="F606" s="3">
        <v>0</v>
      </c>
      <c r="G606" s="3">
        <v>0</v>
      </c>
      <c r="H606" s="3">
        <v>0</v>
      </c>
      <c r="I606" s="3">
        <v>0</v>
      </c>
      <c r="J606" s="4">
        <f>VLOOKUP(A606,'[2]PROMEDIO SABER 11 MUNICIPIOS'!$A$2:$B$1122,2,0)</f>
        <v>240.88636363636363</v>
      </c>
      <c r="K606" s="6">
        <v>240</v>
      </c>
      <c r="L606" s="5" t="str">
        <f>VLOOKUP(A606,'[2]PROMEDIO SABER 11 MUNICIPIOS'!$A$2:$F$1122,6,FALSE)</f>
        <v>NO</v>
      </c>
      <c r="M606">
        <f>VLOOKUP(A606,'[2]SISBEN-GRUPOS'!$A$2:$E$1121,2,FALSE)</f>
        <v>15</v>
      </c>
      <c r="N606">
        <f>VLOOKUP(A606,'[2]SISBEN-GRUPOS'!$A$2:$E$1122,3,0)</f>
        <v>67</v>
      </c>
      <c r="O606">
        <f>VLOOKUP(A606,'[2]SISBEN-GRUPOS'!$A$2:$E$1122,4,0)</f>
        <v>3</v>
      </c>
      <c r="P606">
        <f>VLOOKUP(A606,'[2]SISBEN-GRUPOS'!$A$2:$E$1122,5,0)</f>
        <v>3</v>
      </c>
      <c r="Q606">
        <f>VLOOKUP(A606,'[2]TASA TRANSITO'!$A$6:$B$1117,2,0)</f>
        <v>0.29399999999999998</v>
      </c>
    </row>
    <row r="607" spans="1:17" ht="14.95" hidden="1" x14ac:dyDescent="0.25">
      <c r="A607" t="s">
        <v>350</v>
      </c>
      <c r="B607">
        <v>94</v>
      </c>
      <c r="C607" s="3" t="s">
        <v>1122</v>
      </c>
      <c r="D607">
        <f>VLOOKUP(A607,'[2]PROMEDIO SABER 11 MUNICIPIOS'!$A$2:$D$1122,4,0)</f>
        <v>94</v>
      </c>
      <c r="E607">
        <f>VLOOKUP(A607,'[2]PROMEDIO SABER 11 MUNICIPIOS'!$A$2:$E$1122,5,0)</f>
        <v>44</v>
      </c>
      <c r="F607" s="3">
        <v>0</v>
      </c>
      <c r="G607" s="3">
        <v>0</v>
      </c>
      <c r="H607" s="3">
        <v>0</v>
      </c>
      <c r="I607" s="3">
        <v>0</v>
      </c>
      <c r="J607" s="4">
        <f>VLOOKUP(A607,'[2]PROMEDIO SABER 11 MUNICIPIOS'!$A$2:$B$1122,2,0)</f>
        <v>245.70212765957447</v>
      </c>
      <c r="K607" s="6">
        <v>240</v>
      </c>
      <c r="L607" s="5" t="str">
        <f>VLOOKUP(A607,'[2]PROMEDIO SABER 11 MUNICIPIOS'!$A$2:$F$1122,6,FALSE)</f>
        <v>NO</v>
      </c>
      <c r="M607">
        <f>VLOOKUP(A607,'[2]SISBEN-GRUPOS'!$A$2:$E$1121,2,FALSE)</f>
        <v>17</v>
      </c>
      <c r="N607">
        <f>VLOOKUP(A607,'[2]SISBEN-GRUPOS'!$A$2:$E$1122,3,0)</f>
        <v>64</v>
      </c>
      <c r="O607">
        <f>VLOOKUP(A607,'[2]SISBEN-GRUPOS'!$A$2:$E$1122,4,0)</f>
        <v>11</v>
      </c>
      <c r="P607">
        <f>VLOOKUP(A607,'[2]SISBEN-GRUPOS'!$A$2:$E$1122,5,0)</f>
        <v>2</v>
      </c>
      <c r="Q607">
        <f>VLOOKUP(A607,'[2]TASA TRANSITO'!$A$6:$B$1117,2,0)</f>
        <v>0.14599999999999999</v>
      </c>
    </row>
    <row r="608" spans="1:17" ht="14.95" hidden="1" x14ac:dyDescent="0.25">
      <c r="A608" t="s">
        <v>229</v>
      </c>
      <c r="B608">
        <v>64</v>
      </c>
      <c r="C608" s="3" t="s">
        <v>1122</v>
      </c>
      <c r="D608">
        <f>VLOOKUP(A608,'[2]PROMEDIO SABER 11 MUNICIPIOS'!$A$2:$D$1122,4,0)</f>
        <v>64</v>
      </c>
      <c r="E608">
        <f>VLOOKUP(A608,'[2]PROMEDIO SABER 11 MUNICIPIOS'!$A$2:$E$1122,5,0)</f>
        <v>44</v>
      </c>
      <c r="F608" s="3">
        <v>1</v>
      </c>
      <c r="G608" s="3">
        <v>0</v>
      </c>
      <c r="H608" s="3">
        <v>0</v>
      </c>
      <c r="I608" s="3">
        <v>0</v>
      </c>
      <c r="J608" s="4">
        <f>VLOOKUP(A608,'[2]PROMEDIO SABER 11 MUNICIPIOS'!$A$2:$B$1122,2,0)</f>
        <v>246.65625</v>
      </c>
      <c r="K608" s="6">
        <v>240</v>
      </c>
      <c r="L608" s="5" t="str">
        <f>VLOOKUP(A608,'[2]PROMEDIO SABER 11 MUNICIPIOS'!$A$2:$F$1122,6,FALSE)</f>
        <v>NO</v>
      </c>
      <c r="M608">
        <f>VLOOKUP(A608,'[2]SISBEN-GRUPOS'!$A$2:$E$1121,2,FALSE)</f>
        <v>17</v>
      </c>
      <c r="N608">
        <f>VLOOKUP(A608,'[2]SISBEN-GRUPOS'!$A$2:$E$1122,3,0)</f>
        <v>42</v>
      </c>
      <c r="O608">
        <f>VLOOKUP(A608,'[2]SISBEN-GRUPOS'!$A$2:$E$1122,4,0)</f>
        <v>4</v>
      </c>
      <c r="P608">
        <f>VLOOKUP(A608,'[2]SISBEN-GRUPOS'!$A$2:$E$1122,5,0)</f>
        <v>1</v>
      </c>
      <c r="Q608">
        <f>VLOOKUP(A608,'[2]TASA TRANSITO'!$A$6:$B$1117,2,0)</f>
        <v>0.29499999999999998</v>
      </c>
    </row>
    <row r="609" spans="1:17" ht="14.95" hidden="1" x14ac:dyDescent="0.25">
      <c r="A609" t="s">
        <v>513</v>
      </c>
      <c r="B609">
        <v>138</v>
      </c>
      <c r="C609" s="3" t="s">
        <v>1122</v>
      </c>
      <c r="D609">
        <f>VLOOKUP(A609,'[2]PROMEDIO SABER 11 MUNICIPIOS'!$A$2:$D$1122,4,0)</f>
        <v>138</v>
      </c>
      <c r="E609">
        <f>VLOOKUP(A609,'[2]PROMEDIO SABER 11 MUNICIPIOS'!$A$2:$E$1122,5,0)</f>
        <v>45</v>
      </c>
      <c r="F609" s="3">
        <v>0</v>
      </c>
      <c r="G609" s="3">
        <v>0</v>
      </c>
      <c r="H609" s="3">
        <v>0</v>
      </c>
      <c r="I609" s="3">
        <v>0</v>
      </c>
      <c r="J609" s="4">
        <f>VLOOKUP(A609,'[2]PROMEDIO SABER 11 MUNICIPIOS'!$A$2:$B$1122,2,0)</f>
        <v>200.97101449275362</v>
      </c>
      <c r="K609" s="6">
        <v>200</v>
      </c>
      <c r="L609" s="5" t="str">
        <f>VLOOKUP(A609,'[2]PROMEDIO SABER 11 MUNICIPIOS'!$A$2:$F$1122,6,FALSE)</f>
        <v>NO</v>
      </c>
      <c r="M609">
        <f>VLOOKUP(A609,'[2]SISBEN-GRUPOS'!$A$2:$E$1121,2,FALSE)</f>
        <v>45</v>
      </c>
      <c r="N609">
        <f>VLOOKUP(A609,'[2]SISBEN-GRUPOS'!$A$2:$E$1122,3,0)</f>
        <v>93</v>
      </c>
      <c r="O609">
        <f>VLOOKUP(A609,'[2]SISBEN-GRUPOS'!$A$2:$E$1122,4,0)</f>
        <v>0</v>
      </c>
      <c r="P609">
        <f>VLOOKUP(A609,'[2]SISBEN-GRUPOS'!$A$2:$E$1122,5,0)</f>
        <v>0</v>
      </c>
      <c r="Q609">
        <f>VLOOKUP(A609,'[2]TASA TRANSITO'!$A$6:$B$1117,2,0)</f>
        <v>0.185</v>
      </c>
    </row>
    <row r="610" spans="1:17" ht="30.1" hidden="1" x14ac:dyDescent="0.25">
      <c r="A610" t="s">
        <v>948</v>
      </c>
      <c r="B610">
        <v>512</v>
      </c>
      <c r="C610" s="3" t="s">
        <v>1123</v>
      </c>
      <c r="D610">
        <f>VLOOKUP(A610,'[2]PROMEDIO SABER 11 MUNICIPIOS'!$A$2:$D$1122,4,0)</f>
        <v>512</v>
      </c>
      <c r="E610">
        <f>VLOOKUP(A610,'[2]PROMEDIO SABER 11 MUNICIPIOS'!$A$2:$E$1122,5,0)</f>
        <v>45</v>
      </c>
      <c r="F610" s="3">
        <v>0</v>
      </c>
      <c r="G610" s="3">
        <v>0</v>
      </c>
      <c r="H610" s="3">
        <v>0</v>
      </c>
      <c r="I610" s="3">
        <v>0</v>
      </c>
      <c r="J610" s="4">
        <f>VLOOKUP(A610,'[2]PROMEDIO SABER 11 MUNICIPIOS'!$A$2:$B$1122,2,0)</f>
        <v>223.529296875</v>
      </c>
      <c r="K610" s="6">
        <v>220</v>
      </c>
      <c r="L610" s="5" t="str">
        <f>VLOOKUP(A610,'[2]PROMEDIO SABER 11 MUNICIPIOS'!$A$2:$F$1122,6,FALSE)</f>
        <v>TIBU-NORTE DE SANTANDER</v>
      </c>
      <c r="M610">
        <f>VLOOKUP(A610,'[2]SISBEN-GRUPOS'!$A$2:$E$1121,2,FALSE)</f>
        <v>177</v>
      </c>
      <c r="N610">
        <f>VLOOKUP(A610,'[2]SISBEN-GRUPOS'!$A$2:$E$1122,3,0)</f>
        <v>326</v>
      </c>
      <c r="O610">
        <f>VLOOKUP(A610,'[2]SISBEN-GRUPOS'!$A$2:$E$1122,4,0)</f>
        <v>6</v>
      </c>
      <c r="P610">
        <f>VLOOKUP(A610,'[2]SISBEN-GRUPOS'!$A$2:$E$1122,5,0)</f>
        <v>3</v>
      </c>
      <c r="Q610">
        <f>VLOOKUP(A610,'[2]TASA TRANSITO'!$A$6:$B$1117,2,0)</f>
        <v>0.20699999999999999</v>
      </c>
    </row>
    <row r="611" spans="1:17" ht="14.95" hidden="1" x14ac:dyDescent="0.25">
      <c r="A611" t="s">
        <v>651</v>
      </c>
      <c r="B611">
        <v>196</v>
      </c>
      <c r="C611" s="3" t="s">
        <v>1122</v>
      </c>
      <c r="D611">
        <f>VLOOKUP(A611,'[2]PROMEDIO SABER 11 MUNICIPIOS'!$A$2:$D$1122,4,0)</f>
        <v>196</v>
      </c>
      <c r="E611">
        <f>VLOOKUP(A611,'[2]PROMEDIO SABER 11 MUNICIPIOS'!$A$2:$E$1122,5,0)</f>
        <v>45</v>
      </c>
      <c r="F611" s="3">
        <v>0</v>
      </c>
      <c r="G611" s="3">
        <v>0</v>
      </c>
      <c r="H611" s="3">
        <v>0</v>
      </c>
      <c r="I611" s="3">
        <v>0</v>
      </c>
      <c r="J611" s="4">
        <f>VLOOKUP(A611,'[2]PROMEDIO SABER 11 MUNICIPIOS'!$A$2:$B$1122,2,0)</f>
        <v>225.53061224489795</v>
      </c>
      <c r="K611" s="6">
        <v>220</v>
      </c>
      <c r="L611" s="5" t="str">
        <f>VLOOKUP(A611,'[2]PROMEDIO SABER 11 MUNICIPIOS'!$A$2:$F$1122,6,FALSE)</f>
        <v>NO</v>
      </c>
      <c r="M611">
        <f>VLOOKUP(A611,'[2]SISBEN-GRUPOS'!$A$2:$E$1121,2,FALSE)</f>
        <v>28</v>
      </c>
      <c r="N611">
        <f>VLOOKUP(A611,'[2]SISBEN-GRUPOS'!$A$2:$E$1122,3,0)</f>
        <v>162</v>
      </c>
      <c r="O611">
        <f>VLOOKUP(A611,'[2]SISBEN-GRUPOS'!$A$2:$E$1122,4,0)</f>
        <v>3</v>
      </c>
      <c r="P611">
        <f>VLOOKUP(A611,'[2]SISBEN-GRUPOS'!$A$2:$E$1122,5,0)</f>
        <v>3</v>
      </c>
      <c r="Q611">
        <f>VLOOKUP(A611,'[2]TASA TRANSITO'!$A$6:$B$1117,2,0)</f>
        <v>0.13300000000000001</v>
      </c>
    </row>
    <row r="612" spans="1:17" ht="14.95" hidden="1" x14ac:dyDescent="0.25">
      <c r="A612" t="s">
        <v>377</v>
      </c>
      <c r="B612">
        <v>100</v>
      </c>
      <c r="C612" s="3" t="s">
        <v>1122</v>
      </c>
      <c r="D612">
        <f>VLOOKUP(A612,'[2]PROMEDIO SABER 11 MUNICIPIOS'!$A$2:$D$1122,4,0)</f>
        <v>100</v>
      </c>
      <c r="E612">
        <f>VLOOKUP(A612,'[2]PROMEDIO SABER 11 MUNICIPIOS'!$A$2:$E$1122,5,0)</f>
        <v>45</v>
      </c>
      <c r="F612" s="3">
        <v>0</v>
      </c>
      <c r="G612" s="3">
        <v>0</v>
      </c>
      <c r="H612" s="3">
        <v>0</v>
      </c>
      <c r="I612" s="3">
        <v>0</v>
      </c>
      <c r="J612" s="4">
        <f>VLOOKUP(A612,'[2]PROMEDIO SABER 11 MUNICIPIOS'!$A$2:$B$1122,2,0)</f>
        <v>234.81</v>
      </c>
      <c r="K612" s="6">
        <v>230</v>
      </c>
      <c r="L612" s="5" t="str">
        <f>VLOOKUP(A612,'[2]PROMEDIO SABER 11 MUNICIPIOS'!$A$2:$F$1122,6,FALSE)</f>
        <v>NO</v>
      </c>
      <c r="M612">
        <f>VLOOKUP(A612,'[2]SISBEN-GRUPOS'!$A$2:$E$1121,2,FALSE)</f>
        <v>23</v>
      </c>
      <c r="N612">
        <f>VLOOKUP(A612,'[2]SISBEN-GRUPOS'!$A$2:$E$1122,3,0)</f>
        <v>74</v>
      </c>
      <c r="O612">
        <f>VLOOKUP(A612,'[2]SISBEN-GRUPOS'!$A$2:$E$1122,4,0)</f>
        <v>1</v>
      </c>
      <c r="P612">
        <f>VLOOKUP(A612,'[2]SISBEN-GRUPOS'!$A$2:$E$1122,5,0)</f>
        <v>2</v>
      </c>
      <c r="Q612">
        <f>VLOOKUP(A612,'[2]TASA TRANSITO'!$A$6:$B$1117,2,0)</f>
        <v>0.442</v>
      </c>
    </row>
    <row r="613" spans="1:17" ht="14.95" hidden="1" x14ac:dyDescent="0.25">
      <c r="A613" t="s">
        <v>570</v>
      </c>
      <c r="B613">
        <v>158</v>
      </c>
      <c r="C613" s="3" t="s">
        <v>1122</v>
      </c>
      <c r="D613">
        <f>VLOOKUP(A613,'[2]PROMEDIO SABER 11 MUNICIPIOS'!$A$2:$D$1122,4,0)</f>
        <v>158</v>
      </c>
      <c r="E613">
        <f>VLOOKUP(A613,'[2]PROMEDIO SABER 11 MUNICIPIOS'!$A$2:$E$1122,5,0)</f>
        <v>45</v>
      </c>
      <c r="F613" s="3">
        <v>0</v>
      </c>
      <c r="G613" s="3">
        <v>0</v>
      </c>
      <c r="H613" s="3">
        <v>0</v>
      </c>
      <c r="I613" s="3">
        <v>0</v>
      </c>
      <c r="J613" s="4">
        <f>VLOOKUP(A613,'[2]PROMEDIO SABER 11 MUNICIPIOS'!$A$2:$B$1122,2,0)</f>
        <v>240.00632911392404</v>
      </c>
      <c r="K613" s="6">
        <v>240</v>
      </c>
      <c r="L613" s="5" t="str">
        <f>VLOOKUP(A613,'[2]PROMEDIO SABER 11 MUNICIPIOS'!$A$2:$F$1122,6,FALSE)</f>
        <v>NO</v>
      </c>
      <c r="M613">
        <f>VLOOKUP(A613,'[2]SISBEN-GRUPOS'!$A$2:$E$1121,2,FALSE)</f>
        <v>33</v>
      </c>
      <c r="N613">
        <f>VLOOKUP(A613,'[2]SISBEN-GRUPOS'!$A$2:$E$1122,3,0)</f>
        <v>119</v>
      </c>
      <c r="O613">
        <f>VLOOKUP(A613,'[2]SISBEN-GRUPOS'!$A$2:$E$1122,4,0)</f>
        <v>5</v>
      </c>
      <c r="P613">
        <f>VLOOKUP(A613,'[2]SISBEN-GRUPOS'!$A$2:$E$1122,5,0)</f>
        <v>1</v>
      </c>
      <c r="Q613">
        <f>VLOOKUP(A613,'[2]TASA TRANSITO'!$A$6:$B$1117,2,0)</f>
        <v>0.27100000000000002</v>
      </c>
    </row>
    <row r="614" spans="1:17" ht="14.95" hidden="1" x14ac:dyDescent="0.25">
      <c r="A614" t="s">
        <v>956</v>
      </c>
      <c r="B614">
        <v>541</v>
      </c>
      <c r="C614" s="3" t="s">
        <v>1122</v>
      </c>
      <c r="D614">
        <f>VLOOKUP(A614,'[2]PROMEDIO SABER 11 MUNICIPIOS'!$A$2:$D$1122,4,0)</f>
        <v>541</v>
      </c>
      <c r="E614">
        <f>VLOOKUP(A614,'[2]PROMEDIO SABER 11 MUNICIPIOS'!$A$2:$E$1122,5,0)</f>
        <v>45</v>
      </c>
      <c r="F614" s="3">
        <v>0</v>
      </c>
      <c r="G614" s="3">
        <v>0</v>
      </c>
      <c r="H614" s="3">
        <v>0</v>
      </c>
      <c r="I614" s="3">
        <v>0</v>
      </c>
      <c r="J614" s="4">
        <f>VLOOKUP(A614,'[2]PROMEDIO SABER 11 MUNICIPIOS'!$A$2:$B$1122,2,0)</f>
        <v>248.86691312384474</v>
      </c>
      <c r="K614" s="6">
        <v>240</v>
      </c>
      <c r="L614" s="5" t="str">
        <f>VLOOKUP(A614,'[2]PROMEDIO SABER 11 MUNICIPIOS'!$A$2:$F$1122,6,FALSE)</f>
        <v>NO</v>
      </c>
      <c r="M614">
        <f>VLOOKUP(A614,'[2]SISBEN-GRUPOS'!$A$2:$E$1121,2,FALSE)</f>
        <v>111</v>
      </c>
      <c r="N614">
        <f>VLOOKUP(A614,'[2]SISBEN-GRUPOS'!$A$2:$E$1122,3,0)</f>
        <v>343</v>
      </c>
      <c r="O614">
        <f>VLOOKUP(A614,'[2]SISBEN-GRUPOS'!$A$2:$E$1122,4,0)</f>
        <v>59</v>
      </c>
      <c r="P614">
        <f>VLOOKUP(A614,'[2]SISBEN-GRUPOS'!$A$2:$E$1122,5,0)</f>
        <v>28</v>
      </c>
      <c r="Q614">
        <f>VLOOKUP(A614,'[2]TASA TRANSITO'!$A$6:$B$1117,2,0)</f>
        <v>0.17499999999999999</v>
      </c>
    </row>
    <row r="615" spans="1:17" ht="14.95" hidden="1" x14ac:dyDescent="0.25">
      <c r="A615" t="s">
        <v>622</v>
      </c>
      <c r="B615">
        <v>182</v>
      </c>
      <c r="C615" s="3" t="s">
        <v>1123</v>
      </c>
      <c r="D615">
        <f>VLOOKUP(A615,'[2]PROMEDIO SABER 11 MUNICIPIOS'!$A$2:$D$1122,4,0)</f>
        <v>182</v>
      </c>
      <c r="E615">
        <f>VLOOKUP(A615,'[2]PROMEDIO SABER 11 MUNICIPIOS'!$A$2:$E$1122,5,0)</f>
        <v>45</v>
      </c>
      <c r="F615" s="3">
        <v>0</v>
      </c>
      <c r="G615" s="3">
        <v>0</v>
      </c>
      <c r="H615" s="3">
        <v>0</v>
      </c>
      <c r="I615" s="3">
        <v>0</v>
      </c>
      <c r="J615" s="4">
        <f>VLOOKUP(A615,'[2]PROMEDIO SABER 11 MUNICIPIOS'!$A$2:$B$1122,2,0)</f>
        <v>255.21978021978023</v>
      </c>
      <c r="K615" s="6">
        <v>250</v>
      </c>
      <c r="L615" s="5" t="str">
        <f>VLOOKUP(A615,'[2]PROMEDIO SABER 11 MUNICIPIOS'!$A$2:$F$1122,6,FALSE)</f>
        <v>NO</v>
      </c>
      <c r="M615">
        <f>VLOOKUP(A615,'[2]SISBEN-GRUPOS'!$A$2:$E$1121,2,FALSE)</f>
        <v>54</v>
      </c>
      <c r="N615">
        <f>VLOOKUP(A615,'[2]SISBEN-GRUPOS'!$A$2:$E$1122,3,0)</f>
        <v>122</v>
      </c>
      <c r="O615">
        <f>VLOOKUP(A615,'[2]SISBEN-GRUPOS'!$A$2:$E$1122,4,0)</f>
        <v>6</v>
      </c>
      <c r="P615">
        <f>VLOOKUP(A615,'[2]SISBEN-GRUPOS'!$A$2:$E$1122,5,0)</f>
        <v>0</v>
      </c>
      <c r="Q615">
        <f>VLOOKUP(A615,'[2]TASA TRANSITO'!$A$6:$B$1117,2,0)</f>
        <v>0.17199999999999999</v>
      </c>
    </row>
    <row r="616" spans="1:17" ht="14.95" hidden="1" x14ac:dyDescent="0.25">
      <c r="A616" t="s">
        <v>493</v>
      </c>
      <c r="B616">
        <v>133</v>
      </c>
      <c r="C616" s="3" t="s">
        <v>1123</v>
      </c>
      <c r="D616">
        <f>VLOOKUP(A616,'[2]PROMEDIO SABER 11 MUNICIPIOS'!$A$2:$D$1122,4,0)</f>
        <v>133</v>
      </c>
      <c r="E616">
        <f>VLOOKUP(A616,'[2]PROMEDIO SABER 11 MUNICIPIOS'!$A$2:$E$1122,5,0)</f>
        <v>45</v>
      </c>
      <c r="F616" s="3">
        <v>0</v>
      </c>
      <c r="G616" s="3">
        <v>0</v>
      </c>
      <c r="H616" s="3">
        <v>0</v>
      </c>
      <c r="I616" s="3">
        <v>0</v>
      </c>
      <c r="J616" s="4">
        <f>VLOOKUP(A616,'[2]PROMEDIO SABER 11 MUNICIPIOS'!$A$2:$B$1122,2,0)</f>
        <v>263.86466165413532</v>
      </c>
      <c r="K616" s="6">
        <v>260</v>
      </c>
      <c r="L616" s="5" t="str">
        <f>VLOOKUP(A616,'[2]PROMEDIO SABER 11 MUNICIPIOS'!$A$2:$F$1122,6,FALSE)</f>
        <v>NO</v>
      </c>
      <c r="M616">
        <f>VLOOKUP(A616,'[2]SISBEN-GRUPOS'!$A$2:$E$1121,2,FALSE)</f>
        <v>37</v>
      </c>
      <c r="N616">
        <f>VLOOKUP(A616,'[2]SISBEN-GRUPOS'!$A$2:$E$1122,3,0)</f>
        <v>96</v>
      </c>
      <c r="O616">
        <f>VLOOKUP(A616,'[2]SISBEN-GRUPOS'!$A$2:$E$1122,4,0)</f>
        <v>0</v>
      </c>
      <c r="P616">
        <f>VLOOKUP(A616,'[2]SISBEN-GRUPOS'!$A$2:$E$1122,5,0)</f>
        <v>0</v>
      </c>
      <c r="Q616">
        <f>VLOOKUP(A616,'[2]TASA TRANSITO'!$A$6:$B$1117,2,0)</f>
        <v>0.218</v>
      </c>
    </row>
    <row r="617" spans="1:17" ht="14.95" hidden="1" x14ac:dyDescent="0.25">
      <c r="A617" t="s">
        <v>681</v>
      </c>
      <c r="B617">
        <v>213</v>
      </c>
      <c r="C617" s="3" t="s">
        <v>1122</v>
      </c>
      <c r="D617">
        <f>VLOOKUP(A617,'[2]PROMEDIO SABER 11 MUNICIPIOS'!$A$2:$D$1122,4,0)</f>
        <v>213</v>
      </c>
      <c r="E617">
        <f>VLOOKUP(A617,'[2]PROMEDIO SABER 11 MUNICIPIOS'!$A$2:$E$1122,5,0)</f>
        <v>46</v>
      </c>
      <c r="F617" s="3">
        <v>0</v>
      </c>
      <c r="G617" s="3">
        <v>0</v>
      </c>
      <c r="H617" s="3">
        <v>0</v>
      </c>
      <c r="I617" s="3">
        <v>0</v>
      </c>
      <c r="J617" s="4">
        <f>VLOOKUP(A617,'[2]PROMEDIO SABER 11 MUNICIPIOS'!$A$2:$B$1122,2,0)</f>
        <v>219.71830985915494</v>
      </c>
      <c r="K617" s="6">
        <v>220</v>
      </c>
      <c r="L617" s="5" t="str">
        <f>VLOOKUP(A617,'[2]PROMEDIO SABER 11 MUNICIPIOS'!$A$2:$F$1122,6,FALSE)</f>
        <v>NO</v>
      </c>
      <c r="M617">
        <f>VLOOKUP(A617,'[2]SISBEN-GRUPOS'!$A$2:$E$1121,2,FALSE)</f>
        <v>40</v>
      </c>
      <c r="N617">
        <f>VLOOKUP(A617,'[2]SISBEN-GRUPOS'!$A$2:$E$1122,3,0)</f>
        <v>170</v>
      </c>
      <c r="O617">
        <f>VLOOKUP(A617,'[2]SISBEN-GRUPOS'!$A$2:$E$1122,4,0)</f>
        <v>2</v>
      </c>
      <c r="P617">
        <f>VLOOKUP(A617,'[2]SISBEN-GRUPOS'!$A$2:$E$1122,5,0)</f>
        <v>1</v>
      </c>
      <c r="Q617">
        <f>VLOOKUP(A617,'[2]TASA TRANSITO'!$A$6:$B$1117,2,0)</f>
        <v>0.44</v>
      </c>
    </row>
    <row r="618" spans="1:17" ht="14.95" hidden="1" x14ac:dyDescent="0.25">
      <c r="A618" t="s">
        <v>888</v>
      </c>
      <c r="B618">
        <v>401</v>
      </c>
      <c r="C618" s="3" t="s">
        <v>1122</v>
      </c>
      <c r="D618">
        <f>VLOOKUP(A618,'[2]PROMEDIO SABER 11 MUNICIPIOS'!$A$2:$D$1122,4,0)</f>
        <v>401</v>
      </c>
      <c r="E618">
        <f>VLOOKUP(A618,'[2]PROMEDIO SABER 11 MUNICIPIOS'!$A$2:$E$1122,5,0)</f>
        <v>46</v>
      </c>
      <c r="F618" s="3">
        <v>0</v>
      </c>
      <c r="G618" s="3">
        <v>0</v>
      </c>
      <c r="H618" s="3">
        <v>0</v>
      </c>
      <c r="I618" s="3">
        <v>0</v>
      </c>
      <c r="J618" s="4">
        <f>VLOOKUP(A618,'[2]PROMEDIO SABER 11 MUNICIPIOS'!$A$2:$B$1122,2,0)</f>
        <v>244.33915211970074</v>
      </c>
      <c r="K618" s="6">
        <v>240</v>
      </c>
      <c r="L618" s="5" t="str">
        <f>VLOOKUP(A618,'[2]PROMEDIO SABER 11 MUNICIPIOS'!$A$2:$F$1122,6,FALSE)</f>
        <v>NO</v>
      </c>
      <c r="M618">
        <f>VLOOKUP(A618,'[2]SISBEN-GRUPOS'!$A$2:$E$1121,2,FALSE)</f>
        <v>91</v>
      </c>
      <c r="N618">
        <f>VLOOKUP(A618,'[2]SISBEN-GRUPOS'!$A$2:$E$1122,3,0)</f>
        <v>227</v>
      </c>
      <c r="O618">
        <f>VLOOKUP(A618,'[2]SISBEN-GRUPOS'!$A$2:$E$1122,4,0)</f>
        <v>62</v>
      </c>
      <c r="P618">
        <f>VLOOKUP(A618,'[2]SISBEN-GRUPOS'!$A$2:$E$1122,5,0)</f>
        <v>21</v>
      </c>
      <c r="Q618">
        <f>VLOOKUP(A618,'[2]TASA TRANSITO'!$A$6:$B$1117,2,0)</f>
        <v>0.23200000000000001</v>
      </c>
    </row>
    <row r="619" spans="1:17" ht="14.95" hidden="1" x14ac:dyDescent="0.25">
      <c r="A619" t="s">
        <v>407</v>
      </c>
      <c r="B619">
        <v>106</v>
      </c>
      <c r="C619" s="3" t="s">
        <v>1122</v>
      </c>
      <c r="D619">
        <f>VLOOKUP(A619,'[2]PROMEDIO SABER 11 MUNICIPIOS'!$A$2:$D$1122,4,0)</f>
        <v>106</v>
      </c>
      <c r="E619">
        <f>VLOOKUP(A619,'[2]PROMEDIO SABER 11 MUNICIPIOS'!$A$2:$E$1122,5,0)</f>
        <v>47</v>
      </c>
      <c r="F619" s="3">
        <v>0</v>
      </c>
      <c r="G619" s="3">
        <v>0</v>
      </c>
      <c r="H619" s="3">
        <v>0</v>
      </c>
      <c r="I619" s="3">
        <v>0</v>
      </c>
      <c r="J619" s="4">
        <f>VLOOKUP(A619,'[2]PROMEDIO SABER 11 MUNICIPIOS'!$A$2:$B$1122,2,0)</f>
        <v>211.80188679245282</v>
      </c>
      <c r="K619" s="6">
        <v>210</v>
      </c>
      <c r="L619" s="5" t="str">
        <f>VLOOKUP(A619,'[2]PROMEDIO SABER 11 MUNICIPIOS'!$A$2:$F$1122,6,FALSE)</f>
        <v>NO</v>
      </c>
      <c r="M619">
        <f>VLOOKUP(A619,'[2]SISBEN-GRUPOS'!$A$2:$E$1121,2,FALSE)</f>
        <v>17</v>
      </c>
      <c r="N619">
        <f>VLOOKUP(A619,'[2]SISBEN-GRUPOS'!$A$2:$E$1122,3,0)</f>
        <v>89</v>
      </c>
      <c r="O619">
        <f>VLOOKUP(A619,'[2]SISBEN-GRUPOS'!$A$2:$E$1122,4,0)</f>
        <v>0</v>
      </c>
      <c r="P619">
        <f>VLOOKUP(A619,'[2]SISBEN-GRUPOS'!$A$2:$E$1122,5,0)</f>
        <v>0</v>
      </c>
      <c r="Q619">
        <f>VLOOKUP(A619,'[2]TASA TRANSITO'!$A$6:$B$1117,2,0)</f>
        <v>0.44</v>
      </c>
    </row>
    <row r="620" spans="1:17" ht="14.95" hidden="1" x14ac:dyDescent="0.25">
      <c r="A620" t="s">
        <v>530</v>
      </c>
      <c r="B620">
        <v>142</v>
      </c>
      <c r="C620" s="3" t="s">
        <v>1122</v>
      </c>
      <c r="D620">
        <f>VLOOKUP(A620,'[2]PROMEDIO SABER 11 MUNICIPIOS'!$A$2:$D$1122,4,0)</f>
        <v>142</v>
      </c>
      <c r="E620">
        <f>VLOOKUP(A620,'[2]PROMEDIO SABER 11 MUNICIPIOS'!$A$2:$E$1122,5,0)</f>
        <v>47</v>
      </c>
      <c r="F620" s="3">
        <v>0</v>
      </c>
      <c r="G620" s="3">
        <v>0</v>
      </c>
      <c r="H620" s="3">
        <v>0</v>
      </c>
      <c r="I620" s="3">
        <v>0</v>
      </c>
      <c r="J620" s="4">
        <f>VLOOKUP(A620,'[2]PROMEDIO SABER 11 MUNICIPIOS'!$A$2:$B$1122,2,0)</f>
        <v>241.8943661971831</v>
      </c>
      <c r="K620" s="6">
        <v>240</v>
      </c>
      <c r="L620" s="5" t="str">
        <f>VLOOKUP(A620,'[2]PROMEDIO SABER 11 MUNICIPIOS'!$A$2:$F$1122,6,FALSE)</f>
        <v>NO</v>
      </c>
      <c r="M620">
        <f>VLOOKUP(A620,'[2]SISBEN-GRUPOS'!$A$2:$E$1121,2,FALSE)</f>
        <v>36</v>
      </c>
      <c r="N620">
        <f>VLOOKUP(A620,'[2]SISBEN-GRUPOS'!$A$2:$E$1122,3,0)</f>
        <v>101</v>
      </c>
      <c r="O620">
        <f>VLOOKUP(A620,'[2]SISBEN-GRUPOS'!$A$2:$E$1122,4,0)</f>
        <v>4</v>
      </c>
      <c r="P620">
        <f>VLOOKUP(A620,'[2]SISBEN-GRUPOS'!$A$2:$E$1122,5,0)</f>
        <v>1</v>
      </c>
      <c r="Q620">
        <f>VLOOKUP(A620,'[2]TASA TRANSITO'!$A$6:$B$1117,2,0)</f>
        <v>0.309</v>
      </c>
    </row>
    <row r="621" spans="1:17" ht="14.95" hidden="1" x14ac:dyDescent="0.25">
      <c r="A621" t="s">
        <v>130</v>
      </c>
      <c r="B621">
        <v>45</v>
      </c>
      <c r="C621" s="3" t="s">
        <v>1122</v>
      </c>
      <c r="D621">
        <f>VLOOKUP(A621,'[2]PROMEDIO SABER 11 MUNICIPIOS'!$A$2:$D$1122,4,0)</f>
        <v>45</v>
      </c>
      <c r="E621">
        <f>VLOOKUP(A621,'[2]PROMEDIO SABER 11 MUNICIPIOS'!$A$2:$E$1122,5,0)</f>
        <v>47</v>
      </c>
      <c r="F621" s="3">
        <v>1</v>
      </c>
      <c r="G621" s="3">
        <v>1</v>
      </c>
      <c r="H621" s="3">
        <v>0</v>
      </c>
      <c r="I621" s="3">
        <v>0</v>
      </c>
      <c r="J621" s="4">
        <f>VLOOKUP(A621,'[2]PROMEDIO SABER 11 MUNICIPIOS'!$A$2:$B$1122,2,0)</f>
        <v>241.97777777777779</v>
      </c>
      <c r="K621" s="6">
        <v>240</v>
      </c>
      <c r="L621" s="5" t="str">
        <f>VLOOKUP(A621,'[2]PROMEDIO SABER 11 MUNICIPIOS'!$A$2:$F$1122,6,FALSE)</f>
        <v>NO</v>
      </c>
      <c r="M621">
        <f>VLOOKUP(A621,'[2]SISBEN-GRUPOS'!$A$2:$E$1121,2,FALSE)</f>
        <v>9</v>
      </c>
      <c r="N621">
        <f>VLOOKUP(A621,'[2]SISBEN-GRUPOS'!$A$2:$E$1122,3,0)</f>
        <v>35</v>
      </c>
      <c r="O621">
        <f>VLOOKUP(A621,'[2]SISBEN-GRUPOS'!$A$2:$E$1122,4,0)</f>
        <v>1</v>
      </c>
      <c r="P621">
        <f>VLOOKUP(A621,'[2]SISBEN-GRUPOS'!$A$2:$E$1122,5,0)</f>
        <v>0</v>
      </c>
      <c r="Q621">
        <f>VLOOKUP(A621,'[2]TASA TRANSITO'!$A$6:$B$1117,2,0)</f>
        <v>0.40500000000000003</v>
      </c>
    </row>
    <row r="622" spans="1:17" ht="14.95" hidden="1" x14ac:dyDescent="0.25">
      <c r="A622" t="s">
        <v>456</v>
      </c>
      <c r="B622">
        <v>125</v>
      </c>
      <c r="C622" s="3" t="s">
        <v>1122</v>
      </c>
      <c r="D622">
        <f>VLOOKUP(A622,'[2]PROMEDIO SABER 11 MUNICIPIOS'!$A$2:$D$1122,4,0)</f>
        <v>125</v>
      </c>
      <c r="E622">
        <f>VLOOKUP(A622,'[2]PROMEDIO SABER 11 MUNICIPIOS'!$A$2:$E$1122,5,0)</f>
        <v>47</v>
      </c>
      <c r="F622" s="3">
        <v>0</v>
      </c>
      <c r="G622" s="3">
        <v>0</v>
      </c>
      <c r="H622" s="3">
        <v>0</v>
      </c>
      <c r="I622" s="3">
        <v>0</v>
      </c>
      <c r="J622" s="4">
        <f>VLOOKUP(A622,'[2]PROMEDIO SABER 11 MUNICIPIOS'!$A$2:$B$1122,2,0)</f>
        <v>250.624</v>
      </c>
      <c r="K622" s="6">
        <v>250</v>
      </c>
      <c r="L622" s="5" t="str">
        <f>VLOOKUP(A622,'[2]PROMEDIO SABER 11 MUNICIPIOS'!$A$2:$F$1122,6,FALSE)</f>
        <v>NO</v>
      </c>
      <c r="M622">
        <f>VLOOKUP(A622,'[2]SISBEN-GRUPOS'!$A$2:$E$1121,2,FALSE)</f>
        <v>14</v>
      </c>
      <c r="N622">
        <f>VLOOKUP(A622,'[2]SISBEN-GRUPOS'!$A$2:$E$1122,3,0)</f>
        <v>106</v>
      </c>
      <c r="O622">
        <f>VLOOKUP(A622,'[2]SISBEN-GRUPOS'!$A$2:$E$1122,4,0)</f>
        <v>1</v>
      </c>
      <c r="P622">
        <f>VLOOKUP(A622,'[2]SISBEN-GRUPOS'!$A$2:$E$1122,5,0)</f>
        <v>4</v>
      </c>
      <c r="Q622">
        <f>VLOOKUP(A622,'[2]TASA TRANSITO'!$A$6:$B$1117,2,0)</f>
        <v>0.26800000000000002</v>
      </c>
    </row>
    <row r="623" spans="1:17" ht="14.95" hidden="1" x14ac:dyDescent="0.25">
      <c r="A623" t="s">
        <v>741</v>
      </c>
      <c r="B623">
        <v>252</v>
      </c>
      <c r="C623" s="3" t="s">
        <v>1122</v>
      </c>
      <c r="D623">
        <f>VLOOKUP(A623,'[2]PROMEDIO SABER 11 MUNICIPIOS'!$A$2:$D$1122,4,0)</f>
        <v>252</v>
      </c>
      <c r="E623">
        <f>VLOOKUP(A623,'[2]PROMEDIO SABER 11 MUNICIPIOS'!$A$2:$E$1122,5,0)</f>
        <v>48</v>
      </c>
      <c r="F623" s="3">
        <v>0</v>
      </c>
      <c r="G623" s="3">
        <v>0</v>
      </c>
      <c r="H623" s="3">
        <v>0</v>
      </c>
      <c r="I623" s="3">
        <v>0</v>
      </c>
      <c r="J623" s="4">
        <f>VLOOKUP(A623,'[2]PROMEDIO SABER 11 MUNICIPIOS'!$A$2:$B$1122,2,0)</f>
        <v>196.75793650793651</v>
      </c>
      <c r="K623" s="6">
        <v>190</v>
      </c>
      <c r="L623" s="5" t="str">
        <f>VLOOKUP(A623,'[2]PROMEDIO SABER 11 MUNICIPIOS'!$A$2:$F$1122,6,FALSE)</f>
        <v>NO</v>
      </c>
      <c r="M623">
        <f>VLOOKUP(A623,'[2]SISBEN-GRUPOS'!$A$2:$E$1121,2,FALSE)</f>
        <v>46</v>
      </c>
      <c r="N623">
        <f>VLOOKUP(A623,'[2]SISBEN-GRUPOS'!$A$2:$E$1122,3,0)</f>
        <v>206</v>
      </c>
      <c r="O623">
        <f>VLOOKUP(A623,'[2]SISBEN-GRUPOS'!$A$2:$E$1122,4,0)</f>
        <v>0</v>
      </c>
      <c r="P623">
        <f>VLOOKUP(A623,'[2]SISBEN-GRUPOS'!$A$2:$E$1122,5,0)</f>
        <v>0</v>
      </c>
      <c r="Q623">
        <f>VLOOKUP(A623,'[2]TASA TRANSITO'!$A$6:$B$1117,2,0)</f>
        <v>0.36699999999999999</v>
      </c>
    </row>
    <row r="624" spans="1:17" ht="14.95" hidden="1" x14ac:dyDescent="0.25">
      <c r="A624" t="s">
        <v>924</v>
      </c>
      <c r="B624">
        <v>451</v>
      </c>
      <c r="C624" s="3" t="s">
        <v>1122</v>
      </c>
      <c r="D624">
        <f>VLOOKUP(A624,'[2]PROMEDIO SABER 11 MUNICIPIOS'!$A$2:$D$1122,4,0)</f>
        <v>451</v>
      </c>
      <c r="E624">
        <f>VLOOKUP(A624,'[2]PROMEDIO SABER 11 MUNICIPIOS'!$A$2:$E$1122,5,0)</f>
        <v>48</v>
      </c>
      <c r="F624" s="3">
        <v>0</v>
      </c>
      <c r="G624" s="3">
        <v>0</v>
      </c>
      <c r="H624" s="3">
        <v>0</v>
      </c>
      <c r="I624" s="3">
        <v>0</v>
      </c>
      <c r="J624" s="4">
        <f>VLOOKUP(A624,'[2]PROMEDIO SABER 11 MUNICIPIOS'!$A$2:$B$1122,2,0)</f>
        <v>213.61640798226165</v>
      </c>
      <c r="K624" s="6">
        <v>210</v>
      </c>
      <c r="L624" s="5" t="str">
        <f>VLOOKUP(A624,'[2]PROMEDIO SABER 11 MUNICIPIOS'!$A$2:$F$1122,6,FALSE)</f>
        <v>NO</v>
      </c>
      <c r="M624">
        <f>VLOOKUP(A624,'[2]SISBEN-GRUPOS'!$A$2:$E$1121,2,FALSE)</f>
        <v>245</v>
      </c>
      <c r="N624">
        <f>VLOOKUP(A624,'[2]SISBEN-GRUPOS'!$A$2:$E$1122,3,0)</f>
        <v>200</v>
      </c>
      <c r="O624">
        <f>VLOOKUP(A624,'[2]SISBEN-GRUPOS'!$A$2:$E$1122,4,0)</f>
        <v>3</v>
      </c>
      <c r="P624">
        <f>VLOOKUP(A624,'[2]SISBEN-GRUPOS'!$A$2:$E$1122,5,0)</f>
        <v>3</v>
      </c>
      <c r="Q624">
        <f>VLOOKUP(A624,'[2]TASA TRANSITO'!$A$6:$B$1117,2,0)</f>
        <v>0.25800000000000001</v>
      </c>
    </row>
    <row r="625" spans="1:17" ht="14.95" hidden="1" x14ac:dyDescent="0.25">
      <c r="A625" t="s">
        <v>406</v>
      </c>
      <c r="B625">
        <v>106</v>
      </c>
      <c r="C625" s="3" t="s">
        <v>1122</v>
      </c>
      <c r="D625">
        <f>VLOOKUP(A625,'[2]PROMEDIO SABER 11 MUNICIPIOS'!$A$2:$D$1122,4,0)</f>
        <v>106</v>
      </c>
      <c r="E625">
        <f>VLOOKUP(A625,'[2]PROMEDIO SABER 11 MUNICIPIOS'!$A$2:$E$1122,5,0)</f>
        <v>48</v>
      </c>
      <c r="F625" s="3">
        <v>0</v>
      </c>
      <c r="G625" s="3">
        <v>0</v>
      </c>
      <c r="H625" s="3">
        <v>0</v>
      </c>
      <c r="I625" s="3">
        <v>0</v>
      </c>
      <c r="J625" s="4">
        <f>VLOOKUP(A625,'[2]PROMEDIO SABER 11 MUNICIPIOS'!$A$2:$B$1122,2,0)</f>
        <v>229.17924528301887</v>
      </c>
      <c r="K625" s="6">
        <v>220</v>
      </c>
      <c r="L625" s="5" t="str">
        <f>VLOOKUP(A625,'[2]PROMEDIO SABER 11 MUNICIPIOS'!$A$2:$F$1122,6,FALSE)</f>
        <v>NO</v>
      </c>
      <c r="M625">
        <f>VLOOKUP(A625,'[2]SISBEN-GRUPOS'!$A$2:$E$1121,2,FALSE)</f>
        <v>21</v>
      </c>
      <c r="N625">
        <f>VLOOKUP(A625,'[2]SISBEN-GRUPOS'!$A$2:$E$1122,3,0)</f>
        <v>76</v>
      </c>
      <c r="O625">
        <f>VLOOKUP(A625,'[2]SISBEN-GRUPOS'!$A$2:$E$1122,4,0)</f>
        <v>5</v>
      </c>
      <c r="P625">
        <f>VLOOKUP(A625,'[2]SISBEN-GRUPOS'!$A$2:$E$1122,5,0)</f>
        <v>4</v>
      </c>
      <c r="Q625">
        <f>VLOOKUP(A625,'[2]TASA TRANSITO'!$A$6:$B$1117,2,0)</f>
        <v>0.17599999999999999</v>
      </c>
    </row>
    <row r="626" spans="1:17" ht="30.1" hidden="1" x14ac:dyDescent="0.25">
      <c r="A626" t="s">
        <v>409</v>
      </c>
      <c r="B626">
        <v>107</v>
      </c>
      <c r="C626" s="3" t="s">
        <v>1123</v>
      </c>
      <c r="D626">
        <f>VLOOKUP(A626,'[2]PROMEDIO SABER 11 MUNICIPIOS'!$A$2:$D$1122,4,0)</f>
        <v>107</v>
      </c>
      <c r="E626">
        <f>VLOOKUP(A626,'[2]PROMEDIO SABER 11 MUNICIPIOS'!$A$2:$E$1122,5,0)</f>
        <v>48</v>
      </c>
      <c r="F626" s="3">
        <v>0</v>
      </c>
      <c r="G626" s="3">
        <v>0</v>
      </c>
      <c r="H626" s="3">
        <v>0</v>
      </c>
      <c r="I626" s="3">
        <v>0</v>
      </c>
      <c r="J626" s="4">
        <f>VLOOKUP(A626,'[2]PROMEDIO SABER 11 MUNICIPIOS'!$A$2:$B$1122,2,0)</f>
        <v>230.60747663551402</v>
      </c>
      <c r="K626" s="6">
        <v>230</v>
      </c>
      <c r="L626" s="5" t="str">
        <f>VLOOKUP(A626,'[2]PROMEDIO SABER 11 MUNICIPIOS'!$A$2:$F$1122,6,FALSE)</f>
        <v>PUERTO CAICEDO-PUTUMAYO</v>
      </c>
      <c r="M626">
        <f>VLOOKUP(A626,'[2]SISBEN-GRUPOS'!$A$2:$E$1121,2,FALSE)</f>
        <v>36</v>
      </c>
      <c r="N626">
        <f>VLOOKUP(A626,'[2]SISBEN-GRUPOS'!$A$2:$E$1122,3,0)</f>
        <v>70</v>
      </c>
      <c r="O626">
        <f>VLOOKUP(A626,'[2]SISBEN-GRUPOS'!$A$2:$E$1122,4,0)</f>
        <v>1</v>
      </c>
      <c r="P626">
        <f>VLOOKUP(A626,'[2]SISBEN-GRUPOS'!$A$2:$E$1122,5,0)</f>
        <v>0</v>
      </c>
      <c r="Q626">
        <f>VLOOKUP(A626,'[2]TASA TRANSITO'!$A$6:$B$1117,2,0)</f>
        <v>0.222</v>
      </c>
    </row>
    <row r="627" spans="1:17" ht="14.95" hidden="1" x14ac:dyDescent="0.25">
      <c r="A627" t="s">
        <v>508</v>
      </c>
      <c r="B627">
        <v>137</v>
      </c>
      <c r="C627" s="3" t="s">
        <v>1122</v>
      </c>
      <c r="D627">
        <f>VLOOKUP(A627,'[2]PROMEDIO SABER 11 MUNICIPIOS'!$A$2:$D$1122,4,0)</f>
        <v>137</v>
      </c>
      <c r="E627">
        <f>VLOOKUP(A627,'[2]PROMEDIO SABER 11 MUNICIPIOS'!$A$2:$E$1122,5,0)</f>
        <v>48</v>
      </c>
      <c r="F627" s="3">
        <v>0</v>
      </c>
      <c r="G627" s="3">
        <v>0</v>
      </c>
      <c r="H627" s="3">
        <v>0</v>
      </c>
      <c r="I627" s="3">
        <v>0</v>
      </c>
      <c r="J627" s="4">
        <f>VLOOKUP(A627,'[2]PROMEDIO SABER 11 MUNICIPIOS'!$A$2:$B$1122,2,0)</f>
        <v>256.07299270072991</v>
      </c>
      <c r="K627" s="6">
        <v>250</v>
      </c>
      <c r="L627" s="5" t="str">
        <f>VLOOKUP(A627,'[2]PROMEDIO SABER 11 MUNICIPIOS'!$A$2:$F$1122,6,FALSE)</f>
        <v>NO</v>
      </c>
      <c r="M627">
        <f>VLOOKUP(A627,'[2]SISBEN-GRUPOS'!$A$2:$E$1121,2,FALSE)</f>
        <v>22</v>
      </c>
      <c r="N627">
        <f>VLOOKUP(A627,'[2]SISBEN-GRUPOS'!$A$2:$E$1122,3,0)</f>
        <v>108</v>
      </c>
      <c r="O627">
        <f>VLOOKUP(A627,'[2]SISBEN-GRUPOS'!$A$2:$E$1122,4,0)</f>
        <v>4</v>
      </c>
      <c r="P627">
        <f>VLOOKUP(A627,'[2]SISBEN-GRUPOS'!$A$2:$E$1122,5,0)</f>
        <v>3</v>
      </c>
      <c r="Q627">
        <f>VLOOKUP(A627,'[2]TASA TRANSITO'!$A$6:$B$1117,2,0)</f>
        <v>0.29799999999999999</v>
      </c>
    </row>
    <row r="628" spans="1:17" ht="14.95" hidden="1" x14ac:dyDescent="0.25">
      <c r="A628" t="s">
        <v>561</v>
      </c>
      <c r="B628">
        <v>156</v>
      </c>
      <c r="C628" s="3" t="s">
        <v>1123</v>
      </c>
      <c r="D628">
        <f>VLOOKUP(A628,'[2]PROMEDIO SABER 11 MUNICIPIOS'!$A$2:$D$1122,4,0)</f>
        <v>156</v>
      </c>
      <c r="E628">
        <f>VLOOKUP(A628,'[2]PROMEDIO SABER 11 MUNICIPIOS'!$A$2:$E$1122,5,0)</f>
        <v>48</v>
      </c>
      <c r="F628" s="3">
        <v>0</v>
      </c>
      <c r="G628" s="3">
        <v>0</v>
      </c>
      <c r="H628" s="3">
        <v>0</v>
      </c>
      <c r="I628" s="3">
        <v>0</v>
      </c>
      <c r="J628" s="4">
        <f>VLOOKUP(A628,'[2]PROMEDIO SABER 11 MUNICIPIOS'!$A$2:$B$1122,2,0)</f>
        <v>276.57692307692309</v>
      </c>
      <c r="K628" s="6">
        <v>270</v>
      </c>
      <c r="L628" s="5" t="str">
        <f>VLOOKUP(A628,'[2]PROMEDIO SABER 11 MUNICIPIOS'!$A$2:$F$1122,6,FALSE)</f>
        <v>NO</v>
      </c>
      <c r="M628">
        <f>VLOOKUP(A628,'[2]SISBEN-GRUPOS'!$A$2:$E$1121,2,FALSE)</f>
        <v>58</v>
      </c>
      <c r="N628">
        <f>VLOOKUP(A628,'[2]SISBEN-GRUPOS'!$A$2:$E$1122,3,0)</f>
        <v>94</v>
      </c>
      <c r="O628">
        <f>VLOOKUP(A628,'[2]SISBEN-GRUPOS'!$A$2:$E$1122,4,0)</f>
        <v>4</v>
      </c>
      <c r="P628">
        <f>VLOOKUP(A628,'[2]SISBEN-GRUPOS'!$A$2:$E$1122,5,0)</f>
        <v>0</v>
      </c>
      <c r="Q628">
        <f>VLOOKUP(A628,'[2]TASA TRANSITO'!$A$6:$B$1117,2,0)</f>
        <v>0.23499999999999999</v>
      </c>
    </row>
    <row r="629" spans="1:17" ht="14.95" hidden="1" x14ac:dyDescent="0.25">
      <c r="A629" t="s">
        <v>365</v>
      </c>
      <c r="B629">
        <v>96</v>
      </c>
      <c r="C629" s="3" t="s">
        <v>1122</v>
      </c>
      <c r="D629">
        <f>VLOOKUP(A629,'[2]PROMEDIO SABER 11 MUNICIPIOS'!$A$2:$D$1122,4,0)</f>
        <v>96</v>
      </c>
      <c r="E629">
        <f>VLOOKUP(A629,'[2]PROMEDIO SABER 11 MUNICIPIOS'!$A$2:$E$1122,5,0)</f>
        <v>49</v>
      </c>
      <c r="F629" s="3">
        <v>0</v>
      </c>
      <c r="G629" s="3">
        <v>0</v>
      </c>
      <c r="H629" s="3">
        <v>0</v>
      </c>
      <c r="I629" s="3">
        <v>0</v>
      </c>
      <c r="J629" s="4">
        <f>VLOOKUP(A629,'[2]PROMEDIO SABER 11 MUNICIPIOS'!$A$2:$B$1122,2,0)</f>
        <v>203.91666666666666</v>
      </c>
      <c r="K629" s="6">
        <v>200</v>
      </c>
      <c r="L629" s="5" t="str">
        <f>VLOOKUP(A629,'[2]PROMEDIO SABER 11 MUNICIPIOS'!$A$2:$F$1122,6,FALSE)</f>
        <v>NO</v>
      </c>
      <c r="M629">
        <f>VLOOKUP(A629,'[2]SISBEN-GRUPOS'!$A$2:$E$1121,2,FALSE)</f>
        <v>19</v>
      </c>
      <c r="N629">
        <f>VLOOKUP(A629,'[2]SISBEN-GRUPOS'!$A$2:$E$1122,3,0)</f>
        <v>75</v>
      </c>
      <c r="O629">
        <f>VLOOKUP(A629,'[2]SISBEN-GRUPOS'!$A$2:$E$1122,4,0)</f>
        <v>2</v>
      </c>
      <c r="P629">
        <f>VLOOKUP(A629,'[2]SISBEN-GRUPOS'!$A$2:$E$1122,5,0)</f>
        <v>0</v>
      </c>
      <c r="Q629">
        <f>VLOOKUP(A629,'[2]TASA TRANSITO'!$A$6:$B$1117,2,0)</f>
        <v>0.14599999999999999</v>
      </c>
    </row>
    <row r="630" spans="1:17" ht="14.95" hidden="1" x14ac:dyDescent="0.25">
      <c r="A630" t="s">
        <v>430</v>
      </c>
      <c r="B630">
        <v>115</v>
      </c>
      <c r="C630" s="3" t="s">
        <v>1122</v>
      </c>
      <c r="D630">
        <f>VLOOKUP(A630,'[2]PROMEDIO SABER 11 MUNICIPIOS'!$A$2:$D$1122,4,0)</f>
        <v>115</v>
      </c>
      <c r="E630">
        <f>VLOOKUP(A630,'[2]PROMEDIO SABER 11 MUNICIPIOS'!$A$2:$E$1122,5,0)</f>
        <v>49</v>
      </c>
      <c r="F630" s="3">
        <v>0</v>
      </c>
      <c r="G630" s="3">
        <v>0</v>
      </c>
      <c r="H630" s="3">
        <v>0</v>
      </c>
      <c r="I630" s="3">
        <v>0</v>
      </c>
      <c r="J630" s="4">
        <f>VLOOKUP(A630,'[2]PROMEDIO SABER 11 MUNICIPIOS'!$A$2:$B$1122,2,0)</f>
        <v>236.27826086956523</v>
      </c>
      <c r="K630" s="6">
        <v>230</v>
      </c>
      <c r="L630" s="5" t="str">
        <f>VLOOKUP(A630,'[2]PROMEDIO SABER 11 MUNICIPIOS'!$A$2:$F$1122,6,FALSE)</f>
        <v>NO</v>
      </c>
      <c r="M630">
        <f>VLOOKUP(A630,'[2]SISBEN-GRUPOS'!$A$2:$E$1121,2,FALSE)</f>
        <v>22</v>
      </c>
      <c r="N630">
        <f>VLOOKUP(A630,'[2]SISBEN-GRUPOS'!$A$2:$E$1122,3,0)</f>
        <v>89</v>
      </c>
      <c r="O630">
        <f>VLOOKUP(A630,'[2]SISBEN-GRUPOS'!$A$2:$E$1122,4,0)</f>
        <v>2</v>
      </c>
      <c r="P630">
        <f>VLOOKUP(A630,'[2]SISBEN-GRUPOS'!$A$2:$E$1122,5,0)</f>
        <v>2</v>
      </c>
      <c r="Q630">
        <f>VLOOKUP(A630,'[2]TASA TRANSITO'!$A$6:$B$1117,2,0)</f>
        <v>0.26500000000000001</v>
      </c>
    </row>
    <row r="631" spans="1:17" ht="14.95" hidden="1" x14ac:dyDescent="0.25">
      <c r="A631" t="s">
        <v>447</v>
      </c>
      <c r="B631">
        <v>122</v>
      </c>
      <c r="C631" s="3" t="s">
        <v>1122</v>
      </c>
      <c r="D631">
        <f>VLOOKUP(A631,'[2]PROMEDIO SABER 11 MUNICIPIOS'!$A$2:$D$1122,4,0)</f>
        <v>122</v>
      </c>
      <c r="E631">
        <f>VLOOKUP(A631,'[2]PROMEDIO SABER 11 MUNICIPIOS'!$A$2:$E$1122,5,0)</f>
        <v>49</v>
      </c>
      <c r="F631" s="3">
        <v>0</v>
      </c>
      <c r="G631" s="3">
        <v>0</v>
      </c>
      <c r="H631" s="3">
        <v>0</v>
      </c>
      <c r="I631" s="3">
        <v>0</v>
      </c>
      <c r="J631" s="4">
        <f>VLOOKUP(A631,'[2]PROMEDIO SABER 11 MUNICIPIOS'!$A$2:$B$1122,2,0)</f>
        <v>238.67213114754099</v>
      </c>
      <c r="K631" s="6">
        <v>230</v>
      </c>
      <c r="L631" s="5" t="str">
        <f>VLOOKUP(A631,'[2]PROMEDIO SABER 11 MUNICIPIOS'!$A$2:$F$1122,6,FALSE)</f>
        <v>NO</v>
      </c>
      <c r="M631">
        <f>VLOOKUP(A631,'[2]SISBEN-GRUPOS'!$A$2:$E$1121,2,FALSE)</f>
        <v>23</v>
      </c>
      <c r="N631">
        <f>VLOOKUP(A631,'[2]SISBEN-GRUPOS'!$A$2:$E$1122,3,0)</f>
        <v>94</v>
      </c>
      <c r="O631">
        <f>VLOOKUP(A631,'[2]SISBEN-GRUPOS'!$A$2:$E$1122,4,0)</f>
        <v>4</v>
      </c>
      <c r="P631">
        <f>VLOOKUP(A631,'[2]SISBEN-GRUPOS'!$A$2:$E$1122,5,0)</f>
        <v>1</v>
      </c>
      <c r="Q631">
        <f>VLOOKUP(A631,'[2]TASA TRANSITO'!$A$6:$B$1117,2,0)</f>
        <v>0.38500000000000001</v>
      </c>
    </row>
    <row r="632" spans="1:17" ht="14.95" hidden="1" x14ac:dyDescent="0.25">
      <c r="A632" t="s">
        <v>383</v>
      </c>
      <c r="B632">
        <v>101</v>
      </c>
      <c r="C632" s="3" t="s">
        <v>1123</v>
      </c>
      <c r="D632">
        <f>VLOOKUP(A632,'[2]PROMEDIO SABER 11 MUNICIPIOS'!$A$2:$D$1122,4,0)</f>
        <v>101</v>
      </c>
      <c r="E632">
        <f>VLOOKUP(A632,'[2]PROMEDIO SABER 11 MUNICIPIOS'!$A$2:$E$1122,5,0)</f>
        <v>49</v>
      </c>
      <c r="F632" s="3">
        <v>0</v>
      </c>
      <c r="G632" s="3">
        <v>0</v>
      </c>
      <c r="H632" s="3">
        <v>0</v>
      </c>
      <c r="I632" s="3">
        <v>0</v>
      </c>
      <c r="J632" s="4">
        <f>VLOOKUP(A632,'[2]PROMEDIO SABER 11 MUNICIPIOS'!$A$2:$B$1122,2,0)</f>
        <v>242.64356435643563</v>
      </c>
      <c r="K632" s="6">
        <v>240</v>
      </c>
      <c r="L632" s="5" t="str">
        <f>VLOOKUP(A632,'[2]PROMEDIO SABER 11 MUNICIPIOS'!$A$2:$F$1122,6,FALSE)</f>
        <v>NO</v>
      </c>
      <c r="M632">
        <f>VLOOKUP(A632,'[2]SISBEN-GRUPOS'!$A$2:$E$1121,2,FALSE)</f>
        <v>19</v>
      </c>
      <c r="N632">
        <f>VLOOKUP(A632,'[2]SISBEN-GRUPOS'!$A$2:$E$1122,3,0)</f>
        <v>78</v>
      </c>
      <c r="O632">
        <f>VLOOKUP(A632,'[2]SISBEN-GRUPOS'!$A$2:$E$1122,4,0)</f>
        <v>4</v>
      </c>
      <c r="P632">
        <f>VLOOKUP(A632,'[2]SISBEN-GRUPOS'!$A$2:$E$1122,5,0)</f>
        <v>0</v>
      </c>
      <c r="Q632">
        <f>VLOOKUP(A632,'[2]TASA TRANSITO'!$A$6:$B$1117,2,0)</f>
        <v>0.16400000000000001</v>
      </c>
    </row>
    <row r="633" spans="1:17" ht="14.95" hidden="1" x14ac:dyDescent="0.25">
      <c r="A633" t="s">
        <v>781</v>
      </c>
      <c r="B633">
        <v>283</v>
      </c>
      <c r="C633" s="3" t="s">
        <v>1123</v>
      </c>
      <c r="D633">
        <f>VLOOKUP(A633,'[2]PROMEDIO SABER 11 MUNICIPIOS'!$A$2:$D$1122,4,0)</f>
        <v>283</v>
      </c>
      <c r="E633">
        <f>VLOOKUP(A633,'[2]PROMEDIO SABER 11 MUNICIPIOS'!$A$2:$E$1122,5,0)</f>
        <v>49</v>
      </c>
      <c r="F633" s="3">
        <v>0</v>
      </c>
      <c r="G633" s="3">
        <v>0</v>
      </c>
      <c r="H633" s="3">
        <v>0</v>
      </c>
      <c r="I633" s="3">
        <v>0</v>
      </c>
      <c r="J633" s="4">
        <f>VLOOKUP(A633,'[2]PROMEDIO SABER 11 MUNICIPIOS'!$A$2:$B$1122,2,0)</f>
        <v>255.37455830388691</v>
      </c>
      <c r="K633" s="6">
        <v>250</v>
      </c>
      <c r="L633" s="5" t="str">
        <f>VLOOKUP(A633,'[2]PROMEDIO SABER 11 MUNICIPIOS'!$A$2:$F$1122,6,FALSE)</f>
        <v>NO</v>
      </c>
      <c r="M633">
        <f>VLOOKUP(A633,'[2]SISBEN-GRUPOS'!$A$2:$E$1121,2,FALSE)</f>
        <v>69</v>
      </c>
      <c r="N633">
        <f>VLOOKUP(A633,'[2]SISBEN-GRUPOS'!$A$2:$E$1122,3,0)</f>
        <v>209</v>
      </c>
      <c r="O633">
        <f>VLOOKUP(A633,'[2]SISBEN-GRUPOS'!$A$2:$E$1122,4,0)</f>
        <v>3</v>
      </c>
      <c r="P633">
        <f>VLOOKUP(A633,'[2]SISBEN-GRUPOS'!$A$2:$E$1122,5,0)</f>
        <v>2</v>
      </c>
      <c r="Q633">
        <f>VLOOKUP(A633,'[2]TASA TRANSITO'!$A$6:$B$1117,2,0)</f>
        <v>0.33300000000000002</v>
      </c>
    </row>
    <row r="634" spans="1:17" ht="14.95" hidden="1" x14ac:dyDescent="0.25">
      <c r="A634" t="s">
        <v>576</v>
      </c>
      <c r="B634">
        <v>160</v>
      </c>
      <c r="C634" s="3" t="s">
        <v>1123</v>
      </c>
      <c r="D634">
        <f>VLOOKUP(A634,'[2]PROMEDIO SABER 11 MUNICIPIOS'!$A$2:$D$1122,4,0)</f>
        <v>160</v>
      </c>
      <c r="E634">
        <f>VLOOKUP(A634,'[2]PROMEDIO SABER 11 MUNICIPIOS'!$A$2:$E$1122,5,0)</f>
        <v>50</v>
      </c>
      <c r="F634" s="3">
        <v>0</v>
      </c>
      <c r="G634" s="3">
        <v>0</v>
      </c>
      <c r="H634" s="3">
        <v>0</v>
      </c>
      <c r="I634" s="3">
        <v>0</v>
      </c>
      <c r="J634" s="4">
        <f>VLOOKUP(A634,'[2]PROMEDIO SABER 11 MUNICIPIOS'!$A$2:$B$1122,2,0)</f>
        <v>226.36875000000001</v>
      </c>
      <c r="K634" s="6">
        <v>220</v>
      </c>
      <c r="L634" s="5" t="str">
        <f>VLOOKUP(A634,'[2]PROMEDIO SABER 11 MUNICIPIOS'!$A$2:$F$1122,6,FALSE)</f>
        <v>NO</v>
      </c>
      <c r="M634">
        <f>VLOOKUP(A634,'[2]SISBEN-GRUPOS'!$A$2:$E$1121,2,FALSE)</f>
        <v>24</v>
      </c>
      <c r="N634">
        <f>VLOOKUP(A634,'[2]SISBEN-GRUPOS'!$A$2:$E$1122,3,0)</f>
        <v>134</v>
      </c>
      <c r="O634">
        <f>VLOOKUP(A634,'[2]SISBEN-GRUPOS'!$A$2:$E$1122,4,0)</f>
        <v>0</v>
      </c>
      <c r="P634">
        <f>VLOOKUP(A634,'[2]SISBEN-GRUPOS'!$A$2:$E$1122,5,0)</f>
        <v>2</v>
      </c>
      <c r="Q634">
        <f>VLOOKUP(A634,'[2]TASA TRANSITO'!$A$6:$B$1117,2,0)</f>
        <v>0.34</v>
      </c>
    </row>
    <row r="635" spans="1:17" ht="14.95" hidden="1" x14ac:dyDescent="0.25">
      <c r="A635" t="s">
        <v>488</v>
      </c>
      <c r="B635">
        <v>131</v>
      </c>
      <c r="C635" s="3" t="s">
        <v>1122</v>
      </c>
      <c r="D635">
        <f>VLOOKUP(A635,'[2]PROMEDIO SABER 11 MUNICIPIOS'!$A$2:$D$1122,4,0)</f>
        <v>131</v>
      </c>
      <c r="E635">
        <f>VLOOKUP(A635,'[2]PROMEDIO SABER 11 MUNICIPIOS'!$A$2:$E$1122,5,0)</f>
        <v>50</v>
      </c>
      <c r="F635" s="3">
        <v>0</v>
      </c>
      <c r="G635" s="3">
        <v>0</v>
      </c>
      <c r="H635" s="3">
        <v>0</v>
      </c>
      <c r="I635" s="3">
        <v>0</v>
      </c>
      <c r="J635" s="4">
        <f>VLOOKUP(A635,'[2]PROMEDIO SABER 11 MUNICIPIOS'!$A$2:$B$1122,2,0)</f>
        <v>228.79389312977099</v>
      </c>
      <c r="K635" s="6">
        <v>220</v>
      </c>
      <c r="L635" s="5" t="str">
        <f>VLOOKUP(A635,'[2]PROMEDIO SABER 11 MUNICIPIOS'!$A$2:$F$1122,6,FALSE)</f>
        <v>NO</v>
      </c>
      <c r="M635">
        <f>VLOOKUP(A635,'[2]SISBEN-GRUPOS'!$A$2:$E$1121,2,FALSE)</f>
        <v>28</v>
      </c>
      <c r="N635">
        <f>VLOOKUP(A635,'[2]SISBEN-GRUPOS'!$A$2:$E$1122,3,0)</f>
        <v>96</v>
      </c>
      <c r="O635">
        <f>VLOOKUP(A635,'[2]SISBEN-GRUPOS'!$A$2:$E$1122,4,0)</f>
        <v>4</v>
      </c>
      <c r="P635">
        <f>VLOOKUP(A635,'[2]SISBEN-GRUPOS'!$A$2:$E$1122,5,0)</f>
        <v>3</v>
      </c>
      <c r="Q635">
        <f>VLOOKUP(A635,'[2]TASA TRANSITO'!$A$6:$B$1117,2,0)</f>
        <v>0.28599999999999998</v>
      </c>
    </row>
    <row r="636" spans="1:17" ht="14.95" hidden="1" x14ac:dyDescent="0.25">
      <c r="A636" t="s">
        <v>515</v>
      </c>
      <c r="B636">
        <v>138</v>
      </c>
      <c r="C636" s="3" t="s">
        <v>1122</v>
      </c>
      <c r="D636">
        <f>VLOOKUP(A636,'[2]PROMEDIO SABER 11 MUNICIPIOS'!$A$2:$D$1122,4,0)</f>
        <v>138</v>
      </c>
      <c r="E636">
        <f>VLOOKUP(A636,'[2]PROMEDIO SABER 11 MUNICIPIOS'!$A$2:$E$1122,5,0)</f>
        <v>50</v>
      </c>
      <c r="F636" s="3">
        <v>0</v>
      </c>
      <c r="G636" s="3">
        <v>0</v>
      </c>
      <c r="H636" s="3">
        <v>0</v>
      </c>
      <c r="I636" s="3">
        <v>0</v>
      </c>
      <c r="J636" s="4">
        <f>VLOOKUP(A636,'[2]PROMEDIO SABER 11 MUNICIPIOS'!$A$2:$B$1122,2,0)</f>
        <v>236.58695652173913</v>
      </c>
      <c r="K636" s="6">
        <v>230</v>
      </c>
      <c r="L636" s="5" t="str">
        <f>VLOOKUP(A636,'[2]PROMEDIO SABER 11 MUNICIPIOS'!$A$2:$F$1122,6,FALSE)</f>
        <v>NO</v>
      </c>
      <c r="M636">
        <f>VLOOKUP(A636,'[2]SISBEN-GRUPOS'!$A$2:$E$1121,2,FALSE)</f>
        <v>30</v>
      </c>
      <c r="N636">
        <f>VLOOKUP(A636,'[2]SISBEN-GRUPOS'!$A$2:$E$1122,3,0)</f>
        <v>102</v>
      </c>
      <c r="O636">
        <f>VLOOKUP(A636,'[2]SISBEN-GRUPOS'!$A$2:$E$1122,4,0)</f>
        <v>3</v>
      </c>
      <c r="P636">
        <f>VLOOKUP(A636,'[2]SISBEN-GRUPOS'!$A$2:$E$1122,5,0)</f>
        <v>3</v>
      </c>
      <c r="Q636">
        <f>VLOOKUP(A636,'[2]TASA TRANSITO'!$A$6:$B$1117,2,0)</f>
        <v>0.28699999999999998</v>
      </c>
    </row>
    <row r="637" spans="1:17" ht="14.95" hidden="1" x14ac:dyDescent="0.25">
      <c r="A637" t="s">
        <v>533</v>
      </c>
      <c r="B637">
        <v>144</v>
      </c>
      <c r="C637" s="3" t="s">
        <v>1122</v>
      </c>
      <c r="D637">
        <f>VLOOKUP(A637,'[2]PROMEDIO SABER 11 MUNICIPIOS'!$A$2:$D$1122,4,0)</f>
        <v>144</v>
      </c>
      <c r="E637">
        <f>VLOOKUP(A637,'[2]PROMEDIO SABER 11 MUNICIPIOS'!$A$2:$E$1122,5,0)</f>
        <v>50</v>
      </c>
      <c r="F637" s="3">
        <v>0</v>
      </c>
      <c r="G637" s="3">
        <v>0</v>
      </c>
      <c r="H637" s="3">
        <v>0</v>
      </c>
      <c r="I637" s="3">
        <v>0</v>
      </c>
      <c r="J637" s="4">
        <f>VLOOKUP(A637,'[2]PROMEDIO SABER 11 MUNICIPIOS'!$A$2:$B$1122,2,0)</f>
        <v>245</v>
      </c>
      <c r="K637" s="6">
        <v>240</v>
      </c>
      <c r="L637" s="5" t="str">
        <f>VLOOKUP(A637,'[2]PROMEDIO SABER 11 MUNICIPIOS'!$A$2:$F$1122,6,FALSE)</f>
        <v>NO</v>
      </c>
      <c r="M637">
        <f>VLOOKUP(A637,'[2]SISBEN-GRUPOS'!$A$2:$E$1121,2,FALSE)</f>
        <v>17</v>
      </c>
      <c r="N637">
        <f>VLOOKUP(A637,'[2]SISBEN-GRUPOS'!$A$2:$E$1122,3,0)</f>
        <v>120</v>
      </c>
      <c r="O637">
        <f>VLOOKUP(A637,'[2]SISBEN-GRUPOS'!$A$2:$E$1122,4,0)</f>
        <v>3</v>
      </c>
      <c r="P637">
        <f>VLOOKUP(A637,'[2]SISBEN-GRUPOS'!$A$2:$E$1122,5,0)</f>
        <v>4</v>
      </c>
      <c r="Q637">
        <f>VLOOKUP(A637,'[2]TASA TRANSITO'!$A$6:$B$1117,2,0)</f>
        <v>0.29499999999999998</v>
      </c>
    </row>
    <row r="638" spans="1:17" x14ac:dyDescent="0.25">
      <c r="A638" t="s">
        <v>528</v>
      </c>
      <c r="B638">
        <v>141</v>
      </c>
      <c r="C638" s="3" t="s">
        <v>1123</v>
      </c>
      <c r="D638">
        <f>VLOOKUP(A638,'[2]PROMEDIO SABER 11 MUNICIPIOS'!$A$2:$D$1122,4,0)</f>
        <v>141</v>
      </c>
      <c r="E638">
        <f>VLOOKUP(A638,'[2]PROMEDIO SABER 11 MUNICIPIOS'!$A$2:$E$1122,5,0)</f>
        <v>50</v>
      </c>
      <c r="F638" s="3">
        <v>0</v>
      </c>
      <c r="G638" s="3">
        <v>0</v>
      </c>
      <c r="H638" s="3">
        <v>0</v>
      </c>
      <c r="I638" s="3">
        <v>0</v>
      </c>
      <c r="J638" s="4">
        <f>VLOOKUP(A638,'[2]PROMEDIO SABER 11 MUNICIPIOS'!$A$2:$B$1122,2,0)</f>
        <v>247.05673758865248</v>
      </c>
      <c r="K638" s="6">
        <v>240</v>
      </c>
      <c r="L638" s="5" t="str">
        <f>VLOOKUP(A638,'[2]PROMEDIO SABER 11 MUNICIPIOS'!$A$2:$F$1122,6,FALSE)</f>
        <v>NO</v>
      </c>
      <c r="M638">
        <f>VLOOKUP(A638,'[2]SISBEN-GRUPOS'!$A$2:$E$1121,2,FALSE)</f>
        <v>30</v>
      </c>
      <c r="N638">
        <f>VLOOKUP(A638,'[2]SISBEN-GRUPOS'!$A$2:$E$1122,3,0)</f>
        <v>111</v>
      </c>
      <c r="O638">
        <f>VLOOKUP(A638,'[2]SISBEN-GRUPOS'!$A$2:$E$1122,4,0)</f>
        <v>0</v>
      </c>
      <c r="P638">
        <f>VLOOKUP(A638,'[2]SISBEN-GRUPOS'!$A$2:$E$1122,5,0)</f>
        <v>0</v>
      </c>
      <c r="Q638" t="e">
        <f>VLOOKUP(A638,'[2]TASA TRANSITO'!$A$6:$B$1117,2,0)</f>
        <v>#N/A</v>
      </c>
    </row>
    <row r="639" spans="1:17" ht="14.95" hidden="1" x14ac:dyDescent="0.25">
      <c r="A639" t="s">
        <v>534</v>
      </c>
      <c r="B639">
        <v>145</v>
      </c>
      <c r="C639" s="3" t="s">
        <v>1122</v>
      </c>
      <c r="D639">
        <f>VLOOKUP(A639,'[2]PROMEDIO SABER 11 MUNICIPIOS'!$A$2:$D$1122,4,0)</f>
        <v>145</v>
      </c>
      <c r="E639">
        <f>VLOOKUP(A639,'[2]PROMEDIO SABER 11 MUNICIPIOS'!$A$2:$E$1122,5,0)</f>
        <v>50</v>
      </c>
      <c r="F639" s="3">
        <v>0</v>
      </c>
      <c r="G639" s="3">
        <v>0</v>
      </c>
      <c r="H639" s="3">
        <v>0</v>
      </c>
      <c r="I639" s="3">
        <v>0</v>
      </c>
      <c r="J639" s="4">
        <f>VLOOKUP(A639,'[2]PROMEDIO SABER 11 MUNICIPIOS'!$A$2:$B$1122,2,0)</f>
        <v>255.58620689655172</v>
      </c>
      <c r="K639" s="6">
        <v>250</v>
      </c>
      <c r="L639" s="5" t="str">
        <f>VLOOKUP(A639,'[2]PROMEDIO SABER 11 MUNICIPIOS'!$A$2:$F$1122,6,FALSE)</f>
        <v>NO</v>
      </c>
      <c r="M639">
        <f>VLOOKUP(A639,'[2]SISBEN-GRUPOS'!$A$2:$E$1121,2,FALSE)</f>
        <v>40</v>
      </c>
      <c r="N639">
        <f>VLOOKUP(A639,'[2]SISBEN-GRUPOS'!$A$2:$E$1122,3,0)</f>
        <v>85</v>
      </c>
      <c r="O639">
        <f>VLOOKUP(A639,'[2]SISBEN-GRUPOS'!$A$2:$E$1122,4,0)</f>
        <v>14</v>
      </c>
      <c r="P639">
        <f>VLOOKUP(A639,'[2]SISBEN-GRUPOS'!$A$2:$E$1122,5,0)</f>
        <v>6</v>
      </c>
      <c r="Q639">
        <f>VLOOKUP(A639,'[2]TASA TRANSITO'!$A$6:$B$1117,2,0)</f>
        <v>0.33900000000000002</v>
      </c>
    </row>
    <row r="640" spans="1:17" ht="14.95" hidden="1" x14ac:dyDescent="0.25">
      <c r="A640" t="s">
        <v>603</v>
      </c>
      <c r="B640">
        <v>171</v>
      </c>
      <c r="C640" s="3" t="s">
        <v>1122</v>
      </c>
      <c r="D640">
        <f>VLOOKUP(A640,'[2]PROMEDIO SABER 11 MUNICIPIOS'!$A$2:$D$1122,4,0)</f>
        <v>171</v>
      </c>
      <c r="E640">
        <f>VLOOKUP(A640,'[2]PROMEDIO SABER 11 MUNICIPIOS'!$A$2:$E$1122,5,0)</f>
        <v>50</v>
      </c>
      <c r="F640" s="3">
        <v>0</v>
      </c>
      <c r="G640" s="3">
        <v>0</v>
      </c>
      <c r="H640" s="3">
        <v>0</v>
      </c>
      <c r="I640" s="3">
        <v>0</v>
      </c>
      <c r="J640" s="4">
        <f>VLOOKUP(A640,'[2]PROMEDIO SABER 11 MUNICIPIOS'!$A$2:$B$1122,2,0)</f>
        <v>272.73684210526318</v>
      </c>
      <c r="K640" s="6">
        <v>270</v>
      </c>
      <c r="L640" s="5" t="str">
        <f>VLOOKUP(A640,'[2]PROMEDIO SABER 11 MUNICIPIOS'!$A$2:$F$1122,6,FALSE)</f>
        <v>NO</v>
      </c>
      <c r="M640">
        <f>VLOOKUP(A640,'[2]SISBEN-GRUPOS'!$A$2:$E$1121,2,FALSE)</f>
        <v>53</v>
      </c>
      <c r="N640">
        <f>VLOOKUP(A640,'[2]SISBEN-GRUPOS'!$A$2:$E$1122,3,0)</f>
        <v>100</v>
      </c>
      <c r="O640">
        <f>VLOOKUP(A640,'[2]SISBEN-GRUPOS'!$A$2:$E$1122,4,0)</f>
        <v>13</v>
      </c>
      <c r="P640">
        <f>VLOOKUP(A640,'[2]SISBEN-GRUPOS'!$A$2:$E$1122,5,0)</f>
        <v>5</v>
      </c>
      <c r="Q640">
        <f>VLOOKUP(A640,'[2]TASA TRANSITO'!$A$6:$B$1117,2,0)</f>
        <v>0.46400000000000002</v>
      </c>
    </row>
    <row r="641" spans="1:17" ht="14.95" hidden="1" x14ac:dyDescent="0.25">
      <c r="A641" t="s">
        <v>653</v>
      </c>
      <c r="B641">
        <v>196</v>
      </c>
      <c r="C641" s="3" t="s">
        <v>1122</v>
      </c>
      <c r="D641">
        <f>VLOOKUP(A641,'[2]PROMEDIO SABER 11 MUNICIPIOS'!$A$2:$D$1122,4,0)</f>
        <v>196</v>
      </c>
      <c r="E641">
        <f>VLOOKUP(A641,'[2]PROMEDIO SABER 11 MUNICIPIOS'!$A$2:$E$1122,5,0)</f>
        <v>51</v>
      </c>
      <c r="F641" s="3">
        <v>0</v>
      </c>
      <c r="G641" s="3">
        <v>0</v>
      </c>
      <c r="H641" s="3">
        <v>0</v>
      </c>
      <c r="I641" s="3">
        <v>0</v>
      </c>
      <c r="J641" s="4">
        <f>VLOOKUP(A641,'[2]PROMEDIO SABER 11 MUNICIPIOS'!$A$2:$B$1122,2,0)</f>
        <v>212.15816326530611</v>
      </c>
      <c r="K641" s="6">
        <v>210</v>
      </c>
      <c r="L641" s="5" t="str">
        <f>VLOOKUP(A641,'[2]PROMEDIO SABER 11 MUNICIPIOS'!$A$2:$F$1122,6,FALSE)</f>
        <v>NO</v>
      </c>
      <c r="M641">
        <f>VLOOKUP(A641,'[2]SISBEN-GRUPOS'!$A$2:$E$1121,2,FALSE)</f>
        <v>48</v>
      </c>
      <c r="N641">
        <f>VLOOKUP(A641,'[2]SISBEN-GRUPOS'!$A$2:$E$1122,3,0)</f>
        <v>148</v>
      </c>
      <c r="O641">
        <f>VLOOKUP(A641,'[2]SISBEN-GRUPOS'!$A$2:$E$1122,4,0)</f>
        <v>0</v>
      </c>
      <c r="P641">
        <f>VLOOKUP(A641,'[2]SISBEN-GRUPOS'!$A$2:$E$1122,5,0)</f>
        <v>0</v>
      </c>
      <c r="Q641">
        <f>VLOOKUP(A641,'[2]TASA TRANSITO'!$A$6:$B$1117,2,0)</f>
        <v>0.254</v>
      </c>
    </row>
    <row r="642" spans="1:17" ht="14.95" hidden="1" x14ac:dyDescent="0.25">
      <c r="A642" t="s">
        <v>759</v>
      </c>
      <c r="B642">
        <v>264</v>
      </c>
      <c r="C642" s="3" t="s">
        <v>1123</v>
      </c>
      <c r="D642">
        <f>VLOOKUP(A642,'[2]PROMEDIO SABER 11 MUNICIPIOS'!$A$2:$D$1122,4,0)</f>
        <v>264</v>
      </c>
      <c r="E642">
        <f>VLOOKUP(A642,'[2]PROMEDIO SABER 11 MUNICIPIOS'!$A$2:$E$1122,5,0)</f>
        <v>51</v>
      </c>
      <c r="F642" s="3">
        <v>0</v>
      </c>
      <c r="G642" s="3">
        <v>0</v>
      </c>
      <c r="H642" s="3">
        <v>0</v>
      </c>
      <c r="I642" s="3">
        <v>0</v>
      </c>
      <c r="J642" s="4">
        <f>VLOOKUP(A642,'[2]PROMEDIO SABER 11 MUNICIPIOS'!$A$2:$B$1122,2,0)</f>
        <v>215.49621212121212</v>
      </c>
      <c r="K642" s="6">
        <v>210</v>
      </c>
      <c r="L642" s="5" t="str">
        <f>VLOOKUP(A642,'[2]PROMEDIO SABER 11 MUNICIPIOS'!$A$2:$F$1122,6,FALSE)</f>
        <v>NO</v>
      </c>
      <c r="M642">
        <f>VLOOKUP(A642,'[2]SISBEN-GRUPOS'!$A$2:$E$1121,2,FALSE)</f>
        <v>70</v>
      </c>
      <c r="N642">
        <f>VLOOKUP(A642,'[2]SISBEN-GRUPOS'!$A$2:$E$1122,3,0)</f>
        <v>190</v>
      </c>
      <c r="O642">
        <f>VLOOKUP(A642,'[2]SISBEN-GRUPOS'!$A$2:$E$1122,4,0)</f>
        <v>2</v>
      </c>
      <c r="P642">
        <f>VLOOKUP(A642,'[2]SISBEN-GRUPOS'!$A$2:$E$1122,5,0)</f>
        <v>2</v>
      </c>
      <c r="Q642">
        <f>VLOOKUP(A642,'[2]TASA TRANSITO'!$A$6:$B$1117,2,0)</f>
        <v>0.223</v>
      </c>
    </row>
    <row r="643" spans="1:17" ht="14.95" hidden="1" x14ac:dyDescent="0.25">
      <c r="A643" t="s">
        <v>695</v>
      </c>
      <c r="B643">
        <v>224</v>
      </c>
      <c r="C643" s="3" t="s">
        <v>1122</v>
      </c>
      <c r="D643">
        <f>VLOOKUP(A643,'[2]PROMEDIO SABER 11 MUNICIPIOS'!$A$2:$D$1122,4,0)</f>
        <v>224</v>
      </c>
      <c r="E643">
        <f>VLOOKUP(A643,'[2]PROMEDIO SABER 11 MUNICIPIOS'!$A$2:$E$1122,5,0)</f>
        <v>51</v>
      </c>
      <c r="F643" s="3">
        <v>0</v>
      </c>
      <c r="G643" s="3">
        <v>0</v>
      </c>
      <c r="H643" s="3">
        <v>0</v>
      </c>
      <c r="I643" s="3">
        <v>0</v>
      </c>
      <c r="J643" s="4">
        <f>VLOOKUP(A643,'[2]PROMEDIO SABER 11 MUNICIPIOS'!$A$2:$B$1122,2,0)</f>
        <v>222.66071428571428</v>
      </c>
      <c r="K643" s="6">
        <v>220</v>
      </c>
      <c r="L643" s="5" t="str">
        <f>VLOOKUP(A643,'[2]PROMEDIO SABER 11 MUNICIPIOS'!$A$2:$F$1122,6,FALSE)</f>
        <v>NO</v>
      </c>
      <c r="M643">
        <f>VLOOKUP(A643,'[2]SISBEN-GRUPOS'!$A$2:$E$1121,2,FALSE)</f>
        <v>40</v>
      </c>
      <c r="N643">
        <f>VLOOKUP(A643,'[2]SISBEN-GRUPOS'!$A$2:$E$1122,3,0)</f>
        <v>177</v>
      </c>
      <c r="O643">
        <f>VLOOKUP(A643,'[2]SISBEN-GRUPOS'!$A$2:$E$1122,4,0)</f>
        <v>5</v>
      </c>
      <c r="P643">
        <f>VLOOKUP(A643,'[2]SISBEN-GRUPOS'!$A$2:$E$1122,5,0)</f>
        <v>2</v>
      </c>
      <c r="Q643">
        <f>VLOOKUP(A643,'[2]TASA TRANSITO'!$A$6:$B$1117,2,0)</f>
        <v>0.25</v>
      </c>
    </row>
    <row r="644" spans="1:17" ht="14.95" hidden="1" x14ac:dyDescent="0.25">
      <c r="A644" t="s">
        <v>854</v>
      </c>
      <c r="B644">
        <v>359</v>
      </c>
      <c r="C644" s="3" t="s">
        <v>1122</v>
      </c>
      <c r="D644">
        <f>VLOOKUP(A644,'[2]PROMEDIO SABER 11 MUNICIPIOS'!$A$2:$D$1122,4,0)</f>
        <v>359</v>
      </c>
      <c r="E644">
        <f>VLOOKUP(A644,'[2]PROMEDIO SABER 11 MUNICIPIOS'!$A$2:$E$1122,5,0)</f>
        <v>51</v>
      </c>
      <c r="F644" s="3">
        <v>0</v>
      </c>
      <c r="G644" s="3">
        <v>0</v>
      </c>
      <c r="H644" s="3">
        <v>0</v>
      </c>
      <c r="I644" s="3">
        <v>0</v>
      </c>
      <c r="J644" s="4">
        <f>VLOOKUP(A644,'[2]PROMEDIO SABER 11 MUNICIPIOS'!$A$2:$B$1122,2,0)</f>
        <v>228.49303621169918</v>
      </c>
      <c r="K644" s="6">
        <v>220</v>
      </c>
      <c r="L644" s="5" t="str">
        <f>VLOOKUP(A644,'[2]PROMEDIO SABER 11 MUNICIPIOS'!$A$2:$F$1122,6,FALSE)</f>
        <v>NO</v>
      </c>
      <c r="M644">
        <f>VLOOKUP(A644,'[2]SISBEN-GRUPOS'!$A$2:$E$1121,2,FALSE)</f>
        <v>72</v>
      </c>
      <c r="N644">
        <f>VLOOKUP(A644,'[2]SISBEN-GRUPOS'!$A$2:$E$1122,3,0)</f>
        <v>277</v>
      </c>
      <c r="O644">
        <f>VLOOKUP(A644,'[2]SISBEN-GRUPOS'!$A$2:$E$1122,4,0)</f>
        <v>6</v>
      </c>
      <c r="P644">
        <f>VLOOKUP(A644,'[2]SISBEN-GRUPOS'!$A$2:$E$1122,5,0)</f>
        <v>4</v>
      </c>
      <c r="Q644">
        <f>VLOOKUP(A644,'[2]TASA TRANSITO'!$A$6:$B$1117,2,0)</f>
        <v>0.36799999999999999</v>
      </c>
    </row>
    <row r="645" spans="1:17" ht="14.95" hidden="1" x14ac:dyDescent="0.25">
      <c r="A645" t="s">
        <v>863</v>
      </c>
      <c r="B645">
        <v>371</v>
      </c>
      <c r="C645" s="3" t="s">
        <v>1122</v>
      </c>
      <c r="D645">
        <f>VLOOKUP(A645,'[2]PROMEDIO SABER 11 MUNICIPIOS'!$A$2:$D$1122,4,0)</f>
        <v>371</v>
      </c>
      <c r="E645">
        <f>VLOOKUP(A645,'[2]PROMEDIO SABER 11 MUNICIPIOS'!$A$2:$E$1122,5,0)</f>
        <v>51</v>
      </c>
      <c r="F645" s="3">
        <v>0</v>
      </c>
      <c r="G645" s="3">
        <v>0</v>
      </c>
      <c r="H645" s="3">
        <v>0</v>
      </c>
      <c r="I645" s="3">
        <v>0</v>
      </c>
      <c r="J645" s="4">
        <f>VLOOKUP(A645,'[2]PROMEDIO SABER 11 MUNICIPIOS'!$A$2:$B$1122,2,0)</f>
        <v>233.08894878706201</v>
      </c>
      <c r="K645" s="6">
        <v>230</v>
      </c>
      <c r="L645" s="5" t="str">
        <f>VLOOKUP(A645,'[2]PROMEDIO SABER 11 MUNICIPIOS'!$A$2:$F$1122,6,FALSE)</f>
        <v>NO</v>
      </c>
      <c r="M645">
        <f>VLOOKUP(A645,'[2]SISBEN-GRUPOS'!$A$2:$E$1121,2,FALSE)</f>
        <v>85</v>
      </c>
      <c r="N645">
        <f>VLOOKUP(A645,'[2]SISBEN-GRUPOS'!$A$2:$E$1122,3,0)</f>
        <v>255</v>
      </c>
      <c r="O645">
        <f>VLOOKUP(A645,'[2]SISBEN-GRUPOS'!$A$2:$E$1122,4,0)</f>
        <v>20</v>
      </c>
      <c r="P645">
        <f>VLOOKUP(A645,'[2]SISBEN-GRUPOS'!$A$2:$E$1122,5,0)</f>
        <v>11</v>
      </c>
      <c r="Q645">
        <f>VLOOKUP(A645,'[2]TASA TRANSITO'!$A$6:$B$1117,2,0)</f>
        <v>0.32400000000000001</v>
      </c>
    </row>
    <row r="646" spans="1:17" ht="14.95" hidden="1" x14ac:dyDescent="0.25">
      <c r="A646" t="s">
        <v>566</v>
      </c>
      <c r="B646">
        <v>156</v>
      </c>
      <c r="C646" s="3" t="s">
        <v>1122</v>
      </c>
      <c r="D646">
        <f>VLOOKUP(A646,'[2]PROMEDIO SABER 11 MUNICIPIOS'!$A$2:$D$1122,4,0)</f>
        <v>156</v>
      </c>
      <c r="E646">
        <f>VLOOKUP(A646,'[2]PROMEDIO SABER 11 MUNICIPIOS'!$A$2:$E$1122,5,0)</f>
        <v>51</v>
      </c>
      <c r="F646" s="3">
        <v>0</v>
      </c>
      <c r="G646" s="3">
        <v>0</v>
      </c>
      <c r="H646" s="3">
        <v>0</v>
      </c>
      <c r="I646" s="3">
        <v>0</v>
      </c>
      <c r="J646" s="4">
        <f>VLOOKUP(A646,'[2]PROMEDIO SABER 11 MUNICIPIOS'!$A$2:$B$1122,2,0)</f>
        <v>237.81410256410257</v>
      </c>
      <c r="K646" s="6">
        <v>230</v>
      </c>
      <c r="L646" s="5" t="str">
        <f>VLOOKUP(A646,'[2]PROMEDIO SABER 11 MUNICIPIOS'!$A$2:$F$1122,6,FALSE)</f>
        <v>NO</v>
      </c>
      <c r="M646">
        <f>VLOOKUP(A646,'[2]SISBEN-GRUPOS'!$A$2:$E$1121,2,FALSE)</f>
        <v>55</v>
      </c>
      <c r="N646">
        <f>VLOOKUP(A646,'[2]SISBEN-GRUPOS'!$A$2:$E$1122,3,0)</f>
        <v>88</v>
      </c>
      <c r="O646">
        <f>VLOOKUP(A646,'[2]SISBEN-GRUPOS'!$A$2:$E$1122,4,0)</f>
        <v>12</v>
      </c>
      <c r="P646">
        <f>VLOOKUP(A646,'[2]SISBEN-GRUPOS'!$A$2:$E$1122,5,0)</f>
        <v>1</v>
      </c>
      <c r="Q646">
        <f>VLOOKUP(A646,'[2]TASA TRANSITO'!$A$6:$B$1117,2,0)</f>
        <v>0.19800000000000001</v>
      </c>
    </row>
    <row r="647" spans="1:17" ht="14.95" hidden="1" x14ac:dyDescent="0.25">
      <c r="A647" t="s">
        <v>378</v>
      </c>
      <c r="B647">
        <v>100</v>
      </c>
      <c r="C647" s="3" t="s">
        <v>1122</v>
      </c>
      <c r="D647">
        <f>VLOOKUP(A647,'[2]PROMEDIO SABER 11 MUNICIPIOS'!$A$2:$D$1122,4,0)</f>
        <v>100</v>
      </c>
      <c r="E647">
        <f>VLOOKUP(A647,'[2]PROMEDIO SABER 11 MUNICIPIOS'!$A$2:$E$1122,5,0)</f>
        <v>51</v>
      </c>
      <c r="F647" s="3">
        <v>0</v>
      </c>
      <c r="G647" s="3">
        <v>0</v>
      </c>
      <c r="H647" s="3">
        <v>0</v>
      </c>
      <c r="I647" s="3">
        <v>0</v>
      </c>
      <c r="J647" s="4">
        <f>VLOOKUP(A647,'[2]PROMEDIO SABER 11 MUNICIPIOS'!$A$2:$B$1122,2,0)</f>
        <v>243.09</v>
      </c>
      <c r="K647" s="6">
        <v>240</v>
      </c>
      <c r="L647" s="5" t="str">
        <f>VLOOKUP(A647,'[2]PROMEDIO SABER 11 MUNICIPIOS'!$A$2:$F$1122,6,FALSE)</f>
        <v>NO</v>
      </c>
      <c r="M647">
        <f>VLOOKUP(A647,'[2]SISBEN-GRUPOS'!$A$2:$E$1121,2,FALSE)</f>
        <v>17</v>
      </c>
      <c r="N647">
        <f>VLOOKUP(A647,'[2]SISBEN-GRUPOS'!$A$2:$E$1122,3,0)</f>
        <v>78</v>
      </c>
      <c r="O647">
        <f>VLOOKUP(A647,'[2]SISBEN-GRUPOS'!$A$2:$E$1122,4,0)</f>
        <v>4</v>
      </c>
      <c r="P647">
        <f>VLOOKUP(A647,'[2]SISBEN-GRUPOS'!$A$2:$E$1122,5,0)</f>
        <v>1</v>
      </c>
      <c r="Q647">
        <f>VLOOKUP(A647,'[2]TASA TRANSITO'!$A$6:$B$1117,2,0)</f>
        <v>0.24399999999999999</v>
      </c>
    </row>
    <row r="648" spans="1:17" ht="14.95" hidden="1" x14ac:dyDescent="0.25">
      <c r="A648" t="s">
        <v>389</v>
      </c>
      <c r="B648">
        <v>103</v>
      </c>
      <c r="C648" s="3" t="s">
        <v>1122</v>
      </c>
      <c r="D648">
        <f>VLOOKUP(A648,'[2]PROMEDIO SABER 11 MUNICIPIOS'!$A$2:$D$1122,4,0)</f>
        <v>103</v>
      </c>
      <c r="E648">
        <f>VLOOKUP(A648,'[2]PROMEDIO SABER 11 MUNICIPIOS'!$A$2:$E$1122,5,0)</f>
        <v>51</v>
      </c>
      <c r="F648" s="3">
        <v>0</v>
      </c>
      <c r="G648" s="3">
        <v>0</v>
      </c>
      <c r="H648" s="3">
        <v>0</v>
      </c>
      <c r="I648" s="3">
        <v>0</v>
      </c>
      <c r="J648" s="4">
        <f>VLOOKUP(A648,'[2]PROMEDIO SABER 11 MUNICIPIOS'!$A$2:$B$1122,2,0)</f>
        <v>265.96116504854371</v>
      </c>
      <c r="K648" s="6">
        <v>260</v>
      </c>
      <c r="L648" s="5" t="str">
        <f>VLOOKUP(A648,'[2]PROMEDIO SABER 11 MUNICIPIOS'!$A$2:$F$1122,6,FALSE)</f>
        <v>NO</v>
      </c>
      <c r="M648">
        <f>VLOOKUP(A648,'[2]SISBEN-GRUPOS'!$A$2:$E$1121,2,FALSE)</f>
        <v>14</v>
      </c>
      <c r="N648">
        <f>VLOOKUP(A648,'[2]SISBEN-GRUPOS'!$A$2:$E$1122,3,0)</f>
        <v>82</v>
      </c>
      <c r="O648">
        <f>VLOOKUP(A648,'[2]SISBEN-GRUPOS'!$A$2:$E$1122,4,0)</f>
        <v>6</v>
      </c>
      <c r="P648">
        <f>VLOOKUP(A648,'[2]SISBEN-GRUPOS'!$A$2:$E$1122,5,0)</f>
        <v>1</v>
      </c>
      <c r="Q648">
        <f>VLOOKUP(A648,'[2]TASA TRANSITO'!$A$6:$B$1117,2,0)</f>
        <v>0.436</v>
      </c>
    </row>
    <row r="649" spans="1:17" ht="14.95" hidden="1" x14ac:dyDescent="0.25">
      <c r="A649" t="s">
        <v>573</v>
      </c>
      <c r="B649">
        <v>159</v>
      </c>
      <c r="C649" s="3" t="s">
        <v>1122</v>
      </c>
      <c r="D649">
        <f>VLOOKUP(A649,'[2]PROMEDIO SABER 11 MUNICIPIOS'!$A$2:$D$1122,4,0)</f>
        <v>159</v>
      </c>
      <c r="E649">
        <f>VLOOKUP(A649,'[2]PROMEDIO SABER 11 MUNICIPIOS'!$A$2:$E$1122,5,0)</f>
        <v>51</v>
      </c>
      <c r="F649" s="3">
        <v>0</v>
      </c>
      <c r="G649" s="3">
        <v>0</v>
      </c>
      <c r="H649" s="3">
        <v>0</v>
      </c>
      <c r="I649" s="3">
        <v>0</v>
      </c>
      <c r="J649" s="4">
        <f>VLOOKUP(A649,'[2]PROMEDIO SABER 11 MUNICIPIOS'!$A$2:$B$1122,2,0)</f>
        <v>268.18867924528303</v>
      </c>
      <c r="K649" s="6">
        <v>260</v>
      </c>
      <c r="L649" s="5" t="str">
        <f>VLOOKUP(A649,'[2]PROMEDIO SABER 11 MUNICIPIOS'!$A$2:$F$1122,6,FALSE)</f>
        <v>NO</v>
      </c>
      <c r="M649">
        <f>VLOOKUP(A649,'[2]SISBEN-GRUPOS'!$A$2:$E$1121,2,FALSE)</f>
        <v>41</v>
      </c>
      <c r="N649">
        <f>VLOOKUP(A649,'[2]SISBEN-GRUPOS'!$A$2:$E$1122,3,0)</f>
        <v>102</v>
      </c>
      <c r="O649">
        <f>VLOOKUP(A649,'[2]SISBEN-GRUPOS'!$A$2:$E$1122,4,0)</f>
        <v>8</v>
      </c>
      <c r="P649">
        <f>VLOOKUP(A649,'[2]SISBEN-GRUPOS'!$A$2:$E$1122,5,0)</f>
        <v>8</v>
      </c>
      <c r="Q649">
        <f>VLOOKUP(A649,'[2]TASA TRANSITO'!$A$6:$B$1117,2,0)</f>
        <v>0.311</v>
      </c>
    </row>
    <row r="650" spans="1:17" ht="14.95" hidden="1" x14ac:dyDescent="0.25">
      <c r="A650" t="s">
        <v>131</v>
      </c>
      <c r="B650">
        <v>46</v>
      </c>
      <c r="C650" s="3" t="s">
        <v>1122</v>
      </c>
      <c r="D650">
        <f>VLOOKUP(A650,'[2]PROMEDIO SABER 11 MUNICIPIOS'!$A$2:$D$1122,4,0)</f>
        <v>46</v>
      </c>
      <c r="E650">
        <f>VLOOKUP(A650,'[2]PROMEDIO SABER 11 MUNICIPIOS'!$A$2:$E$1122,5,0)</f>
        <v>51</v>
      </c>
      <c r="F650" s="3">
        <v>1</v>
      </c>
      <c r="G650" s="3">
        <v>1</v>
      </c>
      <c r="H650" s="3">
        <v>0</v>
      </c>
      <c r="I650" s="3">
        <v>0</v>
      </c>
      <c r="J650" s="4">
        <f>VLOOKUP(A650,'[2]PROMEDIO SABER 11 MUNICIPIOS'!$A$2:$B$1122,2,0)</f>
        <v>287.1521739130435</v>
      </c>
      <c r="K650" s="6">
        <v>280</v>
      </c>
      <c r="L650" s="5" t="str">
        <f>VLOOKUP(A650,'[2]PROMEDIO SABER 11 MUNICIPIOS'!$A$2:$F$1122,6,FALSE)</f>
        <v>NO</v>
      </c>
      <c r="M650">
        <f>VLOOKUP(A650,'[2]SISBEN-GRUPOS'!$A$2:$E$1121,2,FALSE)</f>
        <v>12</v>
      </c>
      <c r="N650">
        <f>VLOOKUP(A650,'[2]SISBEN-GRUPOS'!$A$2:$E$1122,3,0)</f>
        <v>32</v>
      </c>
      <c r="O650">
        <f>VLOOKUP(A650,'[2]SISBEN-GRUPOS'!$A$2:$E$1122,4,0)</f>
        <v>2</v>
      </c>
      <c r="P650">
        <f>VLOOKUP(A650,'[2]SISBEN-GRUPOS'!$A$2:$E$1122,5,0)</f>
        <v>0</v>
      </c>
      <c r="Q650">
        <f>VLOOKUP(A650,'[2]TASA TRANSITO'!$A$6:$B$1117,2,0)</f>
        <v>0.51300000000000001</v>
      </c>
    </row>
    <row r="651" spans="1:17" ht="14.95" hidden="1" x14ac:dyDescent="0.25">
      <c r="A651" t="s">
        <v>611</v>
      </c>
      <c r="B651">
        <v>174</v>
      </c>
      <c r="C651" s="3" t="s">
        <v>1122</v>
      </c>
      <c r="D651">
        <f>VLOOKUP(A651,'[2]PROMEDIO SABER 11 MUNICIPIOS'!$A$2:$D$1122,4,0)</f>
        <v>174</v>
      </c>
      <c r="E651">
        <f>VLOOKUP(A651,'[2]PROMEDIO SABER 11 MUNICIPIOS'!$A$2:$E$1122,5,0)</f>
        <v>53</v>
      </c>
      <c r="F651" s="3">
        <v>0</v>
      </c>
      <c r="G651" s="3">
        <v>0</v>
      </c>
      <c r="H651" s="3">
        <v>0</v>
      </c>
      <c r="I651" s="3">
        <v>0</v>
      </c>
      <c r="J651" s="4">
        <f>VLOOKUP(A651,'[2]PROMEDIO SABER 11 MUNICIPIOS'!$A$2:$B$1122,2,0)</f>
        <v>205.42528735632183</v>
      </c>
      <c r="K651" s="6">
        <v>200</v>
      </c>
      <c r="L651" s="5" t="str">
        <f>VLOOKUP(A651,'[2]PROMEDIO SABER 11 MUNICIPIOS'!$A$2:$F$1122,6,FALSE)</f>
        <v>NO</v>
      </c>
      <c r="M651">
        <f>VLOOKUP(A651,'[2]SISBEN-GRUPOS'!$A$2:$E$1121,2,FALSE)</f>
        <v>78</v>
      </c>
      <c r="N651">
        <f>VLOOKUP(A651,'[2]SISBEN-GRUPOS'!$A$2:$E$1122,3,0)</f>
        <v>92</v>
      </c>
      <c r="O651">
        <f>VLOOKUP(A651,'[2]SISBEN-GRUPOS'!$A$2:$E$1122,4,0)</f>
        <v>3</v>
      </c>
      <c r="P651">
        <f>VLOOKUP(A651,'[2]SISBEN-GRUPOS'!$A$2:$E$1122,5,0)</f>
        <v>1</v>
      </c>
      <c r="Q651">
        <f>VLOOKUP(A651,'[2]TASA TRANSITO'!$A$6:$B$1117,2,0)</f>
        <v>0.224</v>
      </c>
    </row>
    <row r="652" spans="1:17" ht="14.95" hidden="1" x14ac:dyDescent="0.25">
      <c r="A652" t="s">
        <v>398</v>
      </c>
      <c r="B652">
        <v>105</v>
      </c>
      <c r="C652" s="3" t="s">
        <v>1122</v>
      </c>
      <c r="D652">
        <f>VLOOKUP(A652,'[2]PROMEDIO SABER 11 MUNICIPIOS'!$A$2:$D$1122,4,0)</f>
        <v>105</v>
      </c>
      <c r="E652">
        <f>VLOOKUP(A652,'[2]PROMEDIO SABER 11 MUNICIPIOS'!$A$2:$E$1122,5,0)</f>
        <v>53</v>
      </c>
      <c r="F652" s="3">
        <v>0</v>
      </c>
      <c r="G652" s="3">
        <v>0</v>
      </c>
      <c r="H652" s="3">
        <v>0</v>
      </c>
      <c r="I652" s="3">
        <v>0</v>
      </c>
      <c r="J652" s="4">
        <f>VLOOKUP(A652,'[2]PROMEDIO SABER 11 MUNICIPIOS'!$A$2:$B$1122,2,0)</f>
        <v>208.95238095238096</v>
      </c>
      <c r="K652" s="6">
        <v>200</v>
      </c>
      <c r="L652" s="5" t="str">
        <f>VLOOKUP(A652,'[2]PROMEDIO SABER 11 MUNICIPIOS'!$A$2:$F$1122,6,FALSE)</f>
        <v>NO</v>
      </c>
      <c r="M652">
        <f>VLOOKUP(A652,'[2]SISBEN-GRUPOS'!$A$2:$E$1121,2,FALSE)</f>
        <v>28</v>
      </c>
      <c r="N652">
        <f>VLOOKUP(A652,'[2]SISBEN-GRUPOS'!$A$2:$E$1122,3,0)</f>
        <v>72</v>
      </c>
      <c r="O652">
        <f>VLOOKUP(A652,'[2]SISBEN-GRUPOS'!$A$2:$E$1122,4,0)</f>
        <v>3</v>
      </c>
      <c r="P652">
        <f>VLOOKUP(A652,'[2]SISBEN-GRUPOS'!$A$2:$E$1122,5,0)</f>
        <v>2</v>
      </c>
      <c r="Q652">
        <f>VLOOKUP(A652,'[2]TASA TRANSITO'!$A$6:$B$1117,2,0)</f>
        <v>0.13200000000000001</v>
      </c>
    </row>
    <row r="653" spans="1:17" x14ac:dyDescent="0.25">
      <c r="A653" t="s">
        <v>660</v>
      </c>
      <c r="B653">
        <v>200</v>
      </c>
      <c r="C653" s="3" t="s">
        <v>1122</v>
      </c>
      <c r="D653">
        <f>VLOOKUP(A653,'[2]PROMEDIO SABER 11 MUNICIPIOS'!$A$2:$D$1122,4,0)</f>
        <v>200</v>
      </c>
      <c r="E653">
        <f>VLOOKUP(A653,'[2]PROMEDIO SABER 11 MUNICIPIOS'!$A$2:$E$1122,5,0)</f>
        <v>53</v>
      </c>
      <c r="F653" s="3">
        <v>0</v>
      </c>
      <c r="G653" s="3">
        <v>0</v>
      </c>
      <c r="H653" s="3">
        <v>0</v>
      </c>
      <c r="I653" s="3">
        <v>0</v>
      </c>
      <c r="J653" s="4">
        <f>VLOOKUP(A653,'[2]PROMEDIO SABER 11 MUNICIPIOS'!$A$2:$B$1122,2,0)</f>
        <v>210.63499999999999</v>
      </c>
      <c r="K653" s="6">
        <v>210</v>
      </c>
      <c r="L653" s="5" t="str">
        <f>VLOOKUP(A653,'[2]PROMEDIO SABER 11 MUNICIPIOS'!$A$2:$F$1122,6,FALSE)</f>
        <v>NO</v>
      </c>
      <c r="M653">
        <f>VLOOKUP(A653,'[2]SISBEN-GRUPOS'!$A$2:$E$1121,2,FALSE)</f>
        <v>57</v>
      </c>
      <c r="N653">
        <f>VLOOKUP(A653,'[2]SISBEN-GRUPOS'!$A$2:$E$1122,3,0)</f>
        <v>142</v>
      </c>
      <c r="O653">
        <f>VLOOKUP(A653,'[2]SISBEN-GRUPOS'!$A$2:$E$1122,4,0)</f>
        <v>0</v>
      </c>
      <c r="P653">
        <f>VLOOKUP(A653,'[2]SISBEN-GRUPOS'!$A$2:$E$1122,5,0)</f>
        <v>1</v>
      </c>
      <c r="Q653" t="e">
        <f>VLOOKUP(A653,'[2]TASA TRANSITO'!$A$6:$B$1117,2,0)</f>
        <v>#N/A</v>
      </c>
    </row>
    <row r="654" spans="1:17" ht="14.95" hidden="1" x14ac:dyDescent="0.25">
      <c r="A654" t="s">
        <v>858</v>
      </c>
      <c r="B654">
        <v>365</v>
      </c>
      <c r="C654" s="3" t="s">
        <v>1122</v>
      </c>
      <c r="D654">
        <f>VLOOKUP(A654,'[2]PROMEDIO SABER 11 MUNICIPIOS'!$A$2:$D$1122,4,0)</f>
        <v>365</v>
      </c>
      <c r="E654">
        <f>VLOOKUP(A654,'[2]PROMEDIO SABER 11 MUNICIPIOS'!$A$2:$E$1122,5,0)</f>
        <v>53</v>
      </c>
      <c r="F654" s="3">
        <v>0</v>
      </c>
      <c r="G654" s="3">
        <v>0</v>
      </c>
      <c r="H654" s="3">
        <v>0</v>
      </c>
      <c r="I654" s="3">
        <v>0</v>
      </c>
      <c r="J654" s="4">
        <f>VLOOKUP(A654,'[2]PROMEDIO SABER 11 MUNICIPIOS'!$A$2:$B$1122,2,0)</f>
        <v>223.78082191780823</v>
      </c>
      <c r="K654" s="6">
        <v>220</v>
      </c>
      <c r="L654" s="5" t="str">
        <f>VLOOKUP(A654,'[2]PROMEDIO SABER 11 MUNICIPIOS'!$A$2:$F$1122,6,FALSE)</f>
        <v>NO</v>
      </c>
      <c r="M654">
        <f>VLOOKUP(A654,'[2]SISBEN-GRUPOS'!$A$2:$E$1121,2,FALSE)</f>
        <v>74</v>
      </c>
      <c r="N654">
        <f>VLOOKUP(A654,'[2]SISBEN-GRUPOS'!$A$2:$E$1122,3,0)</f>
        <v>277</v>
      </c>
      <c r="O654">
        <f>VLOOKUP(A654,'[2]SISBEN-GRUPOS'!$A$2:$E$1122,4,0)</f>
        <v>9</v>
      </c>
      <c r="P654">
        <f>VLOOKUP(A654,'[2]SISBEN-GRUPOS'!$A$2:$E$1122,5,0)</f>
        <v>5</v>
      </c>
      <c r="Q654">
        <f>VLOOKUP(A654,'[2]TASA TRANSITO'!$A$6:$B$1117,2,0)</f>
        <v>0.245</v>
      </c>
    </row>
    <row r="655" spans="1:17" x14ac:dyDescent="0.25">
      <c r="A655" t="s">
        <v>757</v>
      </c>
      <c r="B655">
        <v>262</v>
      </c>
      <c r="C655" s="3" t="s">
        <v>1123</v>
      </c>
      <c r="D655">
        <f>VLOOKUP(A655,'[2]PROMEDIO SABER 11 MUNICIPIOS'!$A$2:$D$1122,4,0)</f>
        <v>262</v>
      </c>
      <c r="E655">
        <f>VLOOKUP(A655,'[2]PROMEDIO SABER 11 MUNICIPIOS'!$A$2:$E$1122,5,0)</f>
        <v>53</v>
      </c>
      <c r="F655" s="3">
        <v>0</v>
      </c>
      <c r="G655" s="3">
        <v>0</v>
      </c>
      <c r="H655" s="3">
        <v>0</v>
      </c>
      <c r="I655" s="3">
        <v>0</v>
      </c>
      <c r="J655" s="4">
        <f>VLOOKUP(A655,'[2]PROMEDIO SABER 11 MUNICIPIOS'!$A$2:$B$1122,2,0)</f>
        <v>236.94656488549617</v>
      </c>
      <c r="K655" s="6">
        <v>230</v>
      </c>
      <c r="L655" s="5" t="str">
        <f>VLOOKUP(A655,'[2]PROMEDIO SABER 11 MUNICIPIOS'!$A$2:$F$1122,6,FALSE)</f>
        <v>MERCADERES-CAUCA</v>
      </c>
      <c r="M655">
        <f>VLOOKUP(A655,'[2]SISBEN-GRUPOS'!$A$2:$E$1121,2,FALSE)</f>
        <v>68</v>
      </c>
      <c r="N655">
        <f>VLOOKUP(A655,'[2]SISBEN-GRUPOS'!$A$2:$E$1122,3,0)</f>
        <v>188</v>
      </c>
      <c r="O655">
        <f>VLOOKUP(A655,'[2]SISBEN-GRUPOS'!$A$2:$E$1122,4,0)</f>
        <v>3</v>
      </c>
      <c r="P655">
        <f>VLOOKUP(A655,'[2]SISBEN-GRUPOS'!$A$2:$E$1122,5,0)</f>
        <v>3</v>
      </c>
      <c r="Q655" t="e">
        <f>VLOOKUP(A655,'[2]TASA TRANSITO'!$A$6:$B$1117,2,0)</f>
        <v>#N/A</v>
      </c>
    </row>
    <row r="656" spans="1:17" ht="14.95" hidden="1" x14ac:dyDescent="0.25">
      <c r="A656" t="s">
        <v>419</v>
      </c>
      <c r="B656">
        <v>110</v>
      </c>
      <c r="C656" s="3" t="s">
        <v>1123</v>
      </c>
      <c r="D656">
        <f>VLOOKUP(A656,'[2]PROMEDIO SABER 11 MUNICIPIOS'!$A$2:$D$1122,4,0)</f>
        <v>110</v>
      </c>
      <c r="E656">
        <f>VLOOKUP(A656,'[2]PROMEDIO SABER 11 MUNICIPIOS'!$A$2:$E$1122,5,0)</f>
        <v>53</v>
      </c>
      <c r="F656" s="3">
        <v>0</v>
      </c>
      <c r="G656" s="3">
        <v>0</v>
      </c>
      <c r="H656" s="3">
        <v>0</v>
      </c>
      <c r="I656" s="3">
        <v>0</v>
      </c>
      <c r="J656" s="4">
        <f>VLOOKUP(A656,'[2]PROMEDIO SABER 11 MUNICIPIOS'!$A$2:$B$1122,2,0)</f>
        <v>279.37272727272727</v>
      </c>
      <c r="K656" s="6">
        <v>270</v>
      </c>
      <c r="L656" s="5" t="str">
        <f>VLOOKUP(A656,'[2]PROMEDIO SABER 11 MUNICIPIOS'!$A$2:$F$1122,6,FALSE)</f>
        <v>NO</v>
      </c>
      <c r="M656">
        <f>VLOOKUP(A656,'[2]SISBEN-GRUPOS'!$A$2:$E$1121,2,FALSE)</f>
        <v>25</v>
      </c>
      <c r="N656">
        <f>VLOOKUP(A656,'[2]SISBEN-GRUPOS'!$A$2:$E$1122,3,0)</f>
        <v>85</v>
      </c>
      <c r="O656">
        <f>VLOOKUP(A656,'[2]SISBEN-GRUPOS'!$A$2:$E$1122,4,0)</f>
        <v>0</v>
      </c>
      <c r="P656">
        <f>VLOOKUP(A656,'[2]SISBEN-GRUPOS'!$A$2:$E$1122,5,0)</f>
        <v>0</v>
      </c>
      <c r="Q656">
        <f>VLOOKUP(A656,'[2]TASA TRANSITO'!$A$6:$B$1117,2,0)</f>
        <v>0.39</v>
      </c>
    </row>
    <row r="657" spans="1:17" ht="14.95" hidden="1" x14ac:dyDescent="0.25">
      <c r="A657" t="s">
        <v>509</v>
      </c>
      <c r="B657">
        <v>137</v>
      </c>
      <c r="C657" s="3" t="s">
        <v>1123</v>
      </c>
      <c r="D657">
        <f>VLOOKUP(A657,'[2]PROMEDIO SABER 11 MUNICIPIOS'!$A$2:$D$1122,4,0)</f>
        <v>137</v>
      </c>
      <c r="E657">
        <f>VLOOKUP(A657,'[2]PROMEDIO SABER 11 MUNICIPIOS'!$A$2:$E$1122,5,0)</f>
        <v>54</v>
      </c>
      <c r="F657" s="3">
        <v>0</v>
      </c>
      <c r="G657" s="3">
        <v>0</v>
      </c>
      <c r="H657" s="3">
        <v>0</v>
      </c>
      <c r="I657" s="3">
        <v>0</v>
      </c>
      <c r="J657" s="4">
        <f>VLOOKUP(A657,'[2]PROMEDIO SABER 11 MUNICIPIOS'!$A$2:$B$1122,2,0)</f>
        <v>210.32846715328466</v>
      </c>
      <c r="K657" s="6">
        <v>210</v>
      </c>
      <c r="L657" s="5" t="str">
        <f>VLOOKUP(A657,'[2]PROMEDIO SABER 11 MUNICIPIOS'!$A$2:$F$1122,6,FALSE)</f>
        <v>NO</v>
      </c>
      <c r="M657">
        <f>VLOOKUP(A657,'[2]SISBEN-GRUPOS'!$A$2:$E$1121,2,FALSE)</f>
        <v>19</v>
      </c>
      <c r="N657">
        <f>VLOOKUP(A657,'[2]SISBEN-GRUPOS'!$A$2:$E$1122,3,0)</f>
        <v>118</v>
      </c>
      <c r="O657">
        <f>VLOOKUP(A657,'[2]SISBEN-GRUPOS'!$A$2:$E$1122,4,0)</f>
        <v>0</v>
      </c>
      <c r="P657">
        <f>VLOOKUP(A657,'[2]SISBEN-GRUPOS'!$A$2:$E$1122,5,0)</f>
        <v>0</v>
      </c>
      <c r="Q657">
        <f>VLOOKUP(A657,'[2]TASA TRANSITO'!$A$6:$B$1117,2,0)</f>
        <v>0.25700000000000001</v>
      </c>
    </row>
    <row r="658" spans="1:17" x14ac:dyDescent="0.25">
      <c r="A658" t="s">
        <v>288</v>
      </c>
      <c r="B658">
        <v>78</v>
      </c>
      <c r="C658" s="3" t="s">
        <v>1122</v>
      </c>
      <c r="D658">
        <f>VLOOKUP(A658,'[2]PROMEDIO SABER 11 MUNICIPIOS'!$A$2:$D$1122,4,0)</f>
        <v>78</v>
      </c>
      <c r="E658">
        <f>VLOOKUP(A658,'[2]PROMEDIO SABER 11 MUNICIPIOS'!$A$2:$E$1122,5,0)</f>
        <v>55</v>
      </c>
      <c r="F658" s="3">
        <v>0</v>
      </c>
      <c r="G658" s="3">
        <v>0</v>
      </c>
      <c r="H658" s="3">
        <v>0</v>
      </c>
      <c r="I658" s="3">
        <v>0</v>
      </c>
      <c r="J658" s="4">
        <f>VLOOKUP(A658,'[2]PROMEDIO SABER 11 MUNICIPIOS'!$A$2:$B$1122,2,0)</f>
        <v>207.82051282051282</v>
      </c>
      <c r="K658" s="6">
        <v>200</v>
      </c>
      <c r="L658" s="5" t="str">
        <f>VLOOKUP(A658,'[2]PROMEDIO SABER 11 MUNICIPIOS'!$A$2:$F$1122,6,FALSE)</f>
        <v>NO</v>
      </c>
      <c r="M658">
        <f>VLOOKUP(A658,'[2]SISBEN-GRUPOS'!$A$2:$E$1121,2,FALSE)</f>
        <v>19</v>
      </c>
      <c r="N658">
        <f>VLOOKUP(A658,'[2]SISBEN-GRUPOS'!$A$2:$E$1122,3,0)</f>
        <v>58</v>
      </c>
      <c r="O658">
        <f>VLOOKUP(A658,'[2]SISBEN-GRUPOS'!$A$2:$E$1122,4,0)</f>
        <v>1</v>
      </c>
      <c r="P658">
        <f>VLOOKUP(A658,'[2]SISBEN-GRUPOS'!$A$2:$E$1122,5,0)</f>
        <v>0</v>
      </c>
      <c r="Q658" t="e">
        <f>VLOOKUP(A658,'[2]TASA TRANSITO'!$A$6:$B$1117,2,0)</f>
        <v>#N/A</v>
      </c>
    </row>
    <row r="659" spans="1:17" x14ac:dyDescent="0.25">
      <c r="A659" t="s">
        <v>817</v>
      </c>
      <c r="B659">
        <v>315</v>
      </c>
      <c r="C659" s="3" t="s">
        <v>1123</v>
      </c>
      <c r="D659">
        <f>VLOOKUP(A659,'[2]PROMEDIO SABER 11 MUNICIPIOS'!$A$2:$D$1122,4,0)</f>
        <v>315</v>
      </c>
      <c r="E659">
        <f>VLOOKUP(A659,'[2]PROMEDIO SABER 11 MUNICIPIOS'!$A$2:$E$1122,5,0)</f>
        <v>55</v>
      </c>
      <c r="F659" s="3">
        <v>0</v>
      </c>
      <c r="G659" s="3">
        <v>0</v>
      </c>
      <c r="H659" s="3">
        <v>0</v>
      </c>
      <c r="I659" s="3">
        <v>0</v>
      </c>
      <c r="J659" s="4">
        <f>VLOOKUP(A659,'[2]PROMEDIO SABER 11 MUNICIPIOS'!$A$2:$B$1122,2,0)</f>
        <v>245.62857142857143</v>
      </c>
      <c r="K659" s="6">
        <v>240</v>
      </c>
      <c r="L659" s="5" t="str">
        <f>VLOOKUP(A659,'[2]PROMEDIO SABER 11 MUNICIPIOS'!$A$2:$F$1122,6,FALSE)</f>
        <v>NO</v>
      </c>
      <c r="M659">
        <f>VLOOKUP(A659,'[2]SISBEN-GRUPOS'!$A$2:$E$1121,2,FALSE)</f>
        <v>64</v>
      </c>
      <c r="N659">
        <f>VLOOKUP(A659,'[2]SISBEN-GRUPOS'!$A$2:$E$1122,3,0)</f>
        <v>250</v>
      </c>
      <c r="O659">
        <f>VLOOKUP(A659,'[2]SISBEN-GRUPOS'!$A$2:$E$1122,4,0)</f>
        <v>1</v>
      </c>
      <c r="P659">
        <f>VLOOKUP(A659,'[2]SISBEN-GRUPOS'!$A$2:$E$1122,5,0)</f>
        <v>0</v>
      </c>
      <c r="Q659" t="e">
        <f>VLOOKUP(A659,'[2]TASA TRANSITO'!$A$6:$B$1117,2,0)</f>
        <v>#N/A</v>
      </c>
    </row>
    <row r="660" spans="1:17" ht="14.95" hidden="1" x14ac:dyDescent="0.25">
      <c r="A660" t="s">
        <v>895</v>
      </c>
      <c r="B660">
        <v>413</v>
      </c>
      <c r="C660" s="3" t="s">
        <v>1123</v>
      </c>
      <c r="D660">
        <f>VLOOKUP(A660,'[2]PROMEDIO SABER 11 MUNICIPIOS'!$A$2:$D$1122,4,0)</f>
        <v>413</v>
      </c>
      <c r="E660">
        <f>VLOOKUP(A660,'[2]PROMEDIO SABER 11 MUNICIPIOS'!$A$2:$E$1122,5,0)</f>
        <v>55</v>
      </c>
      <c r="F660" s="3">
        <v>0</v>
      </c>
      <c r="G660" s="3">
        <v>0</v>
      </c>
      <c r="H660" s="3">
        <v>0</v>
      </c>
      <c r="I660" s="3">
        <v>0</v>
      </c>
      <c r="J660" s="4">
        <f>VLOOKUP(A660,'[2]PROMEDIO SABER 11 MUNICIPIOS'!$A$2:$B$1122,2,0)</f>
        <v>261.46489104116222</v>
      </c>
      <c r="K660" s="6">
        <v>260</v>
      </c>
      <c r="L660" s="5" t="str">
        <f>VLOOKUP(A660,'[2]PROMEDIO SABER 11 MUNICIPIOS'!$A$2:$F$1122,6,FALSE)</f>
        <v>NO</v>
      </c>
      <c r="M660">
        <f>VLOOKUP(A660,'[2]SISBEN-GRUPOS'!$A$2:$E$1121,2,FALSE)</f>
        <v>80</v>
      </c>
      <c r="N660">
        <f>VLOOKUP(A660,'[2]SISBEN-GRUPOS'!$A$2:$E$1122,3,0)</f>
        <v>329</v>
      </c>
      <c r="O660">
        <f>VLOOKUP(A660,'[2]SISBEN-GRUPOS'!$A$2:$E$1122,4,0)</f>
        <v>1</v>
      </c>
      <c r="P660">
        <f>VLOOKUP(A660,'[2]SISBEN-GRUPOS'!$A$2:$E$1122,5,0)</f>
        <v>3</v>
      </c>
      <c r="Q660">
        <f>VLOOKUP(A660,'[2]TASA TRANSITO'!$A$6:$B$1117,2,0)</f>
        <v>0.26500000000000001</v>
      </c>
    </row>
    <row r="661" spans="1:17" ht="14.95" hidden="1" x14ac:dyDescent="0.25">
      <c r="A661" t="s">
        <v>983</v>
      </c>
      <c r="B661">
        <v>638</v>
      </c>
      <c r="C661" s="3" t="s">
        <v>1123</v>
      </c>
      <c r="D661">
        <f>VLOOKUP(A661,'[2]PROMEDIO SABER 11 MUNICIPIOS'!$A$2:$D$1122,4,0)</f>
        <v>638</v>
      </c>
      <c r="E661">
        <f>VLOOKUP(A661,'[2]PROMEDIO SABER 11 MUNICIPIOS'!$A$2:$E$1122,5,0)</f>
        <v>56</v>
      </c>
      <c r="F661" s="3">
        <v>0</v>
      </c>
      <c r="G661" s="3">
        <v>0</v>
      </c>
      <c r="H661" s="3">
        <v>0</v>
      </c>
      <c r="I661" s="3">
        <v>0</v>
      </c>
      <c r="J661" s="4">
        <f>VLOOKUP(A661,'[2]PROMEDIO SABER 11 MUNICIPIOS'!$A$2:$B$1122,2,0)</f>
        <v>193.74294670846396</v>
      </c>
      <c r="K661" s="6">
        <v>190</v>
      </c>
      <c r="L661" s="5" t="str">
        <f>VLOOKUP(A661,'[2]PROMEDIO SABER 11 MUNICIPIOS'!$A$2:$F$1122,6,FALSE)</f>
        <v>NO</v>
      </c>
      <c r="M661">
        <f>VLOOKUP(A661,'[2]SISBEN-GRUPOS'!$A$2:$E$1121,2,FALSE)</f>
        <v>464</v>
      </c>
      <c r="N661">
        <f>VLOOKUP(A661,'[2]SISBEN-GRUPOS'!$A$2:$E$1122,3,0)</f>
        <v>162</v>
      </c>
      <c r="O661">
        <f>VLOOKUP(A661,'[2]SISBEN-GRUPOS'!$A$2:$E$1122,4,0)</f>
        <v>7</v>
      </c>
      <c r="P661">
        <f>VLOOKUP(A661,'[2]SISBEN-GRUPOS'!$A$2:$E$1122,5,0)</f>
        <v>5</v>
      </c>
      <c r="Q661">
        <f>VLOOKUP(A661,'[2]TASA TRANSITO'!$A$6:$B$1117,2,0)</f>
        <v>0.15</v>
      </c>
    </row>
    <row r="662" spans="1:17" ht="14.95" hidden="1" x14ac:dyDescent="0.25">
      <c r="A662" t="s">
        <v>765</v>
      </c>
      <c r="B662">
        <v>271</v>
      </c>
      <c r="C662" s="3" t="s">
        <v>1123</v>
      </c>
      <c r="D662">
        <f>VLOOKUP(A662,'[2]PROMEDIO SABER 11 MUNICIPIOS'!$A$2:$D$1122,4,0)</f>
        <v>271</v>
      </c>
      <c r="E662">
        <f>VLOOKUP(A662,'[2]PROMEDIO SABER 11 MUNICIPIOS'!$A$2:$E$1122,5,0)</f>
        <v>56</v>
      </c>
      <c r="F662" s="3">
        <v>0</v>
      </c>
      <c r="G662" s="3">
        <v>0</v>
      </c>
      <c r="H662" s="3">
        <v>0</v>
      </c>
      <c r="I662" s="3">
        <v>0</v>
      </c>
      <c r="J662" s="4">
        <f>VLOOKUP(A662,'[2]PROMEDIO SABER 11 MUNICIPIOS'!$A$2:$B$1122,2,0)</f>
        <v>218.53505535055351</v>
      </c>
      <c r="K662" s="6">
        <v>210</v>
      </c>
      <c r="L662" s="5" t="str">
        <f>VLOOKUP(A662,'[2]PROMEDIO SABER 11 MUNICIPIOS'!$A$2:$F$1122,6,FALSE)</f>
        <v>NO</v>
      </c>
      <c r="M662">
        <f>VLOOKUP(A662,'[2]SISBEN-GRUPOS'!$A$2:$E$1121,2,FALSE)</f>
        <v>72</v>
      </c>
      <c r="N662">
        <f>VLOOKUP(A662,'[2]SISBEN-GRUPOS'!$A$2:$E$1122,3,0)</f>
        <v>196</v>
      </c>
      <c r="O662">
        <f>VLOOKUP(A662,'[2]SISBEN-GRUPOS'!$A$2:$E$1122,4,0)</f>
        <v>2</v>
      </c>
      <c r="P662">
        <f>VLOOKUP(A662,'[2]SISBEN-GRUPOS'!$A$2:$E$1122,5,0)</f>
        <v>1</v>
      </c>
      <c r="Q662">
        <f>VLOOKUP(A662,'[2]TASA TRANSITO'!$A$6:$B$1117,2,0)</f>
        <v>0.30199999999999999</v>
      </c>
    </row>
    <row r="663" spans="1:17" x14ac:dyDescent="0.25">
      <c r="A663" t="s">
        <v>435</v>
      </c>
      <c r="B663">
        <v>116</v>
      </c>
      <c r="C663" s="3" t="s">
        <v>1122</v>
      </c>
      <c r="D663">
        <f>VLOOKUP(A663,'[2]PROMEDIO SABER 11 MUNICIPIOS'!$A$2:$D$1122,4,0)</f>
        <v>116</v>
      </c>
      <c r="E663">
        <f>VLOOKUP(A663,'[2]PROMEDIO SABER 11 MUNICIPIOS'!$A$2:$E$1122,5,0)</f>
        <v>56</v>
      </c>
      <c r="F663" s="3">
        <v>0</v>
      </c>
      <c r="G663" s="3">
        <v>0</v>
      </c>
      <c r="H663" s="3">
        <v>0</v>
      </c>
      <c r="I663" s="3">
        <v>0</v>
      </c>
      <c r="J663" s="4">
        <f>VLOOKUP(A663,'[2]PROMEDIO SABER 11 MUNICIPIOS'!$A$2:$B$1122,2,0)</f>
        <v>232.27586206896552</v>
      </c>
      <c r="K663" s="6">
        <v>230</v>
      </c>
      <c r="L663" s="5" t="str">
        <f>VLOOKUP(A663,'[2]PROMEDIO SABER 11 MUNICIPIOS'!$A$2:$F$1122,6,FALSE)</f>
        <v>NO</v>
      </c>
      <c r="M663">
        <f>VLOOKUP(A663,'[2]SISBEN-GRUPOS'!$A$2:$E$1121,2,FALSE)</f>
        <v>22</v>
      </c>
      <c r="N663">
        <f>VLOOKUP(A663,'[2]SISBEN-GRUPOS'!$A$2:$E$1122,3,0)</f>
        <v>90</v>
      </c>
      <c r="O663">
        <f>VLOOKUP(A663,'[2]SISBEN-GRUPOS'!$A$2:$E$1122,4,0)</f>
        <v>4</v>
      </c>
      <c r="P663">
        <f>VLOOKUP(A663,'[2]SISBEN-GRUPOS'!$A$2:$E$1122,5,0)</f>
        <v>0</v>
      </c>
      <c r="Q663" t="e">
        <f>VLOOKUP(A663,'[2]TASA TRANSITO'!$A$6:$B$1117,2,0)</f>
        <v>#N/A</v>
      </c>
    </row>
    <row r="664" spans="1:17" ht="14.95" hidden="1" x14ac:dyDescent="0.25">
      <c r="A664" t="s">
        <v>479</v>
      </c>
      <c r="B664">
        <v>129</v>
      </c>
      <c r="C664" s="3" t="s">
        <v>1122</v>
      </c>
      <c r="D664">
        <f>VLOOKUP(A664,'[2]PROMEDIO SABER 11 MUNICIPIOS'!$A$2:$D$1122,4,0)</f>
        <v>129</v>
      </c>
      <c r="E664">
        <f>VLOOKUP(A664,'[2]PROMEDIO SABER 11 MUNICIPIOS'!$A$2:$E$1122,5,0)</f>
        <v>57</v>
      </c>
      <c r="F664" s="3">
        <v>0</v>
      </c>
      <c r="G664" s="3">
        <v>0</v>
      </c>
      <c r="H664" s="3">
        <v>0</v>
      </c>
      <c r="I664" s="3">
        <v>0</v>
      </c>
      <c r="J664" s="4">
        <f>VLOOKUP(A664,'[2]PROMEDIO SABER 11 MUNICIPIOS'!$A$2:$B$1122,2,0)</f>
        <v>214.55038759689921</v>
      </c>
      <c r="K664" s="6">
        <v>210</v>
      </c>
      <c r="L664" s="5" t="str">
        <f>VLOOKUP(A664,'[2]PROMEDIO SABER 11 MUNICIPIOS'!$A$2:$F$1122,6,FALSE)</f>
        <v>NO</v>
      </c>
      <c r="M664">
        <f>VLOOKUP(A664,'[2]SISBEN-GRUPOS'!$A$2:$E$1121,2,FALSE)</f>
        <v>33</v>
      </c>
      <c r="N664">
        <f>VLOOKUP(A664,'[2]SISBEN-GRUPOS'!$A$2:$E$1122,3,0)</f>
        <v>94</v>
      </c>
      <c r="O664">
        <f>VLOOKUP(A664,'[2]SISBEN-GRUPOS'!$A$2:$E$1122,4,0)</f>
        <v>2</v>
      </c>
      <c r="P664">
        <f>VLOOKUP(A664,'[2]SISBEN-GRUPOS'!$A$2:$E$1122,5,0)</f>
        <v>0</v>
      </c>
      <c r="Q664">
        <f>VLOOKUP(A664,'[2]TASA TRANSITO'!$A$6:$B$1117,2,0)</f>
        <v>0.17299999999999999</v>
      </c>
    </row>
    <row r="665" spans="1:17" x14ac:dyDescent="0.25">
      <c r="A665" t="s">
        <v>481</v>
      </c>
      <c r="B665">
        <v>129</v>
      </c>
      <c r="C665" s="3" t="s">
        <v>1123</v>
      </c>
      <c r="D665">
        <f>VLOOKUP(A665,'[2]PROMEDIO SABER 11 MUNICIPIOS'!$A$2:$D$1122,4,0)</f>
        <v>129</v>
      </c>
      <c r="E665">
        <f>VLOOKUP(A665,'[2]PROMEDIO SABER 11 MUNICIPIOS'!$A$2:$E$1122,5,0)</f>
        <v>57</v>
      </c>
      <c r="F665" s="3">
        <v>0</v>
      </c>
      <c r="G665" s="3">
        <v>0</v>
      </c>
      <c r="H665" s="3">
        <v>0</v>
      </c>
      <c r="I665" s="3">
        <v>0</v>
      </c>
      <c r="J665" s="4">
        <f>VLOOKUP(A665,'[2]PROMEDIO SABER 11 MUNICIPIOS'!$A$2:$B$1122,2,0)</f>
        <v>227.80620155038758</v>
      </c>
      <c r="K665" s="6">
        <v>220</v>
      </c>
      <c r="L665" s="5" t="str">
        <f>VLOOKUP(A665,'[2]PROMEDIO SABER 11 MUNICIPIOS'!$A$2:$F$1122,6,FALSE)</f>
        <v>NO</v>
      </c>
      <c r="M665">
        <f>VLOOKUP(A665,'[2]SISBEN-GRUPOS'!$A$2:$E$1121,2,FALSE)</f>
        <v>31</v>
      </c>
      <c r="N665">
        <f>VLOOKUP(A665,'[2]SISBEN-GRUPOS'!$A$2:$E$1122,3,0)</f>
        <v>92</v>
      </c>
      <c r="O665">
        <f>VLOOKUP(A665,'[2]SISBEN-GRUPOS'!$A$2:$E$1122,4,0)</f>
        <v>3</v>
      </c>
      <c r="P665">
        <f>VLOOKUP(A665,'[2]SISBEN-GRUPOS'!$A$2:$E$1122,5,0)</f>
        <v>3</v>
      </c>
      <c r="Q665" t="e">
        <f>VLOOKUP(A665,'[2]TASA TRANSITO'!$A$6:$B$1117,2,0)</f>
        <v>#N/A</v>
      </c>
    </row>
    <row r="666" spans="1:17" ht="14.95" hidden="1" x14ac:dyDescent="0.25">
      <c r="A666" t="s">
        <v>775</v>
      </c>
      <c r="B666">
        <v>277</v>
      </c>
      <c r="C666" s="3" t="s">
        <v>1123</v>
      </c>
      <c r="D666">
        <f>VLOOKUP(A666,'[2]PROMEDIO SABER 11 MUNICIPIOS'!$A$2:$D$1122,4,0)</f>
        <v>277</v>
      </c>
      <c r="E666">
        <f>VLOOKUP(A666,'[2]PROMEDIO SABER 11 MUNICIPIOS'!$A$2:$E$1122,5,0)</f>
        <v>57</v>
      </c>
      <c r="F666" s="3">
        <v>0</v>
      </c>
      <c r="G666" s="3">
        <v>0</v>
      </c>
      <c r="H666" s="3">
        <v>0</v>
      </c>
      <c r="I666" s="3">
        <v>0</v>
      </c>
      <c r="J666" s="4">
        <f>VLOOKUP(A666,'[2]PROMEDIO SABER 11 MUNICIPIOS'!$A$2:$B$1122,2,0)</f>
        <v>230.21299638989169</v>
      </c>
      <c r="K666" s="6">
        <v>230</v>
      </c>
      <c r="L666" s="5" t="str">
        <f>VLOOKUP(A666,'[2]PROMEDIO SABER 11 MUNICIPIOS'!$A$2:$F$1122,6,FALSE)</f>
        <v>NO</v>
      </c>
      <c r="M666">
        <f>VLOOKUP(A666,'[2]SISBEN-GRUPOS'!$A$2:$E$1121,2,FALSE)</f>
        <v>118</v>
      </c>
      <c r="N666">
        <f>VLOOKUP(A666,'[2]SISBEN-GRUPOS'!$A$2:$E$1122,3,0)</f>
        <v>144</v>
      </c>
      <c r="O666">
        <f>VLOOKUP(A666,'[2]SISBEN-GRUPOS'!$A$2:$E$1122,4,0)</f>
        <v>10</v>
      </c>
      <c r="P666">
        <f>VLOOKUP(A666,'[2]SISBEN-GRUPOS'!$A$2:$E$1122,5,0)</f>
        <v>5</v>
      </c>
      <c r="Q666">
        <f>VLOOKUP(A666,'[2]TASA TRANSITO'!$A$6:$B$1117,2,0)</f>
        <v>0.51300000000000001</v>
      </c>
    </row>
    <row r="667" spans="1:17" ht="14.95" hidden="1" x14ac:dyDescent="0.25">
      <c r="A667" t="s">
        <v>627</v>
      </c>
      <c r="B667">
        <v>185</v>
      </c>
      <c r="C667" s="3" t="s">
        <v>1122</v>
      </c>
      <c r="D667">
        <f>VLOOKUP(A667,'[2]PROMEDIO SABER 11 MUNICIPIOS'!$A$2:$D$1122,4,0)</f>
        <v>185</v>
      </c>
      <c r="E667">
        <f>VLOOKUP(A667,'[2]PROMEDIO SABER 11 MUNICIPIOS'!$A$2:$E$1122,5,0)</f>
        <v>57</v>
      </c>
      <c r="F667" s="3">
        <v>0</v>
      </c>
      <c r="G667" s="3">
        <v>0</v>
      </c>
      <c r="H667" s="3">
        <v>0</v>
      </c>
      <c r="I667" s="3">
        <v>0</v>
      </c>
      <c r="J667" s="4">
        <f>VLOOKUP(A667,'[2]PROMEDIO SABER 11 MUNICIPIOS'!$A$2:$B$1122,2,0)</f>
        <v>234.68108108108109</v>
      </c>
      <c r="K667" s="6">
        <v>230</v>
      </c>
      <c r="L667" s="5" t="str">
        <f>VLOOKUP(A667,'[2]PROMEDIO SABER 11 MUNICIPIOS'!$A$2:$F$1122,6,FALSE)</f>
        <v>NO</v>
      </c>
      <c r="M667">
        <f>VLOOKUP(A667,'[2]SISBEN-GRUPOS'!$A$2:$E$1121,2,FALSE)</f>
        <v>69</v>
      </c>
      <c r="N667">
        <f>VLOOKUP(A667,'[2]SISBEN-GRUPOS'!$A$2:$E$1122,3,0)</f>
        <v>109</v>
      </c>
      <c r="O667">
        <f>VLOOKUP(A667,'[2]SISBEN-GRUPOS'!$A$2:$E$1122,4,0)</f>
        <v>5</v>
      </c>
      <c r="P667">
        <f>VLOOKUP(A667,'[2]SISBEN-GRUPOS'!$A$2:$E$1122,5,0)</f>
        <v>2</v>
      </c>
      <c r="Q667">
        <f>VLOOKUP(A667,'[2]TASA TRANSITO'!$A$6:$B$1117,2,0)</f>
        <v>0.185</v>
      </c>
    </row>
    <row r="668" spans="1:17" ht="14.95" hidden="1" x14ac:dyDescent="0.25">
      <c r="A668" t="s">
        <v>578</v>
      </c>
      <c r="B668">
        <v>161</v>
      </c>
      <c r="C668" s="3" t="s">
        <v>1122</v>
      </c>
      <c r="D668">
        <f>VLOOKUP(A668,'[2]PROMEDIO SABER 11 MUNICIPIOS'!$A$2:$D$1122,4,0)</f>
        <v>161</v>
      </c>
      <c r="E668">
        <f>VLOOKUP(A668,'[2]PROMEDIO SABER 11 MUNICIPIOS'!$A$2:$E$1122,5,0)</f>
        <v>57</v>
      </c>
      <c r="F668" s="3">
        <v>0</v>
      </c>
      <c r="G668" s="3">
        <v>0</v>
      </c>
      <c r="H668" s="3">
        <v>0</v>
      </c>
      <c r="I668" s="3">
        <v>0</v>
      </c>
      <c r="J668" s="4">
        <f>VLOOKUP(A668,'[2]PROMEDIO SABER 11 MUNICIPIOS'!$A$2:$B$1122,2,0)</f>
        <v>234.80745341614906</v>
      </c>
      <c r="K668" s="6">
        <v>230</v>
      </c>
      <c r="L668" s="5" t="str">
        <f>VLOOKUP(A668,'[2]PROMEDIO SABER 11 MUNICIPIOS'!$A$2:$F$1122,6,FALSE)</f>
        <v>NO</v>
      </c>
      <c r="M668">
        <f>VLOOKUP(A668,'[2]SISBEN-GRUPOS'!$A$2:$E$1121,2,FALSE)</f>
        <v>31</v>
      </c>
      <c r="N668">
        <f>VLOOKUP(A668,'[2]SISBEN-GRUPOS'!$A$2:$E$1122,3,0)</f>
        <v>128</v>
      </c>
      <c r="O668">
        <f>VLOOKUP(A668,'[2]SISBEN-GRUPOS'!$A$2:$E$1122,4,0)</f>
        <v>1</v>
      </c>
      <c r="P668">
        <f>VLOOKUP(A668,'[2]SISBEN-GRUPOS'!$A$2:$E$1122,5,0)</f>
        <v>1</v>
      </c>
      <c r="Q668">
        <f>VLOOKUP(A668,'[2]TASA TRANSITO'!$A$6:$B$1117,2,0)</f>
        <v>0.21299999999999999</v>
      </c>
    </row>
    <row r="669" spans="1:17" ht="14.95" hidden="1" x14ac:dyDescent="0.25">
      <c r="A669" t="s">
        <v>551</v>
      </c>
      <c r="B669">
        <v>151</v>
      </c>
      <c r="C669" s="3" t="s">
        <v>1122</v>
      </c>
      <c r="D669">
        <f>VLOOKUP(A669,'[2]PROMEDIO SABER 11 MUNICIPIOS'!$A$2:$D$1122,4,0)</f>
        <v>151</v>
      </c>
      <c r="E669">
        <f>VLOOKUP(A669,'[2]PROMEDIO SABER 11 MUNICIPIOS'!$A$2:$E$1122,5,0)</f>
        <v>57</v>
      </c>
      <c r="F669" s="3">
        <v>0</v>
      </c>
      <c r="G669" s="3">
        <v>0</v>
      </c>
      <c r="H669" s="3">
        <v>0</v>
      </c>
      <c r="I669" s="3">
        <v>0</v>
      </c>
      <c r="J669" s="4">
        <f>VLOOKUP(A669,'[2]PROMEDIO SABER 11 MUNICIPIOS'!$A$2:$B$1122,2,0)</f>
        <v>240.83443708609272</v>
      </c>
      <c r="K669" s="6">
        <v>240</v>
      </c>
      <c r="L669" s="5" t="str">
        <f>VLOOKUP(A669,'[2]PROMEDIO SABER 11 MUNICIPIOS'!$A$2:$F$1122,6,FALSE)</f>
        <v>NO</v>
      </c>
      <c r="M669">
        <f>VLOOKUP(A669,'[2]SISBEN-GRUPOS'!$A$2:$E$1121,2,FALSE)</f>
        <v>43</v>
      </c>
      <c r="N669">
        <f>VLOOKUP(A669,'[2]SISBEN-GRUPOS'!$A$2:$E$1122,3,0)</f>
        <v>86</v>
      </c>
      <c r="O669">
        <f>VLOOKUP(A669,'[2]SISBEN-GRUPOS'!$A$2:$E$1122,4,0)</f>
        <v>15</v>
      </c>
      <c r="P669">
        <f>VLOOKUP(A669,'[2]SISBEN-GRUPOS'!$A$2:$E$1122,5,0)</f>
        <v>7</v>
      </c>
      <c r="Q669">
        <f>VLOOKUP(A669,'[2]TASA TRANSITO'!$A$6:$B$1117,2,0)</f>
        <v>0.27</v>
      </c>
    </row>
    <row r="670" spans="1:17" ht="14.95" hidden="1" x14ac:dyDescent="0.25">
      <c r="A670" t="s">
        <v>835</v>
      </c>
      <c r="B670">
        <v>336</v>
      </c>
      <c r="C670" s="3" t="s">
        <v>1123</v>
      </c>
      <c r="D670">
        <f>VLOOKUP(A670,'[2]PROMEDIO SABER 11 MUNICIPIOS'!$A$2:$D$1122,4,0)</f>
        <v>336</v>
      </c>
      <c r="E670">
        <f>VLOOKUP(A670,'[2]PROMEDIO SABER 11 MUNICIPIOS'!$A$2:$E$1122,5,0)</f>
        <v>58</v>
      </c>
      <c r="F670" s="3">
        <v>0</v>
      </c>
      <c r="G670" s="3">
        <v>0</v>
      </c>
      <c r="H670" s="3">
        <v>0</v>
      </c>
      <c r="I670" s="3">
        <v>0</v>
      </c>
      <c r="J670" s="4">
        <f>VLOOKUP(A670,'[2]PROMEDIO SABER 11 MUNICIPIOS'!$A$2:$B$1122,2,0)</f>
        <v>219.58333333333334</v>
      </c>
      <c r="K670" s="6">
        <v>220</v>
      </c>
      <c r="L670" s="5" t="str">
        <f>VLOOKUP(A670,'[2]PROMEDIO SABER 11 MUNICIPIOS'!$A$2:$F$1122,6,FALSE)</f>
        <v>NO</v>
      </c>
      <c r="M670">
        <f>VLOOKUP(A670,'[2]SISBEN-GRUPOS'!$A$2:$E$1121,2,FALSE)</f>
        <v>283</v>
      </c>
      <c r="N670">
        <f>VLOOKUP(A670,'[2]SISBEN-GRUPOS'!$A$2:$E$1122,3,0)</f>
        <v>51</v>
      </c>
      <c r="O670">
        <f>VLOOKUP(A670,'[2]SISBEN-GRUPOS'!$A$2:$E$1122,4,0)</f>
        <v>2</v>
      </c>
      <c r="P670">
        <f>VLOOKUP(A670,'[2]SISBEN-GRUPOS'!$A$2:$E$1122,5,0)</f>
        <v>0</v>
      </c>
      <c r="Q670">
        <f>VLOOKUP(A670,'[2]TASA TRANSITO'!$A$6:$B$1117,2,0)</f>
        <v>0.156</v>
      </c>
    </row>
    <row r="671" spans="1:17" ht="14.95" hidden="1" x14ac:dyDescent="0.25">
      <c r="A671" t="s">
        <v>637</v>
      </c>
      <c r="B671">
        <v>189</v>
      </c>
      <c r="C671" s="3" t="s">
        <v>1122</v>
      </c>
      <c r="D671">
        <f>VLOOKUP(A671,'[2]PROMEDIO SABER 11 MUNICIPIOS'!$A$2:$D$1122,4,0)</f>
        <v>189</v>
      </c>
      <c r="E671">
        <f>VLOOKUP(A671,'[2]PROMEDIO SABER 11 MUNICIPIOS'!$A$2:$E$1122,5,0)</f>
        <v>58</v>
      </c>
      <c r="F671" s="3">
        <v>0</v>
      </c>
      <c r="G671" s="3">
        <v>0</v>
      </c>
      <c r="H671" s="3">
        <v>0</v>
      </c>
      <c r="I671" s="3">
        <v>0</v>
      </c>
      <c r="J671" s="4">
        <f>VLOOKUP(A671,'[2]PROMEDIO SABER 11 MUNICIPIOS'!$A$2:$B$1122,2,0)</f>
        <v>227.93121693121694</v>
      </c>
      <c r="K671" s="6">
        <v>220</v>
      </c>
      <c r="L671" s="5" t="str">
        <f>VLOOKUP(A671,'[2]PROMEDIO SABER 11 MUNICIPIOS'!$A$2:$F$1122,6,FALSE)</f>
        <v>NO</v>
      </c>
      <c r="M671">
        <f>VLOOKUP(A671,'[2]SISBEN-GRUPOS'!$A$2:$E$1121,2,FALSE)</f>
        <v>56</v>
      </c>
      <c r="N671">
        <f>VLOOKUP(A671,'[2]SISBEN-GRUPOS'!$A$2:$E$1122,3,0)</f>
        <v>128</v>
      </c>
      <c r="O671">
        <f>VLOOKUP(A671,'[2]SISBEN-GRUPOS'!$A$2:$E$1122,4,0)</f>
        <v>4</v>
      </c>
      <c r="P671">
        <f>VLOOKUP(A671,'[2]SISBEN-GRUPOS'!$A$2:$E$1122,5,0)</f>
        <v>1</v>
      </c>
      <c r="Q671">
        <f>VLOOKUP(A671,'[2]TASA TRANSITO'!$A$6:$B$1117,2,0)</f>
        <v>0.19400000000000001</v>
      </c>
    </row>
    <row r="672" spans="1:17" ht="14.95" hidden="1" x14ac:dyDescent="0.25">
      <c r="A672" t="s">
        <v>306</v>
      </c>
      <c r="B672">
        <v>81</v>
      </c>
      <c r="C672" s="3" t="s">
        <v>1122</v>
      </c>
      <c r="D672">
        <f>VLOOKUP(A672,'[2]PROMEDIO SABER 11 MUNICIPIOS'!$A$2:$D$1122,4,0)</f>
        <v>81</v>
      </c>
      <c r="E672">
        <f>VLOOKUP(A672,'[2]PROMEDIO SABER 11 MUNICIPIOS'!$A$2:$E$1122,5,0)</f>
        <v>58</v>
      </c>
      <c r="F672" s="3">
        <v>0</v>
      </c>
      <c r="G672" s="3">
        <v>0</v>
      </c>
      <c r="H672" s="3">
        <v>0</v>
      </c>
      <c r="I672" s="3">
        <v>0</v>
      </c>
      <c r="J672" s="4">
        <f>VLOOKUP(A672,'[2]PROMEDIO SABER 11 MUNICIPIOS'!$A$2:$B$1122,2,0)</f>
        <v>252.85185185185185</v>
      </c>
      <c r="K672" s="6">
        <v>250</v>
      </c>
      <c r="L672" s="5" t="str">
        <f>VLOOKUP(A672,'[2]PROMEDIO SABER 11 MUNICIPIOS'!$A$2:$F$1122,6,FALSE)</f>
        <v>NO</v>
      </c>
      <c r="M672">
        <f>VLOOKUP(A672,'[2]SISBEN-GRUPOS'!$A$2:$E$1121,2,FALSE)</f>
        <v>16</v>
      </c>
      <c r="N672">
        <f>VLOOKUP(A672,'[2]SISBEN-GRUPOS'!$A$2:$E$1122,3,0)</f>
        <v>61</v>
      </c>
      <c r="O672">
        <f>VLOOKUP(A672,'[2]SISBEN-GRUPOS'!$A$2:$E$1122,4,0)</f>
        <v>2</v>
      </c>
      <c r="P672">
        <f>VLOOKUP(A672,'[2]SISBEN-GRUPOS'!$A$2:$E$1122,5,0)</f>
        <v>2</v>
      </c>
      <c r="Q672">
        <f>VLOOKUP(A672,'[2]TASA TRANSITO'!$A$6:$B$1117,2,0)</f>
        <v>0.254</v>
      </c>
    </row>
    <row r="673" spans="1:17" ht="14.95" hidden="1" x14ac:dyDescent="0.25">
      <c r="A673" t="s">
        <v>427</v>
      </c>
      <c r="B673">
        <v>114</v>
      </c>
      <c r="C673" s="3" t="s">
        <v>1122</v>
      </c>
      <c r="D673">
        <f>VLOOKUP(A673,'[2]PROMEDIO SABER 11 MUNICIPIOS'!$A$2:$D$1122,4,0)</f>
        <v>114</v>
      </c>
      <c r="E673">
        <f>VLOOKUP(A673,'[2]PROMEDIO SABER 11 MUNICIPIOS'!$A$2:$E$1122,5,0)</f>
        <v>58</v>
      </c>
      <c r="F673" s="3">
        <v>0</v>
      </c>
      <c r="G673" s="3">
        <v>0</v>
      </c>
      <c r="H673" s="3">
        <v>0</v>
      </c>
      <c r="I673" s="3">
        <v>0</v>
      </c>
      <c r="J673" s="4">
        <f>VLOOKUP(A673,'[2]PROMEDIO SABER 11 MUNICIPIOS'!$A$2:$B$1122,2,0)</f>
        <v>258.96491228070175</v>
      </c>
      <c r="K673" s="6">
        <v>250</v>
      </c>
      <c r="L673" s="5" t="str">
        <f>VLOOKUP(A673,'[2]PROMEDIO SABER 11 MUNICIPIOS'!$A$2:$F$1122,6,FALSE)</f>
        <v>NO</v>
      </c>
      <c r="M673">
        <f>VLOOKUP(A673,'[2]SISBEN-GRUPOS'!$A$2:$E$1121,2,FALSE)</f>
        <v>15</v>
      </c>
      <c r="N673">
        <f>VLOOKUP(A673,'[2]SISBEN-GRUPOS'!$A$2:$E$1122,3,0)</f>
        <v>87</v>
      </c>
      <c r="O673">
        <f>VLOOKUP(A673,'[2]SISBEN-GRUPOS'!$A$2:$E$1122,4,0)</f>
        <v>7</v>
      </c>
      <c r="P673">
        <f>VLOOKUP(A673,'[2]SISBEN-GRUPOS'!$A$2:$E$1122,5,0)</f>
        <v>5</v>
      </c>
      <c r="Q673">
        <f>VLOOKUP(A673,'[2]TASA TRANSITO'!$A$6:$B$1117,2,0)</f>
        <v>0.28399999999999997</v>
      </c>
    </row>
    <row r="674" spans="1:17" ht="14.95" hidden="1" x14ac:dyDescent="0.25">
      <c r="A674" t="s">
        <v>867</v>
      </c>
      <c r="B674">
        <v>378</v>
      </c>
      <c r="C674" s="3" t="s">
        <v>1122</v>
      </c>
      <c r="D674">
        <f>VLOOKUP(A674,'[2]PROMEDIO SABER 11 MUNICIPIOS'!$A$2:$D$1122,4,0)</f>
        <v>378</v>
      </c>
      <c r="E674">
        <f>VLOOKUP(A674,'[2]PROMEDIO SABER 11 MUNICIPIOS'!$A$2:$E$1122,5,0)</f>
        <v>59</v>
      </c>
      <c r="F674" s="3">
        <v>0</v>
      </c>
      <c r="G674" s="3">
        <v>0</v>
      </c>
      <c r="H674" s="3">
        <v>0</v>
      </c>
      <c r="I674" s="3">
        <v>0</v>
      </c>
      <c r="J674" s="4">
        <f>VLOOKUP(A674,'[2]PROMEDIO SABER 11 MUNICIPIOS'!$A$2:$B$1122,2,0)</f>
        <v>221.85449735449737</v>
      </c>
      <c r="K674" s="6">
        <v>220</v>
      </c>
      <c r="L674" s="5" t="str">
        <f>VLOOKUP(A674,'[2]PROMEDIO SABER 11 MUNICIPIOS'!$A$2:$F$1122,6,FALSE)</f>
        <v>NO</v>
      </c>
      <c r="M674">
        <f>VLOOKUP(A674,'[2]SISBEN-GRUPOS'!$A$2:$E$1121,2,FALSE)</f>
        <v>123</v>
      </c>
      <c r="N674">
        <f>VLOOKUP(A674,'[2]SISBEN-GRUPOS'!$A$2:$E$1122,3,0)</f>
        <v>247</v>
      </c>
      <c r="O674">
        <f>VLOOKUP(A674,'[2]SISBEN-GRUPOS'!$A$2:$E$1122,4,0)</f>
        <v>5</v>
      </c>
      <c r="P674">
        <f>VLOOKUP(A674,'[2]SISBEN-GRUPOS'!$A$2:$E$1122,5,0)</f>
        <v>3</v>
      </c>
      <c r="Q674">
        <f>VLOOKUP(A674,'[2]TASA TRANSITO'!$A$6:$B$1117,2,0)</f>
        <v>0.32500000000000001</v>
      </c>
    </row>
    <row r="675" spans="1:17" ht="14.95" hidden="1" x14ac:dyDescent="0.25">
      <c r="A675" t="s">
        <v>539</v>
      </c>
      <c r="B675">
        <v>147</v>
      </c>
      <c r="C675" s="3" t="s">
        <v>1122</v>
      </c>
      <c r="D675">
        <f>VLOOKUP(A675,'[2]PROMEDIO SABER 11 MUNICIPIOS'!$A$2:$D$1122,4,0)</f>
        <v>147</v>
      </c>
      <c r="E675">
        <f>VLOOKUP(A675,'[2]PROMEDIO SABER 11 MUNICIPIOS'!$A$2:$E$1122,5,0)</f>
        <v>59</v>
      </c>
      <c r="F675" s="3">
        <v>0</v>
      </c>
      <c r="G675" s="3">
        <v>0</v>
      </c>
      <c r="H675" s="3">
        <v>0</v>
      </c>
      <c r="I675" s="3">
        <v>0</v>
      </c>
      <c r="J675" s="4">
        <f>VLOOKUP(A675,'[2]PROMEDIO SABER 11 MUNICIPIOS'!$A$2:$B$1122,2,0)</f>
        <v>255.82312925170069</v>
      </c>
      <c r="K675" s="6">
        <v>250</v>
      </c>
      <c r="L675" s="5" t="str">
        <f>VLOOKUP(A675,'[2]PROMEDIO SABER 11 MUNICIPIOS'!$A$2:$F$1122,6,FALSE)</f>
        <v>NO</v>
      </c>
      <c r="M675">
        <f>VLOOKUP(A675,'[2]SISBEN-GRUPOS'!$A$2:$E$1121,2,FALSE)</f>
        <v>30</v>
      </c>
      <c r="N675">
        <f>VLOOKUP(A675,'[2]SISBEN-GRUPOS'!$A$2:$E$1122,3,0)</f>
        <v>76</v>
      </c>
      <c r="O675">
        <f>VLOOKUP(A675,'[2]SISBEN-GRUPOS'!$A$2:$E$1122,4,0)</f>
        <v>28</v>
      </c>
      <c r="P675">
        <f>VLOOKUP(A675,'[2]SISBEN-GRUPOS'!$A$2:$E$1122,5,0)</f>
        <v>13</v>
      </c>
      <c r="Q675">
        <f>VLOOKUP(A675,'[2]TASA TRANSITO'!$A$6:$B$1117,2,0)</f>
        <v>0.61099999999999999</v>
      </c>
    </row>
    <row r="676" spans="1:17" ht="14.95" hidden="1" x14ac:dyDescent="0.25">
      <c r="A676" t="s">
        <v>905</v>
      </c>
      <c r="B676">
        <v>424</v>
      </c>
      <c r="C676" s="3" t="s">
        <v>1123</v>
      </c>
      <c r="D676">
        <f>VLOOKUP(A676,'[2]PROMEDIO SABER 11 MUNICIPIOS'!$A$2:$D$1122,4,0)</f>
        <v>424</v>
      </c>
      <c r="E676">
        <f>VLOOKUP(A676,'[2]PROMEDIO SABER 11 MUNICIPIOS'!$A$2:$E$1122,5,0)</f>
        <v>60</v>
      </c>
      <c r="F676" s="3">
        <v>0</v>
      </c>
      <c r="G676" s="3">
        <v>0</v>
      </c>
      <c r="H676" s="3">
        <v>0</v>
      </c>
      <c r="I676" s="3">
        <v>0</v>
      </c>
      <c r="J676" s="4">
        <f>VLOOKUP(A676,'[2]PROMEDIO SABER 11 MUNICIPIOS'!$A$2:$B$1122,2,0)</f>
        <v>224.9504716981132</v>
      </c>
      <c r="K676" s="6">
        <v>220</v>
      </c>
      <c r="L676" s="5" t="str">
        <f>VLOOKUP(A676,'[2]PROMEDIO SABER 11 MUNICIPIOS'!$A$2:$F$1122,6,FALSE)</f>
        <v>NO</v>
      </c>
      <c r="M676">
        <f>VLOOKUP(A676,'[2]SISBEN-GRUPOS'!$A$2:$E$1121,2,FALSE)</f>
        <v>363</v>
      </c>
      <c r="N676">
        <f>VLOOKUP(A676,'[2]SISBEN-GRUPOS'!$A$2:$E$1122,3,0)</f>
        <v>56</v>
      </c>
      <c r="O676">
        <f>VLOOKUP(A676,'[2]SISBEN-GRUPOS'!$A$2:$E$1122,4,0)</f>
        <v>1</v>
      </c>
      <c r="P676">
        <f>VLOOKUP(A676,'[2]SISBEN-GRUPOS'!$A$2:$E$1122,5,0)</f>
        <v>4</v>
      </c>
      <c r="Q676">
        <f>VLOOKUP(A676,'[2]TASA TRANSITO'!$A$6:$B$1117,2,0)</f>
        <v>0.154</v>
      </c>
    </row>
    <row r="677" spans="1:17" ht="14.95" hidden="1" x14ac:dyDescent="0.25">
      <c r="A677" t="s">
        <v>592</v>
      </c>
      <c r="B677">
        <v>168</v>
      </c>
      <c r="C677" s="3" t="s">
        <v>1122</v>
      </c>
      <c r="D677">
        <f>VLOOKUP(A677,'[2]PROMEDIO SABER 11 MUNICIPIOS'!$A$2:$D$1122,4,0)</f>
        <v>168</v>
      </c>
      <c r="E677">
        <f>VLOOKUP(A677,'[2]PROMEDIO SABER 11 MUNICIPIOS'!$A$2:$E$1122,5,0)</f>
        <v>60</v>
      </c>
      <c r="F677" s="3">
        <v>0</v>
      </c>
      <c r="G677" s="3">
        <v>0</v>
      </c>
      <c r="H677" s="3">
        <v>0</v>
      </c>
      <c r="I677" s="3">
        <v>0</v>
      </c>
      <c r="J677" s="4">
        <f>VLOOKUP(A677,'[2]PROMEDIO SABER 11 MUNICIPIOS'!$A$2:$B$1122,2,0)</f>
        <v>227.63095238095238</v>
      </c>
      <c r="K677" s="6">
        <v>220</v>
      </c>
      <c r="L677" s="5" t="str">
        <f>VLOOKUP(A677,'[2]PROMEDIO SABER 11 MUNICIPIOS'!$A$2:$F$1122,6,FALSE)</f>
        <v>NO</v>
      </c>
      <c r="M677">
        <f>VLOOKUP(A677,'[2]SISBEN-GRUPOS'!$A$2:$E$1121,2,FALSE)</f>
        <v>58</v>
      </c>
      <c r="N677">
        <f>VLOOKUP(A677,'[2]SISBEN-GRUPOS'!$A$2:$E$1122,3,0)</f>
        <v>106</v>
      </c>
      <c r="O677">
        <f>VLOOKUP(A677,'[2]SISBEN-GRUPOS'!$A$2:$E$1122,4,0)</f>
        <v>3</v>
      </c>
      <c r="P677">
        <f>VLOOKUP(A677,'[2]SISBEN-GRUPOS'!$A$2:$E$1122,5,0)</f>
        <v>1</v>
      </c>
      <c r="Q677">
        <f>VLOOKUP(A677,'[2]TASA TRANSITO'!$A$6:$B$1117,2,0)</f>
        <v>0.25900000000000001</v>
      </c>
    </row>
    <row r="678" spans="1:17" ht="14.95" hidden="1" x14ac:dyDescent="0.25">
      <c r="A678" t="s">
        <v>501</v>
      </c>
      <c r="B678">
        <v>136</v>
      </c>
      <c r="C678" s="3" t="s">
        <v>1122</v>
      </c>
      <c r="D678">
        <f>VLOOKUP(A678,'[2]PROMEDIO SABER 11 MUNICIPIOS'!$A$2:$D$1122,4,0)</f>
        <v>136</v>
      </c>
      <c r="E678">
        <f>VLOOKUP(A678,'[2]PROMEDIO SABER 11 MUNICIPIOS'!$A$2:$E$1122,5,0)</f>
        <v>61</v>
      </c>
      <c r="F678" s="3">
        <v>0</v>
      </c>
      <c r="G678" s="3">
        <v>0</v>
      </c>
      <c r="H678" s="3">
        <v>0</v>
      </c>
      <c r="I678" s="3">
        <v>0</v>
      </c>
      <c r="J678" s="4">
        <f>VLOOKUP(A678,'[2]PROMEDIO SABER 11 MUNICIPIOS'!$A$2:$B$1122,2,0)</f>
        <v>206.99264705882354</v>
      </c>
      <c r="K678" s="6">
        <v>200</v>
      </c>
      <c r="L678" s="5" t="str">
        <f>VLOOKUP(A678,'[2]PROMEDIO SABER 11 MUNICIPIOS'!$A$2:$F$1122,6,FALSE)</f>
        <v>NO</v>
      </c>
      <c r="M678">
        <f>VLOOKUP(A678,'[2]SISBEN-GRUPOS'!$A$2:$E$1121,2,FALSE)</f>
        <v>25</v>
      </c>
      <c r="N678">
        <f>VLOOKUP(A678,'[2]SISBEN-GRUPOS'!$A$2:$E$1122,3,0)</f>
        <v>109</v>
      </c>
      <c r="O678">
        <f>VLOOKUP(A678,'[2]SISBEN-GRUPOS'!$A$2:$E$1122,4,0)</f>
        <v>1</v>
      </c>
      <c r="P678">
        <f>VLOOKUP(A678,'[2]SISBEN-GRUPOS'!$A$2:$E$1122,5,0)</f>
        <v>1</v>
      </c>
      <c r="Q678">
        <f>VLOOKUP(A678,'[2]TASA TRANSITO'!$A$6:$B$1117,2,0)</f>
        <v>8.7999999999999995E-2</v>
      </c>
    </row>
    <row r="679" spans="1:17" ht="14.95" hidden="1" x14ac:dyDescent="0.25">
      <c r="A679" t="s">
        <v>657</v>
      </c>
      <c r="B679">
        <v>197</v>
      </c>
      <c r="C679" s="3" t="s">
        <v>1122</v>
      </c>
      <c r="D679">
        <f>VLOOKUP(A679,'[2]PROMEDIO SABER 11 MUNICIPIOS'!$A$2:$D$1122,4,0)</f>
        <v>197</v>
      </c>
      <c r="E679">
        <f>VLOOKUP(A679,'[2]PROMEDIO SABER 11 MUNICIPIOS'!$A$2:$E$1122,5,0)</f>
        <v>61</v>
      </c>
      <c r="F679" s="3">
        <v>0</v>
      </c>
      <c r="G679" s="3">
        <v>0</v>
      </c>
      <c r="H679" s="3">
        <v>0</v>
      </c>
      <c r="I679" s="3">
        <v>0</v>
      </c>
      <c r="J679" s="4">
        <f>VLOOKUP(A679,'[2]PROMEDIO SABER 11 MUNICIPIOS'!$A$2:$B$1122,2,0)</f>
        <v>262.58375634517768</v>
      </c>
      <c r="K679" s="6">
        <v>260</v>
      </c>
      <c r="L679" s="5" t="str">
        <f>VLOOKUP(A679,'[2]PROMEDIO SABER 11 MUNICIPIOS'!$A$2:$F$1122,6,FALSE)</f>
        <v>NO</v>
      </c>
      <c r="M679">
        <f>VLOOKUP(A679,'[2]SISBEN-GRUPOS'!$A$2:$E$1121,2,FALSE)</f>
        <v>38</v>
      </c>
      <c r="N679">
        <f>VLOOKUP(A679,'[2]SISBEN-GRUPOS'!$A$2:$E$1122,3,0)</f>
        <v>156</v>
      </c>
      <c r="O679">
        <f>VLOOKUP(A679,'[2]SISBEN-GRUPOS'!$A$2:$E$1122,4,0)</f>
        <v>1</v>
      </c>
      <c r="P679">
        <f>VLOOKUP(A679,'[2]SISBEN-GRUPOS'!$A$2:$E$1122,5,0)</f>
        <v>2</v>
      </c>
      <c r="Q679">
        <f>VLOOKUP(A679,'[2]TASA TRANSITO'!$A$6:$B$1117,2,0)</f>
        <v>0.41799999999999998</v>
      </c>
    </row>
    <row r="680" spans="1:17" ht="14.95" hidden="1" x14ac:dyDescent="0.25">
      <c r="A680" t="s">
        <v>604</v>
      </c>
      <c r="B680">
        <v>171</v>
      </c>
      <c r="C680" s="3" t="s">
        <v>1122</v>
      </c>
      <c r="D680">
        <f>VLOOKUP(A680,'[2]PROMEDIO SABER 11 MUNICIPIOS'!$A$2:$D$1122,4,0)</f>
        <v>171</v>
      </c>
      <c r="E680">
        <f>VLOOKUP(A680,'[2]PROMEDIO SABER 11 MUNICIPIOS'!$A$2:$E$1122,5,0)</f>
        <v>61</v>
      </c>
      <c r="F680" s="3">
        <v>0</v>
      </c>
      <c r="G680" s="3">
        <v>0</v>
      </c>
      <c r="H680" s="3">
        <v>0</v>
      </c>
      <c r="I680" s="3">
        <v>0</v>
      </c>
      <c r="J680" s="4">
        <f>VLOOKUP(A680,'[2]PROMEDIO SABER 11 MUNICIPIOS'!$A$2:$B$1122,2,0)</f>
        <v>264.94152046783626</v>
      </c>
      <c r="K680" s="6">
        <v>260</v>
      </c>
      <c r="L680" s="5" t="str">
        <f>VLOOKUP(A680,'[2]PROMEDIO SABER 11 MUNICIPIOS'!$A$2:$F$1122,6,FALSE)</f>
        <v>NO</v>
      </c>
      <c r="M680">
        <f>VLOOKUP(A680,'[2]SISBEN-GRUPOS'!$A$2:$E$1121,2,FALSE)</f>
        <v>54</v>
      </c>
      <c r="N680">
        <f>VLOOKUP(A680,'[2]SISBEN-GRUPOS'!$A$2:$E$1122,3,0)</f>
        <v>112</v>
      </c>
      <c r="O680">
        <f>VLOOKUP(A680,'[2]SISBEN-GRUPOS'!$A$2:$E$1122,4,0)</f>
        <v>3</v>
      </c>
      <c r="P680">
        <f>VLOOKUP(A680,'[2]SISBEN-GRUPOS'!$A$2:$E$1122,5,0)</f>
        <v>2</v>
      </c>
      <c r="Q680">
        <f>VLOOKUP(A680,'[2]TASA TRANSITO'!$A$6:$B$1117,2,0)</f>
        <v>0.42099999999999999</v>
      </c>
    </row>
    <row r="681" spans="1:17" ht="14.95" hidden="1" x14ac:dyDescent="0.25">
      <c r="A681" t="s">
        <v>602</v>
      </c>
      <c r="B681">
        <v>171</v>
      </c>
      <c r="C681" s="3" t="s">
        <v>1123</v>
      </c>
      <c r="D681">
        <f>VLOOKUP(A681,'[2]PROMEDIO SABER 11 MUNICIPIOS'!$A$2:$D$1122,4,0)</f>
        <v>171</v>
      </c>
      <c r="E681">
        <f>VLOOKUP(A681,'[2]PROMEDIO SABER 11 MUNICIPIOS'!$A$2:$E$1122,5,0)</f>
        <v>61</v>
      </c>
      <c r="F681" s="3">
        <v>0</v>
      </c>
      <c r="G681" s="3">
        <v>0</v>
      </c>
      <c r="H681" s="3">
        <v>0</v>
      </c>
      <c r="I681" s="3">
        <v>0</v>
      </c>
      <c r="J681" s="4">
        <f>VLOOKUP(A681,'[2]PROMEDIO SABER 11 MUNICIPIOS'!$A$2:$B$1122,2,0)</f>
        <v>268.03508771929825</v>
      </c>
      <c r="K681" s="6">
        <v>260</v>
      </c>
      <c r="L681" s="5" t="str">
        <f>VLOOKUP(A681,'[2]PROMEDIO SABER 11 MUNICIPIOS'!$A$2:$F$1122,6,FALSE)</f>
        <v>NO</v>
      </c>
      <c r="M681">
        <f>VLOOKUP(A681,'[2]SISBEN-GRUPOS'!$A$2:$E$1121,2,FALSE)</f>
        <v>40</v>
      </c>
      <c r="N681">
        <f>VLOOKUP(A681,'[2]SISBEN-GRUPOS'!$A$2:$E$1122,3,0)</f>
        <v>130</v>
      </c>
      <c r="O681">
        <f>VLOOKUP(A681,'[2]SISBEN-GRUPOS'!$A$2:$E$1122,4,0)</f>
        <v>0</v>
      </c>
      <c r="P681">
        <f>VLOOKUP(A681,'[2]SISBEN-GRUPOS'!$A$2:$E$1122,5,0)</f>
        <v>1</v>
      </c>
      <c r="Q681">
        <f>VLOOKUP(A681,'[2]TASA TRANSITO'!$A$6:$B$1117,2,0)</f>
        <v>0.41299999999999998</v>
      </c>
    </row>
    <row r="682" spans="1:17" ht="14.95" hidden="1" x14ac:dyDescent="0.25">
      <c r="A682" t="s">
        <v>638</v>
      </c>
      <c r="B682">
        <v>190</v>
      </c>
      <c r="C682" s="3" t="s">
        <v>1123</v>
      </c>
      <c r="D682">
        <f>VLOOKUP(A682,'[2]PROMEDIO SABER 11 MUNICIPIOS'!$A$2:$D$1122,4,0)</f>
        <v>190</v>
      </c>
      <c r="E682">
        <f>VLOOKUP(A682,'[2]PROMEDIO SABER 11 MUNICIPIOS'!$A$2:$E$1122,5,0)</f>
        <v>61</v>
      </c>
      <c r="F682" s="3">
        <v>0</v>
      </c>
      <c r="G682" s="3">
        <v>0</v>
      </c>
      <c r="H682" s="3">
        <v>0</v>
      </c>
      <c r="I682" s="3">
        <v>0</v>
      </c>
      <c r="J682" s="4">
        <f>VLOOKUP(A682,'[2]PROMEDIO SABER 11 MUNICIPIOS'!$A$2:$B$1122,2,0)</f>
        <v>280.10526315789474</v>
      </c>
      <c r="K682" s="6">
        <v>280</v>
      </c>
      <c r="L682" s="5" t="str">
        <f>VLOOKUP(A682,'[2]PROMEDIO SABER 11 MUNICIPIOS'!$A$2:$F$1122,6,FALSE)</f>
        <v>NO</v>
      </c>
      <c r="M682">
        <f>VLOOKUP(A682,'[2]SISBEN-GRUPOS'!$A$2:$E$1121,2,FALSE)</f>
        <v>52</v>
      </c>
      <c r="N682">
        <f>VLOOKUP(A682,'[2]SISBEN-GRUPOS'!$A$2:$E$1122,3,0)</f>
        <v>137</v>
      </c>
      <c r="O682">
        <f>VLOOKUP(A682,'[2]SISBEN-GRUPOS'!$A$2:$E$1122,4,0)</f>
        <v>1</v>
      </c>
      <c r="P682">
        <f>VLOOKUP(A682,'[2]SISBEN-GRUPOS'!$A$2:$E$1122,5,0)</f>
        <v>0</v>
      </c>
      <c r="Q682">
        <f>VLOOKUP(A682,'[2]TASA TRANSITO'!$A$6:$B$1117,2,0)</f>
        <v>0.32100000000000001</v>
      </c>
    </row>
    <row r="683" spans="1:17" ht="14.95" hidden="1" x14ac:dyDescent="0.25">
      <c r="A683" t="s">
        <v>829</v>
      </c>
      <c r="B683">
        <v>328</v>
      </c>
      <c r="C683" s="3" t="s">
        <v>1122</v>
      </c>
      <c r="D683">
        <f>VLOOKUP(A683,'[2]PROMEDIO SABER 11 MUNICIPIOS'!$A$2:$D$1122,4,0)</f>
        <v>328</v>
      </c>
      <c r="E683">
        <f>VLOOKUP(A683,'[2]PROMEDIO SABER 11 MUNICIPIOS'!$A$2:$E$1122,5,0)</f>
        <v>62</v>
      </c>
      <c r="F683" s="3">
        <v>0</v>
      </c>
      <c r="G683" s="3">
        <v>0</v>
      </c>
      <c r="H683" s="3">
        <v>0</v>
      </c>
      <c r="I683" s="3">
        <v>0</v>
      </c>
      <c r="J683" s="4">
        <f>VLOOKUP(A683,'[2]PROMEDIO SABER 11 MUNICIPIOS'!$A$2:$B$1122,2,0)</f>
        <v>224.01829268292684</v>
      </c>
      <c r="K683" s="6">
        <v>220</v>
      </c>
      <c r="L683" s="5" t="str">
        <f>VLOOKUP(A683,'[2]PROMEDIO SABER 11 MUNICIPIOS'!$A$2:$F$1122,6,FALSE)</f>
        <v>NO</v>
      </c>
      <c r="M683">
        <f>VLOOKUP(A683,'[2]SISBEN-GRUPOS'!$A$2:$E$1121,2,FALSE)</f>
        <v>55</v>
      </c>
      <c r="N683">
        <f>VLOOKUP(A683,'[2]SISBEN-GRUPOS'!$A$2:$E$1122,3,0)</f>
        <v>271</v>
      </c>
      <c r="O683">
        <f>VLOOKUP(A683,'[2]SISBEN-GRUPOS'!$A$2:$E$1122,4,0)</f>
        <v>0</v>
      </c>
      <c r="P683">
        <f>VLOOKUP(A683,'[2]SISBEN-GRUPOS'!$A$2:$E$1122,5,0)</f>
        <v>2</v>
      </c>
      <c r="Q683">
        <f>VLOOKUP(A683,'[2]TASA TRANSITO'!$A$6:$B$1117,2,0)</f>
        <v>0.42399999999999999</v>
      </c>
    </row>
    <row r="684" spans="1:17" ht="14.95" hidden="1" x14ac:dyDescent="0.25">
      <c r="A684" t="s">
        <v>912</v>
      </c>
      <c r="B684">
        <v>437</v>
      </c>
      <c r="C684" s="3" t="s">
        <v>1122</v>
      </c>
      <c r="D684">
        <f>VLOOKUP(A684,'[2]PROMEDIO SABER 11 MUNICIPIOS'!$A$2:$D$1122,4,0)</f>
        <v>437</v>
      </c>
      <c r="E684">
        <f>VLOOKUP(A684,'[2]PROMEDIO SABER 11 MUNICIPIOS'!$A$2:$E$1122,5,0)</f>
        <v>62</v>
      </c>
      <c r="F684" s="3">
        <v>0</v>
      </c>
      <c r="G684" s="3">
        <v>0</v>
      </c>
      <c r="H684" s="3">
        <v>0</v>
      </c>
      <c r="I684" s="3">
        <v>0</v>
      </c>
      <c r="J684" s="4">
        <f>VLOOKUP(A684,'[2]PROMEDIO SABER 11 MUNICIPIOS'!$A$2:$B$1122,2,0)</f>
        <v>228.75057208237988</v>
      </c>
      <c r="K684" s="6">
        <v>220</v>
      </c>
      <c r="L684" s="5" t="str">
        <f>VLOOKUP(A684,'[2]PROMEDIO SABER 11 MUNICIPIOS'!$A$2:$F$1122,6,FALSE)</f>
        <v>NO</v>
      </c>
      <c r="M684">
        <f>VLOOKUP(A684,'[2]SISBEN-GRUPOS'!$A$2:$E$1121,2,FALSE)</f>
        <v>120</v>
      </c>
      <c r="N684">
        <f>VLOOKUP(A684,'[2]SISBEN-GRUPOS'!$A$2:$E$1122,3,0)</f>
        <v>304</v>
      </c>
      <c r="O684">
        <f>VLOOKUP(A684,'[2]SISBEN-GRUPOS'!$A$2:$E$1122,4,0)</f>
        <v>7</v>
      </c>
      <c r="P684">
        <f>VLOOKUP(A684,'[2]SISBEN-GRUPOS'!$A$2:$E$1122,5,0)</f>
        <v>6</v>
      </c>
      <c r="Q684">
        <f>VLOOKUP(A684,'[2]TASA TRANSITO'!$A$6:$B$1117,2,0)</f>
        <v>0.24299999999999999</v>
      </c>
    </row>
    <row r="685" spans="1:17" ht="14.95" hidden="1" x14ac:dyDescent="0.25">
      <c r="A685" t="s">
        <v>794</v>
      </c>
      <c r="B685">
        <v>290</v>
      </c>
      <c r="C685" s="3" t="s">
        <v>1123</v>
      </c>
      <c r="D685">
        <f>VLOOKUP(A685,'[2]PROMEDIO SABER 11 MUNICIPIOS'!$A$2:$D$1122,4,0)</f>
        <v>290</v>
      </c>
      <c r="E685">
        <f>VLOOKUP(A685,'[2]PROMEDIO SABER 11 MUNICIPIOS'!$A$2:$E$1122,5,0)</f>
        <v>63</v>
      </c>
      <c r="F685" s="3">
        <v>0</v>
      </c>
      <c r="G685" s="3">
        <v>0</v>
      </c>
      <c r="H685" s="3">
        <v>0</v>
      </c>
      <c r="I685" s="3">
        <v>0</v>
      </c>
      <c r="J685" s="4">
        <f>VLOOKUP(A685,'[2]PROMEDIO SABER 11 MUNICIPIOS'!$A$2:$B$1122,2,0)</f>
        <v>226.47586206896551</v>
      </c>
      <c r="K685" s="6">
        <v>220</v>
      </c>
      <c r="L685" s="5" t="str">
        <f>VLOOKUP(A685,'[2]PROMEDIO SABER 11 MUNICIPIOS'!$A$2:$F$1122,6,FALSE)</f>
        <v>NO</v>
      </c>
      <c r="M685">
        <f>VLOOKUP(A685,'[2]SISBEN-GRUPOS'!$A$2:$E$1121,2,FALSE)</f>
        <v>181</v>
      </c>
      <c r="N685">
        <f>VLOOKUP(A685,'[2]SISBEN-GRUPOS'!$A$2:$E$1122,3,0)</f>
        <v>81</v>
      </c>
      <c r="O685">
        <f>VLOOKUP(A685,'[2]SISBEN-GRUPOS'!$A$2:$E$1122,4,0)</f>
        <v>12</v>
      </c>
      <c r="P685">
        <f>VLOOKUP(A685,'[2]SISBEN-GRUPOS'!$A$2:$E$1122,5,0)</f>
        <v>16</v>
      </c>
      <c r="Q685">
        <f>VLOOKUP(A685,'[2]TASA TRANSITO'!$A$6:$B$1117,2,0)</f>
        <v>0.44900000000000001</v>
      </c>
    </row>
    <row r="686" spans="1:17" ht="14.95" hidden="1" x14ac:dyDescent="0.25">
      <c r="A686" t="s">
        <v>619</v>
      </c>
      <c r="B686">
        <v>179</v>
      </c>
      <c r="C686" s="3" t="s">
        <v>1122</v>
      </c>
      <c r="D686">
        <f>VLOOKUP(A686,'[2]PROMEDIO SABER 11 MUNICIPIOS'!$A$2:$D$1122,4,0)</f>
        <v>179</v>
      </c>
      <c r="E686">
        <f>VLOOKUP(A686,'[2]PROMEDIO SABER 11 MUNICIPIOS'!$A$2:$E$1122,5,0)</f>
        <v>63</v>
      </c>
      <c r="F686" s="3">
        <v>0</v>
      </c>
      <c r="G686" s="3">
        <v>0</v>
      </c>
      <c r="H686" s="3">
        <v>0</v>
      </c>
      <c r="I686" s="3">
        <v>0</v>
      </c>
      <c r="J686" s="4">
        <f>VLOOKUP(A686,'[2]PROMEDIO SABER 11 MUNICIPIOS'!$A$2:$B$1122,2,0)</f>
        <v>229.36871508379889</v>
      </c>
      <c r="K686" s="6">
        <v>220</v>
      </c>
      <c r="L686" s="5" t="str">
        <f>VLOOKUP(A686,'[2]PROMEDIO SABER 11 MUNICIPIOS'!$A$2:$F$1122,6,FALSE)</f>
        <v>NO</v>
      </c>
      <c r="M686">
        <f>VLOOKUP(A686,'[2]SISBEN-GRUPOS'!$A$2:$E$1121,2,FALSE)</f>
        <v>33</v>
      </c>
      <c r="N686">
        <f>VLOOKUP(A686,'[2]SISBEN-GRUPOS'!$A$2:$E$1122,3,0)</f>
        <v>139</v>
      </c>
      <c r="O686">
        <f>VLOOKUP(A686,'[2]SISBEN-GRUPOS'!$A$2:$E$1122,4,0)</f>
        <v>4</v>
      </c>
      <c r="P686">
        <f>VLOOKUP(A686,'[2]SISBEN-GRUPOS'!$A$2:$E$1122,5,0)</f>
        <v>3</v>
      </c>
      <c r="Q686">
        <f>VLOOKUP(A686,'[2]TASA TRANSITO'!$A$6:$B$1117,2,0)</f>
        <v>0.42099999999999999</v>
      </c>
    </row>
    <row r="687" spans="1:17" ht="14.95" hidden="1" x14ac:dyDescent="0.25">
      <c r="A687" t="s">
        <v>723</v>
      </c>
      <c r="B687">
        <v>237</v>
      </c>
      <c r="C687" s="3" t="s">
        <v>1122</v>
      </c>
      <c r="D687">
        <f>VLOOKUP(A687,'[2]PROMEDIO SABER 11 MUNICIPIOS'!$A$2:$D$1122,4,0)</f>
        <v>237</v>
      </c>
      <c r="E687">
        <f>VLOOKUP(A687,'[2]PROMEDIO SABER 11 MUNICIPIOS'!$A$2:$E$1122,5,0)</f>
        <v>63</v>
      </c>
      <c r="F687" s="3">
        <v>0</v>
      </c>
      <c r="G687" s="3">
        <v>0</v>
      </c>
      <c r="H687" s="3">
        <v>0</v>
      </c>
      <c r="I687" s="3">
        <v>0</v>
      </c>
      <c r="J687" s="4">
        <f>VLOOKUP(A687,'[2]PROMEDIO SABER 11 MUNICIPIOS'!$A$2:$B$1122,2,0)</f>
        <v>233.82700421940928</v>
      </c>
      <c r="K687" s="6">
        <v>230</v>
      </c>
      <c r="L687" s="5" t="str">
        <f>VLOOKUP(A687,'[2]PROMEDIO SABER 11 MUNICIPIOS'!$A$2:$F$1122,6,FALSE)</f>
        <v>NO</v>
      </c>
      <c r="M687">
        <f>VLOOKUP(A687,'[2]SISBEN-GRUPOS'!$A$2:$E$1121,2,FALSE)</f>
        <v>68</v>
      </c>
      <c r="N687">
        <f>VLOOKUP(A687,'[2]SISBEN-GRUPOS'!$A$2:$E$1122,3,0)</f>
        <v>159</v>
      </c>
      <c r="O687">
        <f>VLOOKUP(A687,'[2]SISBEN-GRUPOS'!$A$2:$E$1122,4,0)</f>
        <v>8</v>
      </c>
      <c r="P687">
        <f>VLOOKUP(A687,'[2]SISBEN-GRUPOS'!$A$2:$E$1122,5,0)</f>
        <v>2</v>
      </c>
      <c r="Q687">
        <f>VLOOKUP(A687,'[2]TASA TRANSITO'!$A$6:$B$1117,2,0)</f>
        <v>0.33700000000000002</v>
      </c>
    </row>
    <row r="688" spans="1:17" ht="14.95" hidden="1" x14ac:dyDescent="0.25">
      <c r="A688" t="s">
        <v>838</v>
      </c>
      <c r="B688">
        <v>338</v>
      </c>
      <c r="C688" s="3" t="s">
        <v>1122</v>
      </c>
      <c r="D688">
        <f>VLOOKUP(A688,'[2]PROMEDIO SABER 11 MUNICIPIOS'!$A$2:$D$1122,4,0)</f>
        <v>338</v>
      </c>
      <c r="E688">
        <f>VLOOKUP(A688,'[2]PROMEDIO SABER 11 MUNICIPIOS'!$A$2:$E$1122,5,0)</f>
        <v>63</v>
      </c>
      <c r="F688" s="3">
        <v>0</v>
      </c>
      <c r="G688" s="3">
        <v>0</v>
      </c>
      <c r="H688" s="3">
        <v>0</v>
      </c>
      <c r="I688" s="3">
        <v>0</v>
      </c>
      <c r="J688" s="4">
        <f>VLOOKUP(A688,'[2]PROMEDIO SABER 11 MUNICIPIOS'!$A$2:$B$1122,2,0)</f>
        <v>237.4378698224852</v>
      </c>
      <c r="K688" s="6">
        <v>230</v>
      </c>
      <c r="L688" s="5" t="str">
        <f>VLOOKUP(A688,'[2]PROMEDIO SABER 11 MUNICIPIOS'!$A$2:$F$1122,6,FALSE)</f>
        <v>NO</v>
      </c>
      <c r="M688">
        <f>VLOOKUP(A688,'[2]SISBEN-GRUPOS'!$A$2:$E$1121,2,FALSE)</f>
        <v>54</v>
      </c>
      <c r="N688">
        <f>VLOOKUP(A688,'[2]SISBEN-GRUPOS'!$A$2:$E$1122,3,0)</f>
        <v>268</v>
      </c>
      <c r="O688">
        <f>VLOOKUP(A688,'[2]SISBEN-GRUPOS'!$A$2:$E$1122,4,0)</f>
        <v>9</v>
      </c>
      <c r="P688">
        <f>VLOOKUP(A688,'[2]SISBEN-GRUPOS'!$A$2:$E$1122,5,0)</f>
        <v>7</v>
      </c>
      <c r="Q688">
        <f>VLOOKUP(A688,'[2]TASA TRANSITO'!$A$6:$B$1117,2,0)</f>
        <v>0.28899999999999998</v>
      </c>
    </row>
    <row r="689" spans="1:17" ht="30.1" hidden="1" x14ac:dyDescent="0.25">
      <c r="A689" t="s">
        <v>716</v>
      </c>
      <c r="B689">
        <v>233</v>
      </c>
      <c r="C689" s="3" t="s">
        <v>1123</v>
      </c>
      <c r="D689">
        <f>VLOOKUP(A689,'[2]PROMEDIO SABER 11 MUNICIPIOS'!$A$2:$D$1122,4,0)</f>
        <v>233</v>
      </c>
      <c r="E689">
        <f>VLOOKUP(A689,'[2]PROMEDIO SABER 11 MUNICIPIOS'!$A$2:$E$1122,5,0)</f>
        <v>63</v>
      </c>
      <c r="F689" s="3">
        <v>0</v>
      </c>
      <c r="G689" s="3">
        <v>0</v>
      </c>
      <c r="H689" s="3">
        <v>0</v>
      </c>
      <c r="I689" s="3">
        <v>0</v>
      </c>
      <c r="J689" s="4">
        <f>VLOOKUP(A689,'[2]PROMEDIO SABER 11 MUNICIPIOS'!$A$2:$B$1122,2,0)</f>
        <v>240.49356223175965</v>
      </c>
      <c r="K689" s="6">
        <v>240</v>
      </c>
      <c r="L689" s="5" t="str">
        <f>VLOOKUP(A689,'[2]PROMEDIO SABER 11 MUNICIPIOS'!$A$2:$F$1122,6,FALSE)</f>
        <v>SARDINATA-NORTE DE SANTANDER</v>
      </c>
      <c r="M689">
        <f>VLOOKUP(A689,'[2]SISBEN-GRUPOS'!$A$2:$E$1121,2,FALSE)</f>
        <v>40</v>
      </c>
      <c r="N689">
        <f>VLOOKUP(A689,'[2]SISBEN-GRUPOS'!$A$2:$E$1122,3,0)</f>
        <v>191</v>
      </c>
      <c r="O689">
        <f>VLOOKUP(A689,'[2]SISBEN-GRUPOS'!$A$2:$E$1122,4,0)</f>
        <v>2</v>
      </c>
      <c r="P689">
        <f>VLOOKUP(A689,'[2]SISBEN-GRUPOS'!$A$2:$E$1122,5,0)</f>
        <v>0</v>
      </c>
      <c r="Q689">
        <f>VLOOKUP(A689,'[2]TASA TRANSITO'!$A$6:$B$1117,2,0)</f>
        <v>0.34699999999999998</v>
      </c>
    </row>
    <row r="690" spans="1:17" ht="14.95" hidden="1" x14ac:dyDescent="0.25">
      <c r="A690" t="s">
        <v>514</v>
      </c>
      <c r="B690">
        <v>138</v>
      </c>
      <c r="C690" s="3" t="s">
        <v>1122</v>
      </c>
      <c r="D690">
        <f>VLOOKUP(A690,'[2]PROMEDIO SABER 11 MUNICIPIOS'!$A$2:$D$1122,4,0)</f>
        <v>138</v>
      </c>
      <c r="E690">
        <f>VLOOKUP(A690,'[2]PROMEDIO SABER 11 MUNICIPIOS'!$A$2:$E$1122,5,0)</f>
        <v>64</v>
      </c>
      <c r="F690" s="3">
        <v>0</v>
      </c>
      <c r="G690" s="3">
        <v>0</v>
      </c>
      <c r="H690" s="3">
        <v>0</v>
      </c>
      <c r="I690" s="3">
        <v>0</v>
      </c>
      <c r="J690" s="4">
        <f>VLOOKUP(A690,'[2]PROMEDIO SABER 11 MUNICIPIOS'!$A$2:$B$1122,2,0)</f>
        <v>231.2391304347826</v>
      </c>
      <c r="K690" s="6">
        <v>230</v>
      </c>
      <c r="L690" s="5" t="str">
        <f>VLOOKUP(A690,'[2]PROMEDIO SABER 11 MUNICIPIOS'!$A$2:$F$1122,6,FALSE)</f>
        <v>NO</v>
      </c>
      <c r="M690">
        <f>VLOOKUP(A690,'[2]SISBEN-GRUPOS'!$A$2:$E$1121,2,FALSE)</f>
        <v>32</v>
      </c>
      <c r="N690">
        <f>VLOOKUP(A690,'[2]SISBEN-GRUPOS'!$A$2:$E$1122,3,0)</f>
        <v>103</v>
      </c>
      <c r="O690">
        <f>VLOOKUP(A690,'[2]SISBEN-GRUPOS'!$A$2:$E$1122,4,0)</f>
        <v>3</v>
      </c>
      <c r="P690">
        <f>VLOOKUP(A690,'[2]SISBEN-GRUPOS'!$A$2:$E$1122,5,0)</f>
        <v>0</v>
      </c>
      <c r="Q690">
        <f>VLOOKUP(A690,'[2]TASA TRANSITO'!$A$6:$B$1117,2,0)</f>
        <v>0.29799999999999999</v>
      </c>
    </row>
    <row r="691" spans="1:17" ht="14.95" hidden="1" x14ac:dyDescent="0.25">
      <c r="A691" t="s">
        <v>315</v>
      </c>
      <c r="B691">
        <v>84</v>
      </c>
      <c r="C691" s="3" t="s">
        <v>1122</v>
      </c>
      <c r="D691">
        <f>VLOOKUP(A691,'[2]PROMEDIO SABER 11 MUNICIPIOS'!$A$2:$D$1122,4,0)</f>
        <v>84</v>
      </c>
      <c r="E691">
        <f>VLOOKUP(A691,'[2]PROMEDIO SABER 11 MUNICIPIOS'!$A$2:$E$1122,5,0)</f>
        <v>64</v>
      </c>
      <c r="F691" s="3">
        <v>0</v>
      </c>
      <c r="G691" s="3">
        <v>0</v>
      </c>
      <c r="H691" s="3">
        <v>0</v>
      </c>
      <c r="I691" s="3">
        <v>0</v>
      </c>
      <c r="J691" s="4">
        <f>VLOOKUP(A691,'[2]PROMEDIO SABER 11 MUNICIPIOS'!$A$2:$B$1122,2,0)</f>
        <v>238.88095238095238</v>
      </c>
      <c r="K691" s="6">
        <v>230</v>
      </c>
      <c r="L691" s="5" t="str">
        <f>VLOOKUP(A691,'[2]PROMEDIO SABER 11 MUNICIPIOS'!$A$2:$F$1122,6,FALSE)</f>
        <v>NO</v>
      </c>
      <c r="M691">
        <f>VLOOKUP(A691,'[2]SISBEN-GRUPOS'!$A$2:$E$1121,2,FALSE)</f>
        <v>12</v>
      </c>
      <c r="N691">
        <f>VLOOKUP(A691,'[2]SISBEN-GRUPOS'!$A$2:$E$1122,3,0)</f>
        <v>69</v>
      </c>
      <c r="O691">
        <f>VLOOKUP(A691,'[2]SISBEN-GRUPOS'!$A$2:$E$1122,4,0)</f>
        <v>3</v>
      </c>
      <c r="P691">
        <f>VLOOKUP(A691,'[2]SISBEN-GRUPOS'!$A$2:$E$1122,5,0)</f>
        <v>0</v>
      </c>
      <c r="Q691">
        <f>VLOOKUP(A691,'[2]TASA TRANSITO'!$A$6:$B$1117,2,0)</f>
        <v>0.35</v>
      </c>
    </row>
    <row r="692" spans="1:17" ht="14.95" hidden="1" x14ac:dyDescent="0.25">
      <c r="A692" t="s">
        <v>494</v>
      </c>
      <c r="B692">
        <v>133</v>
      </c>
      <c r="C692" s="3" t="s">
        <v>1122</v>
      </c>
      <c r="D692">
        <f>VLOOKUP(A692,'[2]PROMEDIO SABER 11 MUNICIPIOS'!$A$2:$D$1122,4,0)</f>
        <v>133</v>
      </c>
      <c r="E692">
        <f>VLOOKUP(A692,'[2]PROMEDIO SABER 11 MUNICIPIOS'!$A$2:$E$1122,5,0)</f>
        <v>64</v>
      </c>
      <c r="F692" s="3">
        <v>0</v>
      </c>
      <c r="G692" s="3">
        <v>0</v>
      </c>
      <c r="H692" s="3">
        <v>0</v>
      </c>
      <c r="I692" s="3">
        <v>0</v>
      </c>
      <c r="J692" s="4">
        <f>VLOOKUP(A692,'[2]PROMEDIO SABER 11 MUNICIPIOS'!$A$2:$B$1122,2,0)</f>
        <v>242.12781954887217</v>
      </c>
      <c r="K692" s="6">
        <v>240</v>
      </c>
      <c r="L692" s="5" t="str">
        <f>VLOOKUP(A692,'[2]PROMEDIO SABER 11 MUNICIPIOS'!$A$2:$F$1122,6,FALSE)</f>
        <v>NO</v>
      </c>
      <c r="M692">
        <f>VLOOKUP(A692,'[2]SISBEN-GRUPOS'!$A$2:$E$1121,2,FALSE)</f>
        <v>32</v>
      </c>
      <c r="N692">
        <f>VLOOKUP(A692,'[2]SISBEN-GRUPOS'!$A$2:$E$1122,3,0)</f>
        <v>86</v>
      </c>
      <c r="O692">
        <f>VLOOKUP(A692,'[2]SISBEN-GRUPOS'!$A$2:$E$1122,4,0)</f>
        <v>11</v>
      </c>
      <c r="P692">
        <f>VLOOKUP(A692,'[2]SISBEN-GRUPOS'!$A$2:$E$1122,5,0)</f>
        <v>4</v>
      </c>
      <c r="Q692">
        <f>VLOOKUP(A692,'[2]TASA TRANSITO'!$A$6:$B$1117,2,0)</f>
        <v>0.435</v>
      </c>
    </row>
    <row r="693" spans="1:17" ht="14.95" hidden="1" x14ac:dyDescent="0.25">
      <c r="A693" t="s">
        <v>804</v>
      </c>
      <c r="B693">
        <v>300</v>
      </c>
      <c r="C693" s="3" t="s">
        <v>1122</v>
      </c>
      <c r="D693">
        <f>VLOOKUP(A693,'[2]PROMEDIO SABER 11 MUNICIPIOS'!$A$2:$D$1122,4,0)</f>
        <v>300</v>
      </c>
      <c r="E693">
        <f>VLOOKUP(A693,'[2]PROMEDIO SABER 11 MUNICIPIOS'!$A$2:$E$1122,5,0)</f>
        <v>64</v>
      </c>
      <c r="F693" s="3">
        <v>0</v>
      </c>
      <c r="G693" s="3">
        <v>0</v>
      </c>
      <c r="H693" s="3">
        <v>0</v>
      </c>
      <c r="I693" s="3">
        <v>0</v>
      </c>
      <c r="J693" s="4">
        <f>VLOOKUP(A693,'[2]PROMEDIO SABER 11 MUNICIPIOS'!$A$2:$B$1122,2,0)</f>
        <v>252.09666666666666</v>
      </c>
      <c r="K693" s="6">
        <v>250</v>
      </c>
      <c r="L693" s="5" t="str">
        <f>VLOOKUP(A693,'[2]PROMEDIO SABER 11 MUNICIPIOS'!$A$2:$F$1122,6,FALSE)</f>
        <v>NO</v>
      </c>
      <c r="M693">
        <f>VLOOKUP(A693,'[2]SISBEN-GRUPOS'!$A$2:$E$1121,2,FALSE)</f>
        <v>59</v>
      </c>
      <c r="N693">
        <f>VLOOKUP(A693,'[2]SISBEN-GRUPOS'!$A$2:$E$1122,3,0)</f>
        <v>224</v>
      </c>
      <c r="O693">
        <f>VLOOKUP(A693,'[2]SISBEN-GRUPOS'!$A$2:$E$1122,4,0)</f>
        <v>16</v>
      </c>
      <c r="P693">
        <f>VLOOKUP(A693,'[2]SISBEN-GRUPOS'!$A$2:$E$1122,5,0)</f>
        <v>1</v>
      </c>
      <c r="Q693">
        <f>VLOOKUP(A693,'[2]TASA TRANSITO'!$A$6:$B$1117,2,0)</f>
        <v>0.27</v>
      </c>
    </row>
    <row r="694" spans="1:17" ht="14.95" hidden="1" x14ac:dyDescent="0.25">
      <c r="A694" t="s">
        <v>277</v>
      </c>
      <c r="B694">
        <v>75</v>
      </c>
      <c r="C694" s="3" t="s">
        <v>1122</v>
      </c>
      <c r="D694">
        <f>VLOOKUP(A694,'[2]PROMEDIO SABER 11 MUNICIPIOS'!$A$2:$D$1122,4,0)</f>
        <v>75</v>
      </c>
      <c r="E694">
        <f>VLOOKUP(A694,'[2]PROMEDIO SABER 11 MUNICIPIOS'!$A$2:$E$1122,5,0)</f>
        <v>65</v>
      </c>
      <c r="F694" s="3">
        <v>1</v>
      </c>
      <c r="G694" s="3">
        <v>0</v>
      </c>
      <c r="H694" s="3">
        <v>0</v>
      </c>
      <c r="I694" s="3">
        <v>0</v>
      </c>
      <c r="J694" s="4">
        <f>VLOOKUP(A694,'[2]PROMEDIO SABER 11 MUNICIPIOS'!$A$2:$B$1122,2,0)</f>
        <v>202.48</v>
      </c>
      <c r="K694" s="6">
        <v>200</v>
      </c>
      <c r="L694" s="5" t="str">
        <f>VLOOKUP(A694,'[2]PROMEDIO SABER 11 MUNICIPIOS'!$A$2:$F$1122,6,FALSE)</f>
        <v>NO</v>
      </c>
      <c r="M694">
        <f>VLOOKUP(A694,'[2]SISBEN-GRUPOS'!$A$2:$E$1121,2,FALSE)</f>
        <v>8</v>
      </c>
      <c r="N694">
        <f>VLOOKUP(A694,'[2]SISBEN-GRUPOS'!$A$2:$E$1122,3,0)</f>
        <v>64</v>
      </c>
      <c r="O694">
        <f>VLOOKUP(A694,'[2]SISBEN-GRUPOS'!$A$2:$E$1122,4,0)</f>
        <v>2</v>
      </c>
      <c r="P694">
        <f>VLOOKUP(A694,'[2]SISBEN-GRUPOS'!$A$2:$E$1122,5,0)</f>
        <v>1</v>
      </c>
      <c r="Q694">
        <f>VLOOKUP(A694,'[2]TASA TRANSITO'!$A$6:$B$1117,2,0)</f>
        <v>0.218</v>
      </c>
    </row>
    <row r="695" spans="1:17" ht="14.95" hidden="1" x14ac:dyDescent="0.25">
      <c r="A695" t="s">
        <v>984</v>
      </c>
      <c r="B695">
        <v>644</v>
      </c>
      <c r="C695" s="3" t="s">
        <v>1122</v>
      </c>
      <c r="D695">
        <f>VLOOKUP(A695,'[2]PROMEDIO SABER 11 MUNICIPIOS'!$A$2:$D$1122,4,0)</f>
        <v>644</v>
      </c>
      <c r="E695">
        <f>VLOOKUP(A695,'[2]PROMEDIO SABER 11 MUNICIPIOS'!$A$2:$E$1122,5,0)</f>
        <v>65</v>
      </c>
      <c r="F695" s="3">
        <v>0</v>
      </c>
      <c r="G695" s="3">
        <v>0</v>
      </c>
      <c r="H695" s="3">
        <v>0</v>
      </c>
      <c r="I695" s="3">
        <v>0</v>
      </c>
      <c r="J695" s="4">
        <f>VLOOKUP(A695,'[2]PROMEDIO SABER 11 MUNICIPIOS'!$A$2:$B$1122,2,0)</f>
        <v>234.84316770186336</v>
      </c>
      <c r="K695" s="6">
        <v>230</v>
      </c>
      <c r="L695" s="5" t="str">
        <f>VLOOKUP(A695,'[2]PROMEDIO SABER 11 MUNICIPIOS'!$A$2:$F$1122,6,FALSE)</f>
        <v>NO</v>
      </c>
      <c r="M695">
        <f>VLOOKUP(A695,'[2]SISBEN-GRUPOS'!$A$2:$E$1121,2,FALSE)</f>
        <v>248</v>
      </c>
      <c r="N695">
        <f>VLOOKUP(A695,'[2]SISBEN-GRUPOS'!$A$2:$E$1122,3,0)</f>
        <v>333</v>
      </c>
      <c r="O695">
        <f>VLOOKUP(A695,'[2]SISBEN-GRUPOS'!$A$2:$E$1122,4,0)</f>
        <v>43</v>
      </c>
      <c r="P695">
        <f>VLOOKUP(A695,'[2]SISBEN-GRUPOS'!$A$2:$E$1122,5,0)</f>
        <v>20</v>
      </c>
      <c r="Q695">
        <f>VLOOKUP(A695,'[2]TASA TRANSITO'!$A$6:$B$1117,2,0)</f>
        <v>0.26500000000000001</v>
      </c>
    </row>
    <row r="696" spans="1:17" ht="14.95" hidden="1" x14ac:dyDescent="0.25">
      <c r="A696" t="s">
        <v>626</v>
      </c>
      <c r="B696">
        <v>185</v>
      </c>
      <c r="C696" s="3" t="s">
        <v>1122</v>
      </c>
      <c r="D696">
        <f>VLOOKUP(A696,'[2]PROMEDIO SABER 11 MUNICIPIOS'!$A$2:$D$1122,4,0)</f>
        <v>185</v>
      </c>
      <c r="E696">
        <f>VLOOKUP(A696,'[2]PROMEDIO SABER 11 MUNICIPIOS'!$A$2:$E$1122,5,0)</f>
        <v>65</v>
      </c>
      <c r="F696" s="3">
        <v>0</v>
      </c>
      <c r="G696" s="3">
        <v>0</v>
      </c>
      <c r="H696" s="3">
        <v>0</v>
      </c>
      <c r="I696" s="3">
        <v>0</v>
      </c>
      <c r="J696" s="4">
        <f>VLOOKUP(A696,'[2]PROMEDIO SABER 11 MUNICIPIOS'!$A$2:$B$1122,2,0)</f>
        <v>237.32972972972973</v>
      </c>
      <c r="K696" s="6">
        <v>230</v>
      </c>
      <c r="L696" s="5" t="str">
        <f>VLOOKUP(A696,'[2]PROMEDIO SABER 11 MUNICIPIOS'!$A$2:$F$1122,6,FALSE)</f>
        <v>NO</v>
      </c>
      <c r="M696">
        <f>VLOOKUP(A696,'[2]SISBEN-GRUPOS'!$A$2:$E$1121,2,FALSE)</f>
        <v>68</v>
      </c>
      <c r="N696">
        <f>VLOOKUP(A696,'[2]SISBEN-GRUPOS'!$A$2:$E$1122,3,0)</f>
        <v>114</v>
      </c>
      <c r="O696">
        <f>VLOOKUP(A696,'[2]SISBEN-GRUPOS'!$A$2:$E$1122,4,0)</f>
        <v>2</v>
      </c>
      <c r="P696">
        <f>VLOOKUP(A696,'[2]SISBEN-GRUPOS'!$A$2:$E$1122,5,0)</f>
        <v>1</v>
      </c>
      <c r="Q696">
        <f>VLOOKUP(A696,'[2]TASA TRANSITO'!$A$6:$B$1117,2,0)</f>
        <v>0.26200000000000001</v>
      </c>
    </row>
    <row r="697" spans="1:17" ht="14.95" hidden="1" x14ac:dyDescent="0.25">
      <c r="A697" t="s">
        <v>754</v>
      </c>
      <c r="B697">
        <v>260</v>
      </c>
      <c r="C697" s="3" t="s">
        <v>1122</v>
      </c>
      <c r="D697">
        <f>VLOOKUP(A697,'[2]PROMEDIO SABER 11 MUNICIPIOS'!$A$2:$D$1122,4,0)</f>
        <v>260</v>
      </c>
      <c r="E697">
        <f>VLOOKUP(A697,'[2]PROMEDIO SABER 11 MUNICIPIOS'!$A$2:$E$1122,5,0)</f>
        <v>65</v>
      </c>
      <c r="F697" s="3">
        <v>0</v>
      </c>
      <c r="G697" s="3">
        <v>0</v>
      </c>
      <c r="H697" s="3">
        <v>0</v>
      </c>
      <c r="I697" s="3">
        <v>0</v>
      </c>
      <c r="J697" s="4">
        <f>VLOOKUP(A697,'[2]PROMEDIO SABER 11 MUNICIPIOS'!$A$2:$B$1122,2,0)</f>
        <v>238.32307692307691</v>
      </c>
      <c r="K697" s="6">
        <v>230</v>
      </c>
      <c r="L697" s="5" t="str">
        <f>VLOOKUP(A697,'[2]PROMEDIO SABER 11 MUNICIPIOS'!$A$2:$F$1122,6,FALSE)</f>
        <v>NO</v>
      </c>
      <c r="M697">
        <f>VLOOKUP(A697,'[2]SISBEN-GRUPOS'!$A$2:$E$1121,2,FALSE)</f>
        <v>70</v>
      </c>
      <c r="N697">
        <f>VLOOKUP(A697,'[2]SISBEN-GRUPOS'!$A$2:$E$1122,3,0)</f>
        <v>173</v>
      </c>
      <c r="O697">
        <f>VLOOKUP(A697,'[2]SISBEN-GRUPOS'!$A$2:$E$1122,4,0)</f>
        <v>14</v>
      </c>
      <c r="P697">
        <f>VLOOKUP(A697,'[2]SISBEN-GRUPOS'!$A$2:$E$1122,5,0)</f>
        <v>3</v>
      </c>
      <c r="Q697">
        <f>VLOOKUP(A697,'[2]TASA TRANSITO'!$A$6:$B$1117,2,0)</f>
        <v>0.35799999999999998</v>
      </c>
    </row>
    <row r="698" spans="1:17" ht="14.95" hidden="1" x14ac:dyDescent="0.25">
      <c r="A698" t="s">
        <v>364</v>
      </c>
      <c r="B698">
        <v>96</v>
      </c>
      <c r="C698" s="3" t="s">
        <v>1122</v>
      </c>
      <c r="D698">
        <f>VLOOKUP(A698,'[2]PROMEDIO SABER 11 MUNICIPIOS'!$A$2:$D$1122,4,0)</f>
        <v>96</v>
      </c>
      <c r="E698">
        <f>VLOOKUP(A698,'[2]PROMEDIO SABER 11 MUNICIPIOS'!$A$2:$E$1122,5,0)</f>
        <v>65</v>
      </c>
      <c r="F698" s="3">
        <v>0</v>
      </c>
      <c r="G698" s="3">
        <v>0</v>
      </c>
      <c r="H698" s="3">
        <v>0</v>
      </c>
      <c r="I698" s="3">
        <v>0</v>
      </c>
      <c r="J698" s="4">
        <f>VLOOKUP(A698,'[2]PROMEDIO SABER 11 MUNICIPIOS'!$A$2:$B$1122,2,0)</f>
        <v>238.95833333333334</v>
      </c>
      <c r="K698" s="6">
        <v>230</v>
      </c>
      <c r="L698" s="5" t="str">
        <f>VLOOKUP(A698,'[2]PROMEDIO SABER 11 MUNICIPIOS'!$A$2:$F$1122,6,FALSE)</f>
        <v>NO</v>
      </c>
      <c r="M698">
        <f>VLOOKUP(A698,'[2]SISBEN-GRUPOS'!$A$2:$E$1121,2,FALSE)</f>
        <v>34</v>
      </c>
      <c r="N698">
        <f>VLOOKUP(A698,'[2]SISBEN-GRUPOS'!$A$2:$E$1122,3,0)</f>
        <v>55</v>
      </c>
      <c r="O698">
        <f>VLOOKUP(A698,'[2]SISBEN-GRUPOS'!$A$2:$E$1122,4,0)</f>
        <v>7</v>
      </c>
      <c r="P698">
        <f>VLOOKUP(A698,'[2]SISBEN-GRUPOS'!$A$2:$E$1122,5,0)</f>
        <v>0</v>
      </c>
      <c r="Q698">
        <f>VLOOKUP(A698,'[2]TASA TRANSITO'!$A$6:$B$1117,2,0)</f>
        <v>0.318</v>
      </c>
    </row>
    <row r="699" spans="1:17" ht="14.95" hidden="1" x14ac:dyDescent="0.25">
      <c r="A699" t="s">
        <v>805</v>
      </c>
      <c r="B699">
        <v>301</v>
      </c>
      <c r="C699" s="3" t="s">
        <v>1123</v>
      </c>
      <c r="D699">
        <f>VLOOKUP(A699,'[2]PROMEDIO SABER 11 MUNICIPIOS'!$A$2:$D$1122,4,0)</f>
        <v>301</v>
      </c>
      <c r="E699">
        <f>VLOOKUP(A699,'[2]PROMEDIO SABER 11 MUNICIPIOS'!$A$2:$E$1122,5,0)</f>
        <v>65</v>
      </c>
      <c r="F699" s="3">
        <v>0</v>
      </c>
      <c r="G699" s="3">
        <v>0</v>
      </c>
      <c r="H699" s="3">
        <v>0</v>
      </c>
      <c r="I699" s="3">
        <v>0</v>
      </c>
      <c r="J699" s="4">
        <f>VLOOKUP(A699,'[2]PROMEDIO SABER 11 MUNICIPIOS'!$A$2:$B$1122,2,0)</f>
        <v>245.81727574750832</v>
      </c>
      <c r="K699" s="6">
        <v>240</v>
      </c>
      <c r="L699" s="5" t="str">
        <f>VLOOKUP(A699,'[2]PROMEDIO SABER 11 MUNICIPIOS'!$A$2:$F$1122,6,FALSE)</f>
        <v>NO</v>
      </c>
      <c r="M699">
        <f>VLOOKUP(A699,'[2]SISBEN-GRUPOS'!$A$2:$E$1121,2,FALSE)</f>
        <v>71</v>
      </c>
      <c r="N699">
        <f>VLOOKUP(A699,'[2]SISBEN-GRUPOS'!$A$2:$E$1122,3,0)</f>
        <v>222</v>
      </c>
      <c r="O699">
        <f>VLOOKUP(A699,'[2]SISBEN-GRUPOS'!$A$2:$E$1122,4,0)</f>
        <v>5</v>
      </c>
      <c r="P699">
        <f>VLOOKUP(A699,'[2]SISBEN-GRUPOS'!$A$2:$E$1122,5,0)</f>
        <v>3</v>
      </c>
      <c r="Q699">
        <f>VLOOKUP(A699,'[2]TASA TRANSITO'!$A$6:$B$1117,2,0)</f>
        <v>0.39700000000000002</v>
      </c>
    </row>
    <row r="700" spans="1:17" ht="14.95" hidden="1" x14ac:dyDescent="0.25">
      <c r="A700" t="s">
        <v>655</v>
      </c>
      <c r="B700">
        <v>196</v>
      </c>
      <c r="C700" s="3" t="s">
        <v>1122</v>
      </c>
      <c r="D700">
        <f>VLOOKUP(A700,'[2]PROMEDIO SABER 11 MUNICIPIOS'!$A$2:$D$1122,4,0)</f>
        <v>196</v>
      </c>
      <c r="E700">
        <f>VLOOKUP(A700,'[2]PROMEDIO SABER 11 MUNICIPIOS'!$A$2:$E$1122,5,0)</f>
        <v>65</v>
      </c>
      <c r="F700" s="3">
        <v>0</v>
      </c>
      <c r="G700" s="3">
        <v>0</v>
      </c>
      <c r="H700" s="3">
        <v>0</v>
      </c>
      <c r="I700" s="3">
        <v>0</v>
      </c>
      <c r="J700" s="4">
        <f>VLOOKUP(A700,'[2]PROMEDIO SABER 11 MUNICIPIOS'!$A$2:$B$1122,2,0)</f>
        <v>260.26530612244898</v>
      </c>
      <c r="K700" s="6">
        <v>260</v>
      </c>
      <c r="L700" s="5" t="str">
        <f>VLOOKUP(A700,'[2]PROMEDIO SABER 11 MUNICIPIOS'!$A$2:$F$1122,6,FALSE)</f>
        <v>NO</v>
      </c>
      <c r="M700">
        <f>VLOOKUP(A700,'[2]SISBEN-GRUPOS'!$A$2:$E$1121,2,FALSE)</f>
        <v>31</v>
      </c>
      <c r="N700">
        <f>VLOOKUP(A700,'[2]SISBEN-GRUPOS'!$A$2:$E$1122,3,0)</f>
        <v>159</v>
      </c>
      <c r="O700">
        <f>VLOOKUP(A700,'[2]SISBEN-GRUPOS'!$A$2:$E$1122,4,0)</f>
        <v>3</v>
      </c>
      <c r="P700">
        <f>VLOOKUP(A700,'[2]SISBEN-GRUPOS'!$A$2:$E$1122,5,0)</f>
        <v>3</v>
      </c>
      <c r="Q700">
        <f>VLOOKUP(A700,'[2]TASA TRANSITO'!$A$6:$B$1117,2,0)</f>
        <v>0.34399999999999997</v>
      </c>
    </row>
    <row r="701" spans="1:17" ht="14.95" hidden="1" x14ac:dyDescent="0.25">
      <c r="A701" t="s">
        <v>536</v>
      </c>
      <c r="B701">
        <v>145</v>
      </c>
      <c r="C701" s="3" t="s">
        <v>1122</v>
      </c>
      <c r="D701">
        <f>VLOOKUP(A701,'[2]PROMEDIO SABER 11 MUNICIPIOS'!$A$2:$D$1122,4,0)</f>
        <v>145</v>
      </c>
      <c r="E701">
        <f>VLOOKUP(A701,'[2]PROMEDIO SABER 11 MUNICIPIOS'!$A$2:$E$1122,5,0)</f>
        <v>65</v>
      </c>
      <c r="F701" s="3">
        <v>0</v>
      </c>
      <c r="G701" s="3">
        <v>0</v>
      </c>
      <c r="H701" s="3">
        <v>0</v>
      </c>
      <c r="I701" s="3">
        <v>0</v>
      </c>
      <c r="J701" s="4">
        <f>VLOOKUP(A701,'[2]PROMEDIO SABER 11 MUNICIPIOS'!$A$2:$B$1122,2,0)</f>
        <v>271.51724137931035</v>
      </c>
      <c r="K701" s="6">
        <v>270</v>
      </c>
      <c r="L701" s="5" t="str">
        <f>VLOOKUP(A701,'[2]PROMEDIO SABER 11 MUNICIPIOS'!$A$2:$F$1122,6,FALSE)</f>
        <v>NO</v>
      </c>
      <c r="M701">
        <f>VLOOKUP(A701,'[2]SISBEN-GRUPOS'!$A$2:$E$1121,2,FALSE)</f>
        <v>26</v>
      </c>
      <c r="N701">
        <f>VLOOKUP(A701,'[2]SISBEN-GRUPOS'!$A$2:$E$1122,3,0)</f>
        <v>100</v>
      </c>
      <c r="O701">
        <f>VLOOKUP(A701,'[2]SISBEN-GRUPOS'!$A$2:$E$1122,4,0)</f>
        <v>13</v>
      </c>
      <c r="P701">
        <f>VLOOKUP(A701,'[2]SISBEN-GRUPOS'!$A$2:$E$1122,5,0)</f>
        <v>6</v>
      </c>
      <c r="Q701">
        <f>VLOOKUP(A701,'[2]TASA TRANSITO'!$A$6:$B$1117,2,0)</f>
        <v>0.42099999999999999</v>
      </c>
    </row>
    <row r="702" spans="1:17" ht="14.95" hidden="1" x14ac:dyDescent="0.25">
      <c r="A702" t="s">
        <v>516</v>
      </c>
      <c r="B702">
        <v>138</v>
      </c>
      <c r="C702" s="3" t="s">
        <v>1122</v>
      </c>
      <c r="D702">
        <f>VLOOKUP(A702,'[2]PROMEDIO SABER 11 MUNICIPIOS'!$A$2:$D$1122,4,0)</f>
        <v>138</v>
      </c>
      <c r="E702">
        <f>VLOOKUP(A702,'[2]PROMEDIO SABER 11 MUNICIPIOS'!$A$2:$E$1122,5,0)</f>
        <v>66</v>
      </c>
      <c r="F702" s="3">
        <v>0</v>
      </c>
      <c r="G702" s="3">
        <v>0</v>
      </c>
      <c r="H702" s="3">
        <v>0</v>
      </c>
      <c r="I702" s="3">
        <v>0</v>
      </c>
      <c r="J702" s="4">
        <f>VLOOKUP(A702,'[2]PROMEDIO SABER 11 MUNICIPIOS'!$A$2:$B$1122,2,0)</f>
        <v>203</v>
      </c>
      <c r="K702" s="6">
        <v>200</v>
      </c>
      <c r="L702" s="5" t="str">
        <f>VLOOKUP(A702,'[2]PROMEDIO SABER 11 MUNICIPIOS'!$A$2:$F$1122,6,FALSE)</f>
        <v>NO</v>
      </c>
      <c r="M702">
        <f>VLOOKUP(A702,'[2]SISBEN-GRUPOS'!$A$2:$E$1121,2,FALSE)</f>
        <v>35</v>
      </c>
      <c r="N702">
        <f>VLOOKUP(A702,'[2]SISBEN-GRUPOS'!$A$2:$E$1122,3,0)</f>
        <v>103</v>
      </c>
      <c r="O702">
        <f>VLOOKUP(A702,'[2]SISBEN-GRUPOS'!$A$2:$E$1122,4,0)</f>
        <v>0</v>
      </c>
      <c r="P702">
        <f>VLOOKUP(A702,'[2]SISBEN-GRUPOS'!$A$2:$E$1122,5,0)</f>
        <v>0</v>
      </c>
      <c r="Q702">
        <f>VLOOKUP(A702,'[2]TASA TRANSITO'!$A$6:$B$1117,2,0)</f>
        <v>0.214</v>
      </c>
    </row>
    <row r="703" spans="1:17" ht="14.95" hidden="1" x14ac:dyDescent="0.25">
      <c r="A703" t="s">
        <v>436</v>
      </c>
      <c r="B703">
        <v>116</v>
      </c>
      <c r="C703" s="3" t="s">
        <v>1122</v>
      </c>
      <c r="D703">
        <f>VLOOKUP(A703,'[2]PROMEDIO SABER 11 MUNICIPIOS'!$A$2:$D$1122,4,0)</f>
        <v>116</v>
      </c>
      <c r="E703">
        <f>VLOOKUP(A703,'[2]PROMEDIO SABER 11 MUNICIPIOS'!$A$2:$E$1122,5,0)</f>
        <v>66</v>
      </c>
      <c r="F703" s="3">
        <v>0</v>
      </c>
      <c r="G703" s="3">
        <v>0</v>
      </c>
      <c r="H703" s="3">
        <v>0</v>
      </c>
      <c r="I703" s="3">
        <v>0</v>
      </c>
      <c r="J703" s="4">
        <f>VLOOKUP(A703,'[2]PROMEDIO SABER 11 MUNICIPIOS'!$A$2:$B$1122,2,0)</f>
        <v>212.39655172413794</v>
      </c>
      <c r="K703" s="6">
        <v>210</v>
      </c>
      <c r="L703" s="5" t="str">
        <f>VLOOKUP(A703,'[2]PROMEDIO SABER 11 MUNICIPIOS'!$A$2:$F$1122,6,FALSE)</f>
        <v>NO</v>
      </c>
      <c r="M703">
        <f>VLOOKUP(A703,'[2]SISBEN-GRUPOS'!$A$2:$E$1121,2,FALSE)</f>
        <v>21</v>
      </c>
      <c r="N703">
        <f>VLOOKUP(A703,'[2]SISBEN-GRUPOS'!$A$2:$E$1122,3,0)</f>
        <v>85</v>
      </c>
      <c r="O703">
        <f>VLOOKUP(A703,'[2]SISBEN-GRUPOS'!$A$2:$E$1122,4,0)</f>
        <v>5</v>
      </c>
      <c r="P703">
        <f>VLOOKUP(A703,'[2]SISBEN-GRUPOS'!$A$2:$E$1122,5,0)</f>
        <v>5</v>
      </c>
      <c r="Q703">
        <f>VLOOKUP(A703,'[2]TASA TRANSITO'!$A$6:$B$1117,2,0)</f>
        <v>0.18099999999999999</v>
      </c>
    </row>
    <row r="704" spans="1:17" ht="14.95" hidden="1" x14ac:dyDescent="0.25">
      <c r="A704" t="s">
        <v>886</v>
      </c>
      <c r="B704">
        <v>397</v>
      </c>
      <c r="C704" s="3" t="s">
        <v>1122</v>
      </c>
      <c r="D704">
        <f>VLOOKUP(A704,'[2]PROMEDIO SABER 11 MUNICIPIOS'!$A$2:$D$1122,4,0)</f>
        <v>397</v>
      </c>
      <c r="E704">
        <f>VLOOKUP(A704,'[2]PROMEDIO SABER 11 MUNICIPIOS'!$A$2:$E$1122,5,0)</f>
        <v>66</v>
      </c>
      <c r="F704" s="3">
        <v>0</v>
      </c>
      <c r="G704" s="3">
        <v>0</v>
      </c>
      <c r="H704" s="3">
        <v>0</v>
      </c>
      <c r="I704" s="3">
        <v>0</v>
      </c>
      <c r="J704" s="4">
        <f>VLOOKUP(A704,'[2]PROMEDIO SABER 11 MUNICIPIOS'!$A$2:$B$1122,2,0)</f>
        <v>227.72795969773298</v>
      </c>
      <c r="K704" s="6">
        <v>220</v>
      </c>
      <c r="L704" s="5" t="str">
        <f>VLOOKUP(A704,'[2]PROMEDIO SABER 11 MUNICIPIOS'!$A$2:$F$1122,6,FALSE)</f>
        <v>NO</v>
      </c>
      <c r="M704">
        <f>VLOOKUP(A704,'[2]SISBEN-GRUPOS'!$A$2:$E$1121,2,FALSE)</f>
        <v>206</v>
      </c>
      <c r="N704">
        <f>VLOOKUP(A704,'[2]SISBEN-GRUPOS'!$A$2:$E$1122,3,0)</f>
        <v>179</v>
      </c>
      <c r="O704">
        <f>VLOOKUP(A704,'[2]SISBEN-GRUPOS'!$A$2:$E$1122,4,0)</f>
        <v>9</v>
      </c>
      <c r="P704">
        <f>VLOOKUP(A704,'[2]SISBEN-GRUPOS'!$A$2:$E$1122,5,0)</f>
        <v>3</v>
      </c>
      <c r="Q704">
        <f>VLOOKUP(A704,'[2]TASA TRANSITO'!$A$6:$B$1117,2,0)</f>
        <v>0.27100000000000002</v>
      </c>
    </row>
    <row r="705" spans="1:17" x14ac:dyDescent="0.25">
      <c r="A705" t="s">
        <v>663</v>
      </c>
      <c r="B705">
        <v>201</v>
      </c>
      <c r="C705" s="3" t="s">
        <v>1123</v>
      </c>
      <c r="D705">
        <f>VLOOKUP(A705,'[2]PROMEDIO SABER 11 MUNICIPIOS'!$A$2:$D$1122,4,0)</f>
        <v>201</v>
      </c>
      <c r="E705">
        <f>VLOOKUP(A705,'[2]PROMEDIO SABER 11 MUNICIPIOS'!$A$2:$E$1122,5,0)</f>
        <v>66</v>
      </c>
      <c r="F705" s="3">
        <v>0</v>
      </c>
      <c r="G705" s="3">
        <v>0</v>
      </c>
      <c r="H705" s="3">
        <v>0</v>
      </c>
      <c r="I705" s="3">
        <v>0</v>
      </c>
      <c r="J705" s="4">
        <f>VLOOKUP(A705,'[2]PROMEDIO SABER 11 MUNICIPIOS'!$A$2:$B$1122,2,0)</f>
        <v>249.17910447761193</v>
      </c>
      <c r="K705" s="6">
        <v>240</v>
      </c>
      <c r="L705" s="5" t="str">
        <f>VLOOKUP(A705,'[2]PROMEDIO SABER 11 MUNICIPIOS'!$A$2:$F$1122,6,FALSE)</f>
        <v>NO</v>
      </c>
      <c r="M705">
        <f>VLOOKUP(A705,'[2]SISBEN-GRUPOS'!$A$2:$E$1121,2,FALSE)</f>
        <v>51</v>
      </c>
      <c r="N705">
        <f>VLOOKUP(A705,'[2]SISBEN-GRUPOS'!$A$2:$E$1122,3,0)</f>
        <v>147</v>
      </c>
      <c r="O705">
        <f>VLOOKUP(A705,'[2]SISBEN-GRUPOS'!$A$2:$E$1122,4,0)</f>
        <v>1</v>
      </c>
      <c r="P705">
        <f>VLOOKUP(A705,'[2]SISBEN-GRUPOS'!$A$2:$E$1122,5,0)</f>
        <v>2</v>
      </c>
      <c r="Q705" t="e">
        <f>VLOOKUP(A705,'[2]TASA TRANSITO'!$A$6:$B$1117,2,0)</f>
        <v>#N/A</v>
      </c>
    </row>
    <row r="706" spans="1:17" ht="14.95" hidden="1" x14ac:dyDescent="0.25">
      <c r="A706" t="s">
        <v>568</v>
      </c>
      <c r="B706">
        <v>157</v>
      </c>
      <c r="C706" s="3" t="s">
        <v>1123</v>
      </c>
      <c r="D706">
        <f>VLOOKUP(A706,'[2]PROMEDIO SABER 11 MUNICIPIOS'!$A$2:$D$1122,4,0)</f>
        <v>157</v>
      </c>
      <c r="E706">
        <f>VLOOKUP(A706,'[2]PROMEDIO SABER 11 MUNICIPIOS'!$A$2:$E$1122,5,0)</f>
        <v>66</v>
      </c>
      <c r="F706" s="3">
        <v>0</v>
      </c>
      <c r="G706" s="3">
        <v>0</v>
      </c>
      <c r="H706" s="3">
        <v>0</v>
      </c>
      <c r="I706" s="3">
        <v>0</v>
      </c>
      <c r="J706" s="4">
        <f>VLOOKUP(A706,'[2]PROMEDIO SABER 11 MUNICIPIOS'!$A$2:$B$1122,2,0)</f>
        <v>260.56050955414014</v>
      </c>
      <c r="K706" s="6">
        <v>260</v>
      </c>
      <c r="L706" s="5" t="str">
        <f>VLOOKUP(A706,'[2]PROMEDIO SABER 11 MUNICIPIOS'!$A$2:$F$1122,6,FALSE)</f>
        <v>NO</v>
      </c>
      <c r="M706">
        <f>VLOOKUP(A706,'[2]SISBEN-GRUPOS'!$A$2:$E$1121,2,FALSE)</f>
        <v>33</v>
      </c>
      <c r="N706">
        <f>VLOOKUP(A706,'[2]SISBEN-GRUPOS'!$A$2:$E$1122,3,0)</f>
        <v>121</v>
      </c>
      <c r="O706">
        <f>VLOOKUP(A706,'[2]SISBEN-GRUPOS'!$A$2:$E$1122,4,0)</f>
        <v>1</v>
      </c>
      <c r="P706">
        <f>VLOOKUP(A706,'[2]SISBEN-GRUPOS'!$A$2:$E$1122,5,0)</f>
        <v>2</v>
      </c>
      <c r="Q706">
        <f>VLOOKUP(A706,'[2]TASA TRANSITO'!$A$6:$B$1117,2,0)</f>
        <v>0.16200000000000001</v>
      </c>
    </row>
    <row r="707" spans="1:17" ht="14.95" hidden="1" x14ac:dyDescent="0.25">
      <c r="A707" t="s">
        <v>698</v>
      </c>
      <c r="B707">
        <v>224</v>
      </c>
      <c r="C707" s="3" t="s">
        <v>1122</v>
      </c>
      <c r="D707">
        <f>VLOOKUP(A707,'[2]PROMEDIO SABER 11 MUNICIPIOS'!$A$2:$D$1122,4,0)</f>
        <v>224</v>
      </c>
      <c r="E707">
        <f>VLOOKUP(A707,'[2]PROMEDIO SABER 11 MUNICIPIOS'!$A$2:$E$1122,5,0)</f>
        <v>67</v>
      </c>
      <c r="F707" s="3">
        <v>0</v>
      </c>
      <c r="G707" s="3">
        <v>0</v>
      </c>
      <c r="H707" s="3">
        <v>0</v>
      </c>
      <c r="I707" s="3">
        <v>0</v>
      </c>
      <c r="J707" s="4">
        <f>VLOOKUP(A707,'[2]PROMEDIO SABER 11 MUNICIPIOS'!$A$2:$B$1122,2,0)</f>
        <v>199.96875</v>
      </c>
      <c r="K707" s="6">
        <v>200</v>
      </c>
      <c r="L707" s="5" t="str">
        <f>VLOOKUP(A707,'[2]PROMEDIO SABER 11 MUNICIPIOS'!$A$2:$F$1122,6,FALSE)</f>
        <v>NO</v>
      </c>
      <c r="M707">
        <f>VLOOKUP(A707,'[2]SISBEN-GRUPOS'!$A$2:$E$1121,2,FALSE)</f>
        <v>40</v>
      </c>
      <c r="N707">
        <f>VLOOKUP(A707,'[2]SISBEN-GRUPOS'!$A$2:$E$1122,3,0)</f>
        <v>183</v>
      </c>
      <c r="O707">
        <f>VLOOKUP(A707,'[2]SISBEN-GRUPOS'!$A$2:$E$1122,4,0)</f>
        <v>0</v>
      </c>
      <c r="P707">
        <f>VLOOKUP(A707,'[2]SISBEN-GRUPOS'!$A$2:$E$1122,5,0)</f>
        <v>1</v>
      </c>
      <c r="Q707">
        <f>VLOOKUP(A707,'[2]TASA TRANSITO'!$A$6:$B$1117,2,0)</f>
        <v>0.25700000000000001</v>
      </c>
    </row>
    <row r="708" spans="1:17" ht="14.95" hidden="1" x14ac:dyDescent="0.25">
      <c r="A708" t="s">
        <v>786</v>
      </c>
      <c r="B708">
        <v>287</v>
      </c>
      <c r="C708" s="3" t="s">
        <v>1122</v>
      </c>
      <c r="D708">
        <f>VLOOKUP(A708,'[2]PROMEDIO SABER 11 MUNICIPIOS'!$A$2:$D$1122,4,0)</f>
        <v>287</v>
      </c>
      <c r="E708">
        <f>VLOOKUP(A708,'[2]PROMEDIO SABER 11 MUNICIPIOS'!$A$2:$E$1122,5,0)</f>
        <v>67</v>
      </c>
      <c r="F708" s="3">
        <v>0</v>
      </c>
      <c r="G708" s="3">
        <v>0</v>
      </c>
      <c r="H708" s="3">
        <v>0</v>
      </c>
      <c r="I708" s="3">
        <v>0</v>
      </c>
      <c r="J708" s="4">
        <f>VLOOKUP(A708,'[2]PROMEDIO SABER 11 MUNICIPIOS'!$A$2:$B$1122,2,0)</f>
        <v>212.77351916376307</v>
      </c>
      <c r="K708" s="6">
        <v>210</v>
      </c>
      <c r="L708" s="5" t="str">
        <f>VLOOKUP(A708,'[2]PROMEDIO SABER 11 MUNICIPIOS'!$A$2:$F$1122,6,FALSE)</f>
        <v>NO</v>
      </c>
      <c r="M708">
        <f>VLOOKUP(A708,'[2]SISBEN-GRUPOS'!$A$2:$E$1121,2,FALSE)</f>
        <v>67</v>
      </c>
      <c r="N708">
        <f>VLOOKUP(A708,'[2]SISBEN-GRUPOS'!$A$2:$E$1122,3,0)</f>
        <v>203</v>
      </c>
      <c r="O708">
        <f>VLOOKUP(A708,'[2]SISBEN-GRUPOS'!$A$2:$E$1122,4,0)</f>
        <v>7</v>
      </c>
      <c r="P708">
        <f>VLOOKUP(A708,'[2]SISBEN-GRUPOS'!$A$2:$E$1122,5,0)</f>
        <v>10</v>
      </c>
      <c r="Q708">
        <f>VLOOKUP(A708,'[2]TASA TRANSITO'!$A$6:$B$1117,2,0)</f>
        <v>0.23899999999999999</v>
      </c>
    </row>
    <row r="709" spans="1:17" ht="30.1" hidden="1" x14ac:dyDescent="0.25">
      <c r="A709" t="s">
        <v>693</v>
      </c>
      <c r="B709">
        <v>220</v>
      </c>
      <c r="C709" s="3" t="s">
        <v>1123</v>
      </c>
      <c r="D709">
        <f>VLOOKUP(A709,'[2]PROMEDIO SABER 11 MUNICIPIOS'!$A$2:$D$1122,4,0)</f>
        <v>220</v>
      </c>
      <c r="E709">
        <f>VLOOKUP(A709,'[2]PROMEDIO SABER 11 MUNICIPIOS'!$A$2:$E$1122,5,0)</f>
        <v>67</v>
      </c>
      <c r="F709" s="3">
        <v>0</v>
      </c>
      <c r="G709" s="3">
        <v>0</v>
      </c>
      <c r="H709" s="3">
        <v>0</v>
      </c>
      <c r="I709" s="3">
        <v>0</v>
      </c>
      <c r="J709" s="4">
        <f>VLOOKUP(A709,'[2]PROMEDIO SABER 11 MUNICIPIOS'!$A$2:$B$1122,2,0)</f>
        <v>225.31363636363636</v>
      </c>
      <c r="K709" s="6">
        <v>220</v>
      </c>
      <c r="L709" s="5" t="str">
        <f>VLOOKUP(A709,'[2]PROMEDIO SABER 11 MUNICIPIOS'!$A$2:$F$1122,6,FALSE)</f>
        <v>SAN MIGUEL-PUTUMAYO</v>
      </c>
      <c r="M709">
        <f>VLOOKUP(A709,'[2]SISBEN-GRUPOS'!$A$2:$E$1121,2,FALSE)</f>
        <v>75</v>
      </c>
      <c r="N709">
        <f>VLOOKUP(A709,'[2]SISBEN-GRUPOS'!$A$2:$E$1122,3,0)</f>
        <v>136</v>
      </c>
      <c r="O709">
        <f>VLOOKUP(A709,'[2]SISBEN-GRUPOS'!$A$2:$E$1122,4,0)</f>
        <v>4</v>
      </c>
      <c r="P709">
        <f>VLOOKUP(A709,'[2]SISBEN-GRUPOS'!$A$2:$E$1122,5,0)</f>
        <v>5</v>
      </c>
      <c r="Q709">
        <f>VLOOKUP(A709,'[2]TASA TRANSITO'!$A$6:$B$1117,2,0)</f>
        <v>0.13700000000000001</v>
      </c>
    </row>
    <row r="710" spans="1:17" ht="14.95" hidden="1" x14ac:dyDescent="0.25">
      <c r="A710" t="s">
        <v>921</v>
      </c>
      <c r="B710">
        <v>446</v>
      </c>
      <c r="C710" s="3" t="s">
        <v>1122</v>
      </c>
      <c r="D710">
        <f>VLOOKUP(A710,'[2]PROMEDIO SABER 11 MUNICIPIOS'!$A$2:$D$1122,4,0)</f>
        <v>446</v>
      </c>
      <c r="E710">
        <f>VLOOKUP(A710,'[2]PROMEDIO SABER 11 MUNICIPIOS'!$A$2:$E$1122,5,0)</f>
        <v>67</v>
      </c>
      <c r="F710" s="3">
        <v>0</v>
      </c>
      <c r="G710" s="3">
        <v>0</v>
      </c>
      <c r="H710" s="3">
        <v>0</v>
      </c>
      <c r="I710" s="3">
        <v>0</v>
      </c>
      <c r="J710" s="4">
        <f>VLOOKUP(A710,'[2]PROMEDIO SABER 11 MUNICIPIOS'!$A$2:$B$1122,2,0)</f>
        <v>245.48878923766816</v>
      </c>
      <c r="K710" s="6">
        <v>240</v>
      </c>
      <c r="L710" s="5" t="str">
        <f>VLOOKUP(A710,'[2]PROMEDIO SABER 11 MUNICIPIOS'!$A$2:$F$1122,6,FALSE)</f>
        <v>NO</v>
      </c>
      <c r="M710">
        <f>VLOOKUP(A710,'[2]SISBEN-GRUPOS'!$A$2:$E$1121,2,FALSE)</f>
        <v>84</v>
      </c>
      <c r="N710">
        <f>VLOOKUP(A710,'[2]SISBEN-GRUPOS'!$A$2:$E$1122,3,0)</f>
        <v>357</v>
      </c>
      <c r="O710">
        <f>VLOOKUP(A710,'[2]SISBEN-GRUPOS'!$A$2:$E$1122,4,0)</f>
        <v>4</v>
      </c>
      <c r="P710">
        <f>VLOOKUP(A710,'[2]SISBEN-GRUPOS'!$A$2:$E$1122,5,0)</f>
        <v>1</v>
      </c>
      <c r="Q710">
        <f>VLOOKUP(A710,'[2]TASA TRANSITO'!$A$6:$B$1117,2,0)</f>
        <v>0.31</v>
      </c>
    </row>
    <row r="711" spans="1:17" ht="14.95" hidden="1" x14ac:dyDescent="0.25">
      <c r="A711" t="s">
        <v>632</v>
      </c>
      <c r="B711">
        <v>187</v>
      </c>
      <c r="C711" s="3" t="s">
        <v>1122</v>
      </c>
      <c r="D711">
        <f>VLOOKUP(A711,'[2]PROMEDIO SABER 11 MUNICIPIOS'!$A$2:$D$1122,4,0)</f>
        <v>187</v>
      </c>
      <c r="E711">
        <f>VLOOKUP(A711,'[2]PROMEDIO SABER 11 MUNICIPIOS'!$A$2:$E$1122,5,0)</f>
        <v>67</v>
      </c>
      <c r="F711" s="3">
        <v>0</v>
      </c>
      <c r="G711" s="3">
        <v>0</v>
      </c>
      <c r="H711" s="3">
        <v>0</v>
      </c>
      <c r="I711" s="3">
        <v>0</v>
      </c>
      <c r="J711" s="4">
        <f>VLOOKUP(A711,'[2]PROMEDIO SABER 11 MUNICIPIOS'!$A$2:$B$1122,2,0)</f>
        <v>247.94117647058823</v>
      </c>
      <c r="K711" s="6">
        <v>240</v>
      </c>
      <c r="L711" s="5" t="str">
        <f>VLOOKUP(A711,'[2]PROMEDIO SABER 11 MUNICIPIOS'!$A$2:$F$1122,6,FALSE)</f>
        <v>NO</v>
      </c>
      <c r="M711">
        <f>VLOOKUP(A711,'[2]SISBEN-GRUPOS'!$A$2:$E$1121,2,FALSE)</f>
        <v>50</v>
      </c>
      <c r="N711">
        <f>VLOOKUP(A711,'[2]SISBEN-GRUPOS'!$A$2:$E$1122,3,0)</f>
        <v>97</v>
      </c>
      <c r="O711">
        <f>VLOOKUP(A711,'[2]SISBEN-GRUPOS'!$A$2:$E$1122,4,0)</f>
        <v>28</v>
      </c>
      <c r="P711">
        <f>VLOOKUP(A711,'[2]SISBEN-GRUPOS'!$A$2:$E$1122,5,0)</f>
        <v>12</v>
      </c>
      <c r="Q711">
        <f>VLOOKUP(A711,'[2]TASA TRANSITO'!$A$6:$B$1117,2,0)</f>
        <v>0.22600000000000001</v>
      </c>
    </row>
    <row r="712" spans="1:17" ht="14.95" hidden="1" x14ac:dyDescent="0.25">
      <c r="A712" t="s">
        <v>182</v>
      </c>
      <c r="B712">
        <v>55</v>
      </c>
      <c r="C712" s="3" t="s">
        <v>1122</v>
      </c>
      <c r="D712">
        <f>VLOOKUP(A712,'[2]PROMEDIO SABER 11 MUNICIPIOS'!$A$2:$D$1122,4,0)</f>
        <v>55</v>
      </c>
      <c r="E712">
        <f>VLOOKUP(A712,'[2]PROMEDIO SABER 11 MUNICIPIOS'!$A$2:$E$1122,5,0)</f>
        <v>68</v>
      </c>
      <c r="F712" s="3">
        <v>1</v>
      </c>
      <c r="G712" s="3">
        <v>1</v>
      </c>
      <c r="H712" s="3">
        <v>0</v>
      </c>
      <c r="I712" s="3">
        <v>0</v>
      </c>
      <c r="J712" s="4">
        <f>VLOOKUP(A712,'[2]PROMEDIO SABER 11 MUNICIPIOS'!$A$2:$B$1122,2,0)</f>
        <v>214.56363636363636</v>
      </c>
      <c r="K712" s="6">
        <v>210</v>
      </c>
      <c r="L712" s="5" t="str">
        <f>VLOOKUP(A712,'[2]PROMEDIO SABER 11 MUNICIPIOS'!$A$2:$F$1122,6,FALSE)</f>
        <v>NO</v>
      </c>
      <c r="M712">
        <f>VLOOKUP(A712,'[2]SISBEN-GRUPOS'!$A$2:$E$1121,2,FALSE)</f>
        <v>10</v>
      </c>
      <c r="N712">
        <f>VLOOKUP(A712,'[2]SISBEN-GRUPOS'!$A$2:$E$1122,3,0)</f>
        <v>45</v>
      </c>
      <c r="O712">
        <f>VLOOKUP(A712,'[2]SISBEN-GRUPOS'!$A$2:$E$1122,4,0)</f>
        <v>0</v>
      </c>
      <c r="P712">
        <f>VLOOKUP(A712,'[2]SISBEN-GRUPOS'!$A$2:$E$1122,5,0)</f>
        <v>0</v>
      </c>
      <c r="Q712">
        <f>VLOOKUP(A712,'[2]TASA TRANSITO'!$A$6:$B$1117,2,0)</f>
        <v>0.31900000000000001</v>
      </c>
    </row>
    <row r="713" spans="1:17" ht="14.95" hidden="1" x14ac:dyDescent="0.25">
      <c r="A713" t="s">
        <v>785</v>
      </c>
      <c r="B713">
        <v>286</v>
      </c>
      <c r="C713" s="3" t="s">
        <v>1122</v>
      </c>
      <c r="D713">
        <f>VLOOKUP(A713,'[2]PROMEDIO SABER 11 MUNICIPIOS'!$A$2:$D$1122,4,0)</f>
        <v>286</v>
      </c>
      <c r="E713">
        <f>VLOOKUP(A713,'[2]PROMEDIO SABER 11 MUNICIPIOS'!$A$2:$E$1122,5,0)</f>
        <v>69</v>
      </c>
      <c r="F713" s="3">
        <v>0</v>
      </c>
      <c r="G713" s="3">
        <v>0</v>
      </c>
      <c r="H713" s="3">
        <v>0</v>
      </c>
      <c r="I713" s="3">
        <v>0</v>
      </c>
      <c r="J713" s="4">
        <f>VLOOKUP(A713,'[2]PROMEDIO SABER 11 MUNICIPIOS'!$A$2:$B$1122,2,0)</f>
        <v>196.05944055944056</v>
      </c>
      <c r="K713" s="6">
        <v>190</v>
      </c>
      <c r="L713" s="5" t="str">
        <f>VLOOKUP(A713,'[2]PROMEDIO SABER 11 MUNICIPIOS'!$A$2:$F$1122,6,FALSE)</f>
        <v>NO</v>
      </c>
      <c r="M713">
        <f>VLOOKUP(A713,'[2]SISBEN-GRUPOS'!$A$2:$E$1121,2,FALSE)</f>
        <v>70</v>
      </c>
      <c r="N713">
        <f>VLOOKUP(A713,'[2]SISBEN-GRUPOS'!$A$2:$E$1122,3,0)</f>
        <v>210</v>
      </c>
      <c r="O713">
        <f>VLOOKUP(A713,'[2]SISBEN-GRUPOS'!$A$2:$E$1122,4,0)</f>
        <v>3</v>
      </c>
      <c r="P713">
        <f>VLOOKUP(A713,'[2]SISBEN-GRUPOS'!$A$2:$E$1122,5,0)</f>
        <v>3</v>
      </c>
      <c r="Q713">
        <f>VLOOKUP(A713,'[2]TASA TRANSITO'!$A$6:$B$1117,2,0)</f>
        <v>0.16900000000000001</v>
      </c>
    </row>
    <row r="714" spans="1:17" ht="14.95" hidden="1" x14ac:dyDescent="0.25">
      <c r="A714" t="s">
        <v>675</v>
      </c>
      <c r="B714">
        <v>206</v>
      </c>
      <c r="C714" s="3" t="s">
        <v>1122</v>
      </c>
      <c r="D714">
        <f>VLOOKUP(A714,'[2]PROMEDIO SABER 11 MUNICIPIOS'!$A$2:$D$1122,4,0)</f>
        <v>206</v>
      </c>
      <c r="E714">
        <f>VLOOKUP(A714,'[2]PROMEDIO SABER 11 MUNICIPIOS'!$A$2:$E$1122,5,0)</f>
        <v>69</v>
      </c>
      <c r="F714" s="3">
        <v>0</v>
      </c>
      <c r="G714" s="3">
        <v>0</v>
      </c>
      <c r="H714" s="3">
        <v>0</v>
      </c>
      <c r="I714" s="3">
        <v>0</v>
      </c>
      <c r="J714" s="4">
        <f>VLOOKUP(A714,'[2]PROMEDIO SABER 11 MUNICIPIOS'!$A$2:$B$1122,2,0)</f>
        <v>227.5</v>
      </c>
      <c r="K714" s="6">
        <v>220</v>
      </c>
      <c r="L714" s="5" t="str">
        <f>VLOOKUP(A714,'[2]PROMEDIO SABER 11 MUNICIPIOS'!$A$2:$F$1122,6,FALSE)</f>
        <v>NO</v>
      </c>
      <c r="M714">
        <f>VLOOKUP(A714,'[2]SISBEN-GRUPOS'!$A$2:$E$1121,2,FALSE)</f>
        <v>71</v>
      </c>
      <c r="N714">
        <f>VLOOKUP(A714,'[2]SISBEN-GRUPOS'!$A$2:$E$1122,3,0)</f>
        <v>131</v>
      </c>
      <c r="O714">
        <f>VLOOKUP(A714,'[2]SISBEN-GRUPOS'!$A$2:$E$1122,4,0)</f>
        <v>3</v>
      </c>
      <c r="P714">
        <f>VLOOKUP(A714,'[2]SISBEN-GRUPOS'!$A$2:$E$1122,5,0)</f>
        <v>1</v>
      </c>
      <c r="Q714">
        <f>VLOOKUP(A714,'[2]TASA TRANSITO'!$A$6:$B$1117,2,0)</f>
        <v>0.23799999999999999</v>
      </c>
    </row>
    <row r="715" spans="1:17" ht="14.95" hidden="1" x14ac:dyDescent="0.25">
      <c r="A715" t="s">
        <v>572</v>
      </c>
      <c r="B715">
        <v>159</v>
      </c>
      <c r="C715" s="3" t="s">
        <v>1122</v>
      </c>
      <c r="D715">
        <f>VLOOKUP(A715,'[2]PROMEDIO SABER 11 MUNICIPIOS'!$A$2:$D$1122,4,0)</f>
        <v>159</v>
      </c>
      <c r="E715">
        <f>VLOOKUP(A715,'[2]PROMEDIO SABER 11 MUNICIPIOS'!$A$2:$E$1122,5,0)</f>
        <v>69</v>
      </c>
      <c r="F715" s="3">
        <v>0</v>
      </c>
      <c r="G715" s="3">
        <v>0</v>
      </c>
      <c r="H715" s="3">
        <v>0</v>
      </c>
      <c r="I715" s="3">
        <v>0</v>
      </c>
      <c r="J715" s="4">
        <f>VLOOKUP(A715,'[2]PROMEDIO SABER 11 MUNICIPIOS'!$A$2:$B$1122,2,0)</f>
        <v>234.33962264150944</v>
      </c>
      <c r="K715" s="6">
        <v>230</v>
      </c>
      <c r="L715" s="5" t="str">
        <f>VLOOKUP(A715,'[2]PROMEDIO SABER 11 MUNICIPIOS'!$A$2:$F$1122,6,FALSE)</f>
        <v>NO</v>
      </c>
      <c r="M715">
        <f>VLOOKUP(A715,'[2]SISBEN-GRUPOS'!$A$2:$E$1121,2,FALSE)</f>
        <v>60</v>
      </c>
      <c r="N715">
        <f>VLOOKUP(A715,'[2]SISBEN-GRUPOS'!$A$2:$E$1122,3,0)</f>
        <v>87</v>
      </c>
      <c r="O715">
        <f>VLOOKUP(A715,'[2]SISBEN-GRUPOS'!$A$2:$E$1122,4,0)</f>
        <v>11</v>
      </c>
      <c r="P715">
        <f>VLOOKUP(A715,'[2]SISBEN-GRUPOS'!$A$2:$E$1122,5,0)</f>
        <v>1</v>
      </c>
      <c r="Q715">
        <f>VLOOKUP(A715,'[2]TASA TRANSITO'!$A$6:$B$1117,2,0)</f>
        <v>0.30099999999999999</v>
      </c>
    </row>
    <row r="716" spans="1:17" ht="14.95" hidden="1" x14ac:dyDescent="0.25">
      <c r="A716" t="s">
        <v>506</v>
      </c>
      <c r="B716">
        <v>136</v>
      </c>
      <c r="C716" s="3" t="s">
        <v>1123</v>
      </c>
      <c r="D716">
        <f>VLOOKUP(A716,'[2]PROMEDIO SABER 11 MUNICIPIOS'!$A$2:$D$1122,4,0)</f>
        <v>136</v>
      </c>
      <c r="E716">
        <f>VLOOKUP(A716,'[2]PROMEDIO SABER 11 MUNICIPIOS'!$A$2:$E$1122,5,0)</f>
        <v>69</v>
      </c>
      <c r="F716" s="3">
        <v>0</v>
      </c>
      <c r="G716" s="3">
        <v>0</v>
      </c>
      <c r="H716" s="3">
        <v>0</v>
      </c>
      <c r="I716" s="3">
        <v>0</v>
      </c>
      <c r="J716" s="4">
        <f>VLOOKUP(A716,'[2]PROMEDIO SABER 11 MUNICIPIOS'!$A$2:$B$1122,2,0)</f>
        <v>237.04411764705881</v>
      </c>
      <c r="K716" s="6">
        <v>230</v>
      </c>
      <c r="L716" s="5" t="str">
        <f>VLOOKUP(A716,'[2]PROMEDIO SABER 11 MUNICIPIOS'!$A$2:$F$1122,6,FALSE)</f>
        <v>NO</v>
      </c>
      <c r="M716">
        <f>VLOOKUP(A716,'[2]SISBEN-GRUPOS'!$A$2:$E$1121,2,FALSE)</f>
        <v>83</v>
      </c>
      <c r="N716">
        <f>VLOOKUP(A716,'[2]SISBEN-GRUPOS'!$A$2:$E$1122,3,0)</f>
        <v>53</v>
      </c>
      <c r="O716">
        <f>VLOOKUP(A716,'[2]SISBEN-GRUPOS'!$A$2:$E$1122,4,0)</f>
        <v>0</v>
      </c>
      <c r="P716">
        <f>VLOOKUP(A716,'[2]SISBEN-GRUPOS'!$A$2:$E$1122,5,0)</f>
        <v>0</v>
      </c>
      <c r="Q716">
        <f>VLOOKUP(A716,'[2]TASA TRANSITO'!$A$6:$B$1117,2,0)</f>
        <v>7.1999999999999995E-2</v>
      </c>
    </row>
    <row r="717" spans="1:17" ht="14.95" hidden="1" x14ac:dyDescent="0.25">
      <c r="A717" t="s">
        <v>881</v>
      </c>
      <c r="B717">
        <v>389</v>
      </c>
      <c r="C717" s="3" t="s">
        <v>1123</v>
      </c>
      <c r="D717">
        <f>VLOOKUP(A717,'[2]PROMEDIO SABER 11 MUNICIPIOS'!$A$2:$D$1122,4,0)</f>
        <v>389</v>
      </c>
      <c r="E717">
        <f>VLOOKUP(A717,'[2]PROMEDIO SABER 11 MUNICIPIOS'!$A$2:$E$1122,5,0)</f>
        <v>69</v>
      </c>
      <c r="F717" s="3">
        <v>0</v>
      </c>
      <c r="G717" s="3">
        <v>0</v>
      </c>
      <c r="H717" s="3">
        <v>0</v>
      </c>
      <c r="I717" s="3">
        <v>0</v>
      </c>
      <c r="J717" s="4">
        <f>VLOOKUP(A717,'[2]PROMEDIO SABER 11 MUNICIPIOS'!$A$2:$B$1122,2,0)</f>
        <v>237.77634961439588</v>
      </c>
      <c r="K717" s="6">
        <v>230</v>
      </c>
      <c r="L717" s="5" t="str">
        <f>VLOOKUP(A717,'[2]PROMEDIO SABER 11 MUNICIPIOS'!$A$2:$F$1122,6,FALSE)</f>
        <v>NO</v>
      </c>
      <c r="M717">
        <f>VLOOKUP(A717,'[2]SISBEN-GRUPOS'!$A$2:$E$1121,2,FALSE)</f>
        <v>252</v>
      </c>
      <c r="N717">
        <f>VLOOKUP(A717,'[2]SISBEN-GRUPOS'!$A$2:$E$1122,3,0)</f>
        <v>131</v>
      </c>
      <c r="O717">
        <f>VLOOKUP(A717,'[2]SISBEN-GRUPOS'!$A$2:$E$1122,4,0)</f>
        <v>4</v>
      </c>
      <c r="P717">
        <f>VLOOKUP(A717,'[2]SISBEN-GRUPOS'!$A$2:$E$1122,5,0)</f>
        <v>2</v>
      </c>
      <c r="Q717">
        <f>VLOOKUP(A717,'[2]TASA TRANSITO'!$A$6:$B$1117,2,0)</f>
        <v>0.246</v>
      </c>
    </row>
    <row r="718" spans="1:17" ht="14.95" hidden="1" x14ac:dyDescent="0.25">
      <c r="A718" t="s">
        <v>119</v>
      </c>
      <c r="B718">
        <v>43</v>
      </c>
      <c r="C718" s="3" t="s">
        <v>1122</v>
      </c>
      <c r="D718">
        <f>VLOOKUP(A718,'[2]PROMEDIO SABER 11 MUNICIPIOS'!$A$2:$D$1122,4,0)</f>
        <v>43</v>
      </c>
      <c r="E718">
        <f>VLOOKUP(A718,'[2]PROMEDIO SABER 11 MUNICIPIOS'!$A$2:$E$1122,5,0)</f>
        <v>70</v>
      </c>
      <c r="F718" s="3">
        <v>1</v>
      </c>
      <c r="G718" s="3">
        <v>1</v>
      </c>
      <c r="H718" s="3">
        <v>0</v>
      </c>
      <c r="I718" s="3">
        <v>0</v>
      </c>
      <c r="J718" s="4">
        <f>VLOOKUP(A718,'[2]PROMEDIO SABER 11 MUNICIPIOS'!$A$2:$B$1122,2,0)</f>
        <v>255.27906976744185</v>
      </c>
      <c r="K718" s="6">
        <v>250</v>
      </c>
      <c r="L718" s="5" t="str">
        <f>VLOOKUP(A718,'[2]PROMEDIO SABER 11 MUNICIPIOS'!$A$2:$F$1122,6,FALSE)</f>
        <v>NO</v>
      </c>
      <c r="M718">
        <f>VLOOKUP(A718,'[2]SISBEN-GRUPOS'!$A$2:$E$1121,2,FALSE)</f>
        <v>10</v>
      </c>
      <c r="N718">
        <f>VLOOKUP(A718,'[2]SISBEN-GRUPOS'!$A$2:$E$1122,3,0)</f>
        <v>28</v>
      </c>
      <c r="O718">
        <f>VLOOKUP(A718,'[2]SISBEN-GRUPOS'!$A$2:$E$1122,4,0)</f>
        <v>4</v>
      </c>
      <c r="P718">
        <f>VLOOKUP(A718,'[2]SISBEN-GRUPOS'!$A$2:$E$1122,5,0)</f>
        <v>1</v>
      </c>
      <c r="Q718">
        <f>VLOOKUP(A718,'[2]TASA TRANSITO'!$A$6:$B$1117,2,0)</f>
        <v>0.40699999999999997</v>
      </c>
    </row>
    <row r="719" spans="1:17" ht="14.95" hidden="1" x14ac:dyDescent="0.25">
      <c r="A719" t="s">
        <v>265</v>
      </c>
      <c r="B719">
        <v>73</v>
      </c>
      <c r="C719" s="3" t="s">
        <v>1122</v>
      </c>
      <c r="D719">
        <f>VLOOKUP(A719,'[2]PROMEDIO SABER 11 MUNICIPIOS'!$A$2:$D$1122,4,0)</f>
        <v>73</v>
      </c>
      <c r="E719">
        <f>VLOOKUP(A719,'[2]PROMEDIO SABER 11 MUNICIPIOS'!$A$2:$E$1122,5,0)</f>
        <v>70</v>
      </c>
      <c r="F719" s="3">
        <v>1</v>
      </c>
      <c r="G719" s="3">
        <v>0</v>
      </c>
      <c r="H719" s="3">
        <v>0</v>
      </c>
      <c r="I719" s="3">
        <v>0</v>
      </c>
      <c r="J719" s="4">
        <f>VLOOKUP(A719,'[2]PROMEDIO SABER 11 MUNICIPIOS'!$A$2:$B$1122,2,0)</f>
        <v>255.83561643835617</v>
      </c>
      <c r="K719" s="6">
        <v>250</v>
      </c>
      <c r="L719" s="5" t="str">
        <f>VLOOKUP(A719,'[2]PROMEDIO SABER 11 MUNICIPIOS'!$A$2:$F$1122,6,FALSE)</f>
        <v>NO</v>
      </c>
      <c r="M719">
        <f>VLOOKUP(A719,'[2]SISBEN-GRUPOS'!$A$2:$E$1121,2,FALSE)</f>
        <v>21</v>
      </c>
      <c r="N719">
        <f>VLOOKUP(A719,'[2]SISBEN-GRUPOS'!$A$2:$E$1122,3,0)</f>
        <v>47</v>
      </c>
      <c r="O719">
        <f>VLOOKUP(A719,'[2]SISBEN-GRUPOS'!$A$2:$E$1122,4,0)</f>
        <v>4</v>
      </c>
      <c r="P719">
        <f>VLOOKUP(A719,'[2]SISBEN-GRUPOS'!$A$2:$E$1122,5,0)</f>
        <v>1</v>
      </c>
      <c r="Q719">
        <f>VLOOKUP(A719,'[2]TASA TRANSITO'!$A$6:$B$1117,2,0)</f>
        <v>0.27200000000000002</v>
      </c>
    </row>
    <row r="720" spans="1:17" ht="14.95" hidden="1" x14ac:dyDescent="0.25">
      <c r="A720" t="s">
        <v>521</v>
      </c>
      <c r="B720">
        <v>140</v>
      </c>
      <c r="C720" s="3" t="s">
        <v>1122</v>
      </c>
      <c r="D720">
        <f>VLOOKUP(A720,'[2]PROMEDIO SABER 11 MUNICIPIOS'!$A$2:$D$1122,4,0)</f>
        <v>140</v>
      </c>
      <c r="E720">
        <f>VLOOKUP(A720,'[2]PROMEDIO SABER 11 MUNICIPIOS'!$A$2:$E$1122,5,0)</f>
        <v>71</v>
      </c>
      <c r="F720" s="3">
        <v>0</v>
      </c>
      <c r="G720" s="3">
        <v>0</v>
      </c>
      <c r="H720" s="3">
        <v>0</v>
      </c>
      <c r="I720" s="3">
        <v>0</v>
      </c>
      <c r="J720" s="4">
        <f>VLOOKUP(A720,'[2]PROMEDIO SABER 11 MUNICIPIOS'!$A$2:$B$1122,2,0)</f>
        <v>198.91428571428571</v>
      </c>
      <c r="K720" s="6">
        <v>190</v>
      </c>
      <c r="L720" s="5" t="str">
        <f>VLOOKUP(A720,'[2]PROMEDIO SABER 11 MUNICIPIOS'!$A$2:$F$1122,6,FALSE)</f>
        <v>NO</v>
      </c>
      <c r="M720">
        <f>VLOOKUP(A720,'[2]SISBEN-GRUPOS'!$A$2:$E$1121,2,FALSE)</f>
        <v>32</v>
      </c>
      <c r="N720">
        <f>VLOOKUP(A720,'[2]SISBEN-GRUPOS'!$A$2:$E$1122,3,0)</f>
        <v>108</v>
      </c>
      <c r="O720">
        <f>VLOOKUP(A720,'[2]SISBEN-GRUPOS'!$A$2:$E$1122,4,0)</f>
        <v>0</v>
      </c>
      <c r="P720">
        <f>VLOOKUP(A720,'[2]SISBEN-GRUPOS'!$A$2:$E$1122,5,0)</f>
        <v>0</v>
      </c>
      <c r="Q720">
        <f>VLOOKUP(A720,'[2]TASA TRANSITO'!$A$6:$B$1117,2,0)</f>
        <v>0.20899999999999999</v>
      </c>
    </row>
    <row r="721" spans="1:17" ht="14.95" hidden="1" x14ac:dyDescent="0.25">
      <c r="A721" t="s">
        <v>878</v>
      </c>
      <c r="B721">
        <v>387</v>
      </c>
      <c r="C721" s="3" t="s">
        <v>1122</v>
      </c>
      <c r="D721">
        <f>VLOOKUP(A721,'[2]PROMEDIO SABER 11 MUNICIPIOS'!$A$2:$D$1122,4,0)</f>
        <v>387</v>
      </c>
      <c r="E721">
        <f>VLOOKUP(A721,'[2]PROMEDIO SABER 11 MUNICIPIOS'!$A$2:$E$1122,5,0)</f>
        <v>71</v>
      </c>
      <c r="F721" s="3">
        <v>0</v>
      </c>
      <c r="G721" s="3">
        <v>0</v>
      </c>
      <c r="H721" s="3">
        <v>0</v>
      </c>
      <c r="I721" s="3">
        <v>0</v>
      </c>
      <c r="J721" s="4">
        <f>VLOOKUP(A721,'[2]PROMEDIO SABER 11 MUNICIPIOS'!$A$2:$B$1122,2,0)</f>
        <v>200.06201550387595</v>
      </c>
      <c r="K721" s="6">
        <v>200</v>
      </c>
      <c r="L721" s="5" t="str">
        <f>VLOOKUP(A721,'[2]PROMEDIO SABER 11 MUNICIPIOS'!$A$2:$F$1122,6,FALSE)</f>
        <v>NO</v>
      </c>
      <c r="M721">
        <f>VLOOKUP(A721,'[2]SISBEN-GRUPOS'!$A$2:$E$1121,2,FALSE)</f>
        <v>288</v>
      </c>
      <c r="N721">
        <f>VLOOKUP(A721,'[2]SISBEN-GRUPOS'!$A$2:$E$1122,3,0)</f>
        <v>91</v>
      </c>
      <c r="O721">
        <f>VLOOKUP(A721,'[2]SISBEN-GRUPOS'!$A$2:$E$1122,4,0)</f>
        <v>6</v>
      </c>
      <c r="P721">
        <f>VLOOKUP(A721,'[2]SISBEN-GRUPOS'!$A$2:$E$1122,5,0)</f>
        <v>2</v>
      </c>
      <c r="Q721">
        <f>VLOOKUP(A721,'[2]TASA TRANSITO'!$A$6:$B$1117,2,0)</f>
        <v>0.40400000000000003</v>
      </c>
    </row>
    <row r="722" spans="1:17" ht="14.95" hidden="1" x14ac:dyDescent="0.25">
      <c r="A722" t="s">
        <v>531</v>
      </c>
      <c r="B722">
        <v>142</v>
      </c>
      <c r="C722" s="3" t="s">
        <v>1122</v>
      </c>
      <c r="D722">
        <f>VLOOKUP(A722,'[2]PROMEDIO SABER 11 MUNICIPIOS'!$A$2:$D$1122,4,0)</f>
        <v>142</v>
      </c>
      <c r="E722">
        <f>VLOOKUP(A722,'[2]PROMEDIO SABER 11 MUNICIPIOS'!$A$2:$E$1122,5,0)</f>
        <v>71</v>
      </c>
      <c r="F722" s="3">
        <v>0</v>
      </c>
      <c r="G722" s="3">
        <v>0</v>
      </c>
      <c r="H722" s="3">
        <v>0</v>
      </c>
      <c r="I722" s="3">
        <v>0</v>
      </c>
      <c r="J722" s="4">
        <f>VLOOKUP(A722,'[2]PROMEDIO SABER 11 MUNICIPIOS'!$A$2:$B$1122,2,0)</f>
        <v>205.33098591549296</v>
      </c>
      <c r="K722" s="6">
        <v>200</v>
      </c>
      <c r="L722" s="5" t="str">
        <f>VLOOKUP(A722,'[2]PROMEDIO SABER 11 MUNICIPIOS'!$A$2:$F$1122,6,FALSE)</f>
        <v>NO</v>
      </c>
      <c r="M722">
        <f>VLOOKUP(A722,'[2]SISBEN-GRUPOS'!$A$2:$E$1121,2,FALSE)</f>
        <v>29</v>
      </c>
      <c r="N722">
        <f>VLOOKUP(A722,'[2]SISBEN-GRUPOS'!$A$2:$E$1122,3,0)</f>
        <v>113</v>
      </c>
      <c r="O722">
        <f>VLOOKUP(A722,'[2]SISBEN-GRUPOS'!$A$2:$E$1122,4,0)</f>
        <v>0</v>
      </c>
      <c r="P722">
        <f>VLOOKUP(A722,'[2]SISBEN-GRUPOS'!$A$2:$E$1122,5,0)</f>
        <v>0</v>
      </c>
      <c r="Q722">
        <f>VLOOKUP(A722,'[2]TASA TRANSITO'!$A$6:$B$1117,2,0)</f>
        <v>0.432</v>
      </c>
    </row>
    <row r="723" spans="1:17" ht="14.95" hidden="1" x14ac:dyDescent="0.25">
      <c r="A723" t="s">
        <v>422</v>
      </c>
      <c r="B723">
        <v>111</v>
      </c>
      <c r="C723" s="3" t="s">
        <v>1122</v>
      </c>
      <c r="D723">
        <f>VLOOKUP(A723,'[2]PROMEDIO SABER 11 MUNICIPIOS'!$A$2:$D$1122,4,0)</f>
        <v>111</v>
      </c>
      <c r="E723">
        <f>VLOOKUP(A723,'[2]PROMEDIO SABER 11 MUNICIPIOS'!$A$2:$E$1122,5,0)</f>
        <v>71</v>
      </c>
      <c r="F723" s="3">
        <v>0</v>
      </c>
      <c r="G723" s="3">
        <v>0</v>
      </c>
      <c r="H723" s="3">
        <v>0</v>
      </c>
      <c r="I723" s="3">
        <v>0</v>
      </c>
      <c r="J723" s="4">
        <f>VLOOKUP(A723,'[2]PROMEDIO SABER 11 MUNICIPIOS'!$A$2:$B$1122,2,0)</f>
        <v>240.70270270270271</v>
      </c>
      <c r="K723" s="6">
        <v>240</v>
      </c>
      <c r="L723" s="5" t="str">
        <f>VLOOKUP(A723,'[2]PROMEDIO SABER 11 MUNICIPIOS'!$A$2:$F$1122,6,FALSE)</f>
        <v>NO</v>
      </c>
      <c r="M723">
        <f>VLOOKUP(A723,'[2]SISBEN-GRUPOS'!$A$2:$E$1121,2,FALSE)</f>
        <v>34</v>
      </c>
      <c r="N723">
        <f>VLOOKUP(A723,'[2]SISBEN-GRUPOS'!$A$2:$E$1122,3,0)</f>
        <v>64</v>
      </c>
      <c r="O723">
        <f>VLOOKUP(A723,'[2]SISBEN-GRUPOS'!$A$2:$E$1122,4,0)</f>
        <v>8</v>
      </c>
      <c r="P723">
        <f>VLOOKUP(A723,'[2]SISBEN-GRUPOS'!$A$2:$E$1122,5,0)</f>
        <v>5</v>
      </c>
      <c r="Q723">
        <f>VLOOKUP(A723,'[2]TASA TRANSITO'!$A$6:$B$1117,2,0)</f>
        <v>0.32900000000000001</v>
      </c>
    </row>
    <row r="724" spans="1:17" ht="14.95" hidden="1" x14ac:dyDescent="0.25">
      <c r="A724" t="s">
        <v>696</v>
      </c>
      <c r="B724">
        <v>224</v>
      </c>
      <c r="C724" s="3" t="s">
        <v>1122</v>
      </c>
      <c r="D724">
        <f>VLOOKUP(A724,'[2]PROMEDIO SABER 11 MUNICIPIOS'!$A$2:$D$1122,4,0)</f>
        <v>224</v>
      </c>
      <c r="E724">
        <f>VLOOKUP(A724,'[2]PROMEDIO SABER 11 MUNICIPIOS'!$A$2:$E$1122,5,0)</f>
        <v>71</v>
      </c>
      <c r="F724" s="3">
        <v>0</v>
      </c>
      <c r="G724" s="3">
        <v>0</v>
      </c>
      <c r="H724" s="3">
        <v>0</v>
      </c>
      <c r="I724" s="3">
        <v>0</v>
      </c>
      <c r="J724" s="4">
        <f>VLOOKUP(A724,'[2]PROMEDIO SABER 11 MUNICIPIOS'!$A$2:$B$1122,2,0)</f>
        <v>246.59375</v>
      </c>
      <c r="K724" s="6">
        <v>240</v>
      </c>
      <c r="L724" s="5" t="str">
        <f>VLOOKUP(A724,'[2]PROMEDIO SABER 11 MUNICIPIOS'!$A$2:$F$1122,6,FALSE)</f>
        <v>NO</v>
      </c>
      <c r="M724">
        <f>VLOOKUP(A724,'[2]SISBEN-GRUPOS'!$A$2:$E$1121,2,FALSE)</f>
        <v>64</v>
      </c>
      <c r="N724">
        <f>VLOOKUP(A724,'[2]SISBEN-GRUPOS'!$A$2:$E$1122,3,0)</f>
        <v>147</v>
      </c>
      <c r="O724">
        <f>VLOOKUP(A724,'[2]SISBEN-GRUPOS'!$A$2:$E$1122,4,0)</f>
        <v>10</v>
      </c>
      <c r="P724">
        <f>VLOOKUP(A724,'[2]SISBEN-GRUPOS'!$A$2:$E$1122,5,0)</f>
        <v>3</v>
      </c>
      <c r="Q724">
        <f>VLOOKUP(A724,'[2]TASA TRANSITO'!$A$6:$B$1117,2,0)</f>
        <v>0.35899999999999999</v>
      </c>
    </row>
    <row r="725" spans="1:17" ht="14.95" hidden="1" x14ac:dyDescent="0.25">
      <c r="A725" t="s">
        <v>898</v>
      </c>
      <c r="B725">
        <v>417</v>
      </c>
      <c r="C725" s="3" t="s">
        <v>1122</v>
      </c>
      <c r="D725">
        <f>VLOOKUP(A725,'[2]PROMEDIO SABER 11 MUNICIPIOS'!$A$2:$D$1122,4,0)</f>
        <v>417</v>
      </c>
      <c r="E725">
        <f>VLOOKUP(A725,'[2]PROMEDIO SABER 11 MUNICIPIOS'!$A$2:$E$1122,5,0)</f>
        <v>71</v>
      </c>
      <c r="F725" s="3">
        <v>0</v>
      </c>
      <c r="G725" s="3">
        <v>0</v>
      </c>
      <c r="H725" s="3">
        <v>0</v>
      </c>
      <c r="I725" s="3">
        <v>0</v>
      </c>
      <c r="J725" s="4">
        <f>VLOOKUP(A725,'[2]PROMEDIO SABER 11 MUNICIPIOS'!$A$2:$B$1122,2,0)</f>
        <v>247.22062350119904</v>
      </c>
      <c r="K725" s="6">
        <v>240</v>
      </c>
      <c r="L725" s="5" t="str">
        <f>VLOOKUP(A725,'[2]PROMEDIO SABER 11 MUNICIPIOS'!$A$2:$F$1122,6,FALSE)</f>
        <v>NO</v>
      </c>
      <c r="M725">
        <f>VLOOKUP(A725,'[2]SISBEN-GRUPOS'!$A$2:$E$1121,2,FALSE)</f>
        <v>77</v>
      </c>
      <c r="N725">
        <f>VLOOKUP(A725,'[2]SISBEN-GRUPOS'!$A$2:$E$1122,3,0)</f>
        <v>309</v>
      </c>
      <c r="O725">
        <f>VLOOKUP(A725,'[2]SISBEN-GRUPOS'!$A$2:$E$1122,4,0)</f>
        <v>13</v>
      </c>
      <c r="P725">
        <f>VLOOKUP(A725,'[2]SISBEN-GRUPOS'!$A$2:$E$1122,5,0)</f>
        <v>18</v>
      </c>
      <c r="Q725">
        <f>VLOOKUP(A725,'[2]TASA TRANSITO'!$A$6:$B$1117,2,0)</f>
        <v>0.26800000000000002</v>
      </c>
    </row>
    <row r="726" spans="1:17" ht="14.95" hidden="1" x14ac:dyDescent="0.25">
      <c r="A726" t="s">
        <v>711</v>
      </c>
      <c r="B726">
        <v>228</v>
      </c>
      <c r="C726" s="3" t="s">
        <v>1123</v>
      </c>
      <c r="D726">
        <f>VLOOKUP(A726,'[2]PROMEDIO SABER 11 MUNICIPIOS'!$A$2:$D$1122,4,0)</f>
        <v>228</v>
      </c>
      <c r="E726">
        <f>VLOOKUP(A726,'[2]PROMEDIO SABER 11 MUNICIPIOS'!$A$2:$E$1122,5,0)</f>
        <v>71</v>
      </c>
      <c r="F726" s="3">
        <v>0</v>
      </c>
      <c r="G726" s="3">
        <v>0</v>
      </c>
      <c r="H726" s="3">
        <v>0</v>
      </c>
      <c r="I726" s="3">
        <v>0</v>
      </c>
      <c r="J726" s="4">
        <f>VLOOKUP(A726,'[2]PROMEDIO SABER 11 MUNICIPIOS'!$A$2:$B$1122,2,0)</f>
        <v>268.39035087719299</v>
      </c>
      <c r="K726" s="6">
        <v>260</v>
      </c>
      <c r="L726" s="5" t="str">
        <f>VLOOKUP(A726,'[2]PROMEDIO SABER 11 MUNICIPIOS'!$A$2:$F$1122,6,FALSE)</f>
        <v>NO</v>
      </c>
      <c r="M726">
        <f>VLOOKUP(A726,'[2]SISBEN-GRUPOS'!$A$2:$E$1121,2,FALSE)</f>
        <v>68</v>
      </c>
      <c r="N726">
        <f>VLOOKUP(A726,'[2]SISBEN-GRUPOS'!$A$2:$E$1122,3,0)</f>
        <v>159</v>
      </c>
      <c r="O726">
        <f>VLOOKUP(A726,'[2]SISBEN-GRUPOS'!$A$2:$E$1122,4,0)</f>
        <v>1</v>
      </c>
      <c r="P726">
        <f>VLOOKUP(A726,'[2]SISBEN-GRUPOS'!$A$2:$E$1122,5,0)</f>
        <v>0</v>
      </c>
      <c r="Q726">
        <f>VLOOKUP(A726,'[2]TASA TRANSITO'!$A$6:$B$1117,2,0)</f>
        <v>0.185</v>
      </c>
    </row>
    <row r="727" spans="1:17" ht="14.95" hidden="1" x14ac:dyDescent="0.25">
      <c r="A727" t="s">
        <v>532</v>
      </c>
      <c r="B727">
        <v>142</v>
      </c>
      <c r="C727" s="3" t="s">
        <v>1122</v>
      </c>
      <c r="D727">
        <f>VLOOKUP(A727,'[2]PROMEDIO SABER 11 MUNICIPIOS'!$A$2:$D$1122,4,0)</f>
        <v>142</v>
      </c>
      <c r="E727">
        <f>VLOOKUP(A727,'[2]PROMEDIO SABER 11 MUNICIPIOS'!$A$2:$E$1122,5,0)</f>
        <v>72</v>
      </c>
      <c r="F727" s="3">
        <v>0</v>
      </c>
      <c r="G727" s="3">
        <v>0</v>
      </c>
      <c r="H727" s="3">
        <v>0</v>
      </c>
      <c r="I727" s="3">
        <v>0</v>
      </c>
      <c r="J727" s="4">
        <f>VLOOKUP(A727,'[2]PROMEDIO SABER 11 MUNICIPIOS'!$A$2:$B$1122,2,0)</f>
        <v>235.88028169014083</v>
      </c>
      <c r="K727" s="6">
        <v>230</v>
      </c>
      <c r="L727" s="5" t="str">
        <f>VLOOKUP(A727,'[2]PROMEDIO SABER 11 MUNICIPIOS'!$A$2:$F$1122,6,FALSE)</f>
        <v>NO</v>
      </c>
      <c r="M727">
        <f>VLOOKUP(A727,'[2]SISBEN-GRUPOS'!$A$2:$E$1121,2,FALSE)</f>
        <v>39</v>
      </c>
      <c r="N727">
        <f>VLOOKUP(A727,'[2]SISBEN-GRUPOS'!$A$2:$E$1122,3,0)</f>
        <v>97</v>
      </c>
      <c r="O727">
        <f>VLOOKUP(A727,'[2]SISBEN-GRUPOS'!$A$2:$E$1122,4,0)</f>
        <v>5</v>
      </c>
      <c r="P727">
        <f>VLOOKUP(A727,'[2]SISBEN-GRUPOS'!$A$2:$E$1122,5,0)</f>
        <v>1</v>
      </c>
      <c r="Q727">
        <f>VLOOKUP(A727,'[2]TASA TRANSITO'!$A$6:$B$1117,2,0)</f>
        <v>0.23</v>
      </c>
    </row>
    <row r="728" spans="1:17" x14ac:dyDescent="0.25">
      <c r="A728" t="s">
        <v>768</v>
      </c>
      <c r="B728">
        <v>272</v>
      </c>
      <c r="C728" s="3" t="s">
        <v>1122</v>
      </c>
      <c r="D728">
        <f>VLOOKUP(A728,'[2]PROMEDIO SABER 11 MUNICIPIOS'!$A$2:$D$1122,4,0)</f>
        <v>272</v>
      </c>
      <c r="E728">
        <f>VLOOKUP(A728,'[2]PROMEDIO SABER 11 MUNICIPIOS'!$A$2:$E$1122,5,0)</f>
        <v>72</v>
      </c>
      <c r="F728" s="3">
        <v>0</v>
      </c>
      <c r="G728" s="3">
        <v>0</v>
      </c>
      <c r="H728" s="3">
        <v>0</v>
      </c>
      <c r="I728" s="3">
        <v>0</v>
      </c>
      <c r="J728" s="4">
        <f>VLOOKUP(A728,'[2]PROMEDIO SABER 11 MUNICIPIOS'!$A$2:$B$1122,2,0)</f>
        <v>239.86029411764707</v>
      </c>
      <c r="K728" s="6">
        <v>240</v>
      </c>
      <c r="L728" s="5" t="str">
        <f>VLOOKUP(A728,'[2]PROMEDIO SABER 11 MUNICIPIOS'!$A$2:$F$1122,6,FALSE)</f>
        <v>NO</v>
      </c>
      <c r="M728">
        <f>VLOOKUP(A728,'[2]SISBEN-GRUPOS'!$A$2:$E$1121,2,FALSE)</f>
        <v>84</v>
      </c>
      <c r="N728">
        <f>VLOOKUP(A728,'[2]SISBEN-GRUPOS'!$A$2:$E$1122,3,0)</f>
        <v>179</v>
      </c>
      <c r="O728">
        <f>VLOOKUP(A728,'[2]SISBEN-GRUPOS'!$A$2:$E$1122,4,0)</f>
        <v>6</v>
      </c>
      <c r="P728">
        <f>VLOOKUP(A728,'[2]SISBEN-GRUPOS'!$A$2:$E$1122,5,0)</f>
        <v>3</v>
      </c>
      <c r="Q728" t="e">
        <f>VLOOKUP(A728,'[2]TASA TRANSITO'!$A$6:$B$1117,2,0)</f>
        <v>#N/A</v>
      </c>
    </row>
    <row r="729" spans="1:17" ht="14.95" hidden="1" x14ac:dyDescent="0.25">
      <c r="A729" t="s">
        <v>588</v>
      </c>
      <c r="B729">
        <v>167</v>
      </c>
      <c r="C729" s="3" t="s">
        <v>1123</v>
      </c>
      <c r="D729">
        <f>VLOOKUP(A729,'[2]PROMEDIO SABER 11 MUNICIPIOS'!$A$2:$D$1122,4,0)</f>
        <v>167</v>
      </c>
      <c r="E729">
        <f>VLOOKUP(A729,'[2]PROMEDIO SABER 11 MUNICIPIOS'!$A$2:$E$1122,5,0)</f>
        <v>72</v>
      </c>
      <c r="F729" s="3">
        <v>0</v>
      </c>
      <c r="G729" s="3">
        <v>0</v>
      </c>
      <c r="H729" s="3">
        <v>0</v>
      </c>
      <c r="I729" s="3">
        <v>0</v>
      </c>
      <c r="J729" s="4">
        <f>VLOOKUP(A729,'[2]PROMEDIO SABER 11 MUNICIPIOS'!$A$2:$B$1122,2,0)</f>
        <v>260.71856287425152</v>
      </c>
      <c r="K729" s="6">
        <v>260</v>
      </c>
      <c r="L729" s="5" t="str">
        <f>VLOOKUP(A729,'[2]PROMEDIO SABER 11 MUNICIPIOS'!$A$2:$F$1122,6,FALSE)</f>
        <v>NO</v>
      </c>
      <c r="M729">
        <f>VLOOKUP(A729,'[2]SISBEN-GRUPOS'!$A$2:$E$1121,2,FALSE)</f>
        <v>32</v>
      </c>
      <c r="N729">
        <f>VLOOKUP(A729,'[2]SISBEN-GRUPOS'!$A$2:$E$1122,3,0)</f>
        <v>134</v>
      </c>
      <c r="O729">
        <f>VLOOKUP(A729,'[2]SISBEN-GRUPOS'!$A$2:$E$1122,4,0)</f>
        <v>1</v>
      </c>
      <c r="P729">
        <f>VLOOKUP(A729,'[2]SISBEN-GRUPOS'!$A$2:$E$1122,5,0)</f>
        <v>0</v>
      </c>
      <c r="Q729">
        <f>VLOOKUP(A729,'[2]TASA TRANSITO'!$A$6:$B$1117,2,0)</f>
        <v>0.29599999999999999</v>
      </c>
    </row>
    <row r="730" spans="1:17" x14ac:dyDescent="0.25">
      <c r="A730" t="s">
        <v>644</v>
      </c>
      <c r="B730">
        <v>192</v>
      </c>
      <c r="C730" s="3" t="s">
        <v>1122</v>
      </c>
      <c r="D730">
        <f>VLOOKUP(A730,'[2]PROMEDIO SABER 11 MUNICIPIOS'!$A$2:$D$1122,4,0)</f>
        <v>192</v>
      </c>
      <c r="E730">
        <f>VLOOKUP(A730,'[2]PROMEDIO SABER 11 MUNICIPIOS'!$A$2:$E$1122,5,0)</f>
        <v>73</v>
      </c>
      <c r="F730" s="3">
        <v>0</v>
      </c>
      <c r="G730" s="3">
        <v>0</v>
      </c>
      <c r="H730" s="3">
        <v>0</v>
      </c>
      <c r="I730" s="3">
        <v>0</v>
      </c>
      <c r="J730" s="4">
        <f>VLOOKUP(A730,'[2]PROMEDIO SABER 11 MUNICIPIOS'!$A$2:$B$1122,2,0)</f>
        <v>208.77083333333334</v>
      </c>
      <c r="K730" s="6">
        <v>200</v>
      </c>
      <c r="L730" s="5" t="str">
        <f>VLOOKUP(A730,'[2]PROMEDIO SABER 11 MUNICIPIOS'!$A$2:$F$1122,6,FALSE)</f>
        <v>NO</v>
      </c>
      <c r="M730">
        <f>VLOOKUP(A730,'[2]SISBEN-GRUPOS'!$A$2:$E$1121,2,FALSE)</f>
        <v>38</v>
      </c>
      <c r="N730">
        <f>VLOOKUP(A730,'[2]SISBEN-GRUPOS'!$A$2:$E$1122,3,0)</f>
        <v>154</v>
      </c>
      <c r="O730">
        <f>VLOOKUP(A730,'[2]SISBEN-GRUPOS'!$A$2:$E$1122,4,0)</f>
        <v>0</v>
      </c>
      <c r="P730">
        <f>VLOOKUP(A730,'[2]SISBEN-GRUPOS'!$A$2:$E$1122,5,0)</f>
        <v>0</v>
      </c>
      <c r="Q730" t="e">
        <f>VLOOKUP(A730,'[2]TASA TRANSITO'!$A$6:$B$1117,2,0)</f>
        <v>#N/A</v>
      </c>
    </row>
    <row r="731" spans="1:17" ht="14.95" hidden="1" x14ac:dyDescent="0.25">
      <c r="A731" t="s">
        <v>628</v>
      </c>
      <c r="B731">
        <v>185</v>
      </c>
      <c r="C731" s="3" t="s">
        <v>1122</v>
      </c>
      <c r="D731">
        <f>VLOOKUP(A731,'[2]PROMEDIO SABER 11 MUNICIPIOS'!$A$2:$D$1122,4,0)</f>
        <v>185</v>
      </c>
      <c r="E731">
        <f>VLOOKUP(A731,'[2]PROMEDIO SABER 11 MUNICIPIOS'!$A$2:$E$1122,5,0)</f>
        <v>73</v>
      </c>
      <c r="F731" s="3">
        <v>0</v>
      </c>
      <c r="G731" s="3">
        <v>0</v>
      </c>
      <c r="H731" s="3">
        <v>0</v>
      </c>
      <c r="I731" s="3">
        <v>0</v>
      </c>
      <c r="J731" s="4">
        <f>VLOOKUP(A731,'[2]PROMEDIO SABER 11 MUNICIPIOS'!$A$2:$B$1122,2,0)</f>
        <v>225.40540540540542</v>
      </c>
      <c r="K731" s="6">
        <v>220</v>
      </c>
      <c r="L731" s="5" t="str">
        <f>VLOOKUP(A731,'[2]PROMEDIO SABER 11 MUNICIPIOS'!$A$2:$F$1122,6,FALSE)</f>
        <v>NO</v>
      </c>
      <c r="M731">
        <f>VLOOKUP(A731,'[2]SISBEN-GRUPOS'!$A$2:$E$1121,2,FALSE)</f>
        <v>33</v>
      </c>
      <c r="N731">
        <f>VLOOKUP(A731,'[2]SISBEN-GRUPOS'!$A$2:$E$1122,3,0)</f>
        <v>149</v>
      </c>
      <c r="O731">
        <f>VLOOKUP(A731,'[2]SISBEN-GRUPOS'!$A$2:$E$1122,4,0)</f>
        <v>1</v>
      </c>
      <c r="P731">
        <f>VLOOKUP(A731,'[2]SISBEN-GRUPOS'!$A$2:$E$1122,5,0)</f>
        <v>2</v>
      </c>
      <c r="Q731">
        <f>VLOOKUP(A731,'[2]TASA TRANSITO'!$A$6:$B$1117,2,0)</f>
        <v>0.55200000000000005</v>
      </c>
    </row>
    <row r="732" spans="1:17" ht="14.95" hidden="1" x14ac:dyDescent="0.25">
      <c r="A732" t="s">
        <v>360</v>
      </c>
      <c r="B732">
        <v>96</v>
      </c>
      <c r="C732" s="3" t="s">
        <v>1122</v>
      </c>
      <c r="D732">
        <f>VLOOKUP(A732,'[2]PROMEDIO SABER 11 MUNICIPIOS'!$A$2:$D$1122,4,0)</f>
        <v>96</v>
      </c>
      <c r="E732">
        <f>VLOOKUP(A732,'[2]PROMEDIO SABER 11 MUNICIPIOS'!$A$2:$E$1122,5,0)</f>
        <v>73</v>
      </c>
      <c r="F732" s="3">
        <v>0</v>
      </c>
      <c r="G732" s="3">
        <v>0</v>
      </c>
      <c r="H732" s="3">
        <v>0</v>
      </c>
      <c r="I732" s="3">
        <v>0</v>
      </c>
      <c r="J732" s="4">
        <f>VLOOKUP(A732,'[2]PROMEDIO SABER 11 MUNICIPIOS'!$A$2:$B$1122,2,0)</f>
        <v>274.05208333333331</v>
      </c>
      <c r="K732" s="6">
        <v>270</v>
      </c>
      <c r="L732" s="5" t="str">
        <f>VLOOKUP(A732,'[2]PROMEDIO SABER 11 MUNICIPIOS'!$A$2:$F$1122,6,FALSE)</f>
        <v>NO</v>
      </c>
      <c r="M732">
        <f>VLOOKUP(A732,'[2]SISBEN-GRUPOS'!$A$2:$E$1121,2,FALSE)</f>
        <v>20</v>
      </c>
      <c r="N732">
        <f>VLOOKUP(A732,'[2]SISBEN-GRUPOS'!$A$2:$E$1122,3,0)</f>
        <v>71</v>
      </c>
      <c r="O732">
        <f>VLOOKUP(A732,'[2]SISBEN-GRUPOS'!$A$2:$E$1122,4,0)</f>
        <v>3</v>
      </c>
      <c r="P732">
        <f>VLOOKUP(A732,'[2]SISBEN-GRUPOS'!$A$2:$E$1122,5,0)</f>
        <v>2</v>
      </c>
      <c r="Q732">
        <f>VLOOKUP(A732,'[2]TASA TRANSITO'!$A$6:$B$1117,2,0)</f>
        <v>0.42699999999999999</v>
      </c>
    </row>
    <row r="733" spans="1:17" x14ac:dyDescent="0.25">
      <c r="A733" t="s">
        <v>596</v>
      </c>
      <c r="B733">
        <v>169</v>
      </c>
      <c r="C733" s="3" t="s">
        <v>1122</v>
      </c>
      <c r="D733">
        <f>VLOOKUP(A733,'[2]PROMEDIO SABER 11 MUNICIPIOS'!$A$2:$D$1122,4,0)</f>
        <v>169</v>
      </c>
      <c r="E733">
        <f>VLOOKUP(A733,'[2]PROMEDIO SABER 11 MUNICIPIOS'!$A$2:$E$1122,5,0)</f>
        <v>74</v>
      </c>
      <c r="F733" s="3">
        <v>0</v>
      </c>
      <c r="G733" s="3">
        <v>0</v>
      </c>
      <c r="H733" s="3">
        <v>0</v>
      </c>
      <c r="I733" s="3">
        <v>0</v>
      </c>
      <c r="J733" s="4">
        <f>VLOOKUP(A733,'[2]PROMEDIO SABER 11 MUNICIPIOS'!$A$2:$B$1122,2,0)</f>
        <v>204.92899408284023</v>
      </c>
      <c r="K733" s="6">
        <v>200</v>
      </c>
      <c r="L733" s="5" t="str">
        <f>VLOOKUP(A733,'[2]PROMEDIO SABER 11 MUNICIPIOS'!$A$2:$F$1122,6,FALSE)</f>
        <v>NO</v>
      </c>
      <c r="M733">
        <f>VLOOKUP(A733,'[2]SISBEN-GRUPOS'!$A$2:$E$1121,2,FALSE)</f>
        <v>36</v>
      </c>
      <c r="N733">
        <f>VLOOKUP(A733,'[2]SISBEN-GRUPOS'!$A$2:$E$1122,3,0)</f>
        <v>129</v>
      </c>
      <c r="O733">
        <f>VLOOKUP(A733,'[2]SISBEN-GRUPOS'!$A$2:$E$1122,4,0)</f>
        <v>3</v>
      </c>
      <c r="P733">
        <f>VLOOKUP(A733,'[2]SISBEN-GRUPOS'!$A$2:$E$1122,5,0)</f>
        <v>1</v>
      </c>
      <c r="Q733" t="e">
        <f>VLOOKUP(A733,'[2]TASA TRANSITO'!$A$6:$B$1117,2,0)</f>
        <v>#N/A</v>
      </c>
    </row>
    <row r="734" spans="1:17" ht="30.1" hidden="1" x14ac:dyDescent="0.25">
      <c r="A734" t="s">
        <v>732</v>
      </c>
      <c r="B734">
        <v>244</v>
      </c>
      <c r="C734" s="3" t="s">
        <v>1123</v>
      </c>
      <c r="D734">
        <f>VLOOKUP(A734,'[2]PROMEDIO SABER 11 MUNICIPIOS'!$A$2:$D$1122,4,0)</f>
        <v>244</v>
      </c>
      <c r="E734">
        <f>VLOOKUP(A734,'[2]PROMEDIO SABER 11 MUNICIPIOS'!$A$2:$E$1122,5,0)</f>
        <v>74</v>
      </c>
      <c r="F734" s="3">
        <v>0</v>
      </c>
      <c r="G734" s="3">
        <v>0</v>
      </c>
      <c r="H734" s="3">
        <v>0</v>
      </c>
      <c r="I734" s="3">
        <v>0</v>
      </c>
      <c r="J734" s="4">
        <f>VLOOKUP(A734,'[2]PROMEDIO SABER 11 MUNICIPIOS'!$A$2:$B$1122,2,0)</f>
        <v>230.38524590163934</v>
      </c>
      <c r="K734" s="6">
        <v>230</v>
      </c>
      <c r="L734" s="5" t="str">
        <f>VLOOKUP(A734,'[2]PROMEDIO SABER 11 MUNICIPIOS'!$A$2:$F$1122,6,FALSE)</f>
        <v>CARTAGENA DEL CHAIRA-CAQUETA</v>
      </c>
      <c r="M734">
        <f>VLOOKUP(A734,'[2]SISBEN-GRUPOS'!$A$2:$E$1121,2,FALSE)</f>
        <v>77</v>
      </c>
      <c r="N734">
        <f>VLOOKUP(A734,'[2]SISBEN-GRUPOS'!$A$2:$E$1122,3,0)</f>
        <v>161</v>
      </c>
      <c r="O734">
        <f>VLOOKUP(A734,'[2]SISBEN-GRUPOS'!$A$2:$E$1122,4,0)</f>
        <v>4</v>
      </c>
      <c r="P734">
        <f>VLOOKUP(A734,'[2]SISBEN-GRUPOS'!$A$2:$E$1122,5,0)</f>
        <v>2</v>
      </c>
      <c r="Q734">
        <f>VLOOKUP(A734,'[2]TASA TRANSITO'!$A$6:$B$1117,2,0)</f>
        <v>0.20899999999999999</v>
      </c>
    </row>
    <row r="735" spans="1:17" ht="14.95" hidden="1" x14ac:dyDescent="0.25">
      <c r="A735" t="s">
        <v>700</v>
      </c>
      <c r="B735">
        <v>225</v>
      </c>
      <c r="C735" s="3" t="s">
        <v>1122</v>
      </c>
      <c r="D735">
        <f>VLOOKUP(A735,'[2]PROMEDIO SABER 11 MUNICIPIOS'!$A$2:$D$1122,4,0)</f>
        <v>225</v>
      </c>
      <c r="E735">
        <f>VLOOKUP(A735,'[2]PROMEDIO SABER 11 MUNICIPIOS'!$A$2:$E$1122,5,0)</f>
        <v>74</v>
      </c>
      <c r="F735" s="3">
        <v>0</v>
      </c>
      <c r="G735" s="3">
        <v>0</v>
      </c>
      <c r="H735" s="3">
        <v>0</v>
      </c>
      <c r="I735" s="3">
        <v>0</v>
      </c>
      <c r="J735" s="4">
        <f>VLOOKUP(A735,'[2]PROMEDIO SABER 11 MUNICIPIOS'!$A$2:$B$1122,2,0)</f>
        <v>241.49777777777777</v>
      </c>
      <c r="K735" s="6">
        <v>240</v>
      </c>
      <c r="L735" s="5" t="str">
        <f>VLOOKUP(A735,'[2]PROMEDIO SABER 11 MUNICIPIOS'!$A$2:$F$1122,6,FALSE)</f>
        <v>NO</v>
      </c>
      <c r="M735">
        <f>VLOOKUP(A735,'[2]SISBEN-GRUPOS'!$A$2:$E$1121,2,FALSE)</f>
        <v>61</v>
      </c>
      <c r="N735">
        <f>VLOOKUP(A735,'[2]SISBEN-GRUPOS'!$A$2:$E$1122,3,0)</f>
        <v>152</v>
      </c>
      <c r="O735">
        <f>VLOOKUP(A735,'[2]SISBEN-GRUPOS'!$A$2:$E$1122,4,0)</f>
        <v>10</v>
      </c>
      <c r="P735">
        <f>VLOOKUP(A735,'[2]SISBEN-GRUPOS'!$A$2:$E$1122,5,0)</f>
        <v>2</v>
      </c>
      <c r="Q735">
        <f>VLOOKUP(A735,'[2]TASA TRANSITO'!$A$6:$B$1117,2,0)</f>
        <v>0.30199999999999999</v>
      </c>
    </row>
    <row r="736" spans="1:17" ht="14.95" hidden="1" x14ac:dyDescent="0.25">
      <c r="A736" t="s">
        <v>844</v>
      </c>
      <c r="B736">
        <v>345</v>
      </c>
      <c r="C736" s="3" t="s">
        <v>1122</v>
      </c>
      <c r="D736">
        <f>VLOOKUP(A736,'[2]PROMEDIO SABER 11 MUNICIPIOS'!$A$2:$D$1122,4,0)</f>
        <v>345</v>
      </c>
      <c r="E736">
        <f>VLOOKUP(A736,'[2]PROMEDIO SABER 11 MUNICIPIOS'!$A$2:$E$1122,5,0)</f>
        <v>74</v>
      </c>
      <c r="F736" s="3">
        <v>0</v>
      </c>
      <c r="G736" s="3">
        <v>0</v>
      </c>
      <c r="H736" s="3">
        <v>0</v>
      </c>
      <c r="I736" s="3">
        <v>0</v>
      </c>
      <c r="J736" s="4">
        <f>VLOOKUP(A736,'[2]PROMEDIO SABER 11 MUNICIPIOS'!$A$2:$B$1122,2,0)</f>
        <v>246.73043478260868</v>
      </c>
      <c r="K736" s="6">
        <v>240</v>
      </c>
      <c r="L736" s="5" t="str">
        <f>VLOOKUP(A736,'[2]PROMEDIO SABER 11 MUNICIPIOS'!$A$2:$F$1122,6,FALSE)</f>
        <v>NO</v>
      </c>
      <c r="M736">
        <f>VLOOKUP(A736,'[2]SISBEN-GRUPOS'!$A$2:$E$1121,2,FALSE)</f>
        <v>104</v>
      </c>
      <c r="N736">
        <f>VLOOKUP(A736,'[2]SISBEN-GRUPOS'!$A$2:$E$1122,3,0)</f>
        <v>207</v>
      </c>
      <c r="O736">
        <f>VLOOKUP(A736,'[2]SISBEN-GRUPOS'!$A$2:$E$1122,4,0)</f>
        <v>27</v>
      </c>
      <c r="P736">
        <f>VLOOKUP(A736,'[2]SISBEN-GRUPOS'!$A$2:$E$1122,5,0)</f>
        <v>7</v>
      </c>
      <c r="Q736">
        <f>VLOOKUP(A736,'[2]TASA TRANSITO'!$A$6:$B$1117,2,0)</f>
        <v>0.40200000000000002</v>
      </c>
    </row>
    <row r="737" spans="1:17" ht="14.95" hidden="1" x14ac:dyDescent="0.25">
      <c r="A737" t="s">
        <v>594</v>
      </c>
      <c r="B737">
        <v>169</v>
      </c>
      <c r="C737" s="3" t="s">
        <v>1123</v>
      </c>
      <c r="D737">
        <f>VLOOKUP(A737,'[2]PROMEDIO SABER 11 MUNICIPIOS'!$A$2:$D$1122,4,0)</f>
        <v>169</v>
      </c>
      <c r="E737">
        <f>VLOOKUP(A737,'[2]PROMEDIO SABER 11 MUNICIPIOS'!$A$2:$E$1122,5,0)</f>
        <v>74</v>
      </c>
      <c r="F737" s="3">
        <v>0</v>
      </c>
      <c r="G737" s="3">
        <v>0</v>
      </c>
      <c r="H737" s="3">
        <v>0</v>
      </c>
      <c r="I737" s="3">
        <v>0</v>
      </c>
      <c r="J737" s="4">
        <f>VLOOKUP(A737,'[2]PROMEDIO SABER 11 MUNICIPIOS'!$A$2:$B$1122,2,0)</f>
        <v>253.8639053254438</v>
      </c>
      <c r="K737" s="6">
        <v>250</v>
      </c>
      <c r="L737" s="5" t="str">
        <f>VLOOKUP(A737,'[2]PROMEDIO SABER 11 MUNICIPIOS'!$A$2:$F$1122,6,FALSE)</f>
        <v>NO</v>
      </c>
      <c r="M737">
        <f>VLOOKUP(A737,'[2]SISBEN-GRUPOS'!$A$2:$E$1121,2,FALSE)</f>
        <v>39</v>
      </c>
      <c r="N737">
        <f>VLOOKUP(A737,'[2]SISBEN-GRUPOS'!$A$2:$E$1122,3,0)</f>
        <v>129</v>
      </c>
      <c r="O737">
        <f>VLOOKUP(A737,'[2]SISBEN-GRUPOS'!$A$2:$E$1122,4,0)</f>
        <v>1</v>
      </c>
      <c r="P737">
        <f>VLOOKUP(A737,'[2]SISBEN-GRUPOS'!$A$2:$E$1122,5,0)</f>
        <v>0</v>
      </c>
      <c r="Q737">
        <f>VLOOKUP(A737,'[2]TASA TRANSITO'!$A$6:$B$1117,2,0)</f>
        <v>0.215</v>
      </c>
    </row>
    <row r="738" spans="1:17" ht="14.95" hidden="1" x14ac:dyDescent="0.25">
      <c r="A738" t="s">
        <v>601</v>
      </c>
      <c r="B738">
        <v>171</v>
      </c>
      <c r="C738" s="3" t="s">
        <v>1123</v>
      </c>
      <c r="D738">
        <f>VLOOKUP(A738,'[2]PROMEDIO SABER 11 MUNICIPIOS'!$A$2:$D$1122,4,0)</f>
        <v>171</v>
      </c>
      <c r="E738">
        <f>VLOOKUP(A738,'[2]PROMEDIO SABER 11 MUNICIPIOS'!$A$2:$E$1122,5,0)</f>
        <v>74</v>
      </c>
      <c r="F738" s="3">
        <v>0</v>
      </c>
      <c r="G738" s="3">
        <v>0</v>
      </c>
      <c r="H738" s="3">
        <v>0</v>
      </c>
      <c r="I738" s="3">
        <v>0</v>
      </c>
      <c r="J738" s="4">
        <f>VLOOKUP(A738,'[2]PROMEDIO SABER 11 MUNICIPIOS'!$A$2:$B$1122,2,0)</f>
        <v>257.46198830409355</v>
      </c>
      <c r="K738" s="6">
        <v>250</v>
      </c>
      <c r="L738" s="5" t="str">
        <f>VLOOKUP(A738,'[2]PROMEDIO SABER 11 MUNICIPIOS'!$A$2:$F$1122,6,FALSE)</f>
        <v>NO</v>
      </c>
      <c r="M738">
        <f>VLOOKUP(A738,'[2]SISBEN-GRUPOS'!$A$2:$E$1121,2,FALSE)</f>
        <v>35</v>
      </c>
      <c r="N738">
        <f>VLOOKUP(A738,'[2]SISBEN-GRUPOS'!$A$2:$E$1122,3,0)</f>
        <v>131</v>
      </c>
      <c r="O738">
        <f>VLOOKUP(A738,'[2]SISBEN-GRUPOS'!$A$2:$E$1122,4,0)</f>
        <v>2</v>
      </c>
      <c r="P738">
        <f>VLOOKUP(A738,'[2]SISBEN-GRUPOS'!$A$2:$E$1122,5,0)</f>
        <v>3</v>
      </c>
      <c r="Q738">
        <f>VLOOKUP(A738,'[2]TASA TRANSITO'!$A$6:$B$1117,2,0)</f>
        <v>0.26800000000000002</v>
      </c>
    </row>
    <row r="739" spans="1:17" ht="14.95" hidden="1" x14ac:dyDescent="0.25">
      <c r="A739" t="s">
        <v>439</v>
      </c>
      <c r="B739">
        <v>119</v>
      </c>
      <c r="C739" s="3" t="s">
        <v>1123</v>
      </c>
      <c r="D739">
        <f>VLOOKUP(A739,'[2]PROMEDIO SABER 11 MUNICIPIOS'!$A$2:$D$1122,4,0)</f>
        <v>119</v>
      </c>
      <c r="E739">
        <f>VLOOKUP(A739,'[2]PROMEDIO SABER 11 MUNICIPIOS'!$A$2:$E$1122,5,0)</f>
        <v>74</v>
      </c>
      <c r="F739" s="3">
        <v>0</v>
      </c>
      <c r="G739" s="3">
        <v>0</v>
      </c>
      <c r="H739" s="3">
        <v>0</v>
      </c>
      <c r="I739" s="3">
        <v>0</v>
      </c>
      <c r="J739" s="4">
        <f>VLOOKUP(A739,'[2]PROMEDIO SABER 11 MUNICIPIOS'!$A$2:$B$1122,2,0)</f>
        <v>263.20168067226894</v>
      </c>
      <c r="K739" s="6">
        <v>260</v>
      </c>
      <c r="L739" s="5" t="str">
        <f>VLOOKUP(A739,'[2]PROMEDIO SABER 11 MUNICIPIOS'!$A$2:$F$1122,6,FALSE)</f>
        <v>NO</v>
      </c>
      <c r="M739">
        <f>VLOOKUP(A739,'[2]SISBEN-GRUPOS'!$A$2:$E$1121,2,FALSE)</f>
        <v>26</v>
      </c>
      <c r="N739">
        <f>VLOOKUP(A739,'[2]SISBEN-GRUPOS'!$A$2:$E$1122,3,0)</f>
        <v>93</v>
      </c>
      <c r="O739">
        <f>VLOOKUP(A739,'[2]SISBEN-GRUPOS'!$A$2:$E$1122,4,0)</f>
        <v>0</v>
      </c>
      <c r="P739">
        <f>VLOOKUP(A739,'[2]SISBEN-GRUPOS'!$A$2:$E$1122,5,0)</f>
        <v>0</v>
      </c>
      <c r="Q739">
        <f>VLOOKUP(A739,'[2]TASA TRANSITO'!$A$6:$B$1117,2,0)</f>
        <v>0.245</v>
      </c>
    </row>
    <row r="740" spans="1:17" x14ac:dyDescent="0.25">
      <c r="A740" t="s">
        <v>692</v>
      </c>
      <c r="B740">
        <v>220</v>
      </c>
      <c r="C740" s="3" t="s">
        <v>1123</v>
      </c>
      <c r="D740">
        <f>VLOOKUP(A740,'[2]PROMEDIO SABER 11 MUNICIPIOS'!$A$2:$D$1122,4,0)</f>
        <v>220</v>
      </c>
      <c r="E740">
        <f>VLOOKUP(A740,'[2]PROMEDIO SABER 11 MUNICIPIOS'!$A$2:$E$1122,5,0)</f>
        <v>75</v>
      </c>
      <c r="F740" s="3">
        <v>0</v>
      </c>
      <c r="G740" s="3">
        <v>0</v>
      </c>
      <c r="H740" s="3">
        <v>0</v>
      </c>
      <c r="I740" s="3">
        <v>0</v>
      </c>
      <c r="J740" s="4">
        <f>VLOOKUP(A740,'[2]PROMEDIO SABER 11 MUNICIPIOS'!$A$2:$B$1122,2,0)</f>
        <v>200.37272727272727</v>
      </c>
      <c r="K740" s="6">
        <v>200</v>
      </c>
      <c r="L740" s="5" t="str">
        <f>VLOOKUP(A740,'[2]PROMEDIO SABER 11 MUNICIPIOS'!$A$2:$F$1122,6,FALSE)</f>
        <v>NO</v>
      </c>
      <c r="M740">
        <f>VLOOKUP(A740,'[2]SISBEN-GRUPOS'!$A$2:$E$1121,2,FALSE)</f>
        <v>49</v>
      </c>
      <c r="N740">
        <f>VLOOKUP(A740,'[2]SISBEN-GRUPOS'!$A$2:$E$1122,3,0)</f>
        <v>170</v>
      </c>
      <c r="O740">
        <f>VLOOKUP(A740,'[2]SISBEN-GRUPOS'!$A$2:$E$1122,4,0)</f>
        <v>1</v>
      </c>
      <c r="P740">
        <f>VLOOKUP(A740,'[2]SISBEN-GRUPOS'!$A$2:$E$1122,5,0)</f>
        <v>0</v>
      </c>
      <c r="Q740" t="e">
        <f>VLOOKUP(A740,'[2]TASA TRANSITO'!$A$6:$B$1117,2,0)</f>
        <v>#N/A</v>
      </c>
    </row>
    <row r="741" spans="1:17" ht="14.95" hidden="1" x14ac:dyDescent="0.25">
      <c r="A741" t="s">
        <v>659</v>
      </c>
      <c r="B741">
        <v>198</v>
      </c>
      <c r="C741" s="3" t="s">
        <v>1122</v>
      </c>
      <c r="D741">
        <f>VLOOKUP(A741,'[2]PROMEDIO SABER 11 MUNICIPIOS'!$A$2:$D$1122,4,0)</f>
        <v>198</v>
      </c>
      <c r="E741">
        <f>VLOOKUP(A741,'[2]PROMEDIO SABER 11 MUNICIPIOS'!$A$2:$E$1122,5,0)</f>
        <v>75</v>
      </c>
      <c r="F741" s="3">
        <v>0</v>
      </c>
      <c r="G741" s="3">
        <v>0</v>
      </c>
      <c r="H741" s="3">
        <v>0</v>
      </c>
      <c r="I741" s="3">
        <v>0</v>
      </c>
      <c r="J741" s="4">
        <f>VLOOKUP(A741,'[2]PROMEDIO SABER 11 MUNICIPIOS'!$A$2:$B$1122,2,0)</f>
        <v>215.35353535353536</v>
      </c>
      <c r="K741" s="6">
        <v>210</v>
      </c>
      <c r="L741" s="5" t="str">
        <f>VLOOKUP(A741,'[2]PROMEDIO SABER 11 MUNICIPIOS'!$A$2:$F$1122,6,FALSE)</f>
        <v>NO</v>
      </c>
      <c r="M741">
        <f>VLOOKUP(A741,'[2]SISBEN-GRUPOS'!$A$2:$E$1121,2,FALSE)</f>
        <v>44</v>
      </c>
      <c r="N741">
        <f>VLOOKUP(A741,'[2]SISBEN-GRUPOS'!$A$2:$E$1122,3,0)</f>
        <v>154</v>
      </c>
      <c r="O741">
        <f>VLOOKUP(A741,'[2]SISBEN-GRUPOS'!$A$2:$E$1122,4,0)</f>
        <v>0</v>
      </c>
      <c r="P741">
        <f>VLOOKUP(A741,'[2]SISBEN-GRUPOS'!$A$2:$E$1122,5,0)</f>
        <v>0</v>
      </c>
      <c r="Q741">
        <f>VLOOKUP(A741,'[2]TASA TRANSITO'!$A$6:$B$1117,2,0)</f>
        <v>0.41399999999999998</v>
      </c>
    </row>
    <row r="742" spans="1:17" ht="30.1" hidden="1" x14ac:dyDescent="0.25">
      <c r="A742" t="s">
        <v>684</v>
      </c>
      <c r="B742">
        <v>214</v>
      </c>
      <c r="C742" s="3" t="s">
        <v>1123</v>
      </c>
      <c r="D742">
        <f>VLOOKUP(A742,'[2]PROMEDIO SABER 11 MUNICIPIOS'!$A$2:$D$1122,4,0)</f>
        <v>214</v>
      </c>
      <c r="E742">
        <f>VLOOKUP(A742,'[2]PROMEDIO SABER 11 MUNICIPIOS'!$A$2:$E$1122,5,0)</f>
        <v>75</v>
      </c>
      <c r="F742" s="3">
        <v>0</v>
      </c>
      <c r="G742" s="3">
        <v>0</v>
      </c>
      <c r="H742" s="3">
        <v>0</v>
      </c>
      <c r="I742" s="3">
        <v>0</v>
      </c>
      <c r="J742" s="4">
        <f>VLOOKUP(A742,'[2]PROMEDIO SABER 11 MUNICIPIOS'!$A$2:$B$1122,2,0)</f>
        <v>224.88785046728972</v>
      </c>
      <c r="K742" s="6">
        <v>220</v>
      </c>
      <c r="L742" s="5" t="str">
        <f>VLOOKUP(A742,'[2]PROMEDIO SABER 11 MUNICIPIOS'!$A$2:$F$1122,6,FALSE)</f>
        <v>PUERTO RICO-CAQUETA</v>
      </c>
      <c r="M742">
        <f>VLOOKUP(A742,'[2]SISBEN-GRUPOS'!$A$2:$E$1121,2,FALSE)</f>
        <v>47</v>
      </c>
      <c r="N742">
        <f>VLOOKUP(A742,'[2]SISBEN-GRUPOS'!$A$2:$E$1122,3,0)</f>
        <v>163</v>
      </c>
      <c r="O742">
        <f>VLOOKUP(A742,'[2]SISBEN-GRUPOS'!$A$2:$E$1122,4,0)</f>
        <v>2</v>
      </c>
      <c r="P742">
        <f>VLOOKUP(A742,'[2]SISBEN-GRUPOS'!$A$2:$E$1122,5,0)</f>
        <v>2</v>
      </c>
      <c r="Q742">
        <f>VLOOKUP(A742,'[2]TASA TRANSITO'!$A$6:$B$1117,2,0)</f>
        <v>0.23699999999999999</v>
      </c>
    </row>
    <row r="743" spans="1:17" ht="14.95" hidden="1" x14ac:dyDescent="0.25">
      <c r="A743" t="s">
        <v>934</v>
      </c>
      <c r="B743">
        <v>476</v>
      </c>
      <c r="C743" s="3" t="s">
        <v>1123</v>
      </c>
      <c r="D743">
        <f>VLOOKUP(A743,'[2]PROMEDIO SABER 11 MUNICIPIOS'!$A$2:$D$1122,4,0)</f>
        <v>476</v>
      </c>
      <c r="E743">
        <f>VLOOKUP(A743,'[2]PROMEDIO SABER 11 MUNICIPIOS'!$A$2:$E$1122,5,0)</f>
        <v>76</v>
      </c>
      <c r="F743" s="3">
        <v>0</v>
      </c>
      <c r="G743" s="3">
        <v>0</v>
      </c>
      <c r="H743" s="3">
        <v>0</v>
      </c>
      <c r="I743" s="3">
        <v>0</v>
      </c>
      <c r="J743" s="4">
        <f>VLOOKUP(A743,'[2]PROMEDIO SABER 11 MUNICIPIOS'!$A$2:$B$1122,2,0)</f>
        <v>214.24789915966386</v>
      </c>
      <c r="K743" s="6">
        <v>210</v>
      </c>
      <c r="L743" s="5" t="str">
        <f>VLOOKUP(A743,'[2]PROMEDIO SABER 11 MUNICIPIOS'!$A$2:$F$1122,6,FALSE)</f>
        <v>NO</v>
      </c>
      <c r="M743">
        <f>VLOOKUP(A743,'[2]SISBEN-GRUPOS'!$A$2:$E$1121,2,FALSE)</f>
        <v>94</v>
      </c>
      <c r="N743">
        <f>VLOOKUP(A743,'[2]SISBEN-GRUPOS'!$A$2:$E$1122,3,0)</f>
        <v>376</v>
      </c>
      <c r="O743">
        <f>VLOOKUP(A743,'[2]SISBEN-GRUPOS'!$A$2:$E$1122,4,0)</f>
        <v>3</v>
      </c>
      <c r="P743">
        <f>VLOOKUP(A743,'[2]SISBEN-GRUPOS'!$A$2:$E$1122,5,0)</f>
        <v>3</v>
      </c>
      <c r="Q743">
        <f>VLOOKUP(A743,'[2]TASA TRANSITO'!$A$6:$B$1117,2,0)</f>
        <v>0.17299999999999999</v>
      </c>
    </row>
    <row r="744" spans="1:17" ht="14.95" hidden="1" x14ac:dyDescent="0.25">
      <c r="A744" t="s">
        <v>836</v>
      </c>
      <c r="B744">
        <v>336</v>
      </c>
      <c r="C744" s="3" t="s">
        <v>1122</v>
      </c>
      <c r="D744">
        <f>VLOOKUP(A744,'[2]PROMEDIO SABER 11 MUNICIPIOS'!$A$2:$D$1122,4,0)</f>
        <v>336</v>
      </c>
      <c r="E744">
        <f>VLOOKUP(A744,'[2]PROMEDIO SABER 11 MUNICIPIOS'!$A$2:$E$1122,5,0)</f>
        <v>76</v>
      </c>
      <c r="F744" s="3">
        <v>0</v>
      </c>
      <c r="G744" s="3">
        <v>0</v>
      </c>
      <c r="H744" s="3">
        <v>0</v>
      </c>
      <c r="I744" s="3">
        <v>0</v>
      </c>
      <c r="J744" s="4">
        <f>VLOOKUP(A744,'[2]PROMEDIO SABER 11 MUNICIPIOS'!$A$2:$B$1122,2,0)</f>
        <v>240.82142857142858</v>
      </c>
      <c r="K744" s="6">
        <v>240</v>
      </c>
      <c r="L744" s="5" t="str">
        <f>VLOOKUP(A744,'[2]PROMEDIO SABER 11 MUNICIPIOS'!$A$2:$F$1122,6,FALSE)</f>
        <v>NO</v>
      </c>
      <c r="M744">
        <f>VLOOKUP(A744,'[2]SISBEN-GRUPOS'!$A$2:$E$1121,2,FALSE)</f>
        <v>57</v>
      </c>
      <c r="N744">
        <f>VLOOKUP(A744,'[2]SISBEN-GRUPOS'!$A$2:$E$1122,3,0)</f>
        <v>265</v>
      </c>
      <c r="O744">
        <f>VLOOKUP(A744,'[2]SISBEN-GRUPOS'!$A$2:$E$1122,4,0)</f>
        <v>11</v>
      </c>
      <c r="P744">
        <f>VLOOKUP(A744,'[2]SISBEN-GRUPOS'!$A$2:$E$1122,5,0)</f>
        <v>3</v>
      </c>
      <c r="Q744">
        <f>VLOOKUP(A744,'[2]TASA TRANSITO'!$A$6:$B$1117,2,0)</f>
        <v>0.26100000000000001</v>
      </c>
    </row>
    <row r="745" spans="1:17" ht="14.95" hidden="1" x14ac:dyDescent="0.25">
      <c r="A745" t="s">
        <v>776</v>
      </c>
      <c r="B745">
        <v>277</v>
      </c>
      <c r="C745" s="3" t="s">
        <v>1122</v>
      </c>
      <c r="D745">
        <f>VLOOKUP(A745,'[2]PROMEDIO SABER 11 MUNICIPIOS'!$A$2:$D$1122,4,0)</f>
        <v>277</v>
      </c>
      <c r="E745">
        <f>VLOOKUP(A745,'[2]PROMEDIO SABER 11 MUNICIPIOS'!$A$2:$E$1122,5,0)</f>
        <v>76</v>
      </c>
      <c r="F745" s="3">
        <v>0</v>
      </c>
      <c r="G745" s="3">
        <v>0</v>
      </c>
      <c r="H745" s="3">
        <v>0</v>
      </c>
      <c r="I745" s="3">
        <v>0</v>
      </c>
      <c r="J745" s="4">
        <f>VLOOKUP(A745,'[2]PROMEDIO SABER 11 MUNICIPIOS'!$A$2:$B$1122,2,0)</f>
        <v>249.88086642599279</v>
      </c>
      <c r="K745" s="6">
        <v>250</v>
      </c>
      <c r="L745" s="5" t="str">
        <f>VLOOKUP(A745,'[2]PROMEDIO SABER 11 MUNICIPIOS'!$A$2:$F$1122,6,FALSE)</f>
        <v>NO</v>
      </c>
      <c r="M745">
        <f>VLOOKUP(A745,'[2]SISBEN-GRUPOS'!$A$2:$E$1121,2,FALSE)</f>
        <v>92</v>
      </c>
      <c r="N745">
        <f>VLOOKUP(A745,'[2]SISBEN-GRUPOS'!$A$2:$E$1122,3,0)</f>
        <v>112</v>
      </c>
      <c r="O745">
        <f>VLOOKUP(A745,'[2]SISBEN-GRUPOS'!$A$2:$E$1122,4,0)</f>
        <v>35</v>
      </c>
      <c r="P745">
        <f>VLOOKUP(A745,'[2]SISBEN-GRUPOS'!$A$2:$E$1122,5,0)</f>
        <v>38</v>
      </c>
      <c r="Q745">
        <f>VLOOKUP(A745,'[2]TASA TRANSITO'!$A$6:$B$1117,2,0)</f>
        <v>0.51400000000000001</v>
      </c>
    </row>
    <row r="746" spans="1:17" ht="14.95" hidden="1" x14ac:dyDescent="0.25">
      <c r="A746" t="s">
        <v>324</v>
      </c>
      <c r="B746">
        <v>88</v>
      </c>
      <c r="C746" s="3" t="s">
        <v>1122</v>
      </c>
      <c r="D746">
        <f>VLOOKUP(A746,'[2]PROMEDIO SABER 11 MUNICIPIOS'!$A$2:$D$1122,4,0)</f>
        <v>88</v>
      </c>
      <c r="E746">
        <f>VLOOKUP(A746,'[2]PROMEDIO SABER 11 MUNICIPIOS'!$A$2:$E$1122,5,0)</f>
        <v>77</v>
      </c>
      <c r="F746" s="3">
        <v>0</v>
      </c>
      <c r="G746" s="3">
        <v>0</v>
      </c>
      <c r="H746" s="3">
        <v>0</v>
      </c>
      <c r="I746" s="3">
        <v>0</v>
      </c>
      <c r="J746" s="4">
        <f>VLOOKUP(A746,'[2]PROMEDIO SABER 11 MUNICIPIOS'!$A$2:$B$1122,2,0)</f>
        <v>228.68181818181819</v>
      </c>
      <c r="K746" s="6">
        <v>220</v>
      </c>
      <c r="L746" s="5" t="str">
        <f>VLOOKUP(A746,'[2]PROMEDIO SABER 11 MUNICIPIOS'!$A$2:$F$1122,6,FALSE)</f>
        <v>NO</v>
      </c>
      <c r="M746">
        <f>VLOOKUP(A746,'[2]SISBEN-GRUPOS'!$A$2:$E$1121,2,FALSE)</f>
        <v>20</v>
      </c>
      <c r="N746">
        <f>VLOOKUP(A746,'[2]SISBEN-GRUPOS'!$A$2:$E$1122,3,0)</f>
        <v>59</v>
      </c>
      <c r="O746">
        <f>VLOOKUP(A746,'[2]SISBEN-GRUPOS'!$A$2:$E$1122,4,0)</f>
        <v>6</v>
      </c>
      <c r="P746">
        <f>VLOOKUP(A746,'[2]SISBEN-GRUPOS'!$A$2:$E$1122,5,0)</f>
        <v>3</v>
      </c>
      <c r="Q746">
        <f>VLOOKUP(A746,'[2]TASA TRANSITO'!$A$6:$B$1117,2,0)</f>
        <v>0.183</v>
      </c>
    </row>
    <row r="747" spans="1:17" ht="30.1" hidden="1" x14ac:dyDescent="0.25">
      <c r="A747" t="s">
        <v>799</v>
      </c>
      <c r="B747">
        <v>294</v>
      </c>
      <c r="C747" s="3" t="s">
        <v>1123</v>
      </c>
      <c r="D747">
        <f>VLOOKUP(A747,'[2]PROMEDIO SABER 11 MUNICIPIOS'!$A$2:$D$1122,4,0)</f>
        <v>294</v>
      </c>
      <c r="E747">
        <f>VLOOKUP(A747,'[2]PROMEDIO SABER 11 MUNICIPIOS'!$A$2:$E$1122,5,0)</f>
        <v>77</v>
      </c>
      <c r="F747" s="3">
        <v>0</v>
      </c>
      <c r="G747" s="3">
        <v>0</v>
      </c>
      <c r="H747" s="3">
        <v>0</v>
      </c>
      <c r="I747" s="3">
        <v>0</v>
      </c>
      <c r="J747" s="4">
        <f>VLOOKUP(A747,'[2]PROMEDIO SABER 11 MUNICIPIOS'!$A$2:$B$1122,2,0)</f>
        <v>237.39115646258503</v>
      </c>
      <c r="K747" s="6">
        <v>230</v>
      </c>
      <c r="L747" s="5" t="str">
        <f>VLOOKUP(A747,'[2]PROMEDIO SABER 11 MUNICIPIOS'!$A$2:$F$1122,6,FALSE)</f>
        <v>EL DONCELLO-CAQUETA</v>
      </c>
      <c r="M747">
        <f>VLOOKUP(A747,'[2]SISBEN-GRUPOS'!$A$2:$E$1121,2,FALSE)</f>
        <v>84</v>
      </c>
      <c r="N747">
        <f>VLOOKUP(A747,'[2]SISBEN-GRUPOS'!$A$2:$E$1122,3,0)</f>
        <v>204</v>
      </c>
      <c r="O747">
        <f>VLOOKUP(A747,'[2]SISBEN-GRUPOS'!$A$2:$E$1122,4,0)</f>
        <v>2</v>
      </c>
      <c r="P747">
        <f>VLOOKUP(A747,'[2]SISBEN-GRUPOS'!$A$2:$E$1122,5,0)</f>
        <v>4</v>
      </c>
      <c r="Q747">
        <f>VLOOKUP(A747,'[2]TASA TRANSITO'!$A$6:$B$1117,2,0)</f>
        <v>0.23400000000000001</v>
      </c>
    </row>
    <row r="748" spans="1:17" ht="14.95" hidden="1" x14ac:dyDescent="0.25">
      <c r="A748" t="s">
        <v>610</v>
      </c>
      <c r="B748">
        <v>174</v>
      </c>
      <c r="C748" s="3" t="s">
        <v>1123</v>
      </c>
      <c r="D748">
        <f>VLOOKUP(A748,'[2]PROMEDIO SABER 11 MUNICIPIOS'!$A$2:$D$1122,4,0)</f>
        <v>174</v>
      </c>
      <c r="E748">
        <f>VLOOKUP(A748,'[2]PROMEDIO SABER 11 MUNICIPIOS'!$A$2:$E$1122,5,0)</f>
        <v>77</v>
      </c>
      <c r="F748" s="3">
        <v>0</v>
      </c>
      <c r="G748" s="3">
        <v>0</v>
      </c>
      <c r="H748" s="3">
        <v>0</v>
      </c>
      <c r="I748" s="3">
        <v>0</v>
      </c>
      <c r="J748" s="4">
        <f>VLOOKUP(A748,'[2]PROMEDIO SABER 11 MUNICIPIOS'!$A$2:$B$1122,2,0)</f>
        <v>244.54022988505747</v>
      </c>
      <c r="K748" s="6">
        <v>240</v>
      </c>
      <c r="L748" s="5" t="str">
        <f>VLOOKUP(A748,'[2]PROMEDIO SABER 11 MUNICIPIOS'!$A$2:$F$1122,6,FALSE)</f>
        <v>NO</v>
      </c>
      <c r="M748">
        <f>VLOOKUP(A748,'[2]SISBEN-GRUPOS'!$A$2:$E$1121,2,FALSE)</f>
        <v>55</v>
      </c>
      <c r="N748">
        <f>VLOOKUP(A748,'[2]SISBEN-GRUPOS'!$A$2:$E$1122,3,0)</f>
        <v>115</v>
      </c>
      <c r="O748">
        <f>VLOOKUP(A748,'[2]SISBEN-GRUPOS'!$A$2:$E$1122,4,0)</f>
        <v>4</v>
      </c>
      <c r="P748">
        <f>VLOOKUP(A748,'[2]SISBEN-GRUPOS'!$A$2:$E$1122,5,0)</f>
        <v>0</v>
      </c>
      <c r="Q748">
        <f>VLOOKUP(A748,'[2]TASA TRANSITO'!$A$6:$B$1117,2,0)</f>
        <v>0.14899999999999999</v>
      </c>
    </row>
    <row r="749" spans="1:17" ht="14.95" hidden="1" x14ac:dyDescent="0.25">
      <c r="A749" t="s">
        <v>687</v>
      </c>
      <c r="B749">
        <v>216</v>
      </c>
      <c r="C749" s="3" t="s">
        <v>1122</v>
      </c>
      <c r="D749">
        <f>VLOOKUP(A749,'[2]PROMEDIO SABER 11 MUNICIPIOS'!$A$2:$D$1122,4,0)</f>
        <v>216</v>
      </c>
      <c r="E749">
        <f>VLOOKUP(A749,'[2]PROMEDIO SABER 11 MUNICIPIOS'!$A$2:$E$1122,5,0)</f>
        <v>77</v>
      </c>
      <c r="F749" s="3">
        <v>0</v>
      </c>
      <c r="G749" s="3">
        <v>0</v>
      </c>
      <c r="H749" s="3">
        <v>0</v>
      </c>
      <c r="I749" s="3">
        <v>0</v>
      </c>
      <c r="J749" s="4">
        <f>VLOOKUP(A749,'[2]PROMEDIO SABER 11 MUNICIPIOS'!$A$2:$B$1122,2,0)</f>
        <v>263.875</v>
      </c>
      <c r="K749" s="6">
        <v>260</v>
      </c>
      <c r="L749" s="5" t="str">
        <f>VLOOKUP(A749,'[2]PROMEDIO SABER 11 MUNICIPIOS'!$A$2:$F$1122,6,FALSE)</f>
        <v>NO</v>
      </c>
      <c r="M749">
        <f>VLOOKUP(A749,'[2]SISBEN-GRUPOS'!$A$2:$E$1121,2,FALSE)</f>
        <v>49</v>
      </c>
      <c r="N749">
        <f>VLOOKUP(A749,'[2]SISBEN-GRUPOS'!$A$2:$E$1122,3,0)</f>
        <v>156</v>
      </c>
      <c r="O749">
        <f>VLOOKUP(A749,'[2]SISBEN-GRUPOS'!$A$2:$E$1122,4,0)</f>
        <v>6</v>
      </c>
      <c r="P749">
        <f>VLOOKUP(A749,'[2]SISBEN-GRUPOS'!$A$2:$E$1122,5,0)</f>
        <v>5</v>
      </c>
      <c r="Q749">
        <f>VLOOKUP(A749,'[2]TASA TRANSITO'!$A$6:$B$1117,2,0)</f>
        <v>0.45400000000000001</v>
      </c>
    </row>
    <row r="750" spans="1:17" ht="14.95" hidden="1" x14ac:dyDescent="0.25">
      <c r="A750" t="s">
        <v>707</v>
      </c>
      <c r="B750">
        <v>226</v>
      </c>
      <c r="C750" s="3" t="s">
        <v>1122</v>
      </c>
      <c r="D750">
        <f>VLOOKUP(A750,'[2]PROMEDIO SABER 11 MUNICIPIOS'!$A$2:$D$1122,4,0)</f>
        <v>226</v>
      </c>
      <c r="E750">
        <f>VLOOKUP(A750,'[2]PROMEDIO SABER 11 MUNICIPIOS'!$A$2:$E$1122,5,0)</f>
        <v>78</v>
      </c>
      <c r="F750" s="3">
        <v>0</v>
      </c>
      <c r="G750" s="3">
        <v>0</v>
      </c>
      <c r="H750" s="3">
        <v>0</v>
      </c>
      <c r="I750" s="3">
        <v>0</v>
      </c>
      <c r="J750" s="4">
        <f>VLOOKUP(A750,'[2]PROMEDIO SABER 11 MUNICIPIOS'!$A$2:$B$1122,2,0)</f>
        <v>208.7920353982301</v>
      </c>
      <c r="K750" s="6">
        <v>200</v>
      </c>
      <c r="L750" s="5" t="str">
        <f>VLOOKUP(A750,'[2]PROMEDIO SABER 11 MUNICIPIOS'!$A$2:$F$1122,6,FALSE)</f>
        <v>NO</v>
      </c>
      <c r="M750">
        <f>VLOOKUP(A750,'[2]SISBEN-GRUPOS'!$A$2:$E$1121,2,FALSE)</f>
        <v>40</v>
      </c>
      <c r="N750">
        <f>VLOOKUP(A750,'[2]SISBEN-GRUPOS'!$A$2:$E$1122,3,0)</f>
        <v>185</v>
      </c>
      <c r="O750">
        <f>VLOOKUP(A750,'[2]SISBEN-GRUPOS'!$A$2:$E$1122,4,0)</f>
        <v>1</v>
      </c>
      <c r="P750">
        <f>VLOOKUP(A750,'[2]SISBEN-GRUPOS'!$A$2:$E$1122,5,0)</f>
        <v>0</v>
      </c>
      <c r="Q750">
        <f>VLOOKUP(A750,'[2]TASA TRANSITO'!$A$6:$B$1117,2,0)</f>
        <v>0.188</v>
      </c>
    </row>
    <row r="751" spans="1:17" ht="14.95" hidden="1" x14ac:dyDescent="0.25">
      <c r="A751" t="s">
        <v>790</v>
      </c>
      <c r="B751">
        <v>289</v>
      </c>
      <c r="C751" s="3" t="s">
        <v>1122</v>
      </c>
      <c r="D751">
        <f>VLOOKUP(A751,'[2]PROMEDIO SABER 11 MUNICIPIOS'!$A$2:$D$1122,4,0)</f>
        <v>289</v>
      </c>
      <c r="E751">
        <f>VLOOKUP(A751,'[2]PROMEDIO SABER 11 MUNICIPIOS'!$A$2:$E$1122,5,0)</f>
        <v>78</v>
      </c>
      <c r="F751" s="3">
        <v>0</v>
      </c>
      <c r="G751" s="3">
        <v>0</v>
      </c>
      <c r="H751" s="3">
        <v>0</v>
      </c>
      <c r="I751" s="3">
        <v>0</v>
      </c>
      <c r="J751" s="4">
        <f>VLOOKUP(A751,'[2]PROMEDIO SABER 11 MUNICIPIOS'!$A$2:$B$1122,2,0)</f>
        <v>241.35986159169551</v>
      </c>
      <c r="K751" s="6">
        <v>240</v>
      </c>
      <c r="L751" s="5" t="str">
        <f>VLOOKUP(A751,'[2]PROMEDIO SABER 11 MUNICIPIOS'!$A$2:$F$1122,6,FALSE)</f>
        <v>NO</v>
      </c>
      <c r="M751">
        <f>VLOOKUP(A751,'[2]SISBEN-GRUPOS'!$A$2:$E$1121,2,FALSE)</f>
        <v>70</v>
      </c>
      <c r="N751">
        <f>VLOOKUP(A751,'[2]SISBEN-GRUPOS'!$A$2:$E$1122,3,0)</f>
        <v>203</v>
      </c>
      <c r="O751">
        <f>VLOOKUP(A751,'[2]SISBEN-GRUPOS'!$A$2:$E$1122,4,0)</f>
        <v>11</v>
      </c>
      <c r="P751">
        <f>VLOOKUP(A751,'[2]SISBEN-GRUPOS'!$A$2:$E$1122,5,0)</f>
        <v>5</v>
      </c>
      <c r="Q751">
        <f>VLOOKUP(A751,'[2]TASA TRANSITO'!$A$6:$B$1117,2,0)</f>
        <v>0.23400000000000001</v>
      </c>
    </row>
    <row r="752" spans="1:17" ht="14.95" hidden="1" x14ac:dyDescent="0.25">
      <c r="A752" t="s">
        <v>451</v>
      </c>
      <c r="B752">
        <v>124</v>
      </c>
      <c r="C752" s="3" t="s">
        <v>1122</v>
      </c>
      <c r="D752">
        <f>VLOOKUP(A752,'[2]PROMEDIO SABER 11 MUNICIPIOS'!$A$2:$D$1122,4,0)</f>
        <v>124</v>
      </c>
      <c r="E752">
        <f>VLOOKUP(A752,'[2]PROMEDIO SABER 11 MUNICIPIOS'!$A$2:$E$1122,5,0)</f>
        <v>78</v>
      </c>
      <c r="F752" s="3">
        <v>0</v>
      </c>
      <c r="G752" s="3">
        <v>0</v>
      </c>
      <c r="H752" s="3">
        <v>0</v>
      </c>
      <c r="I752" s="3">
        <v>0</v>
      </c>
      <c r="J752" s="4">
        <f>VLOOKUP(A752,'[2]PROMEDIO SABER 11 MUNICIPIOS'!$A$2:$B$1122,2,0)</f>
        <v>251.75806451612902</v>
      </c>
      <c r="K752" s="6">
        <v>250</v>
      </c>
      <c r="L752" s="5" t="str">
        <f>VLOOKUP(A752,'[2]PROMEDIO SABER 11 MUNICIPIOS'!$A$2:$F$1122,6,FALSE)</f>
        <v>NO</v>
      </c>
      <c r="M752">
        <f>VLOOKUP(A752,'[2]SISBEN-GRUPOS'!$A$2:$E$1121,2,FALSE)</f>
        <v>35</v>
      </c>
      <c r="N752">
        <f>VLOOKUP(A752,'[2]SISBEN-GRUPOS'!$A$2:$E$1122,3,0)</f>
        <v>84</v>
      </c>
      <c r="O752">
        <f>VLOOKUP(A752,'[2]SISBEN-GRUPOS'!$A$2:$E$1122,4,0)</f>
        <v>2</v>
      </c>
      <c r="P752">
        <f>VLOOKUP(A752,'[2]SISBEN-GRUPOS'!$A$2:$E$1122,5,0)</f>
        <v>3</v>
      </c>
      <c r="Q752">
        <f>VLOOKUP(A752,'[2]TASA TRANSITO'!$A$6:$B$1117,2,0)</f>
        <v>0.40699999999999997</v>
      </c>
    </row>
    <row r="753" spans="1:17" ht="14.95" hidden="1" x14ac:dyDescent="0.25">
      <c r="A753" t="s">
        <v>517</v>
      </c>
      <c r="B753">
        <v>138</v>
      </c>
      <c r="C753" s="3" t="s">
        <v>1122</v>
      </c>
      <c r="D753">
        <f>VLOOKUP(A753,'[2]PROMEDIO SABER 11 MUNICIPIOS'!$A$2:$D$1122,4,0)</f>
        <v>138</v>
      </c>
      <c r="E753">
        <f>VLOOKUP(A753,'[2]PROMEDIO SABER 11 MUNICIPIOS'!$A$2:$E$1122,5,0)</f>
        <v>78</v>
      </c>
      <c r="F753" s="3">
        <v>0</v>
      </c>
      <c r="G753" s="3">
        <v>0</v>
      </c>
      <c r="H753" s="3">
        <v>0</v>
      </c>
      <c r="I753" s="3">
        <v>0</v>
      </c>
      <c r="J753" s="4">
        <f>VLOOKUP(A753,'[2]PROMEDIO SABER 11 MUNICIPIOS'!$A$2:$B$1122,2,0)</f>
        <v>255.89855072463769</v>
      </c>
      <c r="K753" s="6">
        <v>250</v>
      </c>
      <c r="L753" s="5" t="str">
        <f>VLOOKUP(A753,'[2]PROMEDIO SABER 11 MUNICIPIOS'!$A$2:$F$1122,6,FALSE)</f>
        <v>NO</v>
      </c>
      <c r="M753">
        <f>VLOOKUP(A753,'[2]SISBEN-GRUPOS'!$A$2:$E$1121,2,FALSE)</f>
        <v>56</v>
      </c>
      <c r="N753">
        <f>VLOOKUP(A753,'[2]SISBEN-GRUPOS'!$A$2:$E$1122,3,0)</f>
        <v>70</v>
      </c>
      <c r="O753">
        <f>VLOOKUP(A753,'[2]SISBEN-GRUPOS'!$A$2:$E$1122,4,0)</f>
        <v>11</v>
      </c>
      <c r="P753">
        <f>VLOOKUP(A753,'[2]SISBEN-GRUPOS'!$A$2:$E$1122,5,0)</f>
        <v>1</v>
      </c>
      <c r="Q753">
        <f>VLOOKUP(A753,'[2]TASA TRANSITO'!$A$6:$B$1117,2,0)</f>
        <v>0.30399999999999999</v>
      </c>
    </row>
    <row r="754" spans="1:17" ht="30.1" hidden="1" x14ac:dyDescent="0.25">
      <c r="A754" t="s">
        <v>870</v>
      </c>
      <c r="B754">
        <v>380</v>
      </c>
      <c r="C754" s="3" t="s">
        <v>1122</v>
      </c>
      <c r="D754">
        <f>VLOOKUP(A754,'[2]PROMEDIO SABER 11 MUNICIPIOS'!$A$2:$D$1122,4,0)</f>
        <v>380</v>
      </c>
      <c r="E754">
        <f>VLOOKUP(A754,'[2]PROMEDIO SABER 11 MUNICIPIOS'!$A$2:$E$1122,5,0)</f>
        <v>78</v>
      </c>
      <c r="F754" s="3">
        <v>0</v>
      </c>
      <c r="G754" s="3">
        <v>0</v>
      </c>
      <c r="H754" s="3">
        <v>0</v>
      </c>
      <c r="I754" s="3">
        <v>0</v>
      </c>
      <c r="J754" s="4">
        <f>VLOOKUP(A754,'[2]PROMEDIO SABER 11 MUNICIPIOS'!$A$2:$B$1122,2,0)</f>
        <v>258.70263157894738</v>
      </c>
      <c r="K754" s="6">
        <v>250</v>
      </c>
      <c r="L754" s="5" t="str">
        <f>VLOOKUP(A754,'[2]PROMEDIO SABER 11 MUNICIPIOS'!$A$2:$F$1122,6,FALSE)</f>
        <v>SANTA ROSA DEL SUR-BOLIVAR</v>
      </c>
      <c r="M754">
        <f>VLOOKUP(A754,'[2]SISBEN-GRUPOS'!$A$2:$E$1121,2,FALSE)</f>
        <v>73</v>
      </c>
      <c r="N754">
        <f>VLOOKUP(A754,'[2]SISBEN-GRUPOS'!$A$2:$E$1122,3,0)</f>
        <v>300</v>
      </c>
      <c r="O754">
        <f>VLOOKUP(A754,'[2]SISBEN-GRUPOS'!$A$2:$E$1122,4,0)</f>
        <v>4</v>
      </c>
      <c r="P754">
        <f>VLOOKUP(A754,'[2]SISBEN-GRUPOS'!$A$2:$E$1122,5,0)</f>
        <v>3</v>
      </c>
      <c r="Q754">
        <f>VLOOKUP(A754,'[2]TASA TRANSITO'!$A$6:$B$1117,2,0)</f>
        <v>0.29599999999999999</v>
      </c>
    </row>
    <row r="755" spans="1:17" ht="14.95" hidden="1" x14ac:dyDescent="0.25">
      <c r="A755" t="s">
        <v>823</v>
      </c>
      <c r="B755">
        <v>321</v>
      </c>
      <c r="C755" s="3" t="s">
        <v>1122</v>
      </c>
      <c r="D755">
        <f>VLOOKUP(A755,'[2]PROMEDIO SABER 11 MUNICIPIOS'!$A$2:$D$1122,4,0)</f>
        <v>321</v>
      </c>
      <c r="E755">
        <f>VLOOKUP(A755,'[2]PROMEDIO SABER 11 MUNICIPIOS'!$A$2:$E$1122,5,0)</f>
        <v>78</v>
      </c>
      <c r="F755" s="3">
        <v>0</v>
      </c>
      <c r="G755" s="3">
        <v>0</v>
      </c>
      <c r="H755" s="3">
        <v>0</v>
      </c>
      <c r="I755" s="3">
        <v>0</v>
      </c>
      <c r="J755" s="4">
        <f>VLOOKUP(A755,'[2]PROMEDIO SABER 11 MUNICIPIOS'!$A$2:$B$1122,2,0)</f>
        <v>264.91277258566976</v>
      </c>
      <c r="K755" s="6">
        <v>260</v>
      </c>
      <c r="L755" s="5" t="str">
        <f>VLOOKUP(A755,'[2]PROMEDIO SABER 11 MUNICIPIOS'!$A$2:$F$1122,6,FALSE)</f>
        <v>NO</v>
      </c>
      <c r="M755">
        <f>VLOOKUP(A755,'[2]SISBEN-GRUPOS'!$A$2:$E$1121,2,FALSE)</f>
        <v>61</v>
      </c>
      <c r="N755">
        <f>VLOOKUP(A755,'[2]SISBEN-GRUPOS'!$A$2:$E$1122,3,0)</f>
        <v>211</v>
      </c>
      <c r="O755">
        <f>VLOOKUP(A755,'[2]SISBEN-GRUPOS'!$A$2:$E$1122,4,0)</f>
        <v>37</v>
      </c>
      <c r="P755">
        <f>VLOOKUP(A755,'[2]SISBEN-GRUPOS'!$A$2:$E$1122,5,0)</f>
        <v>12</v>
      </c>
      <c r="Q755">
        <f>VLOOKUP(A755,'[2]TASA TRANSITO'!$A$6:$B$1117,2,0)</f>
        <v>0.32400000000000001</v>
      </c>
    </row>
    <row r="756" spans="1:17" x14ac:dyDescent="0.25">
      <c r="A756" t="s">
        <v>869</v>
      </c>
      <c r="B756">
        <v>380</v>
      </c>
      <c r="C756" s="3" t="s">
        <v>1122</v>
      </c>
      <c r="D756">
        <f>VLOOKUP(A756,'[2]PROMEDIO SABER 11 MUNICIPIOS'!$A$2:$D$1122,4,0)</f>
        <v>380</v>
      </c>
      <c r="E756">
        <f>VLOOKUP(A756,'[2]PROMEDIO SABER 11 MUNICIPIOS'!$A$2:$E$1122,5,0)</f>
        <v>79</v>
      </c>
      <c r="F756" s="3">
        <v>0</v>
      </c>
      <c r="G756" s="3">
        <v>0</v>
      </c>
      <c r="H756" s="3">
        <v>0</v>
      </c>
      <c r="I756" s="3">
        <v>0</v>
      </c>
      <c r="J756" s="4">
        <f>VLOOKUP(A756,'[2]PROMEDIO SABER 11 MUNICIPIOS'!$A$2:$B$1122,2,0)</f>
        <v>217.38157894736841</v>
      </c>
      <c r="K756" s="6">
        <v>210</v>
      </c>
      <c r="L756" s="5" t="str">
        <f>VLOOKUP(A756,'[2]PROMEDIO SABER 11 MUNICIPIOS'!$A$2:$F$1122,6,FALSE)</f>
        <v>SAN PABLO-BOLIVAR</v>
      </c>
      <c r="M756">
        <f>VLOOKUP(A756,'[2]SISBEN-GRUPOS'!$A$2:$E$1121,2,FALSE)</f>
        <v>88</v>
      </c>
      <c r="N756">
        <f>VLOOKUP(A756,'[2]SISBEN-GRUPOS'!$A$2:$E$1122,3,0)</f>
        <v>286</v>
      </c>
      <c r="O756">
        <f>VLOOKUP(A756,'[2]SISBEN-GRUPOS'!$A$2:$E$1122,4,0)</f>
        <v>3</v>
      </c>
      <c r="P756">
        <f>VLOOKUP(A756,'[2]SISBEN-GRUPOS'!$A$2:$E$1122,5,0)</f>
        <v>3</v>
      </c>
      <c r="Q756" t="e">
        <f>VLOOKUP(A756,'[2]TASA TRANSITO'!$A$6:$B$1117,2,0)</f>
        <v>#N/A</v>
      </c>
    </row>
    <row r="757" spans="1:17" ht="14.95" hidden="1" x14ac:dyDescent="0.25">
      <c r="A757" t="s">
        <v>772</v>
      </c>
      <c r="B757">
        <v>276</v>
      </c>
      <c r="C757" s="3" t="s">
        <v>1122</v>
      </c>
      <c r="D757">
        <f>VLOOKUP(A757,'[2]PROMEDIO SABER 11 MUNICIPIOS'!$A$2:$D$1122,4,0)</f>
        <v>276</v>
      </c>
      <c r="E757">
        <f>VLOOKUP(A757,'[2]PROMEDIO SABER 11 MUNICIPIOS'!$A$2:$E$1122,5,0)</f>
        <v>79</v>
      </c>
      <c r="F757" s="3">
        <v>0</v>
      </c>
      <c r="G757" s="3">
        <v>0</v>
      </c>
      <c r="H757" s="3">
        <v>0</v>
      </c>
      <c r="I757" s="3">
        <v>0</v>
      </c>
      <c r="J757" s="4">
        <f>VLOOKUP(A757,'[2]PROMEDIO SABER 11 MUNICIPIOS'!$A$2:$B$1122,2,0)</f>
        <v>245.78985507246378</v>
      </c>
      <c r="K757" s="6">
        <v>240</v>
      </c>
      <c r="L757" s="5" t="str">
        <f>VLOOKUP(A757,'[2]PROMEDIO SABER 11 MUNICIPIOS'!$A$2:$F$1122,6,FALSE)</f>
        <v>NO</v>
      </c>
      <c r="M757">
        <f>VLOOKUP(A757,'[2]SISBEN-GRUPOS'!$A$2:$E$1121,2,FALSE)</f>
        <v>74</v>
      </c>
      <c r="N757">
        <f>VLOOKUP(A757,'[2]SISBEN-GRUPOS'!$A$2:$E$1122,3,0)</f>
        <v>182</v>
      </c>
      <c r="O757">
        <f>VLOOKUP(A757,'[2]SISBEN-GRUPOS'!$A$2:$E$1122,4,0)</f>
        <v>11</v>
      </c>
      <c r="P757">
        <f>VLOOKUP(A757,'[2]SISBEN-GRUPOS'!$A$2:$E$1122,5,0)</f>
        <v>9</v>
      </c>
      <c r="Q757">
        <f>VLOOKUP(A757,'[2]TASA TRANSITO'!$A$6:$B$1117,2,0)</f>
        <v>0.314</v>
      </c>
    </row>
    <row r="758" spans="1:17" x14ac:dyDescent="0.25">
      <c r="A758" t="s">
        <v>832</v>
      </c>
      <c r="B758">
        <v>331</v>
      </c>
      <c r="C758" s="3" t="s">
        <v>1122</v>
      </c>
      <c r="D758">
        <f>VLOOKUP(A758,'[2]PROMEDIO SABER 11 MUNICIPIOS'!$A$2:$D$1122,4,0)</f>
        <v>331</v>
      </c>
      <c r="E758">
        <f>VLOOKUP(A758,'[2]PROMEDIO SABER 11 MUNICIPIOS'!$A$2:$E$1122,5,0)</f>
        <v>80</v>
      </c>
      <c r="F758" s="3">
        <v>0</v>
      </c>
      <c r="G758" s="3">
        <v>0</v>
      </c>
      <c r="H758" s="3">
        <v>0</v>
      </c>
      <c r="I758" s="3">
        <v>0</v>
      </c>
      <c r="J758" s="4">
        <f>VLOOKUP(A758,'[2]PROMEDIO SABER 11 MUNICIPIOS'!$A$2:$B$1122,2,0)</f>
        <v>198.53172205438065</v>
      </c>
      <c r="K758" s="6">
        <v>190</v>
      </c>
      <c r="L758" s="5" t="str">
        <f>VLOOKUP(A758,'[2]PROMEDIO SABER 11 MUNICIPIOS'!$A$2:$F$1122,6,FALSE)</f>
        <v>NO</v>
      </c>
      <c r="M758">
        <f>VLOOKUP(A758,'[2]SISBEN-GRUPOS'!$A$2:$E$1121,2,FALSE)</f>
        <v>81</v>
      </c>
      <c r="N758">
        <f>VLOOKUP(A758,'[2]SISBEN-GRUPOS'!$A$2:$E$1122,3,0)</f>
        <v>248</v>
      </c>
      <c r="O758">
        <f>VLOOKUP(A758,'[2]SISBEN-GRUPOS'!$A$2:$E$1122,4,0)</f>
        <v>1</v>
      </c>
      <c r="P758">
        <f>VLOOKUP(A758,'[2]SISBEN-GRUPOS'!$A$2:$E$1122,5,0)</f>
        <v>1</v>
      </c>
      <c r="Q758" t="e">
        <f>VLOOKUP(A758,'[2]TASA TRANSITO'!$A$6:$B$1117,2,0)</f>
        <v>#N/A</v>
      </c>
    </row>
    <row r="759" spans="1:17" ht="14.95" hidden="1" x14ac:dyDescent="0.25">
      <c r="A759" t="s">
        <v>809</v>
      </c>
      <c r="B759">
        <v>305</v>
      </c>
      <c r="C759" s="3" t="s">
        <v>1122</v>
      </c>
      <c r="D759">
        <f>VLOOKUP(A759,'[2]PROMEDIO SABER 11 MUNICIPIOS'!$A$2:$D$1122,4,0)</f>
        <v>305</v>
      </c>
      <c r="E759">
        <f>VLOOKUP(A759,'[2]PROMEDIO SABER 11 MUNICIPIOS'!$A$2:$E$1122,5,0)</f>
        <v>81</v>
      </c>
      <c r="F759" s="3">
        <v>0</v>
      </c>
      <c r="G759" s="3">
        <v>0</v>
      </c>
      <c r="H759" s="3">
        <v>0</v>
      </c>
      <c r="I759" s="3">
        <v>0</v>
      </c>
      <c r="J759" s="4">
        <f>VLOOKUP(A759,'[2]PROMEDIO SABER 11 MUNICIPIOS'!$A$2:$B$1122,2,0)</f>
        <v>231.92459016393443</v>
      </c>
      <c r="K759" s="6">
        <v>230</v>
      </c>
      <c r="L759" s="5" t="str">
        <f>VLOOKUP(A759,'[2]PROMEDIO SABER 11 MUNICIPIOS'!$A$2:$F$1122,6,FALSE)</f>
        <v>NO</v>
      </c>
      <c r="M759">
        <f>VLOOKUP(A759,'[2]SISBEN-GRUPOS'!$A$2:$E$1121,2,FALSE)</f>
        <v>84</v>
      </c>
      <c r="N759">
        <f>VLOOKUP(A759,'[2]SISBEN-GRUPOS'!$A$2:$E$1122,3,0)</f>
        <v>210</v>
      </c>
      <c r="O759">
        <f>VLOOKUP(A759,'[2]SISBEN-GRUPOS'!$A$2:$E$1122,4,0)</f>
        <v>10</v>
      </c>
      <c r="P759">
        <f>VLOOKUP(A759,'[2]SISBEN-GRUPOS'!$A$2:$E$1122,5,0)</f>
        <v>1</v>
      </c>
      <c r="Q759">
        <f>VLOOKUP(A759,'[2]TASA TRANSITO'!$A$6:$B$1117,2,0)</f>
        <v>0.26100000000000001</v>
      </c>
    </row>
    <row r="760" spans="1:17" ht="14.95" hidden="1" x14ac:dyDescent="0.25">
      <c r="A760" t="s">
        <v>915</v>
      </c>
      <c r="B760">
        <v>439</v>
      </c>
      <c r="C760" s="3" t="s">
        <v>1122</v>
      </c>
      <c r="D760">
        <f>VLOOKUP(A760,'[2]PROMEDIO SABER 11 MUNICIPIOS'!$A$2:$D$1122,4,0)</f>
        <v>439</v>
      </c>
      <c r="E760">
        <f>VLOOKUP(A760,'[2]PROMEDIO SABER 11 MUNICIPIOS'!$A$2:$E$1122,5,0)</f>
        <v>81</v>
      </c>
      <c r="F760" s="3">
        <v>0</v>
      </c>
      <c r="G760" s="3">
        <v>0</v>
      </c>
      <c r="H760" s="3">
        <v>0</v>
      </c>
      <c r="I760" s="3">
        <v>0</v>
      </c>
      <c r="J760" s="4">
        <f>VLOOKUP(A760,'[2]PROMEDIO SABER 11 MUNICIPIOS'!$A$2:$B$1122,2,0)</f>
        <v>241.09794988610477</v>
      </c>
      <c r="K760" s="6">
        <v>240</v>
      </c>
      <c r="L760" s="5" t="str">
        <f>VLOOKUP(A760,'[2]PROMEDIO SABER 11 MUNICIPIOS'!$A$2:$F$1122,6,FALSE)</f>
        <v>NO</v>
      </c>
      <c r="M760">
        <f>VLOOKUP(A760,'[2]SISBEN-GRUPOS'!$A$2:$E$1121,2,FALSE)</f>
        <v>128</v>
      </c>
      <c r="N760">
        <f>VLOOKUP(A760,'[2]SISBEN-GRUPOS'!$A$2:$E$1122,3,0)</f>
        <v>295</v>
      </c>
      <c r="O760">
        <f>VLOOKUP(A760,'[2]SISBEN-GRUPOS'!$A$2:$E$1122,4,0)</f>
        <v>11</v>
      </c>
      <c r="P760">
        <f>VLOOKUP(A760,'[2]SISBEN-GRUPOS'!$A$2:$E$1122,5,0)</f>
        <v>5</v>
      </c>
      <c r="Q760">
        <f>VLOOKUP(A760,'[2]TASA TRANSITO'!$A$6:$B$1117,2,0)</f>
        <v>0.34799999999999998</v>
      </c>
    </row>
    <row r="761" spans="1:17" ht="14.95" hidden="1" x14ac:dyDescent="0.25">
      <c r="A761" t="s">
        <v>874</v>
      </c>
      <c r="B761">
        <v>383</v>
      </c>
      <c r="C761" s="3" t="s">
        <v>1123</v>
      </c>
      <c r="D761">
        <f>VLOOKUP(A761,'[2]PROMEDIO SABER 11 MUNICIPIOS'!$A$2:$D$1122,4,0)</f>
        <v>383</v>
      </c>
      <c r="E761">
        <f>VLOOKUP(A761,'[2]PROMEDIO SABER 11 MUNICIPIOS'!$A$2:$E$1122,5,0)</f>
        <v>81</v>
      </c>
      <c r="F761" s="3">
        <v>0</v>
      </c>
      <c r="G761" s="3">
        <v>0</v>
      </c>
      <c r="H761" s="3">
        <v>0</v>
      </c>
      <c r="I761" s="3">
        <v>0</v>
      </c>
      <c r="J761" s="4">
        <f>VLOOKUP(A761,'[2]PROMEDIO SABER 11 MUNICIPIOS'!$A$2:$B$1122,2,0)</f>
        <v>263.16187989556136</v>
      </c>
      <c r="K761" s="6">
        <v>260</v>
      </c>
      <c r="L761" s="5" t="str">
        <f>VLOOKUP(A761,'[2]PROMEDIO SABER 11 MUNICIPIOS'!$A$2:$F$1122,6,FALSE)</f>
        <v>NO</v>
      </c>
      <c r="M761">
        <f>VLOOKUP(A761,'[2]SISBEN-GRUPOS'!$A$2:$E$1121,2,FALSE)</f>
        <v>96</v>
      </c>
      <c r="N761">
        <f>VLOOKUP(A761,'[2]SISBEN-GRUPOS'!$A$2:$E$1122,3,0)</f>
        <v>284</v>
      </c>
      <c r="O761">
        <f>VLOOKUP(A761,'[2]SISBEN-GRUPOS'!$A$2:$E$1122,4,0)</f>
        <v>3</v>
      </c>
      <c r="P761">
        <f>VLOOKUP(A761,'[2]SISBEN-GRUPOS'!$A$2:$E$1122,5,0)</f>
        <v>0</v>
      </c>
      <c r="Q761">
        <f>VLOOKUP(A761,'[2]TASA TRANSITO'!$A$6:$B$1117,2,0)</f>
        <v>0.25600000000000001</v>
      </c>
    </row>
    <row r="762" spans="1:17" x14ac:dyDescent="0.25">
      <c r="A762" t="s">
        <v>873</v>
      </c>
      <c r="B762">
        <v>383</v>
      </c>
      <c r="C762" s="3" t="s">
        <v>1122</v>
      </c>
      <c r="D762">
        <f>VLOOKUP(A762,'[2]PROMEDIO SABER 11 MUNICIPIOS'!$A$2:$D$1122,4,0)</f>
        <v>383</v>
      </c>
      <c r="E762">
        <f>VLOOKUP(A762,'[2]PROMEDIO SABER 11 MUNICIPIOS'!$A$2:$E$1122,5,0)</f>
        <v>83</v>
      </c>
      <c r="F762" s="3">
        <v>0</v>
      </c>
      <c r="G762" s="3">
        <v>0</v>
      </c>
      <c r="H762" s="3">
        <v>0</v>
      </c>
      <c r="I762" s="3">
        <v>0</v>
      </c>
      <c r="J762" s="4">
        <f>VLOOKUP(A762,'[2]PROMEDIO SABER 11 MUNICIPIOS'!$A$2:$B$1122,2,0)</f>
        <v>200.59007832898172</v>
      </c>
      <c r="K762" s="6">
        <v>200</v>
      </c>
      <c r="L762" s="5" t="str">
        <f>VLOOKUP(A762,'[2]PROMEDIO SABER 11 MUNICIPIOS'!$A$2:$F$1122,6,FALSE)</f>
        <v>NO</v>
      </c>
      <c r="M762">
        <f>VLOOKUP(A762,'[2]SISBEN-GRUPOS'!$A$2:$E$1121,2,FALSE)</f>
        <v>103</v>
      </c>
      <c r="N762">
        <f>VLOOKUP(A762,'[2]SISBEN-GRUPOS'!$A$2:$E$1122,3,0)</f>
        <v>277</v>
      </c>
      <c r="O762">
        <f>VLOOKUP(A762,'[2]SISBEN-GRUPOS'!$A$2:$E$1122,4,0)</f>
        <v>0</v>
      </c>
      <c r="P762">
        <f>VLOOKUP(A762,'[2]SISBEN-GRUPOS'!$A$2:$E$1122,5,0)</f>
        <v>3</v>
      </c>
      <c r="Q762" t="e">
        <f>VLOOKUP(A762,'[2]TASA TRANSITO'!$A$6:$B$1117,2,0)</f>
        <v>#N/A</v>
      </c>
    </row>
    <row r="763" spans="1:17" ht="14.95" hidden="1" x14ac:dyDescent="0.25">
      <c r="A763" t="s">
        <v>492</v>
      </c>
      <c r="B763">
        <v>133</v>
      </c>
      <c r="C763" s="3" t="s">
        <v>1122</v>
      </c>
      <c r="D763">
        <f>VLOOKUP(A763,'[2]PROMEDIO SABER 11 MUNICIPIOS'!$A$2:$D$1122,4,0)</f>
        <v>133</v>
      </c>
      <c r="E763">
        <f>VLOOKUP(A763,'[2]PROMEDIO SABER 11 MUNICIPIOS'!$A$2:$E$1122,5,0)</f>
        <v>83</v>
      </c>
      <c r="F763" s="3">
        <v>0</v>
      </c>
      <c r="G763" s="3">
        <v>0</v>
      </c>
      <c r="H763" s="3">
        <v>0</v>
      </c>
      <c r="I763" s="3">
        <v>0</v>
      </c>
      <c r="J763" s="4">
        <f>VLOOKUP(A763,'[2]PROMEDIO SABER 11 MUNICIPIOS'!$A$2:$B$1122,2,0)</f>
        <v>207.78947368421052</v>
      </c>
      <c r="K763" s="6">
        <v>200</v>
      </c>
      <c r="L763" s="5" t="str">
        <f>VLOOKUP(A763,'[2]PROMEDIO SABER 11 MUNICIPIOS'!$A$2:$F$1122,6,FALSE)</f>
        <v>NO</v>
      </c>
      <c r="M763">
        <f>VLOOKUP(A763,'[2]SISBEN-GRUPOS'!$A$2:$E$1121,2,FALSE)</f>
        <v>18</v>
      </c>
      <c r="N763">
        <f>VLOOKUP(A763,'[2]SISBEN-GRUPOS'!$A$2:$E$1122,3,0)</f>
        <v>115</v>
      </c>
      <c r="O763">
        <f>VLOOKUP(A763,'[2]SISBEN-GRUPOS'!$A$2:$E$1122,4,0)</f>
        <v>0</v>
      </c>
      <c r="P763">
        <f>VLOOKUP(A763,'[2]SISBEN-GRUPOS'!$A$2:$E$1122,5,0)</f>
        <v>0</v>
      </c>
      <c r="Q763">
        <f>VLOOKUP(A763,'[2]TASA TRANSITO'!$A$6:$B$1117,2,0)</f>
        <v>0.23499999999999999</v>
      </c>
    </row>
    <row r="764" spans="1:17" ht="14.95" hidden="1" x14ac:dyDescent="0.25">
      <c r="A764" t="s">
        <v>662</v>
      </c>
      <c r="B764">
        <v>201</v>
      </c>
      <c r="C764" s="3" t="s">
        <v>1122</v>
      </c>
      <c r="D764">
        <f>VLOOKUP(A764,'[2]PROMEDIO SABER 11 MUNICIPIOS'!$A$2:$D$1122,4,0)</f>
        <v>201</v>
      </c>
      <c r="E764">
        <f>VLOOKUP(A764,'[2]PROMEDIO SABER 11 MUNICIPIOS'!$A$2:$E$1122,5,0)</f>
        <v>83</v>
      </c>
      <c r="F764" s="3">
        <v>0</v>
      </c>
      <c r="G764" s="3">
        <v>0</v>
      </c>
      <c r="H764" s="3">
        <v>0</v>
      </c>
      <c r="I764" s="3">
        <v>0</v>
      </c>
      <c r="J764" s="4">
        <f>VLOOKUP(A764,'[2]PROMEDIO SABER 11 MUNICIPIOS'!$A$2:$B$1122,2,0)</f>
        <v>213.71144278606965</v>
      </c>
      <c r="K764" s="6">
        <v>210</v>
      </c>
      <c r="L764" s="5" t="str">
        <f>VLOOKUP(A764,'[2]PROMEDIO SABER 11 MUNICIPIOS'!$A$2:$F$1122,6,FALSE)</f>
        <v>NO</v>
      </c>
      <c r="M764">
        <f>VLOOKUP(A764,'[2]SISBEN-GRUPOS'!$A$2:$E$1121,2,FALSE)</f>
        <v>51</v>
      </c>
      <c r="N764">
        <f>VLOOKUP(A764,'[2]SISBEN-GRUPOS'!$A$2:$E$1122,3,0)</f>
        <v>140</v>
      </c>
      <c r="O764">
        <f>VLOOKUP(A764,'[2]SISBEN-GRUPOS'!$A$2:$E$1122,4,0)</f>
        <v>7</v>
      </c>
      <c r="P764">
        <f>VLOOKUP(A764,'[2]SISBEN-GRUPOS'!$A$2:$E$1122,5,0)</f>
        <v>3</v>
      </c>
      <c r="Q764">
        <f>VLOOKUP(A764,'[2]TASA TRANSITO'!$A$6:$B$1117,2,0)</f>
        <v>0.23499999999999999</v>
      </c>
    </row>
    <row r="765" spans="1:17" ht="14.95" hidden="1" x14ac:dyDescent="0.25">
      <c r="A765" t="s">
        <v>728</v>
      </c>
      <c r="B765">
        <v>241</v>
      </c>
      <c r="C765" s="3" t="s">
        <v>1122</v>
      </c>
      <c r="D765">
        <f>VLOOKUP(A765,'[2]PROMEDIO SABER 11 MUNICIPIOS'!$A$2:$D$1122,4,0)</f>
        <v>241</v>
      </c>
      <c r="E765">
        <f>VLOOKUP(A765,'[2]PROMEDIO SABER 11 MUNICIPIOS'!$A$2:$E$1122,5,0)</f>
        <v>83</v>
      </c>
      <c r="F765" s="3">
        <v>0</v>
      </c>
      <c r="G765" s="3">
        <v>0</v>
      </c>
      <c r="H765" s="3">
        <v>0</v>
      </c>
      <c r="I765" s="3">
        <v>0</v>
      </c>
      <c r="J765" s="4">
        <f>VLOOKUP(A765,'[2]PROMEDIO SABER 11 MUNICIPIOS'!$A$2:$B$1122,2,0)</f>
        <v>247.51452282157678</v>
      </c>
      <c r="K765" s="6">
        <v>240</v>
      </c>
      <c r="L765" s="5" t="str">
        <f>VLOOKUP(A765,'[2]PROMEDIO SABER 11 MUNICIPIOS'!$A$2:$F$1122,6,FALSE)</f>
        <v>ALGECIRAS-HUILA</v>
      </c>
      <c r="M765">
        <f>VLOOKUP(A765,'[2]SISBEN-GRUPOS'!$A$2:$E$1121,2,FALSE)</f>
        <v>51</v>
      </c>
      <c r="N765">
        <f>VLOOKUP(A765,'[2]SISBEN-GRUPOS'!$A$2:$E$1122,3,0)</f>
        <v>186</v>
      </c>
      <c r="O765">
        <f>VLOOKUP(A765,'[2]SISBEN-GRUPOS'!$A$2:$E$1122,4,0)</f>
        <v>4</v>
      </c>
      <c r="P765">
        <f>VLOOKUP(A765,'[2]SISBEN-GRUPOS'!$A$2:$E$1122,5,0)</f>
        <v>0</v>
      </c>
      <c r="Q765">
        <f>VLOOKUP(A765,'[2]TASA TRANSITO'!$A$6:$B$1117,2,0)</f>
        <v>0.34300000000000003</v>
      </c>
    </row>
    <row r="766" spans="1:17" ht="14.95" hidden="1" x14ac:dyDescent="0.25">
      <c r="A766" t="s">
        <v>792</v>
      </c>
      <c r="B766">
        <v>290</v>
      </c>
      <c r="C766" s="3" t="s">
        <v>1123</v>
      </c>
      <c r="D766">
        <f>VLOOKUP(A766,'[2]PROMEDIO SABER 11 MUNICIPIOS'!$A$2:$D$1122,4,0)</f>
        <v>290</v>
      </c>
      <c r="E766">
        <f>VLOOKUP(A766,'[2]PROMEDIO SABER 11 MUNICIPIOS'!$A$2:$E$1122,5,0)</f>
        <v>83</v>
      </c>
      <c r="F766" s="3">
        <v>0</v>
      </c>
      <c r="G766" s="3">
        <v>0</v>
      </c>
      <c r="H766" s="3">
        <v>0</v>
      </c>
      <c r="I766" s="3">
        <v>0</v>
      </c>
      <c r="J766" s="4">
        <f>VLOOKUP(A766,'[2]PROMEDIO SABER 11 MUNICIPIOS'!$A$2:$B$1122,2,0)</f>
        <v>250.84137931034482</v>
      </c>
      <c r="K766" s="6">
        <v>250</v>
      </c>
      <c r="L766" s="5" t="str">
        <f>VLOOKUP(A766,'[2]PROMEDIO SABER 11 MUNICIPIOS'!$A$2:$F$1122,6,FALSE)</f>
        <v>NO</v>
      </c>
      <c r="M766">
        <f>VLOOKUP(A766,'[2]SISBEN-GRUPOS'!$A$2:$E$1121,2,FALSE)</f>
        <v>66</v>
      </c>
      <c r="N766">
        <f>VLOOKUP(A766,'[2]SISBEN-GRUPOS'!$A$2:$E$1122,3,0)</f>
        <v>220</v>
      </c>
      <c r="O766">
        <f>VLOOKUP(A766,'[2]SISBEN-GRUPOS'!$A$2:$E$1122,4,0)</f>
        <v>4</v>
      </c>
      <c r="P766">
        <f>VLOOKUP(A766,'[2]SISBEN-GRUPOS'!$A$2:$E$1122,5,0)</f>
        <v>0</v>
      </c>
      <c r="Q766">
        <f>VLOOKUP(A766,'[2]TASA TRANSITO'!$A$6:$B$1117,2,0)</f>
        <v>0.17299999999999999</v>
      </c>
    </row>
    <row r="767" spans="1:17" ht="14.95" hidden="1" x14ac:dyDescent="0.25">
      <c r="A767" t="s">
        <v>558</v>
      </c>
      <c r="B767">
        <v>155</v>
      </c>
      <c r="C767" s="3" t="s">
        <v>1122</v>
      </c>
      <c r="D767">
        <f>VLOOKUP(A767,'[2]PROMEDIO SABER 11 MUNICIPIOS'!$A$2:$D$1122,4,0)</f>
        <v>155</v>
      </c>
      <c r="E767">
        <f>VLOOKUP(A767,'[2]PROMEDIO SABER 11 MUNICIPIOS'!$A$2:$E$1122,5,0)</f>
        <v>83</v>
      </c>
      <c r="F767" s="3">
        <v>0</v>
      </c>
      <c r="G767" s="3">
        <v>0</v>
      </c>
      <c r="H767" s="3">
        <v>0</v>
      </c>
      <c r="I767" s="3">
        <v>0</v>
      </c>
      <c r="J767" s="4">
        <f>VLOOKUP(A767,'[2]PROMEDIO SABER 11 MUNICIPIOS'!$A$2:$B$1122,2,0)</f>
        <v>251.08387096774194</v>
      </c>
      <c r="K767" s="6">
        <v>250</v>
      </c>
      <c r="L767" s="5" t="str">
        <f>VLOOKUP(A767,'[2]PROMEDIO SABER 11 MUNICIPIOS'!$A$2:$F$1122,6,FALSE)</f>
        <v>NO</v>
      </c>
      <c r="M767">
        <f>VLOOKUP(A767,'[2]SISBEN-GRUPOS'!$A$2:$E$1121,2,FALSE)</f>
        <v>59</v>
      </c>
      <c r="N767">
        <f>VLOOKUP(A767,'[2]SISBEN-GRUPOS'!$A$2:$E$1122,3,0)</f>
        <v>80</v>
      </c>
      <c r="O767">
        <f>VLOOKUP(A767,'[2]SISBEN-GRUPOS'!$A$2:$E$1122,4,0)</f>
        <v>9</v>
      </c>
      <c r="P767">
        <f>VLOOKUP(A767,'[2]SISBEN-GRUPOS'!$A$2:$E$1122,5,0)</f>
        <v>7</v>
      </c>
      <c r="Q767">
        <f>VLOOKUP(A767,'[2]TASA TRANSITO'!$A$6:$B$1117,2,0)</f>
        <v>0.29399999999999998</v>
      </c>
    </row>
    <row r="768" spans="1:17" ht="14.95" hidden="1" x14ac:dyDescent="0.25">
      <c r="A768" t="s">
        <v>943</v>
      </c>
      <c r="B768">
        <v>490</v>
      </c>
      <c r="C768" s="3" t="s">
        <v>1122</v>
      </c>
      <c r="D768">
        <f>VLOOKUP(A768,'[2]PROMEDIO SABER 11 MUNICIPIOS'!$A$2:$D$1122,4,0)</f>
        <v>490</v>
      </c>
      <c r="E768">
        <f>VLOOKUP(A768,'[2]PROMEDIO SABER 11 MUNICIPIOS'!$A$2:$E$1122,5,0)</f>
        <v>83</v>
      </c>
      <c r="F768" s="3">
        <v>0</v>
      </c>
      <c r="G768" s="3">
        <v>0</v>
      </c>
      <c r="H768" s="3">
        <v>0</v>
      </c>
      <c r="I768" s="3">
        <v>0</v>
      </c>
      <c r="J768" s="4">
        <f>VLOOKUP(A768,'[2]PROMEDIO SABER 11 MUNICIPIOS'!$A$2:$B$1122,2,0)</f>
        <v>253.81632653061226</v>
      </c>
      <c r="K768" s="6">
        <v>250</v>
      </c>
      <c r="L768" s="5" t="str">
        <f>VLOOKUP(A768,'[2]PROMEDIO SABER 11 MUNICIPIOS'!$A$2:$F$1122,6,FALSE)</f>
        <v>NO</v>
      </c>
      <c r="M768">
        <f>VLOOKUP(A768,'[2]SISBEN-GRUPOS'!$A$2:$E$1121,2,FALSE)</f>
        <v>106</v>
      </c>
      <c r="N768">
        <f>VLOOKUP(A768,'[2]SISBEN-GRUPOS'!$A$2:$E$1122,3,0)</f>
        <v>368</v>
      </c>
      <c r="O768">
        <f>VLOOKUP(A768,'[2]SISBEN-GRUPOS'!$A$2:$E$1122,4,0)</f>
        <v>9</v>
      </c>
      <c r="P768">
        <f>VLOOKUP(A768,'[2]SISBEN-GRUPOS'!$A$2:$E$1122,5,0)</f>
        <v>7</v>
      </c>
      <c r="Q768">
        <f>VLOOKUP(A768,'[2]TASA TRANSITO'!$A$6:$B$1117,2,0)</f>
        <v>0.27800000000000002</v>
      </c>
    </row>
    <row r="769" spans="1:17" ht="14.95" hidden="1" x14ac:dyDescent="0.25">
      <c r="A769" t="s">
        <v>363</v>
      </c>
      <c r="B769">
        <v>96</v>
      </c>
      <c r="C769" s="3" t="s">
        <v>1122</v>
      </c>
      <c r="D769">
        <f>VLOOKUP(A769,'[2]PROMEDIO SABER 11 MUNICIPIOS'!$A$2:$D$1122,4,0)</f>
        <v>96</v>
      </c>
      <c r="E769">
        <f>VLOOKUP(A769,'[2]PROMEDIO SABER 11 MUNICIPIOS'!$A$2:$E$1122,5,0)</f>
        <v>84</v>
      </c>
      <c r="F769" s="3">
        <v>0</v>
      </c>
      <c r="G769" s="3">
        <v>0</v>
      </c>
      <c r="H769" s="3">
        <v>0</v>
      </c>
      <c r="I769" s="3">
        <v>0</v>
      </c>
      <c r="J769" s="4">
        <f>VLOOKUP(A769,'[2]PROMEDIO SABER 11 MUNICIPIOS'!$A$2:$B$1122,2,0)</f>
        <v>200.66666666666666</v>
      </c>
      <c r="K769" s="6">
        <v>200</v>
      </c>
      <c r="L769" s="5" t="str">
        <f>VLOOKUP(A769,'[2]PROMEDIO SABER 11 MUNICIPIOS'!$A$2:$F$1122,6,FALSE)</f>
        <v>NO</v>
      </c>
      <c r="M769">
        <f>VLOOKUP(A769,'[2]SISBEN-GRUPOS'!$A$2:$E$1121,2,FALSE)</f>
        <v>17</v>
      </c>
      <c r="N769">
        <f>VLOOKUP(A769,'[2]SISBEN-GRUPOS'!$A$2:$E$1122,3,0)</f>
        <v>79</v>
      </c>
      <c r="O769">
        <f>VLOOKUP(A769,'[2]SISBEN-GRUPOS'!$A$2:$E$1122,4,0)</f>
        <v>0</v>
      </c>
      <c r="P769">
        <f>VLOOKUP(A769,'[2]SISBEN-GRUPOS'!$A$2:$E$1122,5,0)</f>
        <v>0</v>
      </c>
      <c r="Q769">
        <f>VLOOKUP(A769,'[2]TASA TRANSITO'!$A$6:$B$1117,2,0)</f>
        <v>0.24099999999999999</v>
      </c>
    </row>
    <row r="770" spans="1:17" ht="14.95" hidden="1" x14ac:dyDescent="0.25">
      <c r="A770" t="s">
        <v>848</v>
      </c>
      <c r="B770">
        <v>354</v>
      </c>
      <c r="C770" s="3" t="s">
        <v>1123</v>
      </c>
      <c r="D770">
        <f>VLOOKUP(A770,'[2]PROMEDIO SABER 11 MUNICIPIOS'!$A$2:$D$1122,4,0)</f>
        <v>354</v>
      </c>
      <c r="E770">
        <f>VLOOKUP(A770,'[2]PROMEDIO SABER 11 MUNICIPIOS'!$A$2:$E$1122,5,0)</f>
        <v>84</v>
      </c>
      <c r="F770" s="3">
        <v>0</v>
      </c>
      <c r="G770" s="3">
        <v>0</v>
      </c>
      <c r="H770" s="3">
        <v>0</v>
      </c>
      <c r="I770" s="3">
        <v>0</v>
      </c>
      <c r="J770" s="4">
        <f>VLOOKUP(A770,'[2]PROMEDIO SABER 11 MUNICIPIOS'!$A$2:$B$1122,2,0)</f>
        <v>230.77683615819208</v>
      </c>
      <c r="K770" s="6">
        <v>230</v>
      </c>
      <c r="L770" s="5" t="str">
        <f>VLOOKUP(A770,'[2]PROMEDIO SABER 11 MUNICIPIOS'!$A$2:$F$1122,6,FALSE)</f>
        <v>CORINTO-CAUCA</v>
      </c>
      <c r="M770">
        <f>VLOOKUP(A770,'[2]SISBEN-GRUPOS'!$A$2:$E$1121,2,FALSE)</f>
        <v>167</v>
      </c>
      <c r="N770">
        <f>VLOOKUP(A770,'[2]SISBEN-GRUPOS'!$A$2:$E$1122,3,0)</f>
        <v>172</v>
      </c>
      <c r="O770">
        <f>VLOOKUP(A770,'[2]SISBEN-GRUPOS'!$A$2:$E$1122,4,0)</f>
        <v>12</v>
      </c>
      <c r="P770">
        <f>VLOOKUP(A770,'[2]SISBEN-GRUPOS'!$A$2:$E$1122,5,0)</f>
        <v>3</v>
      </c>
      <c r="Q770">
        <f>VLOOKUP(A770,'[2]TASA TRANSITO'!$A$6:$B$1117,2,0)</f>
        <v>0.19400000000000001</v>
      </c>
    </row>
    <row r="771" spans="1:17" ht="14.95" hidden="1" x14ac:dyDescent="0.25">
      <c r="A771" t="s">
        <v>771</v>
      </c>
      <c r="B771">
        <v>274</v>
      </c>
      <c r="C771" s="3" t="s">
        <v>1123</v>
      </c>
      <c r="D771">
        <f>VLOOKUP(A771,'[2]PROMEDIO SABER 11 MUNICIPIOS'!$A$2:$D$1122,4,0)</f>
        <v>274</v>
      </c>
      <c r="E771">
        <f>VLOOKUP(A771,'[2]PROMEDIO SABER 11 MUNICIPIOS'!$A$2:$E$1122,5,0)</f>
        <v>84</v>
      </c>
      <c r="F771" s="3">
        <v>0</v>
      </c>
      <c r="G771" s="3">
        <v>0</v>
      </c>
      <c r="H771" s="3">
        <v>0</v>
      </c>
      <c r="I771" s="3">
        <v>0</v>
      </c>
      <c r="J771" s="4">
        <f>VLOOKUP(A771,'[2]PROMEDIO SABER 11 MUNICIPIOS'!$A$2:$B$1122,2,0)</f>
        <v>244.42700729927006</v>
      </c>
      <c r="K771" s="6">
        <v>240</v>
      </c>
      <c r="L771" s="5" t="str">
        <f>VLOOKUP(A771,'[2]PROMEDIO SABER 11 MUNICIPIOS'!$A$2:$F$1122,6,FALSE)</f>
        <v>NO</v>
      </c>
      <c r="M771">
        <f>VLOOKUP(A771,'[2]SISBEN-GRUPOS'!$A$2:$E$1121,2,FALSE)</f>
        <v>47</v>
      </c>
      <c r="N771">
        <f>VLOOKUP(A771,'[2]SISBEN-GRUPOS'!$A$2:$E$1122,3,0)</f>
        <v>221</v>
      </c>
      <c r="O771">
        <f>VLOOKUP(A771,'[2]SISBEN-GRUPOS'!$A$2:$E$1122,4,0)</f>
        <v>5</v>
      </c>
      <c r="P771">
        <f>VLOOKUP(A771,'[2]SISBEN-GRUPOS'!$A$2:$E$1122,5,0)</f>
        <v>1</v>
      </c>
      <c r="Q771">
        <f>VLOOKUP(A771,'[2]TASA TRANSITO'!$A$6:$B$1117,2,0)</f>
        <v>0.26400000000000001</v>
      </c>
    </row>
    <row r="772" spans="1:17" ht="14.95" hidden="1" x14ac:dyDescent="0.25">
      <c r="A772" t="s">
        <v>760</v>
      </c>
      <c r="B772">
        <v>264</v>
      </c>
      <c r="C772" s="3" t="s">
        <v>1123</v>
      </c>
      <c r="D772">
        <f>VLOOKUP(A772,'[2]PROMEDIO SABER 11 MUNICIPIOS'!$A$2:$D$1122,4,0)</f>
        <v>264</v>
      </c>
      <c r="E772">
        <f>VLOOKUP(A772,'[2]PROMEDIO SABER 11 MUNICIPIOS'!$A$2:$E$1122,5,0)</f>
        <v>85</v>
      </c>
      <c r="F772" s="3">
        <v>0</v>
      </c>
      <c r="G772" s="3">
        <v>0</v>
      </c>
      <c r="H772" s="3">
        <v>0</v>
      </c>
      <c r="I772" s="3">
        <v>0</v>
      </c>
      <c r="J772" s="4">
        <f>VLOOKUP(A772,'[2]PROMEDIO SABER 11 MUNICIPIOS'!$A$2:$B$1122,2,0)</f>
        <v>217.375</v>
      </c>
      <c r="K772" s="6">
        <v>210</v>
      </c>
      <c r="L772" s="5" t="str">
        <f>VLOOKUP(A772,'[2]PROMEDIO SABER 11 MUNICIPIOS'!$A$2:$F$1122,6,FALSE)</f>
        <v>NO</v>
      </c>
      <c r="M772">
        <f>VLOOKUP(A772,'[2]SISBEN-GRUPOS'!$A$2:$E$1121,2,FALSE)</f>
        <v>36</v>
      </c>
      <c r="N772">
        <f>VLOOKUP(A772,'[2]SISBEN-GRUPOS'!$A$2:$E$1122,3,0)</f>
        <v>227</v>
      </c>
      <c r="O772">
        <f>VLOOKUP(A772,'[2]SISBEN-GRUPOS'!$A$2:$E$1122,4,0)</f>
        <v>0</v>
      </c>
      <c r="P772">
        <f>VLOOKUP(A772,'[2]SISBEN-GRUPOS'!$A$2:$E$1122,5,0)</f>
        <v>1</v>
      </c>
      <c r="Q772">
        <f>VLOOKUP(A772,'[2]TASA TRANSITO'!$A$6:$B$1117,2,0)</f>
        <v>0.32100000000000001</v>
      </c>
    </row>
    <row r="773" spans="1:17" ht="14.95" hidden="1" x14ac:dyDescent="0.25">
      <c r="A773" t="s">
        <v>860</v>
      </c>
      <c r="B773">
        <v>367</v>
      </c>
      <c r="C773" s="3" t="s">
        <v>1123</v>
      </c>
      <c r="D773">
        <f>VLOOKUP(A773,'[2]PROMEDIO SABER 11 MUNICIPIOS'!$A$2:$D$1122,4,0)</f>
        <v>367</v>
      </c>
      <c r="E773">
        <f>VLOOKUP(A773,'[2]PROMEDIO SABER 11 MUNICIPIOS'!$A$2:$E$1122,5,0)</f>
        <v>85</v>
      </c>
      <c r="F773" s="3">
        <v>0</v>
      </c>
      <c r="G773" s="3">
        <v>0</v>
      </c>
      <c r="H773" s="3">
        <v>0</v>
      </c>
      <c r="I773" s="3">
        <v>0</v>
      </c>
      <c r="J773" s="4">
        <f>VLOOKUP(A773,'[2]PROMEDIO SABER 11 MUNICIPIOS'!$A$2:$B$1122,2,0)</f>
        <v>228.49318801089919</v>
      </c>
      <c r="K773" s="6">
        <v>220</v>
      </c>
      <c r="L773" s="5" t="str">
        <f>VLOOKUP(A773,'[2]PROMEDIO SABER 11 MUNICIPIOS'!$A$2:$F$1122,6,FALSE)</f>
        <v>LA PAZ-CESAR</v>
      </c>
      <c r="M773">
        <f>VLOOKUP(A773,'[2]SISBEN-GRUPOS'!$A$2:$E$1121,2,FALSE)</f>
        <v>69</v>
      </c>
      <c r="N773">
        <f>VLOOKUP(A773,'[2]SISBEN-GRUPOS'!$A$2:$E$1122,3,0)</f>
        <v>288</v>
      </c>
      <c r="O773">
        <f>VLOOKUP(A773,'[2]SISBEN-GRUPOS'!$A$2:$E$1122,4,0)</f>
        <v>8</v>
      </c>
      <c r="P773">
        <f>VLOOKUP(A773,'[2]SISBEN-GRUPOS'!$A$2:$E$1122,5,0)</f>
        <v>2</v>
      </c>
      <c r="Q773">
        <f>VLOOKUP(A773,'[2]TASA TRANSITO'!$A$6:$B$1117,2,0)</f>
        <v>0.42499999999999999</v>
      </c>
    </row>
    <row r="774" spans="1:17" ht="14.95" hidden="1" x14ac:dyDescent="0.25">
      <c r="A774" t="s">
        <v>914</v>
      </c>
      <c r="B774">
        <v>439</v>
      </c>
      <c r="C774" s="3" t="s">
        <v>1123</v>
      </c>
      <c r="D774">
        <f>VLOOKUP(A774,'[2]PROMEDIO SABER 11 MUNICIPIOS'!$A$2:$D$1122,4,0)</f>
        <v>439</v>
      </c>
      <c r="E774">
        <f>VLOOKUP(A774,'[2]PROMEDIO SABER 11 MUNICIPIOS'!$A$2:$E$1122,5,0)</f>
        <v>85</v>
      </c>
      <c r="F774" s="3">
        <v>0</v>
      </c>
      <c r="G774" s="3">
        <v>0</v>
      </c>
      <c r="H774" s="3">
        <v>0</v>
      </c>
      <c r="I774" s="3">
        <v>0</v>
      </c>
      <c r="J774" s="4">
        <f>VLOOKUP(A774,'[2]PROMEDIO SABER 11 MUNICIPIOS'!$A$2:$B$1122,2,0)</f>
        <v>232.71070615034168</v>
      </c>
      <c r="K774" s="6">
        <v>230</v>
      </c>
      <c r="L774" s="5" t="str">
        <f>VLOOKUP(A774,'[2]PROMEDIO SABER 11 MUNICIPIOS'!$A$2:$F$1122,6,FALSE)</f>
        <v>EL TAMBO-CAUCA</v>
      </c>
      <c r="M774">
        <f>VLOOKUP(A774,'[2]SISBEN-GRUPOS'!$A$2:$E$1121,2,FALSE)</f>
        <v>130</v>
      </c>
      <c r="N774">
        <f>VLOOKUP(A774,'[2]SISBEN-GRUPOS'!$A$2:$E$1122,3,0)</f>
        <v>307</v>
      </c>
      <c r="O774">
        <f>VLOOKUP(A774,'[2]SISBEN-GRUPOS'!$A$2:$E$1122,4,0)</f>
        <v>1</v>
      </c>
      <c r="P774">
        <f>VLOOKUP(A774,'[2]SISBEN-GRUPOS'!$A$2:$E$1122,5,0)</f>
        <v>1</v>
      </c>
      <c r="Q774">
        <f>VLOOKUP(A774,'[2]TASA TRANSITO'!$A$6:$B$1117,2,0)</f>
        <v>0.17499999999999999</v>
      </c>
    </row>
    <row r="775" spans="1:17" ht="14.95" hidden="1" x14ac:dyDescent="0.25">
      <c r="A775" t="s">
        <v>300</v>
      </c>
      <c r="B775">
        <v>81</v>
      </c>
      <c r="C775" s="3" t="s">
        <v>1122</v>
      </c>
      <c r="D775">
        <f>VLOOKUP(A775,'[2]PROMEDIO SABER 11 MUNICIPIOS'!$A$2:$D$1122,4,0)</f>
        <v>81</v>
      </c>
      <c r="E775">
        <f>VLOOKUP(A775,'[2]PROMEDIO SABER 11 MUNICIPIOS'!$A$2:$E$1122,5,0)</f>
        <v>86</v>
      </c>
      <c r="F775" s="3">
        <v>0</v>
      </c>
      <c r="G775" s="3">
        <v>0</v>
      </c>
      <c r="H775" s="3">
        <v>0</v>
      </c>
      <c r="I775" s="3">
        <v>0</v>
      </c>
      <c r="J775" s="4">
        <f>VLOOKUP(A775,'[2]PROMEDIO SABER 11 MUNICIPIOS'!$A$2:$B$1122,2,0)</f>
        <v>202.88888888888889</v>
      </c>
      <c r="K775" s="6">
        <v>200</v>
      </c>
      <c r="L775" s="5" t="str">
        <f>VLOOKUP(A775,'[2]PROMEDIO SABER 11 MUNICIPIOS'!$A$2:$F$1122,6,FALSE)</f>
        <v>NO</v>
      </c>
      <c r="M775">
        <f>VLOOKUP(A775,'[2]SISBEN-GRUPOS'!$A$2:$E$1121,2,FALSE)</f>
        <v>16</v>
      </c>
      <c r="N775">
        <f>VLOOKUP(A775,'[2]SISBEN-GRUPOS'!$A$2:$E$1122,3,0)</f>
        <v>64</v>
      </c>
      <c r="O775">
        <f>VLOOKUP(A775,'[2]SISBEN-GRUPOS'!$A$2:$E$1122,4,0)</f>
        <v>1</v>
      </c>
      <c r="P775">
        <f>VLOOKUP(A775,'[2]SISBEN-GRUPOS'!$A$2:$E$1122,5,0)</f>
        <v>0</v>
      </c>
      <c r="Q775">
        <f>VLOOKUP(A775,'[2]TASA TRANSITO'!$A$6:$B$1117,2,0)</f>
        <v>0.16700000000000001</v>
      </c>
    </row>
    <row r="776" spans="1:17" ht="14.95" hidden="1" x14ac:dyDescent="0.25">
      <c r="A776" t="s">
        <v>857</v>
      </c>
      <c r="B776">
        <v>363</v>
      </c>
      <c r="C776" s="3" t="s">
        <v>1122</v>
      </c>
      <c r="D776">
        <f>VLOOKUP(A776,'[2]PROMEDIO SABER 11 MUNICIPIOS'!$A$2:$D$1122,4,0)</f>
        <v>363</v>
      </c>
      <c r="E776">
        <f>VLOOKUP(A776,'[2]PROMEDIO SABER 11 MUNICIPIOS'!$A$2:$E$1122,5,0)</f>
        <v>86</v>
      </c>
      <c r="F776" s="3">
        <v>0</v>
      </c>
      <c r="G776" s="3">
        <v>0</v>
      </c>
      <c r="H776" s="3">
        <v>0</v>
      </c>
      <c r="I776" s="3">
        <v>0</v>
      </c>
      <c r="J776" s="4">
        <f>VLOOKUP(A776,'[2]PROMEDIO SABER 11 MUNICIPIOS'!$A$2:$B$1122,2,0)</f>
        <v>221.52341597796143</v>
      </c>
      <c r="K776" s="6">
        <v>220</v>
      </c>
      <c r="L776" s="5" t="str">
        <f>VLOOKUP(A776,'[2]PROMEDIO SABER 11 MUNICIPIOS'!$A$2:$F$1122,6,FALSE)</f>
        <v>NO</v>
      </c>
      <c r="M776">
        <f>VLOOKUP(A776,'[2]SISBEN-GRUPOS'!$A$2:$E$1121,2,FALSE)</f>
        <v>82</v>
      </c>
      <c r="N776">
        <f>VLOOKUP(A776,'[2]SISBEN-GRUPOS'!$A$2:$E$1122,3,0)</f>
        <v>277</v>
      </c>
      <c r="O776">
        <f>VLOOKUP(A776,'[2]SISBEN-GRUPOS'!$A$2:$E$1122,4,0)</f>
        <v>2</v>
      </c>
      <c r="P776">
        <f>VLOOKUP(A776,'[2]SISBEN-GRUPOS'!$A$2:$E$1122,5,0)</f>
        <v>2</v>
      </c>
      <c r="Q776">
        <f>VLOOKUP(A776,'[2]TASA TRANSITO'!$A$6:$B$1117,2,0)</f>
        <v>0.48</v>
      </c>
    </row>
    <row r="777" spans="1:17" ht="14.95" hidden="1" x14ac:dyDescent="0.25">
      <c r="A777" t="s">
        <v>677</v>
      </c>
      <c r="B777">
        <v>209</v>
      </c>
      <c r="C777" s="3" t="s">
        <v>1123</v>
      </c>
      <c r="D777">
        <f>VLOOKUP(A777,'[2]PROMEDIO SABER 11 MUNICIPIOS'!$A$2:$D$1122,4,0)</f>
        <v>209</v>
      </c>
      <c r="E777">
        <f>VLOOKUP(A777,'[2]PROMEDIO SABER 11 MUNICIPIOS'!$A$2:$E$1122,5,0)</f>
        <v>86</v>
      </c>
      <c r="F777" s="3">
        <v>0</v>
      </c>
      <c r="G777" s="3">
        <v>0</v>
      </c>
      <c r="H777" s="3">
        <v>0</v>
      </c>
      <c r="I777" s="3">
        <v>0</v>
      </c>
      <c r="J777" s="4">
        <f>VLOOKUP(A777,'[2]PROMEDIO SABER 11 MUNICIPIOS'!$A$2:$B$1122,2,0)</f>
        <v>223.32535885167465</v>
      </c>
      <c r="K777" s="6">
        <v>220</v>
      </c>
      <c r="L777" s="5" t="str">
        <f>VLOOKUP(A777,'[2]PROMEDIO SABER 11 MUNICIPIOS'!$A$2:$F$1122,6,FALSE)</f>
        <v>SAN DIEGO-CESAR</v>
      </c>
      <c r="M777">
        <f>VLOOKUP(A777,'[2]SISBEN-GRUPOS'!$A$2:$E$1121,2,FALSE)</f>
        <v>39</v>
      </c>
      <c r="N777">
        <f>VLOOKUP(A777,'[2]SISBEN-GRUPOS'!$A$2:$E$1122,3,0)</f>
        <v>169</v>
      </c>
      <c r="O777">
        <f>VLOOKUP(A777,'[2]SISBEN-GRUPOS'!$A$2:$E$1122,4,0)</f>
        <v>0</v>
      </c>
      <c r="P777">
        <f>VLOOKUP(A777,'[2]SISBEN-GRUPOS'!$A$2:$E$1122,5,0)</f>
        <v>1</v>
      </c>
      <c r="Q777">
        <f>VLOOKUP(A777,'[2]TASA TRANSITO'!$A$6:$B$1117,2,0)</f>
        <v>0.35899999999999999</v>
      </c>
    </row>
    <row r="778" spans="1:17" ht="14.95" hidden="1" x14ac:dyDescent="0.25">
      <c r="A778" t="s">
        <v>54</v>
      </c>
      <c r="B778">
        <v>28</v>
      </c>
      <c r="C778" s="3" t="s">
        <v>1122</v>
      </c>
      <c r="D778">
        <f>VLOOKUP(A778,'[2]PROMEDIO SABER 11 MUNICIPIOS'!$A$2:$D$1122,4,0)</f>
        <v>28</v>
      </c>
      <c r="E778">
        <f>VLOOKUP(A778,'[2]PROMEDIO SABER 11 MUNICIPIOS'!$A$2:$E$1122,5,0)</f>
        <v>86</v>
      </c>
      <c r="F778" s="3">
        <v>1</v>
      </c>
      <c r="G778" s="3">
        <v>1</v>
      </c>
      <c r="H778" s="3">
        <v>1</v>
      </c>
      <c r="I778" s="3">
        <v>0</v>
      </c>
      <c r="J778" s="4">
        <f>VLOOKUP(A778,'[2]PROMEDIO SABER 11 MUNICIPIOS'!$A$2:$B$1122,2,0)</f>
        <v>252.46428571428572</v>
      </c>
      <c r="K778" s="6">
        <v>250</v>
      </c>
      <c r="L778" s="5" t="str">
        <f>VLOOKUP(A778,'[2]PROMEDIO SABER 11 MUNICIPIOS'!$A$2:$F$1122,6,FALSE)</f>
        <v>NO</v>
      </c>
      <c r="M778">
        <f>VLOOKUP(A778,'[2]SISBEN-GRUPOS'!$A$2:$E$1121,2,FALSE)</f>
        <v>6</v>
      </c>
      <c r="N778">
        <f>VLOOKUP(A778,'[2]SISBEN-GRUPOS'!$A$2:$E$1122,3,0)</f>
        <v>22</v>
      </c>
      <c r="O778">
        <f>VLOOKUP(A778,'[2]SISBEN-GRUPOS'!$A$2:$E$1122,4,0)</f>
        <v>0</v>
      </c>
      <c r="P778">
        <f>VLOOKUP(A778,'[2]SISBEN-GRUPOS'!$A$2:$E$1122,5,0)</f>
        <v>0</v>
      </c>
      <c r="Q778">
        <f>VLOOKUP(A778,'[2]TASA TRANSITO'!$A$6:$B$1117,2,0)</f>
        <v>0.14299999999999999</v>
      </c>
    </row>
    <row r="779" spans="1:17" ht="14.95" hidden="1" x14ac:dyDescent="0.25">
      <c r="A779" t="s">
        <v>512</v>
      </c>
      <c r="B779">
        <v>137</v>
      </c>
      <c r="C779" s="3" t="s">
        <v>1122</v>
      </c>
      <c r="D779">
        <f>VLOOKUP(A779,'[2]PROMEDIO SABER 11 MUNICIPIOS'!$A$2:$D$1122,4,0)</f>
        <v>137</v>
      </c>
      <c r="E779">
        <f>VLOOKUP(A779,'[2]PROMEDIO SABER 11 MUNICIPIOS'!$A$2:$E$1122,5,0)</f>
        <v>87</v>
      </c>
      <c r="F779" s="3">
        <v>0</v>
      </c>
      <c r="G779" s="3">
        <v>0</v>
      </c>
      <c r="H779" s="3">
        <v>0</v>
      </c>
      <c r="I779" s="3">
        <v>0</v>
      </c>
      <c r="J779" s="4">
        <f>VLOOKUP(A779,'[2]PROMEDIO SABER 11 MUNICIPIOS'!$A$2:$B$1122,2,0)</f>
        <v>248.03649635036496</v>
      </c>
      <c r="K779" s="6">
        <v>240</v>
      </c>
      <c r="L779" s="5" t="str">
        <f>VLOOKUP(A779,'[2]PROMEDIO SABER 11 MUNICIPIOS'!$A$2:$F$1122,6,FALSE)</f>
        <v>NO</v>
      </c>
      <c r="M779">
        <f>VLOOKUP(A779,'[2]SISBEN-GRUPOS'!$A$2:$E$1121,2,FALSE)</f>
        <v>37</v>
      </c>
      <c r="N779">
        <f>VLOOKUP(A779,'[2]SISBEN-GRUPOS'!$A$2:$E$1122,3,0)</f>
        <v>96</v>
      </c>
      <c r="O779">
        <f>VLOOKUP(A779,'[2]SISBEN-GRUPOS'!$A$2:$E$1122,4,0)</f>
        <v>2</v>
      </c>
      <c r="P779">
        <f>VLOOKUP(A779,'[2]SISBEN-GRUPOS'!$A$2:$E$1122,5,0)</f>
        <v>2</v>
      </c>
      <c r="Q779">
        <f>VLOOKUP(A779,'[2]TASA TRANSITO'!$A$6:$B$1117,2,0)</f>
        <v>0.32200000000000001</v>
      </c>
    </row>
    <row r="780" spans="1:17" ht="14.95" hidden="1" x14ac:dyDescent="0.25">
      <c r="A780" t="s">
        <v>458</v>
      </c>
      <c r="B780">
        <v>125</v>
      </c>
      <c r="C780" s="3" t="s">
        <v>1122</v>
      </c>
      <c r="D780">
        <f>VLOOKUP(A780,'[2]PROMEDIO SABER 11 MUNICIPIOS'!$A$2:$D$1122,4,0)</f>
        <v>125</v>
      </c>
      <c r="E780">
        <f>VLOOKUP(A780,'[2]PROMEDIO SABER 11 MUNICIPIOS'!$A$2:$E$1122,5,0)</f>
        <v>88</v>
      </c>
      <c r="F780" s="3">
        <v>0</v>
      </c>
      <c r="G780" s="3">
        <v>0</v>
      </c>
      <c r="H780" s="3">
        <v>0</v>
      </c>
      <c r="I780" s="3">
        <v>0</v>
      </c>
      <c r="J780" s="4">
        <f>VLOOKUP(A780,'[2]PROMEDIO SABER 11 MUNICIPIOS'!$A$2:$B$1122,2,0)</f>
        <v>235.488</v>
      </c>
      <c r="K780" s="6">
        <v>230</v>
      </c>
      <c r="L780" s="5" t="str">
        <f>VLOOKUP(A780,'[2]PROMEDIO SABER 11 MUNICIPIOS'!$A$2:$F$1122,6,FALSE)</f>
        <v>NO</v>
      </c>
      <c r="M780">
        <f>VLOOKUP(A780,'[2]SISBEN-GRUPOS'!$A$2:$E$1121,2,FALSE)</f>
        <v>32</v>
      </c>
      <c r="N780">
        <f>VLOOKUP(A780,'[2]SISBEN-GRUPOS'!$A$2:$E$1122,3,0)</f>
        <v>72</v>
      </c>
      <c r="O780">
        <f>VLOOKUP(A780,'[2]SISBEN-GRUPOS'!$A$2:$E$1122,4,0)</f>
        <v>18</v>
      </c>
      <c r="P780">
        <f>VLOOKUP(A780,'[2]SISBEN-GRUPOS'!$A$2:$E$1122,5,0)</f>
        <v>3</v>
      </c>
      <c r="Q780">
        <f>VLOOKUP(A780,'[2]TASA TRANSITO'!$A$6:$B$1117,2,0)</f>
        <v>0.439</v>
      </c>
    </row>
    <row r="781" spans="1:17" x14ac:dyDescent="0.25">
      <c r="A781" t="s">
        <v>899</v>
      </c>
      <c r="B781">
        <v>418</v>
      </c>
      <c r="C781" s="3" t="s">
        <v>1122</v>
      </c>
      <c r="D781">
        <f>VLOOKUP(A781,'[2]PROMEDIO SABER 11 MUNICIPIOS'!$A$2:$D$1122,4,0)</f>
        <v>418</v>
      </c>
      <c r="E781">
        <f>VLOOKUP(A781,'[2]PROMEDIO SABER 11 MUNICIPIOS'!$A$2:$E$1122,5,0)</f>
        <v>89</v>
      </c>
      <c r="F781" s="3">
        <v>0</v>
      </c>
      <c r="G781" s="3">
        <v>0</v>
      </c>
      <c r="H781" s="3">
        <v>0</v>
      </c>
      <c r="I781" s="3">
        <v>0</v>
      </c>
      <c r="J781" s="4">
        <f>VLOOKUP(A781,'[2]PROMEDIO SABER 11 MUNICIPIOS'!$A$2:$B$1122,2,0)</f>
        <v>209.59569377990431</v>
      </c>
      <c r="K781" s="6">
        <v>210</v>
      </c>
      <c r="L781" s="5" t="str">
        <f>VLOOKUP(A781,'[2]PROMEDIO SABER 11 MUNICIPIOS'!$A$2:$F$1122,6,FALSE)</f>
        <v>NO</v>
      </c>
      <c r="M781">
        <f>VLOOKUP(A781,'[2]SISBEN-GRUPOS'!$A$2:$E$1121,2,FALSE)</f>
        <v>135</v>
      </c>
      <c r="N781">
        <f>VLOOKUP(A781,'[2]SISBEN-GRUPOS'!$A$2:$E$1122,3,0)</f>
        <v>265</v>
      </c>
      <c r="O781">
        <f>VLOOKUP(A781,'[2]SISBEN-GRUPOS'!$A$2:$E$1122,4,0)</f>
        <v>10</v>
      </c>
      <c r="P781">
        <f>VLOOKUP(A781,'[2]SISBEN-GRUPOS'!$A$2:$E$1122,5,0)</f>
        <v>8</v>
      </c>
      <c r="Q781" t="e">
        <f>VLOOKUP(A781,'[2]TASA TRANSITO'!$A$6:$B$1117,2,0)</f>
        <v>#N/A</v>
      </c>
    </row>
    <row r="782" spans="1:17" ht="14.95" hidden="1" x14ac:dyDescent="0.25">
      <c r="A782" t="s">
        <v>846</v>
      </c>
      <c r="B782">
        <v>350</v>
      </c>
      <c r="C782" s="3" t="s">
        <v>1122</v>
      </c>
      <c r="D782">
        <f>VLOOKUP(A782,'[2]PROMEDIO SABER 11 MUNICIPIOS'!$A$2:$D$1122,4,0)</f>
        <v>350</v>
      </c>
      <c r="E782">
        <f>VLOOKUP(A782,'[2]PROMEDIO SABER 11 MUNICIPIOS'!$A$2:$E$1122,5,0)</f>
        <v>89</v>
      </c>
      <c r="F782" s="3">
        <v>0</v>
      </c>
      <c r="G782" s="3">
        <v>0</v>
      </c>
      <c r="H782" s="3">
        <v>0</v>
      </c>
      <c r="I782" s="3">
        <v>0</v>
      </c>
      <c r="J782" s="4">
        <f>VLOOKUP(A782,'[2]PROMEDIO SABER 11 MUNICIPIOS'!$A$2:$B$1122,2,0)</f>
        <v>240.79142857142858</v>
      </c>
      <c r="K782" s="6">
        <v>240</v>
      </c>
      <c r="L782" s="5" t="str">
        <f>VLOOKUP(A782,'[2]PROMEDIO SABER 11 MUNICIPIOS'!$A$2:$F$1122,6,FALSE)</f>
        <v>NO</v>
      </c>
      <c r="M782">
        <f>VLOOKUP(A782,'[2]SISBEN-GRUPOS'!$A$2:$E$1121,2,FALSE)</f>
        <v>118</v>
      </c>
      <c r="N782">
        <f>VLOOKUP(A782,'[2]SISBEN-GRUPOS'!$A$2:$E$1122,3,0)</f>
        <v>219</v>
      </c>
      <c r="O782">
        <f>VLOOKUP(A782,'[2]SISBEN-GRUPOS'!$A$2:$E$1122,4,0)</f>
        <v>8</v>
      </c>
      <c r="P782">
        <f>VLOOKUP(A782,'[2]SISBEN-GRUPOS'!$A$2:$E$1122,5,0)</f>
        <v>5</v>
      </c>
      <c r="Q782">
        <f>VLOOKUP(A782,'[2]TASA TRANSITO'!$A$6:$B$1117,2,0)</f>
        <v>0.26300000000000001</v>
      </c>
    </row>
    <row r="783" spans="1:17" ht="14.95" hidden="1" x14ac:dyDescent="0.25">
      <c r="A783" t="s">
        <v>330</v>
      </c>
      <c r="B783">
        <v>89</v>
      </c>
      <c r="C783" s="3" t="s">
        <v>1123</v>
      </c>
      <c r="D783">
        <f>VLOOKUP(A783,'[2]PROMEDIO SABER 11 MUNICIPIOS'!$A$2:$D$1122,4,0)</f>
        <v>89</v>
      </c>
      <c r="E783">
        <f>VLOOKUP(A783,'[2]PROMEDIO SABER 11 MUNICIPIOS'!$A$2:$E$1122,5,0)</f>
        <v>90</v>
      </c>
      <c r="F783" s="3">
        <v>0</v>
      </c>
      <c r="G783" s="3">
        <v>0</v>
      </c>
      <c r="H783" s="3">
        <v>0</v>
      </c>
      <c r="I783" s="3">
        <v>0</v>
      </c>
      <c r="J783" s="4">
        <f>VLOOKUP(A783,'[2]PROMEDIO SABER 11 MUNICIPIOS'!$A$2:$B$1122,2,0)</f>
        <v>213.20224719101122</v>
      </c>
      <c r="K783" s="6">
        <v>210</v>
      </c>
      <c r="L783" s="5" t="str">
        <f>VLOOKUP(A783,'[2]PROMEDIO SABER 11 MUNICIPIOS'!$A$2:$F$1122,6,FALSE)</f>
        <v>NO</v>
      </c>
      <c r="M783">
        <f>VLOOKUP(A783,'[2]SISBEN-GRUPOS'!$A$2:$E$1121,2,FALSE)</f>
        <v>17</v>
      </c>
      <c r="N783">
        <f>VLOOKUP(A783,'[2]SISBEN-GRUPOS'!$A$2:$E$1122,3,0)</f>
        <v>71</v>
      </c>
      <c r="O783">
        <f>VLOOKUP(A783,'[2]SISBEN-GRUPOS'!$A$2:$E$1122,4,0)</f>
        <v>1</v>
      </c>
      <c r="P783">
        <f>VLOOKUP(A783,'[2]SISBEN-GRUPOS'!$A$2:$E$1122,5,0)</f>
        <v>0</v>
      </c>
      <c r="Q783">
        <f>VLOOKUP(A783,'[2]TASA TRANSITO'!$A$6:$B$1117,2,0)</f>
        <v>0.66700000000000004</v>
      </c>
    </row>
    <row r="784" spans="1:17" ht="14.95" hidden="1" x14ac:dyDescent="0.25">
      <c r="A784" t="s">
        <v>524</v>
      </c>
      <c r="B784">
        <v>140</v>
      </c>
      <c r="C784" s="3" t="s">
        <v>1122</v>
      </c>
      <c r="D784">
        <f>VLOOKUP(A784,'[2]PROMEDIO SABER 11 MUNICIPIOS'!$A$2:$D$1122,4,0)</f>
        <v>140</v>
      </c>
      <c r="E784">
        <f>VLOOKUP(A784,'[2]PROMEDIO SABER 11 MUNICIPIOS'!$A$2:$E$1122,5,0)</f>
        <v>90</v>
      </c>
      <c r="F784" s="3">
        <v>0</v>
      </c>
      <c r="G784" s="3">
        <v>0</v>
      </c>
      <c r="H784" s="3">
        <v>0</v>
      </c>
      <c r="I784" s="3">
        <v>0</v>
      </c>
      <c r="J784" s="4">
        <f>VLOOKUP(A784,'[2]PROMEDIO SABER 11 MUNICIPIOS'!$A$2:$B$1122,2,0)</f>
        <v>233.25</v>
      </c>
      <c r="K784" s="6">
        <v>230</v>
      </c>
      <c r="L784" s="5" t="str">
        <f>VLOOKUP(A784,'[2]PROMEDIO SABER 11 MUNICIPIOS'!$A$2:$F$1122,6,FALSE)</f>
        <v>SIMITI-BOLIVAR</v>
      </c>
      <c r="M784">
        <f>VLOOKUP(A784,'[2]SISBEN-GRUPOS'!$A$2:$E$1121,2,FALSE)</f>
        <v>26</v>
      </c>
      <c r="N784">
        <f>VLOOKUP(A784,'[2]SISBEN-GRUPOS'!$A$2:$E$1122,3,0)</f>
        <v>109</v>
      </c>
      <c r="O784">
        <f>VLOOKUP(A784,'[2]SISBEN-GRUPOS'!$A$2:$E$1122,4,0)</f>
        <v>1</v>
      </c>
      <c r="P784">
        <f>VLOOKUP(A784,'[2]SISBEN-GRUPOS'!$A$2:$E$1122,5,0)</f>
        <v>4</v>
      </c>
      <c r="Q784">
        <f>VLOOKUP(A784,'[2]TASA TRANSITO'!$A$6:$B$1117,2,0)</f>
        <v>0.27400000000000002</v>
      </c>
    </row>
    <row r="785" spans="1:17" ht="14.95" hidden="1" x14ac:dyDescent="0.25">
      <c r="A785" t="s">
        <v>722</v>
      </c>
      <c r="B785">
        <v>236</v>
      </c>
      <c r="C785" s="3" t="s">
        <v>1122</v>
      </c>
      <c r="D785">
        <f>VLOOKUP(A785,'[2]PROMEDIO SABER 11 MUNICIPIOS'!$A$2:$D$1122,4,0)</f>
        <v>236</v>
      </c>
      <c r="E785">
        <f>VLOOKUP(A785,'[2]PROMEDIO SABER 11 MUNICIPIOS'!$A$2:$E$1122,5,0)</f>
        <v>90</v>
      </c>
      <c r="F785" s="3">
        <v>0</v>
      </c>
      <c r="G785" s="3">
        <v>0</v>
      </c>
      <c r="H785" s="3">
        <v>0</v>
      </c>
      <c r="I785" s="3">
        <v>0</v>
      </c>
      <c r="J785" s="4">
        <f>VLOOKUP(A785,'[2]PROMEDIO SABER 11 MUNICIPIOS'!$A$2:$B$1122,2,0)</f>
        <v>246.33050847457628</v>
      </c>
      <c r="K785" s="6">
        <v>240</v>
      </c>
      <c r="L785" s="5" t="str">
        <f>VLOOKUP(A785,'[2]PROMEDIO SABER 11 MUNICIPIOS'!$A$2:$F$1122,6,FALSE)</f>
        <v>NO</v>
      </c>
      <c r="M785">
        <f>VLOOKUP(A785,'[2]SISBEN-GRUPOS'!$A$2:$E$1121,2,FALSE)</f>
        <v>58</v>
      </c>
      <c r="N785">
        <f>VLOOKUP(A785,'[2]SISBEN-GRUPOS'!$A$2:$E$1122,3,0)</f>
        <v>108</v>
      </c>
      <c r="O785">
        <f>VLOOKUP(A785,'[2]SISBEN-GRUPOS'!$A$2:$E$1122,4,0)</f>
        <v>47</v>
      </c>
      <c r="P785">
        <f>VLOOKUP(A785,'[2]SISBEN-GRUPOS'!$A$2:$E$1122,5,0)</f>
        <v>23</v>
      </c>
      <c r="Q785">
        <f>VLOOKUP(A785,'[2]TASA TRANSITO'!$A$6:$B$1117,2,0)</f>
        <v>0.26900000000000002</v>
      </c>
    </row>
    <row r="786" spans="1:17" ht="14.95" hidden="1" x14ac:dyDescent="0.25">
      <c r="A786" t="s">
        <v>497</v>
      </c>
      <c r="B786">
        <v>134</v>
      </c>
      <c r="C786" s="3" t="s">
        <v>1122</v>
      </c>
      <c r="D786">
        <f>VLOOKUP(A786,'[2]PROMEDIO SABER 11 MUNICIPIOS'!$A$2:$D$1122,4,0)</f>
        <v>134</v>
      </c>
      <c r="E786">
        <f>VLOOKUP(A786,'[2]PROMEDIO SABER 11 MUNICIPIOS'!$A$2:$E$1122,5,0)</f>
        <v>90</v>
      </c>
      <c r="F786" s="3">
        <v>0</v>
      </c>
      <c r="G786" s="3">
        <v>0</v>
      </c>
      <c r="H786" s="3">
        <v>0</v>
      </c>
      <c r="I786" s="3">
        <v>0</v>
      </c>
      <c r="J786" s="4">
        <f>VLOOKUP(A786,'[2]PROMEDIO SABER 11 MUNICIPIOS'!$A$2:$B$1122,2,0)</f>
        <v>260.23134328358208</v>
      </c>
      <c r="K786" s="6">
        <v>260</v>
      </c>
      <c r="L786" s="5" t="str">
        <f>VLOOKUP(A786,'[2]PROMEDIO SABER 11 MUNICIPIOS'!$A$2:$F$1122,6,FALSE)</f>
        <v>NO</v>
      </c>
      <c r="M786">
        <f>VLOOKUP(A786,'[2]SISBEN-GRUPOS'!$A$2:$E$1121,2,FALSE)</f>
        <v>21</v>
      </c>
      <c r="N786">
        <f>VLOOKUP(A786,'[2]SISBEN-GRUPOS'!$A$2:$E$1122,3,0)</f>
        <v>105</v>
      </c>
      <c r="O786">
        <f>VLOOKUP(A786,'[2]SISBEN-GRUPOS'!$A$2:$E$1122,4,0)</f>
        <v>4</v>
      </c>
      <c r="P786">
        <f>VLOOKUP(A786,'[2]SISBEN-GRUPOS'!$A$2:$E$1122,5,0)</f>
        <v>4</v>
      </c>
      <c r="Q786">
        <f>VLOOKUP(A786,'[2]TASA TRANSITO'!$A$6:$B$1117,2,0)</f>
        <v>0.25800000000000001</v>
      </c>
    </row>
    <row r="787" spans="1:17" ht="14.95" hidden="1" x14ac:dyDescent="0.25">
      <c r="A787" t="s">
        <v>913</v>
      </c>
      <c r="B787">
        <v>438</v>
      </c>
      <c r="C787" s="3" t="s">
        <v>1122</v>
      </c>
      <c r="D787">
        <f>VLOOKUP(A787,'[2]PROMEDIO SABER 11 MUNICIPIOS'!$A$2:$D$1122,4,0)</f>
        <v>438</v>
      </c>
      <c r="E787">
        <f>VLOOKUP(A787,'[2]PROMEDIO SABER 11 MUNICIPIOS'!$A$2:$E$1122,5,0)</f>
        <v>91</v>
      </c>
      <c r="F787" s="3">
        <v>0</v>
      </c>
      <c r="G787" s="3">
        <v>0</v>
      </c>
      <c r="H787" s="3">
        <v>0</v>
      </c>
      <c r="I787" s="3">
        <v>0</v>
      </c>
      <c r="J787" s="4">
        <f>VLOOKUP(A787,'[2]PROMEDIO SABER 11 MUNICIPIOS'!$A$2:$B$1122,2,0)</f>
        <v>237.5958904109589</v>
      </c>
      <c r="K787" s="6">
        <v>230</v>
      </c>
      <c r="L787" s="5" t="str">
        <f>VLOOKUP(A787,'[2]PROMEDIO SABER 11 MUNICIPIOS'!$A$2:$F$1122,6,FALSE)</f>
        <v>NO</v>
      </c>
      <c r="M787">
        <f>VLOOKUP(A787,'[2]SISBEN-GRUPOS'!$A$2:$E$1121,2,FALSE)</f>
        <v>149</v>
      </c>
      <c r="N787">
        <f>VLOOKUP(A787,'[2]SISBEN-GRUPOS'!$A$2:$E$1122,3,0)</f>
        <v>256</v>
      </c>
      <c r="O787">
        <f>VLOOKUP(A787,'[2]SISBEN-GRUPOS'!$A$2:$E$1122,4,0)</f>
        <v>27</v>
      </c>
      <c r="P787">
        <f>VLOOKUP(A787,'[2]SISBEN-GRUPOS'!$A$2:$E$1122,5,0)</f>
        <v>6</v>
      </c>
      <c r="Q787">
        <f>VLOOKUP(A787,'[2]TASA TRANSITO'!$A$6:$B$1117,2,0)</f>
        <v>0.34300000000000003</v>
      </c>
    </row>
    <row r="788" spans="1:17" ht="14.95" hidden="1" x14ac:dyDescent="0.25">
      <c r="A788" t="s">
        <v>756</v>
      </c>
      <c r="B788">
        <v>262</v>
      </c>
      <c r="C788" s="3" t="s">
        <v>1122</v>
      </c>
      <c r="D788">
        <f>VLOOKUP(A788,'[2]PROMEDIO SABER 11 MUNICIPIOS'!$A$2:$D$1122,4,0)</f>
        <v>262</v>
      </c>
      <c r="E788">
        <f>VLOOKUP(A788,'[2]PROMEDIO SABER 11 MUNICIPIOS'!$A$2:$E$1122,5,0)</f>
        <v>91</v>
      </c>
      <c r="F788" s="3">
        <v>0</v>
      </c>
      <c r="G788" s="3">
        <v>0</v>
      </c>
      <c r="H788" s="3">
        <v>0</v>
      </c>
      <c r="I788" s="3">
        <v>0</v>
      </c>
      <c r="J788" s="4">
        <f>VLOOKUP(A788,'[2]PROMEDIO SABER 11 MUNICIPIOS'!$A$2:$B$1122,2,0)</f>
        <v>246.58396946564886</v>
      </c>
      <c r="K788" s="6">
        <v>240</v>
      </c>
      <c r="L788" s="5" t="str">
        <f>VLOOKUP(A788,'[2]PROMEDIO SABER 11 MUNICIPIOS'!$A$2:$F$1122,6,FALSE)</f>
        <v>NO</v>
      </c>
      <c r="M788">
        <f>VLOOKUP(A788,'[2]SISBEN-GRUPOS'!$A$2:$E$1121,2,FALSE)</f>
        <v>86</v>
      </c>
      <c r="N788">
        <f>VLOOKUP(A788,'[2]SISBEN-GRUPOS'!$A$2:$E$1122,3,0)</f>
        <v>165</v>
      </c>
      <c r="O788">
        <f>VLOOKUP(A788,'[2]SISBEN-GRUPOS'!$A$2:$E$1122,4,0)</f>
        <v>8</v>
      </c>
      <c r="P788">
        <f>VLOOKUP(A788,'[2]SISBEN-GRUPOS'!$A$2:$E$1122,5,0)</f>
        <v>3</v>
      </c>
      <c r="Q788">
        <f>VLOOKUP(A788,'[2]TASA TRANSITO'!$A$6:$B$1117,2,0)</f>
        <v>0.48799999999999999</v>
      </c>
    </row>
    <row r="789" spans="1:17" ht="14.95" hidden="1" x14ac:dyDescent="0.25">
      <c r="A789" t="s">
        <v>742</v>
      </c>
      <c r="B789">
        <v>253</v>
      </c>
      <c r="C789" s="3" t="s">
        <v>1123</v>
      </c>
      <c r="D789">
        <f>VLOOKUP(A789,'[2]PROMEDIO SABER 11 MUNICIPIOS'!$A$2:$D$1122,4,0)</f>
        <v>253</v>
      </c>
      <c r="E789">
        <f>VLOOKUP(A789,'[2]PROMEDIO SABER 11 MUNICIPIOS'!$A$2:$E$1122,5,0)</f>
        <v>93</v>
      </c>
      <c r="F789" s="3">
        <v>0</v>
      </c>
      <c r="G789" s="3">
        <v>0</v>
      </c>
      <c r="H789" s="3">
        <v>0</v>
      </c>
      <c r="I789" s="3">
        <v>0</v>
      </c>
      <c r="J789" s="4">
        <f>VLOOKUP(A789,'[2]PROMEDIO SABER 11 MUNICIPIOS'!$A$2:$B$1122,2,0)</f>
        <v>237.53359683794466</v>
      </c>
      <c r="K789" s="6">
        <v>230</v>
      </c>
      <c r="L789" s="5" t="str">
        <f>VLOOKUP(A789,'[2]PROMEDIO SABER 11 MUNICIPIOS'!$A$2:$F$1122,6,FALSE)</f>
        <v>FORTUL-ARAUCA</v>
      </c>
      <c r="M789">
        <f>VLOOKUP(A789,'[2]SISBEN-GRUPOS'!$A$2:$E$1121,2,FALSE)</f>
        <v>60</v>
      </c>
      <c r="N789">
        <f>VLOOKUP(A789,'[2]SISBEN-GRUPOS'!$A$2:$E$1122,3,0)</f>
        <v>183</v>
      </c>
      <c r="O789">
        <f>VLOOKUP(A789,'[2]SISBEN-GRUPOS'!$A$2:$E$1122,4,0)</f>
        <v>9</v>
      </c>
      <c r="P789">
        <f>VLOOKUP(A789,'[2]SISBEN-GRUPOS'!$A$2:$E$1122,5,0)</f>
        <v>1</v>
      </c>
      <c r="Q789">
        <f>VLOOKUP(A789,'[2]TASA TRANSITO'!$A$6:$B$1117,2,0)</f>
        <v>0.24099999999999999</v>
      </c>
    </row>
    <row r="790" spans="1:17" ht="14.95" hidden="1" x14ac:dyDescent="0.25">
      <c r="A790" t="s">
        <v>646</v>
      </c>
      <c r="B790">
        <v>194</v>
      </c>
      <c r="C790" s="3" t="s">
        <v>1122</v>
      </c>
      <c r="D790">
        <f>VLOOKUP(A790,'[2]PROMEDIO SABER 11 MUNICIPIOS'!$A$2:$D$1122,4,0)</f>
        <v>194</v>
      </c>
      <c r="E790">
        <f>VLOOKUP(A790,'[2]PROMEDIO SABER 11 MUNICIPIOS'!$A$2:$E$1122,5,0)</f>
        <v>94</v>
      </c>
      <c r="F790" s="3">
        <v>0</v>
      </c>
      <c r="G790" s="3">
        <v>0</v>
      </c>
      <c r="H790" s="3">
        <v>0</v>
      </c>
      <c r="I790" s="3">
        <v>0</v>
      </c>
      <c r="J790" s="4">
        <f>VLOOKUP(A790,'[2]PROMEDIO SABER 11 MUNICIPIOS'!$A$2:$B$1122,2,0)</f>
        <v>219.6237113402062</v>
      </c>
      <c r="K790" s="6">
        <v>220</v>
      </c>
      <c r="L790" s="5" t="str">
        <f>VLOOKUP(A790,'[2]PROMEDIO SABER 11 MUNICIPIOS'!$A$2:$F$1122,6,FALSE)</f>
        <v>NO</v>
      </c>
      <c r="M790">
        <f>VLOOKUP(A790,'[2]SISBEN-GRUPOS'!$A$2:$E$1121,2,FALSE)</f>
        <v>47</v>
      </c>
      <c r="N790">
        <f>VLOOKUP(A790,'[2]SISBEN-GRUPOS'!$A$2:$E$1122,3,0)</f>
        <v>147</v>
      </c>
      <c r="O790">
        <f>VLOOKUP(A790,'[2]SISBEN-GRUPOS'!$A$2:$E$1122,4,0)</f>
        <v>0</v>
      </c>
      <c r="P790">
        <f>VLOOKUP(A790,'[2]SISBEN-GRUPOS'!$A$2:$E$1122,5,0)</f>
        <v>0</v>
      </c>
      <c r="Q790">
        <f>VLOOKUP(A790,'[2]TASA TRANSITO'!$A$6:$B$1117,2,0)</f>
        <v>0.246</v>
      </c>
    </row>
    <row r="791" spans="1:17" ht="14.95" hidden="1" x14ac:dyDescent="0.25">
      <c r="A791" t="s">
        <v>816</v>
      </c>
      <c r="B791">
        <v>314</v>
      </c>
      <c r="C791" s="3" t="s">
        <v>1122</v>
      </c>
      <c r="D791">
        <f>VLOOKUP(A791,'[2]PROMEDIO SABER 11 MUNICIPIOS'!$A$2:$D$1122,4,0)</f>
        <v>314</v>
      </c>
      <c r="E791">
        <f>VLOOKUP(A791,'[2]PROMEDIO SABER 11 MUNICIPIOS'!$A$2:$E$1122,5,0)</f>
        <v>94</v>
      </c>
      <c r="F791" s="3">
        <v>0</v>
      </c>
      <c r="G791" s="3">
        <v>0</v>
      </c>
      <c r="H791" s="3">
        <v>0</v>
      </c>
      <c r="I791" s="3">
        <v>0</v>
      </c>
      <c r="J791" s="4">
        <f>VLOOKUP(A791,'[2]PROMEDIO SABER 11 MUNICIPIOS'!$A$2:$B$1122,2,0)</f>
        <v>273.21337579617835</v>
      </c>
      <c r="K791" s="6">
        <v>270</v>
      </c>
      <c r="L791" s="5" t="str">
        <f>VLOOKUP(A791,'[2]PROMEDIO SABER 11 MUNICIPIOS'!$A$2:$F$1122,6,FALSE)</f>
        <v>NO</v>
      </c>
      <c r="M791">
        <f>VLOOKUP(A791,'[2]SISBEN-GRUPOS'!$A$2:$E$1121,2,FALSE)</f>
        <v>117</v>
      </c>
      <c r="N791">
        <f>VLOOKUP(A791,'[2]SISBEN-GRUPOS'!$A$2:$E$1122,3,0)</f>
        <v>157</v>
      </c>
      <c r="O791">
        <f>VLOOKUP(A791,'[2]SISBEN-GRUPOS'!$A$2:$E$1122,4,0)</f>
        <v>18</v>
      </c>
      <c r="P791">
        <f>VLOOKUP(A791,'[2]SISBEN-GRUPOS'!$A$2:$E$1122,5,0)</f>
        <v>22</v>
      </c>
      <c r="Q791">
        <f>VLOOKUP(A791,'[2]TASA TRANSITO'!$A$6:$B$1117,2,0)</f>
        <v>0.497</v>
      </c>
    </row>
    <row r="792" spans="1:17" ht="14.95" hidden="1" x14ac:dyDescent="0.25">
      <c r="A792" t="s">
        <v>339</v>
      </c>
      <c r="B792">
        <v>90</v>
      </c>
      <c r="C792" s="3" t="s">
        <v>1122</v>
      </c>
      <c r="D792">
        <f>VLOOKUP(A792,'[2]PROMEDIO SABER 11 MUNICIPIOS'!$A$2:$D$1122,4,0)</f>
        <v>90</v>
      </c>
      <c r="E792">
        <f>VLOOKUP(A792,'[2]PROMEDIO SABER 11 MUNICIPIOS'!$A$2:$E$1122,5,0)</f>
        <v>95</v>
      </c>
      <c r="F792" s="3">
        <v>0</v>
      </c>
      <c r="G792" s="3">
        <v>0</v>
      </c>
      <c r="H792" s="3">
        <v>0</v>
      </c>
      <c r="I792" s="3">
        <v>0</v>
      </c>
      <c r="J792" s="4">
        <f>VLOOKUP(A792,'[2]PROMEDIO SABER 11 MUNICIPIOS'!$A$2:$B$1122,2,0)</f>
        <v>249.56666666666666</v>
      </c>
      <c r="K792" s="6">
        <v>250</v>
      </c>
      <c r="L792" s="5" t="str">
        <f>VLOOKUP(A792,'[2]PROMEDIO SABER 11 MUNICIPIOS'!$A$2:$F$1122,6,FALSE)</f>
        <v>NO</v>
      </c>
      <c r="M792">
        <f>VLOOKUP(A792,'[2]SISBEN-GRUPOS'!$A$2:$E$1121,2,FALSE)</f>
        <v>9</v>
      </c>
      <c r="N792">
        <f>VLOOKUP(A792,'[2]SISBEN-GRUPOS'!$A$2:$E$1122,3,0)</f>
        <v>74</v>
      </c>
      <c r="O792">
        <f>VLOOKUP(A792,'[2]SISBEN-GRUPOS'!$A$2:$E$1122,4,0)</f>
        <v>2</v>
      </c>
      <c r="P792">
        <f>VLOOKUP(A792,'[2]SISBEN-GRUPOS'!$A$2:$E$1122,5,0)</f>
        <v>5</v>
      </c>
      <c r="Q792">
        <f>VLOOKUP(A792,'[2]TASA TRANSITO'!$A$6:$B$1117,2,0)</f>
        <v>0.25700000000000001</v>
      </c>
    </row>
    <row r="793" spans="1:17" ht="14.95" hidden="1" x14ac:dyDescent="0.25">
      <c r="A793" t="s">
        <v>736</v>
      </c>
      <c r="B793">
        <v>247</v>
      </c>
      <c r="C793" s="3" t="s">
        <v>1122</v>
      </c>
      <c r="D793">
        <f>VLOOKUP(A793,'[2]PROMEDIO SABER 11 MUNICIPIOS'!$A$2:$D$1122,4,0)</f>
        <v>247</v>
      </c>
      <c r="E793">
        <f>VLOOKUP(A793,'[2]PROMEDIO SABER 11 MUNICIPIOS'!$A$2:$E$1122,5,0)</f>
        <v>97</v>
      </c>
      <c r="F793" s="3">
        <v>0</v>
      </c>
      <c r="G793" s="3">
        <v>0</v>
      </c>
      <c r="H793" s="3">
        <v>0</v>
      </c>
      <c r="I793" s="3">
        <v>0</v>
      </c>
      <c r="J793" s="4">
        <f>VLOOKUP(A793,'[2]PROMEDIO SABER 11 MUNICIPIOS'!$A$2:$B$1122,2,0)</f>
        <v>217.57085020242914</v>
      </c>
      <c r="K793" s="6">
        <v>210</v>
      </c>
      <c r="L793" s="5" t="str">
        <f>VLOOKUP(A793,'[2]PROMEDIO SABER 11 MUNICIPIOS'!$A$2:$F$1122,6,FALSE)</f>
        <v>NO</v>
      </c>
      <c r="M793">
        <f>VLOOKUP(A793,'[2]SISBEN-GRUPOS'!$A$2:$E$1121,2,FALSE)</f>
        <v>48</v>
      </c>
      <c r="N793">
        <f>VLOOKUP(A793,'[2]SISBEN-GRUPOS'!$A$2:$E$1122,3,0)</f>
        <v>196</v>
      </c>
      <c r="O793">
        <f>VLOOKUP(A793,'[2]SISBEN-GRUPOS'!$A$2:$E$1122,4,0)</f>
        <v>3</v>
      </c>
      <c r="P793">
        <f>VLOOKUP(A793,'[2]SISBEN-GRUPOS'!$A$2:$E$1122,5,0)</f>
        <v>0</v>
      </c>
      <c r="Q793">
        <f>VLOOKUP(A793,'[2]TASA TRANSITO'!$A$6:$B$1117,2,0)</f>
        <v>0.32400000000000001</v>
      </c>
    </row>
    <row r="794" spans="1:17" ht="14.95" hidden="1" x14ac:dyDescent="0.25">
      <c r="A794" t="s">
        <v>879</v>
      </c>
      <c r="B794">
        <v>388</v>
      </c>
      <c r="C794" s="3" t="s">
        <v>1123</v>
      </c>
      <c r="D794">
        <f>VLOOKUP(A794,'[2]PROMEDIO SABER 11 MUNICIPIOS'!$A$2:$D$1122,4,0)</f>
        <v>388</v>
      </c>
      <c r="E794">
        <f>VLOOKUP(A794,'[2]PROMEDIO SABER 11 MUNICIPIOS'!$A$2:$E$1122,5,0)</f>
        <v>97</v>
      </c>
      <c r="F794" s="3">
        <v>0</v>
      </c>
      <c r="G794" s="3">
        <v>0</v>
      </c>
      <c r="H794" s="3">
        <v>0</v>
      </c>
      <c r="I794" s="3">
        <v>0</v>
      </c>
      <c r="J794" s="4">
        <f>VLOOKUP(A794,'[2]PROMEDIO SABER 11 MUNICIPIOS'!$A$2:$B$1122,2,0)</f>
        <v>228.95618556701032</v>
      </c>
      <c r="K794" s="6">
        <v>220</v>
      </c>
      <c r="L794" s="5" t="str">
        <f>VLOOKUP(A794,'[2]PROMEDIO SABER 11 MUNICIPIOS'!$A$2:$F$1122,6,FALSE)</f>
        <v>CAJIBIO-CAUCA</v>
      </c>
      <c r="M794">
        <f>VLOOKUP(A794,'[2]SISBEN-GRUPOS'!$A$2:$E$1121,2,FALSE)</f>
        <v>101</v>
      </c>
      <c r="N794">
        <f>VLOOKUP(A794,'[2]SISBEN-GRUPOS'!$A$2:$E$1122,3,0)</f>
        <v>285</v>
      </c>
      <c r="O794">
        <f>VLOOKUP(A794,'[2]SISBEN-GRUPOS'!$A$2:$E$1122,4,0)</f>
        <v>1</v>
      </c>
      <c r="P794">
        <f>VLOOKUP(A794,'[2]SISBEN-GRUPOS'!$A$2:$E$1122,5,0)</f>
        <v>1</v>
      </c>
      <c r="Q794">
        <f>VLOOKUP(A794,'[2]TASA TRANSITO'!$A$6:$B$1117,2,0)</f>
        <v>0.14000000000000001</v>
      </c>
    </row>
    <row r="795" spans="1:17" ht="14.95" hidden="1" x14ac:dyDescent="0.25">
      <c r="A795" t="s">
        <v>777</v>
      </c>
      <c r="B795">
        <v>280</v>
      </c>
      <c r="C795" s="3" t="s">
        <v>1123</v>
      </c>
      <c r="D795">
        <f>VLOOKUP(A795,'[2]PROMEDIO SABER 11 MUNICIPIOS'!$A$2:$D$1122,4,0)</f>
        <v>280</v>
      </c>
      <c r="E795">
        <f>VLOOKUP(A795,'[2]PROMEDIO SABER 11 MUNICIPIOS'!$A$2:$E$1122,5,0)</f>
        <v>97</v>
      </c>
      <c r="F795" s="3">
        <v>0</v>
      </c>
      <c r="G795" s="3">
        <v>0</v>
      </c>
      <c r="H795" s="3">
        <v>0</v>
      </c>
      <c r="I795" s="3">
        <v>0</v>
      </c>
      <c r="J795" s="4">
        <f>VLOOKUP(A795,'[2]PROMEDIO SABER 11 MUNICIPIOS'!$A$2:$B$1122,2,0)</f>
        <v>253.23928571428573</v>
      </c>
      <c r="K795" s="6">
        <v>250</v>
      </c>
      <c r="L795" s="5" t="str">
        <f>VLOOKUP(A795,'[2]PROMEDIO SABER 11 MUNICIPIOS'!$A$2:$F$1122,6,FALSE)</f>
        <v>NO</v>
      </c>
      <c r="M795">
        <f>VLOOKUP(A795,'[2]SISBEN-GRUPOS'!$A$2:$E$1121,2,FALSE)</f>
        <v>67</v>
      </c>
      <c r="N795">
        <f>VLOOKUP(A795,'[2]SISBEN-GRUPOS'!$A$2:$E$1122,3,0)</f>
        <v>196</v>
      </c>
      <c r="O795">
        <f>VLOOKUP(A795,'[2]SISBEN-GRUPOS'!$A$2:$E$1122,4,0)</f>
        <v>7</v>
      </c>
      <c r="P795">
        <f>VLOOKUP(A795,'[2]SISBEN-GRUPOS'!$A$2:$E$1122,5,0)</f>
        <v>10</v>
      </c>
      <c r="Q795">
        <f>VLOOKUP(A795,'[2]TASA TRANSITO'!$A$6:$B$1117,2,0)</f>
        <v>0.40400000000000003</v>
      </c>
    </row>
    <row r="796" spans="1:17" ht="14.95" hidden="1" x14ac:dyDescent="0.25">
      <c r="A796" t="s">
        <v>581</v>
      </c>
      <c r="B796">
        <v>164</v>
      </c>
      <c r="C796" s="3" t="s">
        <v>1122</v>
      </c>
      <c r="D796">
        <f>VLOOKUP(A796,'[2]PROMEDIO SABER 11 MUNICIPIOS'!$A$2:$D$1122,4,0)</f>
        <v>164</v>
      </c>
      <c r="E796">
        <f>VLOOKUP(A796,'[2]PROMEDIO SABER 11 MUNICIPIOS'!$A$2:$E$1122,5,0)</f>
        <v>98</v>
      </c>
      <c r="F796" s="3">
        <v>0</v>
      </c>
      <c r="G796" s="3">
        <v>0</v>
      </c>
      <c r="H796" s="3">
        <v>0</v>
      </c>
      <c r="I796" s="3">
        <v>0</v>
      </c>
      <c r="J796" s="4">
        <f>VLOOKUP(A796,'[2]PROMEDIO SABER 11 MUNICIPIOS'!$A$2:$B$1122,2,0)</f>
        <v>259.07317073170731</v>
      </c>
      <c r="K796" s="6">
        <v>250</v>
      </c>
      <c r="L796" s="5" t="str">
        <f>VLOOKUP(A796,'[2]PROMEDIO SABER 11 MUNICIPIOS'!$A$2:$F$1122,6,FALSE)</f>
        <v>NO</v>
      </c>
      <c r="M796">
        <f>VLOOKUP(A796,'[2]SISBEN-GRUPOS'!$A$2:$E$1121,2,FALSE)</f>
        <v>37</v>
      </c>
      <c r="N796">
        <f>VLOOKUP(A796,'[2]SISBEN-GRUPOS'!$A$2:$E$1122,3,0)</f>
        <v>118</v>
      </c>
      <c r="O796">
        <f>VLOOKUP(A796,'[2]SISBEN-GRUPOS'!$A$2:$E$1122,4,0)</f>
        <v>4</v>
      </c>
      <c r="P796">
        <f>VLOOKUP(A796,'[2]SISBEN-GRUPOS'!$A$2:$E$1122,5,0)</f>
        <v>5</v>
      </c>
      <c r="Q796">
        <f>VLOOKUP(A796,'[2]TASA TRANSITO'!$A$6:$B$1117,2,0)</f>
        <v>0.27700000000000002</v>
      </c>
    </row>
    <row r="797" spans="1:17" ht="14.95" hidden="1" x14ac:dyDescent="0.25">
      <c r="A797" t="s">
        <v>709</v>
      </c>
      <c r="B797">
        <v>227</v>
      </c>
      <c r="C797" s="3" t="s">
        <v>1122</v>
      </c>
      <c r="D797">
        <f>VLOOKUP(A797,'[2]PROMEDIO SABER 11 MUNICIPIOS'!$A$2:$D$1122,4,0)</f>
        <v>227</v>
      </c>
      <c r="E797">
        <f>VLOOKUP(A797,'[2]PROMEDIO SABER 11 MUNICIPIOS'!$A$2:$E$1122,5,0)</f>
        <v>98</v>
      </c>
      <c r="F797" s="3">
        <v>0</v>
      </c>
      <c r="G797" s="3">
        <v>0</v>
      </c>
      <c r="H797" s="3">
        <v>0</v>
      </c>
      <c r="I797" s="3">
        <v>0</v>
      </c>
      <c r="J797" s="4">
        <f>VLOOKUP(A797,'[2]PROMEDIO SABER 11 MUNICIPIOS'!$A$2:$B$1122,2,0)</f>
        <v>262.51101321585901</v>
      </c>
      <c r="K797" s="6">
        <v>260</v>
      </c>
      <c r="L797" s="5" t="str">
        <f>VLOOKUP(A797,'[2]PROMEDIO SABER 11 MUNICIPIOS'!$A$2:$F$1122,6,FALSE)</f>
        <v>NO</v>
      </c>
      <c r="M797">
        <f>VLOOKUP(A797,'[2]SISBEN-GRUPOS'!$A$2:$E$1121,2,FALSE)</f>
        <v>59</v>
      </c>
      <c r="N797">
        <f>VLOOKUP(A797,'[2]SISBEN-GRUPOS'!$A$2:$E$1122,3,0)</f>
        <v>137</v>
      </c>
      <c r="O797">
        <f>VLOOKUP(A797,'[2]SISBEN-GRUPOS'!$A$2:$E$1122,4,0)</f>
        <v>18</v>
      </c>
      <c r="P797">
        <f>VLOOKUP(A797,'[2]SISBEN-GRUPOS'!$A$2:$E$1122,5,0)</f>
        <v>13</v>
      </c>
      <c r="Q797">
        <f>VLOOKUP(A797,'[2]TASA TRANSITO'!$A$6:$B$1117,2,0)</f>
        <v>0.48199999999999998</v>
      </c>
    </row>
    <row r="798" spans="1:17" ht="14.95" hidden="1" x14ac:dyDescent="0.25">
      <c r="A798" t="s">
        <v>774</v>
      </c>
      <c r="B798">
        <v>277</v>
      </c>
      <c r="C798" s="3" t="s">
        <v>1123</v>
      </c>
      <c r="D798">
        <f>VLOOKUP(A798,'[2]PROMEDIO SABER 11 MUNICIPIOS'!$A$2:$D$1122,4,0)</f>
        <v>277</v>
      </c>
      <c r="E798">
        <f>VLOOKUP(A798,'[2]PROMEDIO SABER 11 MUNICIPIOS'!$A$2:$E$1122,5,0)</f>
        <v>99</v>
      </c>
      <c r="F798" s="3">
        <v>0</v>
      </c>
      <c r="G798" s="3">
        <v>0</v>
      </c>
      <c r="H798" s="3">
        <v>0</v>
      </c>
      <c r="I798" s="3">
        <v>0</v>
      </c>
      <c r="J798" s="4">
        <f>VLOOKUP(A798,'[2]PROMEDIO SABER 11 MUNICIPIOS'!$A$2:$B$1122,2,0)</f>
        <v>258.46931407942236</v>
      </c>
      <c r="K798" s="6">
        <v>250</v>
      </c>
      <c r="L798" s="5" t="str">
        <f>VLOOKUP(A798,'[2]PROMEDIO SABER 11 MUNICIPIOS'!$A$2:$F$1122,6,FALSE)</f>
        <v>NO</v>
      </c>
      <c r="M798">
        <f>VLOOKUP(A798,'[2]SISBEN-GRUPOS'!$A$2:$E$1121,2,FALSE)</f>
        <v>75</v>
      </c>
      <c r="N798">
        <f>VLOOKUP(A798,'[2]SISBEN-GRUPOS'!$A$2:$E$1122,3,0)</f>
        <v>201</v>
      </c>
      <c r="O798">
        <f>VLOOKUP(A798,'[2]SISBEN-GRUPOS'!$A$2:$E$1122,4,0)</f>
        <v>0</v>
      </c>
      <c r="P798">
        <f>VLOOKUP(A798,'[2]SISBEN-GRUPOS'!$A$2:$E$1122,5,0)</f>
        <v>1</v>
      </c>
      <c r="Q798">
        <f>VLOOKUP(A798,'[2]TASA TRANSITO'!$A$6:$B$1117,2,0)</f>
        <v>0.27</v>
      </c>
    </row>
    <row r="799" spans="1:17" ht="14.95" hidden="1" x14ac:dyDescent="0.25">
      <c r="A799" t="s">
        <v>929</v>
      </c>
      <c r="B799">
        <v>461</v>
      </c>
      <c r="C799" s="3" t="s">
        <v>1122</v>
      </c>
      <c r="D799">
        <f>VLOOKUP(A799,'[2]PROMEDIO SABER 11 MUNICIPIOS'!$A$2:$D$1122,4,0)</f>
        <v>461</v>
      </c>
      <c r="E799">
        <f>VLOOKUP(A799,'[2]PROMEDIO SABER 11 MUNICIPIOS'!$A$2:$E$1122,5,0)</f>
        <v>100</v>
      </c>
      <c r="F799" s="3">
        <v>0</v>
      </c>
      <c r="G799" s="3">
        <v>0</v>
      </c>
      <c r="H799" s="3">
        <v>0</v>
      </c>
      <c r="I799" s="3">
        <v>0</v>
      </c>
      <c r="J799" s="4">
        <f>VLOOKUP(A799,'[2]PROMEDIO SABER 11 MUNICIPIOS'!$A$2:$B$1122,2,0)</f>
        <v>217.66160520607374</v>
      </c>
      <c r="K799" s="6">
        <v>210</v>
      </c>
      <c r="L799" s="5" t="str">
        <f>VLOOKUP(A799,'[2]PROMEDIO SABER 11 MUNICIPIOS'!$A$2:$F$1122,6,FALSE)</f>
        <v>NO</v>
      </c>
      <c r="M799">
        <f>VLOOKUP(A799,'[2]SISBEN-GRUPOS'!$A$2:$E$1121,2,FALSE)</f>
        <v>77</v>
      </c>
      <c r="N799">
        <f>VLOOKUP(A799,'[2]SISBEN-GRUPOS'!$A$2:$E$1122,3,0)</f>
        <v>381</v>
      </c>
      <c r="O799">
        <f>VLOOKUP(A799,'[2]SISBEN-GRUPOS'!$A$2:$E$1122,4,0)</f>
        <v>2</v>
      </c>
      <c r="P799">
        <f>VLOOKUP(A799,'[2]SISBEN-GRUPOS'!$A$2:$E$1122,5,0)</f>
        <v>1</v>
      </c>
      <c r="Q799">
        <f>VLOOKUP(A799,'[2]TASA TRANSITO'!$A$6:$B$1117,2,0)</f>
        <v>0.38400000000000001</v>
      </c>
    </row>
    <row r="800" spans="1:17" ht="14.95" hidden="1" x14ac:dyDescent="0.25">
      <c r="A800" t="s">
        <v>840</v>
      </c>
      <c r="B800">
        <v>343</v>
      </c>
      <c r="C800" s="3" t="s">
        <v>1122</v>
      </c>
      <c r="D800">
        <f>VLOOKUP(A800,'[2]PROMEDIO SABER 11 MUNICIPIOS'!$A$2:$D$1122,4,0)</f>
        <v>343</v>
      </c>
      <c r="E800">
        <f>VLOOKUP(A800,'[2]PROMEDIO SABER 11 MUNICIPIOS'!$A$2:$E$1122,5,0)</f>
        <v>100</v>
      </c>
      <c r="F800" s="3">
        <v>0</v>
      </c>
      <c r="G800" s="3">
        <v>0</v>
      </c>
      <c r="H800" s="3">
        <v>0</v>
      </c>
      <c r="I800" s="3">
        <v>0</v>
      </c>
      <c r="J800" s="4">
        <f>VLOOKUP(A800,'[2]PROMEDIO SABER 11 MUNICIPIOS'!$A$2:$B$1122,2,0)</f>
        <v>242.37026239067055</v>
      </c>
      <c r="K800" s="6">
        <v>240</v>
      </c>
      <c r="L800" s="5" t="str">
        <f>VLOOKUP(A800,'[2]PROMEDIO SABER 11 MUNICIPIOS'!$A$2:$F$1122,6,FALSE)</f>
        <v>NO</v>
      </c>
      <c r="M800">
        <f>VLOOKUP(A800,'[2]SISBEN-GRUPOS'!$A$2:$E$1121,2,FALSE)</f>
        <v>129</v>
      </c>
      <c r="N800">
        <f>VLOOKUP(A800,'[2]SISBEN-GRUPOS'!$A$2:$E$1122,3,0)</f>
        <v>186</v>
      </c>
      <c r="O800">
        <f>VLOOKUP(A800,'[2]SISBEN-GRUPOS'!$A$2:$E$1122,4,0)</f>
        <v>18</v>
      </c>
      <c r="P800">
        <f>VLOOKUP(A800,'[2]SISBEN-GRUPOS'!$A$2:$E$1122,5,0)</f>
        <v>10</v>
      </c>
      <c r="Q800">
        <f>VLOOKUP(A800,'[2]TASA TRANSITO'!$A$6:$B$1117,2,0)</f>
        <v>0.21</v>
      </c>
    </row>
    <row r="801" spans="1:17" x14ac:dyDescent="0.25">
      <c r="A801" t="s">
        <v>859</v>
      </c>
      <c r="B801">
        <v>365</v>
      </c>
      <c r="C801" s="3" t="s">
        <v>1123</v>
      </c>
      <c r="D801">
        <f>VLOOKUP(A801,'[2]PROMEDIO SABER 11 MUNICIPIOS'!$A$2:$D$1122,4,0)</f>
        <v>365</v>
      </c>
      <c r="E801">
        <f>VLOOKUP(A801,'[2]PROMEDIO SABER 11 MUNICIPIOS'!$A$2:$E$1122,5,0)</f>
        <v>101</v>
      </c>
      <c r="F801" s="3">
        <v>0</v>
      </c>
      <c r="G801" s="3">
        <v>0</v>
      </c>
      <c r="H801" s="3">
        <v>0</v>
      </c>
      <c r="I801" s="3">
        <v>0</v>
      </c>
      <c r="J801" s="4">
        <f>VLOOKUP(A801,'[2]PROMEDIO SABER 11 MUNICIPIOS'!$A$2:$B$1122,2,0)</f>
        <v>190.05753424657533</v>
      </c>
      <c r="K801" s="6">
        <v>190</v>
      </c>
      <c r="L801" s="5" t="str">
        <f>VLOOKUP(A801,'[2]PROMEDIO SABER 11 MUNICIPIOS'!$A$2:$F$1122,6,FALSE)</f>
        <v>RIOSUCIO-CHOCO</v>
      </c>
      <c r="M801">
        <f>VLOOKUP(A801,'[2]SISBEN-GRUPOS'!$A$2:$E$1121,2,FALSE)</f>
        <v>145</v>
      </c>
      <c r="N801">
        <f>VLOOKUP(A801,'[2]SISBEN-GRUPOS'!$A$2:$E$1122,3,0)</f>
        <v>207</v>
      </c>
      <c r="O801">
        <f>VLOOKUP(A801,'[2]SISBEN-GRUPOS'!$A$2:$E$1122,4,0)</f>
        <v>7</v>
      </c>
      <c r="P801">
        <f>VLOOKUP(A801,'[2]SISBEN-GRUPOS'!$A$2:$E$1122,5,0)</f>
        <v>6</v>
      </c>
      <c r="Q801" t="e">
        <f>VLOOKUP(A801,'[2]TASA TRANSITO'!$A$6:$B$1117,2,0)</f>
        <v>#N/A</v>
      </c>
    </row>
    <row r="802" spans="1:17" ht="14.95" hidden="1" x14ac:dyDescent="0.25">
      <c r="A802" t="s">
        <v>459</v>
      </c>
      <c r="B802">
        <v>125</v>
      </c>
      <c r="C802" s="3" t="s">
        <v>1122</v>
      </c>
      <c r="D802">
        <f>VLOOKUP(A802,'[2]PROMEDIO SABER 11 MUNICIPIOS'!$A$2:$D$1122,4,0)</f>
        <v>125</v>
      </c>
      <c r="E802">
        <f>VLOOKUP(A802,'[2]PROMEDIO SABER 11 MUNICIPIOS'!$A$2:$E$1122,5,0)</f>
        <v>101</v>
      </c>
      <c r="F802" s="3">
        <v>0</v>
      </c>
      <c r="G802" s="3">
        <v>0</v>
      </c>
      <c r="H802" s="3">
        <v>0</v>
      </c>
      <c r="I802" s="3">
        <v>0</v>
      </c>
      <c r="J802" s="4">
        <f>VLOOKUP(A802,'[2]PROMEDIO SABER 11 MUNICIPIOS'!$A$2:$B$1122,2,0)</f>
        <v>221.15199999999999</v>
      </c>
      <c r="K802" s="6">
        <v>220</v>
      </c>
      <c r="L802" s="5" t="str">
        <f>VLOOKUP(A802,'[2]PROMEDIO SABER 11 MUNICIPIOS'!$A$2:$F$1122,6,FALSE)</f>
        <v>NO</v>
      </c>
      <c r="M802">
        <f>VLOOKUP(A802,'[2]SISBEN-GRUPOS'!$A$2:$E$1121,2,FALSE)</f>
        <v>26</v>
      </c>
      <c r="N802">
        <f>VLOOKUP(A802,'[2]SISBEN-GRUPOS'!$A$2:$E$1122,3,0)</f>
        <v>93</v>
      </c>
      <c r="O802">
        <f>VLOOKUP(A802,'[2]SISBEN-GRUPOS'!$A$2:$E$1122,4,0)</f>
        <v>5</v>
      </c>
      <c r="P802">
        <f>VLOOKUP(A802,'[2]SISBEN-GRUPOS'!$A$2:$E$1122,5,0)</f>
        <v>1</v>
      </c>
      <c r="Q802">
        <f>VLOOKUP(A802,'[2]TASA TRANSITO'!$A$6:$B$1117,2,0)</f>
        <v>0.111</v>
      </c>
    </row>
    <row r="803" spans="1:17" ht="14.95" hidden="1" x14ac:dyDescent="0.25">
      <c r="A803" t="s">
        <v>917</v>
      </c>
      <c r="B803">
        <v>440</v>
      </c>
      <c r="C803" s="3" t="s">
        <v>1122</v>
      </c>
      <c r="D803">
        <f>VLOOKUP(A803,'[2]PROMEDIO SABER 11 MUNICIPIOS'!$A$2:$D$1122,4,0)</f>
        <v>440</v>
      </c>
      <c r="E803">
        <f>VLOOKUP(A803,'[2]PROMEDIO SABER 11 MUNICIPIOS'!$A$2:$E$1122,5,0)</f>
        <v>101</v>
      </c>
      <c r="F803" s="3">
        <v>0</v>
      </c>
      <c r="G803" s="3">
        <v>0</v>
      </c>
      <c r="H803" s="3">
        <v>0</v>
      </c>
      <c r="I803" s="3">
        <v>0</v>
      </c>
      <c r="J803" s="4">
        <f>VLOOKUP(A803,'[2]PROMEDIO SABER 11 MUNICIPIOS'!$A$2:$B$1122,2,0)</f>
        <v>233.30454545454546</v>
      </c>
      <c r="K803" s="6">
        <v>230</v>
      </c>
      <c r="L803" s="5" t="str">
        <f>VLOOKUP(A803,'[2]PROMEDIO SABER 11 MUNICIPIOS'!$A$2:$F$1122,6,FALSE)</f>
        <v>NO</v>
      </c>
      <c r="M803">
        <f>VLOOKUP(A803,'[2]SISBEN-GRUPOS'!$A$2:$E$1121,2,FALSE)</f>
        <v>141</v>
      </c>
      <c r="N803">
        <f>VLOOKUP(A803,'[2]SISBEN-GRUPOS'!$A$2:$E$1122,3,0)</f>
        <v>281</v>
      </c>
      <c r="O803">
        <f>VLOOKUP(A803,'[2]SISBEN-GRUPOS'!$A$2:$E$1122,4,0)</f>
        <v>11</v>
      </c>
      <c r="P803">
        <f>VLOOKUP(A803,'[2]SISBEN-GRUPOS'!$A$2:$E$1122,5,0)</f>
        <v>7</v>
      </c>
      <c r="Q803">
        <f>VLOOKUP(A803,'[2]TASA TRANSITO'!$A$6:$B$1117,2,0)</f>
        <v>0.3</v>
      </c>
    </row>
    <row r="804" spans="1:17" ht="14.95" hidden="1" x14ac:dyDescent="0.25">
      <c r="A804" t="s">
        <v>852</v>
      </c>
      <c r="B804">
        <v>356</v>
      </c>
      <c r="C804" s="3" t="s">
        <v>1123</v>
      </c>
      <c r="D804">
        <f>VLOOKUP(A804,'[2]PROMEDIO SABER 11 MUNICIPIOS'!$A$2:$D$1122,4,0)</f>
        <v>356</v>
      </c>
      <c r="E804">
        <f>VLOOKUP(A804,'[2]PROMEDIO SABER 11 MUNICIPIOS'!$A$2:$E$1122,5,0)</f>
        <v>103</v>
      </c>
      <c r="F804" s="3">
        <v>0</v>
      </c>
      <c r="G804" s="3">
        <v>0</v>
      </c>
      <c r="H804" s="3">
        <v>0</v>
      </c>
      <c r="I804" s="3">
        <v>0</v>
      </c>
      <c r="J804" s="4">
        <f>VLOOKUP(A804,'[2]PROMEDIO SABER 11 MUNICIPIOS'!$A$2:$B$1122,2,0)</f>
        <v>211.54494382022472</v>
      </c>
      <c r="K804" s="6">
        <v>210</v>
      </c>
      <c r="L804" s="5" t="str">
        <f>VLOOKUP(A804,'[2]PROMEDIO SABER 11 MUNICIPIOS'!$A$2:$F$1122,6,FALSE)</f>
        <v>NO</v>
      </c>
      <c r="M804">
        <f>VLOOKUP(A804,'[2]SISBEN-GRUPOS'!$A$2:$E$1121,2,FALSE)</f>
        <v>129</v>
      </c>
      <c r="N804">
        <f>VLOOKUP(A804,'[2]SISBEN-GRUPOS'!$A$2:$E$1122,3,0)</f>
        <v>221</v>
      </c>
      <c r="O804">
        <f>VLOOKUP(A804,'[2]SISBEN-GRUPOS'!$A$2:$E$1122,4,0)</f>
        <v>5</v>
      </c>
      <c r="P804">
        <f>VLOOKUP(A804,'[2]SISBEN-GRUPOS'!$A$2:$E$1122,5,0)</f>
        <v>1</v>
      </c>
      <c r="Q804">
        <f>VLOOKUP(A804,'[2]TASA TRANSITO'!$A$6:$B$1117,2,0)</f>
        <v>0.32300000000000001</v>
      </c>
    </row>
    <row r="805" spans="1:17" ht="14.95" hidden="1" x14ac:dyDescent="0.25">
      <c r="A805" t="s">
        <v>884</v>
      </c>
      <c r="B805">
        <v>394</v>
      </c>
      <c r="C805" s="3" t="s">
        <v>1123</v>
      </c>
      <c r="D805">
        <f>VLOOKUP(A805,'[2]PROMEDIO SABER 11 MUNICIPIOS'!$A$2:$D$1122,4,0)</f>
        <v>394</v>
      </c>
      <c r="E805">
        <f>VLOOKUP(A805,'[2]PROMEDIO SABER 11 MUNICIPIOS'!$A$2:$E$1122,5,0)</f>
        <v>103</v>
      </c>
      <c r="F805" s="3">
        <v>0</v>
      </c>
      <c r="G805" s="3">
        <v>0</v>
      </c>
      <c r="H805" s="3">
        <v>0</v>
      </c>
      <c r="I805" s="3">
        <v>0</v>
      </c>
      <c r="J805" s="4">
        <f>VLOOKUP(A805,'[2]PROMEDIO SABER 11 MUNICIPIOS'!$A$2:$B$1122,2,0)</f>
        <v>213.54314720812184</v>
      </c>
      <c r="K805" s="6">
        <v>210</v>
      </c>
      <c r="L805" s="5" t="str">
        <f>VLOOKUP(A805,'[2]PROMEDIO SABER 11 MUNICIPIOS'!$A$2:$F$1122,6,FALSE)</f>
        <v>CALDONO-CAUCA</v>
      </c>
      <c r="M805">
        <f>VLOOKUP(A805,'[2]SISBEN-GRUPOS'!$A$2:$E$1121,2,FALSE)</f>
        <v>310</v>
      </c>
      <c r="N805">
        <f>VLOOKUP(A805,'[2]SISBEN-GRUPOS'!$A$2:$E$1122,3,0)</f>
        <v>83</v>
      </c>
      <c r="O805">
        <f>VLOOKUP(A805,'[2]SISBEN-GRUPOS'!$A$2:$E$1122,4,0)</f>
        <v>1</v>
      </c>
      <c r="P805">
        <f>VLOOKUP(A805,'[2]SISBEN-GRUPOS'!$A$2:$E$1122,5,0)</f>
        <v>0</v>
      </c>
      <c r="Q805">
        <f>VLOOKUP(A805,'[2]TASA TRANSITO'!$A$6:$B$1117,2,0)</f>
        <v>0.115</v>
      </c>
    </row>
    <row r="806" spans="1:17" ht="14.95" hidden="1" x14ac:dyDescent="0.25">
      <c r="A806" t="s">
        <v>689</v>
      </c>
      <c r="B806">
        <v>218</v>
      </c>
      <c r="C806" s="3" t="s">
        <v>1123</v>
      </c>
      <c r="D806">
        <f>VLOOKUP(A806,'[2]PROMEDIO SABER 11 MUNICIPIOS'!$A$2:$D$1122,4,0)</f>
        <v>218</v>
      </c>
      <c r="E806">
        <f>VLOOKUP(A806,'[2]PROMEDIO SABER 11 MUNICIPIOS'!$A$2:$E$1122,5,0)</f>
        <v>103</v>
      </c>
      <c r="F806" s="3">
        <v>0</v>
      </c>
      <c r="G806" s="3">
        <v>0</v>
      </c>
      <c r="H806" s="3">
        <v>0</v>
      </c>
      <c r="I806" s="3">
        <v>0</v>
      </c>
      <c r="J806" s="4">
        <f>VLOOKUP(A806,'[2]PROMEDIO SABER 11 MUNICIPIOS'!$A$2:$B$1122,2,0)</f>
        <v>220.848623853211</v>
      </c>
      <c r="K806" s="6">
        <v>220</v>
      </c>
      <c r="L806" s="5" t="str">
        <f>VLOOKUP(A806,'[2]PROMEDIO SABER 11 MUNICIPIOS'!$A$2:$F$1122,6,FALSE)</f>
        <v>RICAURTE-NARINO</v>
      </c>
      <c r="M806">
        <f>VLOOKUP(A806,'[2]SISBEN-GRUPOS'!$A$2:$E$1121,2,FALSE)</f>
        <v>89</v>
      </c>
      <c r="N806">
        <f>VLOOKUP(A806,'[2]SISBEN-GRUPOS'!$A$2:$E$1122,3,0)</f>
        <v>124</v>
      </c>
      <c r="O806">
        <f>VLOOKUP(A806,'[2]SISBEN-GRUPOS'!$A$2:$E$1122,4,0)</f>
        <v>2</v>
      </c>
      <c r="P806">
        <f>VLOOKUP(A806,'[2]SISBEN-GRUPOS'!$A$2:$E$1122,5,0)</f>
        <v>3</v>
      </c>
      <c r="Q806">
        <f>VLOOKUP(A806,'[2]TASA TRANSITO'!$A$6:$B$1117,2,0)</f>
        <v>0.25600000000000001</v>
      </c>
    </row>
    <row r="807" spans="1:17" ht="14.95" hidden="1" x14ac:dyDescent="0.25">
      <c r="A807" t="s">
        <v>830</v>
      </c>
      <c r="B807">
        <v>329</v>
      </c>
      <c r="C807" s="3" t="s">
        <v>1123</v>
      </c>
      <c r="D807">
        <f>VLOOKUP(A807,'[2]PROMEDIO SABER 11 MUNICIPIOS'!$A$2:$D$1122,4,0)</f>
        <v>329</v>
      </c>
      <c r="E807">
        <f>VLOOKUP(A807,'[2]PROMEDIO SABER 11 MUNICIPIOS'!$A$2:$E$1122,5,0)</f>
        <v>103</v>
      </c>
      <c r="F807" s="3">
        <v>0</v>
      </c>
      <c r="G807" s="3">
        <v>0</v>
      </c>
      <c r="H807" s="3">
        <v>0</v>
      </c>
      <c r="I807" s="3">
        <v>0</v>
      </c>
      <c r="J807" s="4">
        <f>VLOOKUP(A807,'[2]PROMEDIO SABER 11 MUNICIPIOS'!$A$2:$B$1122,2,0)</f>
        <v>233.49848024316108</v>
      </c>
      <c r="K807" s="6">
        <v>230</v>
      </c>
      <c r="L807" s="5" t="str">
        <f>VLOOKUP(A807,'[2]PROMEDIO SABER 11 MUNICIPIOS'!$A$2:$F$1122,6,FALSE)</f>
        <v>NO</v>
      </c>
      <c r="M807">
        <f>VLOOKUP(A807,'[2]SISBEN-GRUPOS'!$A$2:$E$1121,2,FALSE)</f>
        <v>69</v>
      </c>
      <c r="N807">
        <f>VLOOKUP(A807,'[2]SISBEN-GRUPOS'!$A$2:$E$1122,3,0)</f>
        <v>258</v>
      </c>
      <c r="O807">
        <f>VLOOKUP(A807,'[2]SISBEN-GRUPOS'!$A$2:$E$1122,4,0)</f>
        <v>2</v>
      </c>
      <c r="P807">
        <f>VLOOKUP(A807,'[2]SISBEN-GRUPOS'!$A$2:$E$1122,5,0)</f>
        <v>0</v>
      </c>
      <c r="Q807">
        <f>VLOOKUP(A807,'[2]TASA TRANSITO'!$A$6:$B$1117,2,0)</f>
        <v>0.24</v>
      </c>
    </row>
    <row r="808" spans="1:17" ht="14.95" hidden="1" x14ac:dyDescent="0.25">
      <c r="A808" t="s">
        <v>789</v>
      </c>
      <c r="B808">
        <v>289</v>
      </c>
      <c r="C808" s="3" t="s">
        <v>1122</v>
      </c>
      <c r="D808">
        <f>VLOOKUP(A808,'[2]PROMEDIO SABER 11 MUNICIPIOS'!$A$2:$D$1122,4,0)</f>
        <v>289</v>
      </c>
      <c r="E808">
        <f>VLOOKUP(A808,'[2]PROMEDIO SABER 11 MUNICIPIOS'!$A$2:$E$1122,5,0)</f>
        <v>103</v>
      </c>
      <c r="F808" s="3">
        <v>0</v>
      </c>
      <c r="G808" s="3">
        <v>0</v>
      </c>
      <c r="H808" s="3">
        <v>0</v>
      </c>
      <c r="I808" s="3">
        <v>0</v>
      </c>
      <c r="J808" s="4">
        <f>VLOOKUP(A808,'[2]PROMEDIO SABER 11 MUNICIPIOS'!$A$2:$B$1122,2,0)</f>
        <v>258.38062283737025</v>
      </c>
      <c r="K808" s="6">
        <v>250</v>
      </c>
      <c r="L808" s="5" t="str">
        <f>VLOOKUP(A808,'[2]PROMEDIO SABER 11 MUNICIPIOS'!$A$2:$F$1122,6,FALSE)</f>
        <v>NO</v>
      </c>
      <c r="M808">
        <f>VLOOKUP(A808,'[2]SISBEN-GRUPOS'!$A$2:$E$1121,2,FALSE)</f>
        <v>121</v>
      </c>
      <c r="N808">
        <f>VLOOKUP(A808,'[2]SISBEN-GRUPOS'!$A$2:$E$1122,3,0)</f>
        <v>89</v>
      </c>
      <c r="O808">
        <f>VLOOKUP(A808,'[2]SISBEN-GRUPOS'!$A$2:$E$1122,4,0)</f>
        <v>53</v>
      </c>
      <c r="P808">
        <f>VLOOKUP(A808,'[2]SISBEN-GRUPOS'!$A$2:$E$1122,5,0)</f>
        <v>26</v>
      </c>
      <c r="Q808">
        <f>VLOOKUP(A808,'[2]TASA TRANSITO'!$A$6:$B$1117,2,0)</f>
        <v>0.32500000000000001</v>
      </c>
    </row>
    <row r="809" spans="1:17" x14ac:dyDescent="0.25">
      <c r="A809" t="s">
        <v>679</v>
      </c>
      <c r="B809">
        <v>212</v>
      </c>
      <c r="C809" s="3" t="s">
        <v>1123</v>
      </c>
      <c r="D809">
        <f>VLOOKUP(A809,'[2]PROMEDIO SABER 11 MUNICIPIOS'!$A$2:$D$1122,4,0)</f>
        <v>212</v>
      </c>
      <c r="E809">
        <f>VLOOKUP(A809,'[2]PROMEDIO SABER 11 MUNICIPIOS'!$A$2:$E$1122,5,0)</f>
        <v>103</v>
      </c>
      <c r="F809" s="3">
        <v>0</v>
      </c>
      <c r="G809" s="3">
        <v>0</v>
      </c>
      <c r="H809" s="3">
        <v>0</v>
      </c>
      <c r="I809" s="3">
        <v>0</v>
      </c>
      <c r="J809" s="4">
        <f>VLOOKUP(A809,'[2]PROMEDIO SABER 11 MUNICIPIOS'!$A$2:$B$1122,2,0)</f>
        <v>268.7641509433962</v>
      </c>
      <c r="K809" s="6">
        <v>260</v>
      </c>
      <c r="L809" s="5" t="str">
        <f>VLOOKUP(A809,'[2]PROMEDIO SABER 11 MUNICIPIOS'!$A$2:$F$1122,6,FALSE)</f>
        <v>NO</v>
      </c>
      <c r="M809">
        <f>VLOOKUP(A809,'[2]SISBEN-GRUPOS'!$A$2:$E$1121,2,FALSE)</f>
        <v>56</v>
      </c>
      <c r="N809">
        <f>VLOOKUP(A809,'[2]SISBEN-GRUPOS'!$A$2:$E$1122,3,0)</f>
        <v>156</v>
      </c>
      <c r="O809">
        <f>VLOOKUP(A809,'[2]SISBEN-GRUPOS'!$A$2:$E$1122,4,0)</f>
        <v>0</v>
      </c>
      <c r="P809">
        <f>VLOOKUP(A809,'[2]SISBEN-GRUPOS'!$A$2:$E$1122,5,0)</f>
        <v>0</v>
      </c>
      <c r="Q809" t="e">
        <f>VLOOKUP(A809,'[2]TASA TRANSITO'!$A$6:$B$1117,2,0)</f>
        <v>#N/A</v>
      </c>
    </row>
    <row r="810" spans="1:17" ht="14.95" hidden="1" x14ac:dyDescent="0.25">
      <c r="A810" t="s">
        <v>861</v>
      </c>
      <c r="B810">
        <v>367</v>
      </c>
      <c r="C810" s="3" t="s">
        <v>1122</v>
      </c>
      <c r="D810">
        <f>VLOOKUP(A810,'[2]PROMEDIO SABER 11 MUNICIPIOS'!$A$2:$D$1122,4,0)</f>
        <v>367</v>
      </c>
      <c r="E810">
        <f>VLOOKUP(A810,'[2]PROMEDIO SABER 11 MUNICIPIOS'!$A$2:$E$1122,5,0)</f>
        <v>104</v>
      </c>
      <c r="F810" s="3">
        <v>0</v>
      </c>
      <c r="G810" s="3">
        <v>0</v>
      </c>
      <c r="H810" s="3">
        <v>0</v>
      </c>
      <c r="I810" s="3">
        <v>0</v>
      </c>
      <c r="J810" s="4">
        <f>VLOOKUP(A810,'[2]PROMEDIO SABER 11 MUNICIPIOS'!$A$2:$B$1122,2,0)</f>
        <v>254.858310626703</v>
      </c>
      <c r="K810" s="6">
        <v>250</v>
      </c>
      <c r="L810" s="5" t="str">
        <f>VLOOKUP(A810,'[2]PROMEDIO SABER 11 MUNICIPIOS'!$A$2:$F$1122,6,FALSE)</f>
        <v>NO</v>
      </c>
      <c r="M810">
        <f>VLOOKUP(A810,'[2]SISBEN-GRUPOS'!$A$2:$E$1121,2,FALSE)</f>
        <v>83</v>
      </c>
      <c r="N810">
        <f>VLOOKUP(A810,'[2]SISBEN-GRUPOS'!$A$2:$E$1122,3,0)</f>
        <v>260</v>
      </c>
      <c r="O810">
        <f>VLOOKUP(A810,'[2]SISBEN-GRUPOS'!$A$2:$E$1122,4,0)</f>
        <v>15</v>
      </c>
      <c r="P810">
        <f>VLOOKUP(A810,'[2]SISBEN-GRUPOS'!$A$2:$E$1122,5,0)</f>
        <v>9</v>
      </c>
      <c r="Q810">
        <f>VLOOKUP(A810,'[2]TASA TRANSITO'!$A$6:$B$1117,2,0)</f>
        <v>0.37</v>
      </c>
    </row>
    <row r="811" spans="1:17" ht="14.95" hidden="1" x14ac:dyDescent="0.25">
      <c r="A811" t="s">
        <v>837</v>
      </c>
      <c r="B811">
        <v>337</v>
      </c>
      <c r="C811" s="3" t="s">
        <v>1122</v>
      </c>
      <c r="D811">
        <f>VLOOKUP(A811,'[2]PROMEDIO SABER 11 MUNICIPIOS'!$A$2:$D$1122,4,0)</f>
        <v>337</v>
      </c>
      <c r="E811">
        <f>VLOOKUP(A811,'[2]PROMEDIO SABER 11 MUNICIPIOS'!$A$2:$E$1122,5,0)</f>
        <v>104</v>
      </c>
      <c r="F811" s="3">
        <v>0</v>
      </c>
      <c r="G811" s="3">
        <v>0</v>
      </c>
      <c r="H811" s="3">
        <v>0</v>
      </c>
      <c r="I811" s="3">
        <v>0</v>
      </c>
      <c r="J811" s="4">
        <f>VLOOKUP(A811,'[2]PROMEDIO SABER 11 MUNICIPIOS'!$A$2:$B$1122,2,0)</f>
        <v>257.56083086053411</v>
      </c>
      <c r="K811" s="6">
        <v>250</v>
      </c>
      <c r="L811" s="5" t="str">
        <f>VLOOKUP(A811,'[2]PROMEDIO SABER 11 MUNICIPIOS'!$A$2:$F$1122,6,FALSE)</f>
        <v>NO</v>
      </c>
      <c r="M811">
        <f>VLOOKUP(A811,'[2]SISBEN-GRUPOS'!$A$2:$E$1121,2,FALSE)</f>
        <v>90</v>
      </c>
      <c r="N811">
        <f>VLOOKUP(A811,'[2]SISBEN-GRUPOS'!$A$2:$E$1122,3,0)</f>
        <v>239</v>
      </c>
      <c r="O811">
        <f>VLOOKUP(A811,'[2]SISBEN-GRUPOS'!$A$2:$E$1122,4,0)</f>
        <v>5</v>
      </c>
      <c r="P811">
        <f>VLOOKUP(A811,'[2]SISBEN-GRUPOS'!$A$2:$E$1122,5,0)</f>
        <v>3</v>
      </c>
      <c r="Q811">
        <f>VLOOKUP(A811,'[2]TASA TRANSITO'!$A$6:$B$1117,2,0)</f>
        <v>0.55100000000000005</v>
      </c>
    </row>
    <row r="812" spans="1:17" ht="14.95" hidden="1" x14ac:dyDescent="0.25">
      <c r="A812" t="s">
        <v>664</v>
      </c>
      <c r="B812">
        <v>201</v>
      </c>
      <c r="C812" s="3" t="s">
        <v>1122</v>
      </c>
      <c r="D812">
        <f>VLOOKUP(A812,'[2]PROMEDIO SABER 11 MUNICIPIOS'!$A$2:$D$1122,4,0)</f>
        <v>201</v>
      </c>
      <c r="E812">
        <f>VLOOKUP(A812,'[2]PROMEDIO SABER 11 MUNICIPIOS'!$A$2:$E$1122,5,0)</f>
        <v>105</v>
      </c>
      <c r="F812" s="3">
        <v>0</v>
      </c>
      <c r="G812" s="3">
        <v>0</v>
      </c>
      <c r="H812" s="3">
        <v>0</v>
      </c>
      <c r="I812" s="3">
        <v>0</v>
      </c>
      <c r="J812" s="4">
        <f>VLOOKUP(A812,'[2]PROMEDIO SABER 11 MUNICIPIOS'!$A$2:$B$1122,2,0)</f>
        <v>254.44278606965173</v>
      </c>
      <c r="K812" s="6">
        <v>250</v>
      </c>
      <c r="L812" s="5" t="str">
        <f>VLOOKUP(A812,'[2]PROMEDIO SABER 11 MUNICIPIOS'!$A$2:$F$1122,6,FALSE)</f>
        <v>NO</v>
      </c>
      <c r="M812">
        <f>VLOOKUP(A812,'[2]SISBEN-GRUPOS'!$A$2:$E$1121,2,FALSE)</f>
        <v>66</v>
      </c>
      <c r="N812">
        <f>VLOOKUP(A812,'[2]SISBEN-GRUPOS'!$A$2:$E$1122,3,0)</f>
        <v>74</v>
      </c>
      <c r="O812">
        <f>VLOOKUP(A812,'[2]SISBEN-GRUPOS'!$A$2:$E$1122,4,0)</f>
        <v>42</v>
      </c>
      <c r="P812">
        <f>VLOOKUP(A812,'[2]SISBEN-GRUPOS'!$A$2:$E$1122,5,0)</f>
        <v>19</v>
      </c>
      <c r="Q812">
        <f>VLOOKUP(A812,'[2]TASA TRANSITO'!$A$6:$B$1117,2,0)</f>
        <v>0.44600000000000001</v>
      </c>
    </row>
    <row r="813" spans="1:17" ht="14.95" hidden="1" x14ac:dyDescent="0.25">
      <c r="A813" t="s">
        <v>600</v>
      </c>
      <c r="B813">
        <v>171</v>
      </c>
      <c r="C813" s="3" t="s">
        <v>1122</v>
      </c>
      <c r="D813">
        <f>VLOOKUP(A813,'[2]PROMEDIO SABER 11 MUNICIPIOS'!$A$2:$D$1122,4,0)</f>
        <v>171</v>
      </c>
      <c r="E813">
        <f>VLOOKUP(A813,'[2]PROMEDIO SABER 11 MUNICIPIOS'!$A$2:$E$1122,5,0)</f>
        <v>105</v>
      </c>
      <c r="F813" s="3">
        <v>0</v>
      </c>
      <c r="G813" s="3">
        <v>0</v>
      </c>
      <c r="H813" s="3">
        <v>0</v>
      </c>
      <c r="I813" s="3">
        <v>0</v>
      </c>
      <c r="J813" s="4">
        <f>VLOOKUP(A813,'[2]PROMEDIO SABER 11 MUNICIPIOS'!$A$2:$B$1122,2,0)</f>
        <v>270.34502923976606</v>
      </c>
      <c r="K813" s="6">
        <v>270</v>
      </c>
      <c r="L813" s="5" t="str">
        <f>VLOOKUP(A813,'[2]PROMEDIO SABER 11 MUNICIPIOS'!$A$2:$F$1122,6,FALSE)</f>
        <v>NO</v>
      </c>
      <c r="M813">
        <f>VLOOKUP(A813,'[2]SISBEN-GRUPOS'!$A$2:$E$1121,2,FALSE)</f>
        <v>42</v>
      </c>
      <c r="N813">
        <f>VLOOKUP(A813,'[2]SISBEN-GRUPOS'!$A$2:$E$1122,3,0)</f>
        <v>125</v>
      </c>
      <c r="O813">
        <f>VLOOKUP(A813,'[2]SISBEN-GRUPOS'!$A$2:$E$1122,4,0)</f>
        <v>3</v>
      </c>
      <c r="P813">
        <f>VLOOKUP(A813,'[2]SISBEN-GRUPOS'!$A$2:$E$1122,5,0)</f>
        <v>1</v>
      </c>
      <c r="Q813">
        <f>VLOOKUP(A813,'[2]TASA TRANSITO'!$A$6:$B$1117,2,0)</f>
        <v>0.37</v>
      </c>
    </row>
    <row r="814" spans="1:17" ht="14.95" hidden="1" x14ac:dyDescent="0.25">
      <c r="A814" t="s">
        <v>750</v>
      </c>
      <c r="B814">
        <v>256</v>
      </c>
      <c r="C814" s="3" t="s">
        <v>1122</v>
      </c>
      <c r="D814">
        <f>VLOOKUP(A814,'[2]PROMEDIO SABER 11 MUNICIPIOS'!$A$2:$D$1122,4,0)</f>
        <v>256</v>
      </c>
      <c r="E814">
        <f>VLOOKUP(A814,'[2]PROMEDIO SABER 11 MUNICIPIOS'!$A$2:$E$1122,5,0)</f>
        <v>106</v>
      </c>
      <c r="F814" s="3">
        <v>0</v>
      </c>
      <c r="G814" s="3">
        <v>0</v>
      </c>
      <c r="H814" s="3">
        <v>0</v>
      </c>
      <c r="I814" s="3">
        <v>0</v>
      </c>
      <c r="J814" s="4">
        <f>VLOOKUP(A814,'[2]PROMEDIO SABER 11 MUNICIPIOS'!$A$2:$B$1122,2,0)</f>
        <v>229.26171875</v>
      </c>
      <c r="K814" s="6">
        <v>220</v>
      </c>
      <c r="L814" s="5" t="str">
        <f>VLOOKUP(A814,'[2]PROMEDIO SABER 11 MUNICIPIOS'!$A$2:$F$1122,6,FALSE)</f>
        <v>RIOBLANCO-TOLIMA</v>
      </c>
      <c r="M814">
        <f>VLOOKUP(A814,'[2]SISBEN-GRUPOS'!$A$2:$E$1121,2,FALSE)</f>
        <v>78</v>
      </c>
      <c r="N814">
        <f>VLOOKUP(A814,'[2]SISBEN-GRUPOS'!$A$2:$E$1122,3,0)</f>
        <v>175</v>
      </c>
      <c r="O814">
        <f>VLOOKUP(A814,'[2]SISBEN-GRUPOS'!$A$2:$E$1122,4,0)</f>
        <v>1</v>
      </c>
      <c r="P814">
        <f>VLOOKUP(A814,'[2]SISBEN-GRUPOS'!$A$2:$E$1122,5,0)</f>
        <v>2</v>
      </c>
      <c r="Q814">
        <f>VLOOKUP(A814,'[2]TASA TRANSITO'!$A$6:$B$1117,2,0)</f>
        <v>0.23899999999999999</v>
      </c>
    </row>
    <row r="815" spans="1:17" x14ac:dyDescent="0.25">
      <c r="A815" t="s">
        <v>442</v>
      </c>
      <c r="B815">
        <v>120</v>
      </c>
      <c r="C815" s="3" t="s">
        <v>1122</v>
      </c>
      <c r="D815">
        <f>VLOOKUP(A815,'[2]PROMEDIO SABER 11 MUNICIPIOS'!$A$2:$D$1122,4,0)</f>
        <v>120</v>
      </c>
      <c r="E815">
        <f>VLOOKUP(A815,'[2]PROMEDIO SABER 11 MUNICIPIOS'!$A$2:$E$1122,5,0)</f>
        <v>108</v>
      </c>
      <c r="F815" s="3">
        <v>0</v>
      </c>
      <c r="G815" s="3">
        <v>0</v>
      </c>
      <c r="H815" s="3">
        <v>0</v>
      </c>
      <c r="I815" s="3">
        <v>0</v>
      </c>
      <c r="J815" s="4">
        <f>VLOOKUP(A815,'[2]PROMEDIO SABER 11 MUNICIPIOS'!$A$2:$B$1122,2,0)</f>
        <v>197.45833333333334</v>
      </c>
      <c r="K815" s="6">
        <v>190</v>
      </c>
      <c r="L815" s="5" t="str">
        <f>VLOOKUP(A815,'[2]PROMEDIO SABER 11 MUNICIPIOS'!$A$2:$F$1122,6,FALSE)</f>
        <v>NO</v>
      </c>
      <c r="M815">
        <f>VLOOKUP(A815,'[2]SISBEN-GRUPOS'!$A$2:$E$1121,2,FALSE)</f>
        <v>34</v>
      </c>
      <c r="N815">
        <f>VLOOKUP(A815,'[2]SISBEN-GRUPOS'!$A$2:$E$1122,3,0)</f>
        <v>84</v>
      </c>
      <c r="O815">
        <f>VLOOKUP(A815,'[2]SISBEN-GRUPOS'!$A$2:$E$1122,4,0)</f>
        <v>2</v>
      </c>
      <c r="P815">
        <f>VLOOKUP(A815,'[2]SISBEN-GRUPOS'!$A$2:$E$1122,5,0)</f>
        <v>0</v>
      </c>
      <c r="Q815" t="e">
        <f>VLOOKUP(A815,'[2]TASA TRANSITO'!$A$6:$B$1117,2,0)</f>
        <v>#N/A</v>
      </c>
    </row>
    <row r="816" spans="1:17" ht="14.95" hidden="1" x14ac:dyDescent="0.25">
      <c r="A816" t="s">
        <v>740</v>
      </c>
      <c r="B816">
        <v>251</v>
      </c>
      <c r="C816" s="3" t="s">
        <v>1122</v>
      </c>
      <c r="D816">
        <f>VLOOKUP(A816,'[2]PROMEDIO SABER 11 MUNICIPIOS'!$A$2:$D$1122,4,0)</f>
        <v>251</v>
      </c>
      <c r="E816">
        <f>VLOOKUP(A816,'[2]PROMEDIO SABER 11 MUNICIPIOS'!$A$2:$E$1122,5,0)</f>
        <v>108</v>
      </c>
      <c r="F816" s="3">
        <v>0</v>
      </c>
      <c r="G816" s="3">
        <v>0</v>
      </c>
      <c r="H816" s="3">
        <v>0</v>
      </c>
      <c r="I816" s="3">
        <v>0</v>
      </c>
      <c r="J816" s="4">
        <f>VLOOKUP(A816,'[2]PROMEDIO SABER 11 MUNICIPIOS'!$A$2:$B$1122,2,0)</f>
        <v>275.24701195219126</v>
      </c>
      <c r="K816" s="6">
        <v>270</v>
      </c>
      <c r="L816" s="5" t="str">
        <f>VLOOKUP(A816,'[2]PROMEDIO SABER 11 MUNICIPIOS'!$A$2:$F$1122,6,FALSE)</f>
        <v>NO</v>
      </c>
      <c r="M816">
        <f>VLOOKUP(A816,'[2]SISBEN-GRUPOS'!$A$2:$E$1121,2,FALSE)</f>
        <v>89</v>
      </c>
      <c r="N816">
        <f>VLOOKUP(A816,'[2]SISBEN-GRUPOS'!$A$2:$E$1122,3,0)</f>
        <v>136</v>
      </c>
      <c r="O816">
        <f>VLOOKUP(A816,'[2]SISBEN-GRUPOS'!$A$2:$E$1122,4,0)</f>
        <v>22</v>
      </c>
      <c r="P816">
        <f>VLOOKUP(A816,'[2]SISBEN-GRUPOS'!$A$2:$E$1122,5,0)</f>
        <v>4</v>
      </c>
      <c r="Q816">
        <f>VLOOKUP(A816,'[2]TASA TRANSITO'!$A$6:$B$1117,2,0)</f>
        <v>0.36699999999999999</v>
      </c>
    </row>
    <row r="817" spans="1:17" ht="14.95" hidden="1" x14ac:dyDescent="0.25">
      <c r="A817" t="s">
        <v>574</v>
      </c>
      <c r="B817">
        <v>160</v>
      </c>
      <c r="C817" s="3" t="s">
        <v>1123</v>
      </c>
      <c r="D817">
        <f>VLOOKUP(A817,'[2]PROMEDIO SABER 11 MUNICIPIOS'!$A$2:$D$1122,4,0)</f>
        <v>160</v>
      </c>
      <c r="E817">
        <f>VLOOKUP(A817,'[2]PROMEDIO SABER 11 MUNICIPIOS'!$A$2:$E$1122,5,0)</f>
        <v>109</v>
      </c>
      <c r="F817" s="3">
        <v>0</v>
      </c>
      <c r="G817" s="3">
        <v>0</v>
      </c>
      <c r="H817" s="3">
        <v>0</v>
      </c>
      <c r="I817" s="3">
        <v>0</v>
      </c>
      <c r="J817" s="4">
        <f>VLOOKUP(A817,'[2]PROMEDIO SABER 11 MUNICIPIOS'!$A$2:$B$1122,2,0)</f>
        <v>206.94374999999999</v>
      </c>
      <c r="K817" s="6">
        <v>200</v>
      </c>
      <c r="L817" s="5" t="str">
        <f>VLOOKUP(A817,'[2]PROMEDIO SABER 11 MUNICIPIOS'!$A$2:$F$1122,6,FALSE)</f>
        <v>NO</v>
      </c>
      <c r="M817">
        <f>VLOOKUP(A817,'[2]SISBEN-GRUPOS'!$A$2:$E$1121,2,FALSE)</f>
        <v>71</v>
      </c>
      <c r="N817">
        <f>VLOOKUP(A817,'[2]SISBEN-GRUPOS'!$A$2:$E$1122,3,0)</f>
        <v>88</v>
      </c>
      <c r="O817">
        <f>VLOOKUP(A817,'[2]SISBEN-GRUPOS'!$A$2:$E$1122,4,0)</f>
        <v>1</v>
      </c>
      <c r="P817">
        <f>VLOOKUP(A817,'[2]SISBEN-GRUPOS'!$A$2:$E$1122,5,0)</f>
        <v>0</v>
      </c>
      <c r="Q817">
        <f>VLOOKUP(A817,'[2]TASA TRANSITO'!$A$6:$B$1117,2,0)</f>
        <v>0.41099999999999998</v>
      </c>
    </row>
    <row r="818" spans="1:17" ht="14.95" hidden="1" x14ac:dyDescent="0.25">
      <c r="A818" t="s">
        <v>705</v>
      </c>
      <c r="B818">
        <v>226</v>
      </c>
      <c r="C818" s="3" t="s">
        <v>1123</v>
      </c>
      <c r="D818">
        <f>VLOOKUP(A818,'[2]PROMEDIO SABER 11 MUNICIPIOS'!$A$2:$D$1122,4,0)</f>
        <v>226</v>
      </c>
      <c r="E818">
        <f>VLOOKUP(A818,'[2]PROMEDIO SABER 11 MUNICIPIOS'!$A$2:$E$1122,5,0)</f>
        <v>109</v>
      </c>
      <c r="F818" s="3">
        <v>0</v>
      </c>
      <c r="G818" s="3">
        <v>0</v>
      </c>
      <c r="H818" s="3">
        <v>0</v>
      </c>
      <c r="I818" s="3">
        <v>0</v>
      </c>
      <c r="J818" s="4">
        <f>VLOOKUP(A818,'[2]PROMEDIO SABER 11 MUNICIPIOS'!$A$2:$B$1122,2,0)</f>
        <v>226.09292035398229</v>
      </c>
      <c r="K818" s="6">
        <v>220</v>
      </c>
      <c r="L818" s="5" t="str">
        <f>VLOOKUP(A818,'[2]PROMEDIO SABER 11 MUNICIPIOS'!$A$2:$F$1122,6,FALSE)</f>
        <v>PUEBLO BELLO-CESAR</v>
      </c>
      <c r="M818">
        <f>VLOOKUP(A818,'[2]SISBEN-GRUPOS'!$A$2:$E$1121,2,FALSE)</f>
        <v>91</v>
      </c>
      <c r="N818">
        <f>VLOOKUP(A818,'[2]SISBEN-GRUPOS'!$A$2:$E$1122,3,0)</f>
        <v>132</v>
      </c>
      <c r="O818">
        <f>VLOOKUP(A818,'[2]SISBEN-GRUPOS'!$A$2:$E$1122,4,0)</f>
        <v>2</v>
      </c>
      <c r="P818">
        <f>VLOOKUP(A818,'[2]SISBEN-GRUPOS'!$A$2:$E$1122,5,0)</f>
        <v>1</v>
      </c>
      <c r="Q818">
        <f>VLOOKUP(A818,'[2]TASA TRANSITO'!$A$6:$B$1117,2,0)</f>
        <v>0.19400000000000001</v>
      </c>
    </row>
    <row r="819" spans="1:17" ht="14.95" hidden="1" x14ac:dyDescent="0.25">
      <c r="A819" t="s">
        <v>961</v>
      </c>
      <c r="B819">
        <v>561</v>
      </c>
      <c r="C819" s="3" t="s">
        <v>1123</v>
      </c>
      <c r="D819">
        <f>VLOOKUP(A819,'[2]PROMEDIO SABER 11 MUNICIPIOS'!$A$2:$D$1122,4,0)</f>
        <v>561</v>
      </c>
      <c r="E819">
        <f>VLOOKUP(A819,'[2]PROMEDIO SABER 11 MUNICIPIOS'!$A$2:$E$1122,5,0)</f>
        <v>110</v>
      </c>
      <c r="F819" s="3">
        <v>0</v>
      </c>
      <c r="G819" s="3">
        <v>0</v>
      </c>
      <c r="H819" s="3">
        <v>0</v>
      </c>
      <c r="I819" s="3">
        <v>0</v>
      </c>
      <c r="J819" s="4">
        <f>VLOOKUP(A819,'[2]PROMEDIO SABER 11 MUNICIPIOS'!$A$2:$B$1122,2,0)</f>
        <v>230.40998217468805</v>
      </c>
      <c r="K819" s="6">
        <v>230</v>
      </c>
      <c r="L819" s="5" t="str">
        <f>VLOOKUP(A819,'[2]PROMEDIO SABER 11 MUNICIPIOS'!$A$2:$F$1122,6,FALSE)</f>
        <v>ARAUQUITA-ARAUCA</v>
      </c>
      <c r="M819">
        <f>VLOOKUP(A819,'[2]SISBEN-GRUPOS'!$A$2:$E$1121,2,FALSE)</f>
        <v>151</v>
      </c>
      <c r="N819">
        <f>VLOOKUP(A819,'[2]SISBEN-GRUPOS'!$A$2:$E$1122,3,0)</f>
        <v>403</v>
      </c>
      <c r="O819">
        <f>VLOOKUP(A819,'[2]SISBEN-GRUPOS'!$A$2:$E$1122,4,0)</f>
        <v>4</v>
      </c>
      <c r="P819">
        <f>VLOOKUP(A819,'[2]SISBEN-GRUPOS'!$A$2:$E$1122,5,0)</f>
        <v>3</v>
      </c>
      <c r="Q819">
        <f>VLOOKUP(A819,'[2]TASA TRANSITO'!$A$6:$B$1117,2,0)</f>
        <v>0.21299999999999999</v>
      </c>
    </row>
    <row r="820" spans="1:17" ht="14.95" hidden="1" x14ac:dyDescent="0.25">
      <c r="A820" t="s">
        <v>893</v>
      </c>
      <c r="B820">
        <v>411</v>
      </c>
      <c r="C820" s="3" t="s">
        <v>1122</v>
      </c>
      <c r="D820">
        <f>VLOOKUP(A820,'[2]PROMEDIO SABER 11 MUNICIPIOS'!$A$2:$D$1122,4,0)</f>
        <v>411</v>
      </c>
      <c r="E820">
        <f>VLOOKUP(A820,'[2]PROMEDIO SABER 11 MUNICIPIOS'!$A$2:$E$1122,5,0)</f>
        <v>110</v>
      </c>
      <c r="F820" s="3">
        <v>0</v>
      </c>
      <c r="G820" s="3">
        <v>0</v>
      </c>
      <c r="H820" s="3">
        <v>0</v>
      </c>
      <c r="I820" s="3">
        <v>0</v>
      </c>
      <c r="J820" s="4">
        <f>VLOOKUP(A820,'[2]PROMEDIO SABER 11 MUNICIPIOS'!$A$2:$B$1122,2,0)</f>
        <v>235.23357664233578</v>
      </c>
      <c r="K820" s="6">
        <v>230</v>
      </c>
      <c r="L820" s="5" t="str">
        <f>VLOOKUP(A820,'[2]PROMEDIO SABER 11 MUNICIPIOS'!$A$2:$F$1122,6,FALSE)</f>
        <v>NO</v>
      </c>
      <c r="M820">
        <f>VLOOKUP(A820,'[2]SISBEN-GRUPOS'!$A$2:$E$1121,2,FALSE)</f>
        <v>95</v>
      </c>
      <c r="N820">
        <f>VLOOKUP(A820,'[2]SISBEN-GRUPOS'!$A$2:$E$1122,3,0)</f>
        <v>297</v>
      </c>
      <c r="O820">
        <f>VLOOKUP(A820,'[2]SISBEN-GRUPOS'!$A$2:$E$1122,4,0)</f>
        <v>15</v>
      </c>
      <c r="P820">
        <f>VLOOKUP(A820,'[2]SISBEN-GRUPOS'!$A$2:$E$1122,5,0)</f>
        <v>4</v>
      </c>
      <c r="Q820">
        <f>VLOOKUP(A820,'[2]TASA TRANSITO'!$A$6:$B$1117,2,0)</f>
        <v>0.30599999999999999</v>
      </c>
    </row>
    <row r="821" spans="1:17" ht="14.95" hidden="1" x14ac:dyDescent="0.25">
      <c r="A821" t="s">
        <v>462</v>
      </c>
      <c r="B821">
        <v>126</v>
      </c>
      <c r="C821" s="3" t="s">
        <v>1122</v>
      </c>
      <c r="D821">
        <f>VLOOKUP(A821,'[2]PROMEDIO SABER 11 MUNICIPIOS'!$A$2:$D$1122,4,0)</f>
        <v>126</v>
      </c>
      <c r="E821">
        <f>VLOOKUP(A821,'[2]PROMEDIO SABER 11 MUNICIPIOS'!$A$2:$E$1122,5,0)</f>
        <v>110</v>
      </c>
      <c r="F821" s="3">
        <v>0</v>
      </c>
      <c r="G821" s="3">
        <v>0</v>
      </c>
      <c r="H821" s="3">
        <v>0</v>
      </c>
      <c r="I821" s="3">
        <v>0</v>
      </c>
      <c r="J821" s="4">
        <f>VLOOKUP(A821,'[2]PROMEDIO SABER 11 MUNICIPIOS'!$A$2:$B$1122,2,0)</f>
        <v>261.01587301587301</v>
      </c>
      <c r="K821" s="6">
        <v>260</v>
      </c>
      <c r="L821" s="5" t="str">
        <f>VLOOKUP(A821,'[2]PROMEDIO SABER 11 MUNICIPIOS'!$A$2:$F$1122,6,FALSE)</f>
        <v>NO</v>
      </c>
      <c r="M821">
        <f>VLOOKUP(A821,'[2]SISBEN-GRUPOS'!$A$2:$E$1121,2,FALSE)</f>
        <v>24</v>
      </c>
      <c r="N821">
        <f>VLOOKUP(A821,'[2]SISBEN-GRUPOS'!$A$2:$E$1122,3,0)</f>
        <v>75</v>
      </c>
      <c r="O821">
        <f>VLOOKUP(A821,'[2]SISBEN-GRUPOS'!$A$2:$E$1122,4,0)</f>
        <v>12</v>
      </c>
      <c r="P821">
        <f>VLOOKUP(A821,'[2]SISBEN-GRUPOS'!$A$2:$E$1122,5,0)</f>
        <v>15</v>
      </c>
      <c r="Q821">
        <f>VLOOKUP(A821,'[2]TASA TRANSITO'!$A$6:$B$1117,2,0)</f>
        <v>0.36599999999999999</v>
      </c>
    </row>
    <row r="822" spans="1:17" ht="14.95" hidden="1" x14ac:dyDescent="0.25">
      <c r="A822" t="s">
        <v>535</v>
      </c>
      <c r="B822">
        <v>145</v>
      </c>
      <c r="C822" s="3" t="s">
        <v>1123</v>
      </c>
      <c r="D822">
        <f>VLOOKUP(A822,'[2]PROMEDIO SABER 11 MUNICIPIOS'!$A$2:$D$1122,4,0)</f>
        <v>145</v>
      </c>
      <c r="E822">
        <f>VLOOKUP(A822,'[2]PROMEDIO SABER 11 MUNICIPIOS'!$A$2:$E$1122,5,0)</f>
        <v>111</v>
      </c>
      <c r="F822" s="3">
        <v>0</v>
      </c>
      <c r="G822" s="3">
        <v>0</v>
      </c>
      <c r="H822" s="3">
        <v>0</v>
      </c>
      <c r="I822" s="3">
        <v>0</v>
      </c>
      <c r="J822" s="4">
        <f>VLOOKUP(A822,'[2]PROMEDIO SABER 11 MUNICIPIOS'!$A$2:$B$1122,2,0)</f>
        <v>245.86896551724138</v>
      </c>
      <c r="K822" s="6">
        <v>240</v>
      </c>
      <c r="L822" s="5" t="str">
        <f>VLOOKUP(A822,'[2]PROMEDIO SABER 11 MUNICIPIOS'!$A$2:$F$1122,6,FALSE)</f>
        <v>NO</v>
      </c>
      <c r="M822">
        <f>VLOOKUP(A822,'[2]SISBEN-GRUPOS'!$A$2:$E$1121,2,FALSE)</f>
        <v>29</v>
      </c>
      <c r="N822">
        <f>VLOOKUP(A822,'[2]SISBEN-GRUPOS'!$A$2:$E$1122,3,0)</f>
        <v>116</v>
      </c>
      <c r="O822">
        <f>VLOOKUP(A822,'[2]SISBEN-GRUPOS'!$A$2:$E$1122,4,0)</f>
        <v>0</v>
      </c>
      <c r="P822">
        <f>VLOOKUP(A822,'[2]SISBEN-GRUPOS'!$A$2:$E$1122,5,0)</f>
        <v>0</v>
      </c>
      <c r="Q822">
        <f>VLOOKUP(A822,'[2]TASA TRANSITO'!$A$6:$B$1117,2,0)</f>
        <v>0.28199999999999997</v>
      </c>
    </row>
    <row r="823" spans="1:17" ht="14.95" hidden="1" x14ac:dyDescent="0.25">
      <c r="A823" t="s">
        <v>731</v>
      </c>
      <c r="B823">
        <v>243</v>
      </c>
      <c r="C823" s="3" t="s">
        <v>1122</v>
      </c>
      <c r="D823">
        <f>VLOOKUP(A823,'[2]PROMEDIO SABER 11 MUNICIPIOS'!$A$2:$D$1122,4,0)</f>
        <v>243</v>
      </c>
      <c r="E823">
        <f>VLOOKUP(A823,'[2]PROMEDIO SABER 11 MUNICIPIOS'!$A$2:$E$1122,5,0)</f>
        <v>112</v>
      </c>
      <c r="F823" s="3">
        <v>0</v>
      </c>
      <c r="G823" s="3">
        <v>0</v>
      </c>
      <c r="H823" s="3">
        <v>0</v>
      </c>
      <c r="I823" s="3">
        <v>0</v>
      </c>
      <c r="J823" s="4">
        <f>VLOOKUP(A823,'[2]PROMEDIO SABER 11 MUNICIPIOS'!$A$2:$B$1122,2,0)</f>
        <v>205.40329218106996</v>
      </c>
      <c r="K823" s="6">
        <v>200</v>
      </c>
      <c r="L823" s="5" t="str">
        <f>VLOOKUP(A823,'[2]PROMEDIO SABER 11 MUNICIPIOS'!$A$2:$F$1122,6,FALSE)</f>
        <v>NO</v>
      </c>
      <c r="M823">
        <f>VLOOKUP(A823,'[2]SISBEN-GRUPOS'!$A$2:$E$1121,2,FALSE)</f>
        <v>54</v>
      </c>
      <c r="N823">
        <f>VLOOKUP(A823,'[2]SISBEN-GRUPOS'!$A$2:$E$1122,3,0)</f>
        <v>187</v>
      </c>
      <c r="O823">
        <f>VLOOKUP(A823,'[2]SISBEN-GRUPOS'!$A$2:$E$1122,4,0)</f>
        <v>2</v>
      </c>
      <c r="P823">
        <f>VLOOKUP(A823,'[2]SISBEN-GRUPOS'!$A$2:$E$1122,5,0)</f>
        <v>0</v>
      </c>
      <c r="Q823">
        <f>VLOOKUP(A823,'[2]TASA TRANSITO'!$A$6:$B$1117,2,0)</f>
        <v>0.246</v>
      </c>
    </row>
    <row r="824" spans="1:17" ht="14.95" hidden="1" x14ac:dyDescent="0.25">
      <c r="A824" t="s">
        <v>811</v>
      </c>
      <c r="B824">
        <v>308</v>
      </c>
      <c r="C824" s="3" t="s">
        <v>1122</v>
      </c>
      <c r="D824">
        <f>VLOOKUP(A824,'[2]PROMEDIO SABER 11 MUNICIPIOS'!$A$2:$D$1122,4,0)</f>
        <v>308</v>
      </c>
      <c r="E824">
        <f>VLOOKUP(A824,'[2]PROMEDIO SABER 11 MUNICIPIOS'!$A$2:$E$1122,5,0)</f>
        <v>112</v>
      </c>
      <c r="F824" s="3">
        <v>0</v>
      </c>
      <c r="G824" s="3">
        <v>0</v>
      </c>
      <c r="H824" s="3">
        <v>0</v>
      </c>
      <c r="I824" s="3">
        <v>0</v>
      </c>
      <c r="J824" s="4">
        <f>VLOOKUP(A824,'[2]PROMEDIO SABER 11 MUNICIPIOS'!$A$2:$B$1122,2,0)</f>
        <v>207.66558441558442</v>
      </c>
      <c r="K824" s="6">
        <v>200</v>
      </c>
      <c r="L824" s="5" t="str">
        <f>VLOOKUP(A824,'[2]PROMEDIO SABER 11 MUNICIPIOS'!$A$2:$F$1122,6,FALSE)</f>
        <v>NO</v>
      </c>
      <c r="M824">
        <f>VLOOKUP(A824,'[2]SISBEN-GRUPOS'!$A$2:$E$1121,2,FALSE)</f>
        <v>55</v>
      </c>
      <c r="N824">
        <f>VLOOKUP(A824,'[2]SISBEN-GRUPOS'!$A$2:$E$1122,3,0)</f>
        <v>251</v>
      </c>
      <c r="O824">
        <f>VLOOKUP(A824,'[2]SISBEN-GRUPOS'!$A$2:$E$1122,4,0)</f>
        <v>2</v>
      </c>
      <c r="P824">
        <f>VLOOKUP(A824,'[2]SISBEN-GRUPOS'!$A$2:$E$1122,5,0)</f>
        <v>0</v>
      </c>
      <c r="Q824">
        <f>VLOOKUP(A824,'[2]TASA TRANSITO'!$A$6:$B$1117,2,0)</f>
        <v>0.191</v>
      </c>
    </row>
    <row r="825" spans="1:17" ht="14.95" hidden="1" x14ac:dyDescent="0.25">
      <c r="A825" t="s">
        <v>882</v>
      </c>
      <c r="B825">
        <v>389</v>
      </c>
      <c r="C825" s="3" t="s">
        <v>1122</v>
      </c>
      <c r="D825">
        <f>VLOOKUP(A825,'[2]PROMEDIO SABER 11 MUNICIPIOS'!$A$2:$D$1122,4,0)</f>
        <v>389</v>
      </c>
      <c r="E825">
        <f>VLOOKUP(A825,'[2]PROMEDIO SABER 11 MUNICIPIOS'!$A$2:$E$1122,5,0)</f>
        <v>112</v>
      </c>
      <c r="F825" s="3">
        <v>0</v>
      </c>
      <c r="G825" s="3">
        <v>0</v>
      </c>
      <c r="H825" s="3">
        <v>0</v>
      </c>
      <c r="I825" s="3">
        <v>0</v>
      </c>
      <c r="J825" s="4">
        <f>VLOOKUP(A825,'[2]PROMEDIO SABER 11 MUNICIPIOS'!$A$2:$B$1122,2,0)</f>
        <v>208.50128534704371</v>
      </c>
      <c r="K825" s="6">
        <v>200</v>
      </c>
      <c r="L825" s="5" t="str">
        <f>VLOOKUP(A825,'[2]PROMEDIO SABER 11 MUNICIPIOS'!$A$2:$F$1122,6,FALSE)</f>
        <v>NO</v>
      </c>
      <c r="M825">
        <f>VLOOKUP(A825,'[2]SISBEN-GRUPOS'!$A$2:$E$1121,2,FALSE)</f>
        <v>87</v>
      </c>
      <c r="N825">
        <f>VLOOKUP(A825,'[2]SISBEN-GRUPOS'!$A$2:$E$1122,3,0)</f>
        <v>295</v>
      </c>
      <c r="O825">
        <f>VLOOKUP(A825,'[2]SISBEN-GRUPOS'!$A$2:$E$1122,4,0)</f>
        <v>4</v>
      </c>
      <c r="P825">
        <f>VLOOKUP(A825,'[2]SISBEN-GRUPOS'!$A$2:$E$1122,5,0)</f>
        <v>3</v>
      </c>
      <c r="Q825">
        <f>VLOOKUP(A825,'[2]TASA TRANSITO'!$A$6:$B$1117,2,0)</f>
        <v>0.183</v>
      </c>
    </row>
    <row r="826" spans="1:17" ht="14.95" hidden="1" x14ac:dyDescent="0.25">
      <c r="A826" t="s">
        <v>712</v>
      </c>
      <c r="B826">
        <v>228</v>
      </c>
      <c r="C826" s="3" t="s">
        <v>1122</v>
      </c>
      <c r="D826">
        <f>VLOOKUP(A826,'[2]PROMEDIO SABER 11 MUNICIPIOS'!$A$2:$D$1122,4,0)</f>
        <v>228</v>
      </c>
      <c r="E826">
        <f>VLOOKUP(A826,'[2]PROMEDIO SABER 11 MUNICIPIOS'!$A$2:$E$1122,5,0)</f>
        <v>112</v>
      </c>
      <c r="F826" s="3">
        <v>0</v>
      </c>
      <c r="G826" s="3">
        <v>0</v>
      </c>
      <c r="H826" s="3">
        <v>0</v>
      </c>
      <c r="I826" s="3">
        <v>0</v>
      </c>
      <c r="J826" s="4">
        <f>VLOOKUP(A826,'[2]PROMEDIO SABER 11 MUNICIPIOS'!$A$2:$B$1122,2,0)</f>
        <v>250.50877192982455</v>
      </c>
      <c r="K826" s="6">
        <v>250</v>
      </c>
      <c r="L826" s="5" t="str">
        <f>VLOOKUP(A826,'[2]PROMEDIO SABER 11 MUNICIPIOS'!$A$2:$F$1122,6,FALSE)</f>
        <v>NO</v>
      </c>
      <c r="M826">
        <f>VLOOKUP(A826,'[2]SISBEN-GRUPOS'!$A$2:$E$1121,2,FALSE)</f>
        <v>65</v>
      </c>
      <c r="N826">
        <f>VLOOKUP(A826,'[2]SISBEN-GRUPOS'!$A$2:$E$1122,3,0)</f>
        <v>110</v>
      </c>
      <c r="O826">
        <f>VLOOKUP(A826,'[2]SISBEN-GRUPOS'!$A$2:$E$1122,4,0)</f>
        <v>35</v>
      </c>
      <c r="P826">
        <f>VLOOKUP(A826,'[2]SISBEN-GRUPOS'!$A$2:$E$1122,5,0)</f>
        <v>18</v>
      </c>
      <c r="Q826">
        <f>VLOOKUP(A826,'[2]TASA TRANSITO'!$A$6:$B$1117,2,0)</f>
        <v>0.30399999999999999</v>
      </c>
    </row>
    <row r="827" spans="1:17" ht="14.95" hidden="1" x14ac:dyDescent="0.25">
      <c r="A827" t="s">
        <v>665</v>
      </c>
      <c r="B827">
        <v>202</v>
      </c>
      <c r="C827" s="3" t="s">
        <v>1122</v>
      </c>
      <c r="D827">
        <f>VLOOKUP(A827,'[2]PROMEDIO SABER 11 MUNICIPIOS'!$A$2:$D$1122,4,0)</f>
        <v>202</v>
      </c>
      <c r="E827">
        <f>VLOOKUP(A827,'[2]PROMEDIO SABER 11 MUNICIPIOS'!$A$2:$E$1122,5,0)</f>
        <v>113</v>
      </c>
      <c r="F827" s="3">
        <v>0</v>
      </c>
      <c r="G827" s="3">
        <v>0</v>
      </c>
      <c r="H827" s="3">
        <v>0</v>
      </c>
      <c r="I827" s="3">
        <v>0</v>
      </c>
      <c r="J827" s="4">
        <f>VLOOKUP(A827,'[2]PROMEDIO SABER 11 MUNICIPIOS'!$A$2:$B$1122,2,0)</f>
        <v>249.24257425742573</v>
      </c>
      <c r="K827" s="6">
        <v>240</v>
      </c>
      <c r="L827" s="5" t="str">
        <f>VLOOKUP(A827,'[2]PROMEDIO SABER 11 MUNICIPIOS'!$A$2:$F$1122,6,FALSE)</f>
        <v>NO</v>
      </c>
      <c r="M827">
        <f>VLOOKUP(A827,'[2]SISBEN-GRUPOS'!$A$2:$E$1121,2,FALSE)</f>
        <v>75</v>
      </c>
      <c r="N827">
        <f>VLOOKUP(A827,'[2]SISBEN-GRUPOS'!$A$2:$E$1122,3,0)</f>
        <v>108</v>
      </c>
      <c r="O827">
        <f>VLOOKUP(A827,'[2]SISBEN-GRUPOS'!$A$2:$E$1122,4,0)</f>
        <v>11</v>
      </c>
      <c r="P827">
        <f>VLOOKUP(A827,'[2]SISBEN-GRUPOS'!$A$2:$E$1122,5,0)</f>
        <v>8</v>
      </c>
      <c r="Q827">
        <f>VLOOKUP(A827,'[2]TASA TRANSITO'!$A$6:$B$1117,2,0)</f>
        <v>0.377</v>
      </c>
    </row>
    <row r="828" spans="1:17" ht="14.95" hidden="1" x14ac:dyDescent="0.25">
      <c r="A828" t="s">
        <v>643</v>
      </c>
      <c r="B828">
        <v>192</v>
      </c>
      <c r="C828" s="3" t="s">
        <v>1122</v>
      </c>
      <c r="D828">
        <f>VLOOKUP(A828,'[2]PROMEDIO SABER 11 MUNICIPIOS'!$A$2:$D$1122,4,0)</f>
        <v>192</v>
      </c>
      <c r="E828">
        <f>VLOOKUP(A828,'[2]PROMEDIO SABER 11 MUNICIPIOS'!$A$2:$E$1122,5,0)</f>
        <v>114</v>
      </c>
      <c r="F828" s="3">
        <v>0</v>
      </c>
      <c r="G828" s="3">
        <v>0</v>
      </c>
      <c r="H828" s="3">
        <v>0</v>
      </c>
      <c r="I828" s="3">
        <v>0</v>
      </c>
      <c r="J828" s="4">
        <f>VLOOKUP(A828,'[2]PROMEDIO SABER 11 MUNICIPIOS'!$A$2:$B$1122,2,0)</f>
        <v>220.0625</v>
      </c>
      <c r="K828" s="6">
        <v>220</v>
      </c>
      <c r="L828" s="5" t="str">
        <f>VLOOKUP(A828,'[2]PROMEDIO SABER 11 MUNICIPIOS'!$A$2:$F$1122,6,FALSE)</f>
        <v>NO</v>
      </c>
      <c r="M828">
        <f>VLOOKUP(A828,'[2]SISBEN-GRUPOS'!$A$2:$E$1121,2,FALSE)</f>
        <v>43</v>
      </c>
      <c r="N828">
        <f>VLOOKUP(A828,'[2]SISBEN-GRUPOS'!$A$2:$E$1122,3,0)</f>
        <v>147</v>
      </c>
      <c r="O828">
        <f>VLOOKUP(A828,'[2]SISBEN-GRUPOS'!$A$2:$E$1122,4,0)</f>
        <v>2</v>
      </c>
      <c r="P828">
        <f>VLOOKUP(A828,'[2]SISBEN-GRUPOS'!$A$2:$E$1122,5,0)</f>
        <v>0</v>
      </c>
      <c r="Q828">
        <f>VLOOKUP(A828,'[2]TASA TRANSITO'!$A$6:$B$1117,2,0)</f>
        <v>0.10299999999999999</v>
      </c>
    </row>
    <row r="829" spans="1:17" ht="14.95" hidden="1" x14ac:dyDescent="0.25">
      <c r="A829" t="s">
        <v>850</v>
      </c>
      <c r="B829">
        <v>355</v>
      </c>
      <c r="C829" s="3" t="s">
        <v>1123</v>
      </c>
      <c r="D829">
        <f>VLOOKUP(A829,'[2]PROMEDIO SABER 11 MUNICIPIOS'!$A$2:$D$1122,4,0)</f>
        <v>355</v>
      </c>
      <c r="E829">
        <f>VLOOKUP(A829,'[2]PROMEDIO SABER 11 MUNICIPIOS'!$A$2:$E$1122,5,0)</f>
        <v>114</v>
      </c>
      <c r="F829" s="3">
        <v>0</v>
      </c>
      <c r="G829" s="3">
        <v>0</v>
      </c>
      <c r="H829" s="3">
        <v>0</v>
      </c>
      <c r="I829" s="3">
        <v>0</v>
      </c>
      <c r="J829" s="4">
        <f>VLOOKUP(A829,'[2]PROMEDIO SABER 11 MUNICIPIOS'!$A$2:$B$1122,2,0)</f>
        <v>267.57183098591548</v>
      </c>
      <c r="K829" s="6">
        <v>260</v>
      </c>
      <c r="L829" s="5" t="str">
        <f>VLOOKUP(A829,'[2]PROMEDIO SABER 11 MUNICIPIOS'!$A$2:$F$1122,6,FALSE)</f>
        <v>NO</v>
      </c>
      <c r="M829">
        <f>VLOOKUP(A829,'[2]SISBEN-GRUPOS'!$A$2:$E$1121,2,FALSE)</f>
        <v>301</v>
      </c>
      <c r="N829">
        <f>VLOOKUP(A829,'[2]SISBEN-GRUPOS'!$A$2:$E$1122,3,0)</f>
        <v>51</v>
      </c>
      <c r="O829">
        <f>VLOOKUP(A829,'[2]SISBEN-GRUPOS'!$A$2:$E$1122,4,0)</f>
        <v>1</v>
      </c>
      <c r="P829">
        <f>VLOOKUP(A829,'[2]SISBEN-GRUPOS'!$A$2:$E$1122,5,0)</f>
        <v>2</v>
      </c>
      <c r="Q829">
        <f>VLOOKUP(A829,'[2]TASA TRANSITO'!$A$6:$B$1117,2,0)</f>
        <v>0.21199999999999999</v>
      </c>
    </row>
    <row r="830" spans="1:17" ht="14.95" hidden="1" x14ac:dyDescent="0.25">
      <c r="A830" t="s">
        <v>93</v>
      </c>
      <c r="B830">
        <v>36</v>
      </c>
      <c r="C830" s="3" t="s">
        <v>1122</v>
      </c>
      <c r="D830">
        <f>VLOOKUP(A830,'[2]PROMEDIO SABER 11 MUNICIPIOS'!$A$2:$D$1122,4,0)</f>
        <v>36</v>
      </c>
      <c r="E830">
        <f>VLOOKUP(A830,'[2]PROMEDIO SABER 11 MUNICIPIOS'!$A$2:$E$1122,5,0)</f>
        <v>115</v>
      </c>
      <c r="F830" s="3">
        <v>1</v>
      </c>
      <c r="G830" s="3">
        <v>1</v>
      </c>
      <c r="H830" s="3">
        <v>1</v>
      </c>
      <c r="I830" s="3">
        <v>0</v>
      </c>
      <c r="J830" s="4">
        <f>VLOOKUP(A830,'[2]PROMEDIO SABER 11 MUNICIPIOS'!$A$2:$B$1122,2,0)</f>
        <v>220.19444444444446</v>
      </c>
      <c r="K830" s="6">
        <v>220</v>
      </c>
      <c r="L830" s="5" t="str">
        <f>VLOOKUP(A830,'[2]PROMEDIO SABER 11 MUNICIPIOS'!$A$2:$F$1122,6,FALSE)</f>
        <v>CHALAN-SUCRE</v>
      </c>
      <c r="M830">
        <f>VLOOKUP(A830,'[2]SISBEN-GRUPOS'!$A$2:$E$1121,2,FALSE)</f>
        <v>8</v>
      </c>
      <c r="N830">
        <f>VLOOKUP(A830,'[2]SISBEN-GRUPOS'!$A$2:$E$1122,3,0)</f>
        <v>28</v>
      </c>
      <c r="O830">
        <f>VLOOKUP(A830,'[2]SISBEN-GRUPOS'!$A$2:$E$1122,4,0)</f>
        <v>0</v>
      </c>
      <c r="P830">
        <f>VLOOKUP(A830,'[2]SISBEN-GRUPOS'!$A$2:$E$1122,5,0)</f>
        <v>0</v>
      </c>
      <c r="Q830">
        <f>VLOOKUP(A830,'[2]TASA TRANSITO'!$A$6:$B$1117,2,0)</f>
        <v>0.188</v>
      </c>
    </row>
    <row r="831" spans="1:17" ht="14.95" hidden="1" x14ac:dyDescent="0.25">
      <c r="A831" t="s">
        <v>642</v>
      </c>
      <c r="B831">
        <v>191</v>
      </c>
      <c r="C831" s="3" t="s">
        <v>1123</v>
      </c>
      <c r="D831">
        <f>VLOOKUP(A831,'[2]PROMEDIO SABER 11 MUNICIPIOS'!$A$2:$D$1122,4,0)</f>
        <v>191</v>
      </c>
      <c r="E831">
        <f>VLOOKUP(A831,'[2]PROMEDIO SABER 11 MUNICIPIOS'!$A$2:$E$1122,5,0)</f>
        <v>115</v>
      </c>
      <c r="F831" s="3">
        <v>0</v>
      </c>
      <c r="G831" s="3">
        <v>0</v>
      </c>
      <c r="H831" s="3">
        <v>0</v>
      </c>
      <c r="I831" s="3">
        <v>0</v>
      </c>
      <c r="J831" s="4">
        <f>VLOOKUP(A831,'[2]PROMEDIO SABER 11 MUNICIPIOS'!$A$2:$B$1122,2,0)</f>
        <v>252.6910994764398</v>
      </c>
      <c r="K831" s="6">
        <v>250</v>
      </c>
      <c r="L831" s="5" t="str">
        <f>VLOOKUP(A831,'[2]PROMEDIO SABER 11 MUNICIPIOS'!$A$2:$F$1122,6,FALSE)</f>
        <v>NO</v>
      </c>
      <c r="M831">
        <f>VLOOKUP(A831,'[2]SISBEN-GRUPOS'!$A$2:$E$1121,2,FALSE)</f>
        <v>41</v>
      </c>
      <c r="N831">
        <f>VLOOKUP(A831,'[2]SISBEN-GRUPOS'!$A$2:$E$1122,3,0)</f>
        <v>149</v>
      </c>
      <c r="O831">
        <f>VLOOKUP(A831,'[2]SISBEN-GRUPOS'!$A$2:$E$1122,4,0)</f>
        <v>1</v>
      </c>
      <c r="P831">
        <f>VLOOKUP(A831,'[2]SISBEN-GRUPOS'!$A$2:$E$1122,5,0)</f>
        <v>0</v>
      </c>
      <c r="Q831">
        <f>VLOOKUP(A831,'[2]TASA TRANSITO'!$A$6:$B$1117,2,0)</f>
        <v>0.158</v>
      </c>
    </row>
    <row r="832" spans="1:17" ht="14.95" hidden="1" x14ac:dyDescent="0.25">
      <c r="A832" t="s">
        <v>71</v>
      </c>
      <c r="B832">
        <v>31</v>
      </c>
      <c r="C832" s="3" t="s">
        <v>1122</v>
      </c>
      <c r="D832">
        <f>VLOOKUP(A832,'[2]PROMEDIO SABER 11 MUNICIPIOS'!$A$2:$D$1122,4,0)</f>
        <v>31</v>
      </c>
      <c r="E832">
        <f>VLOOKUP(A832,'[2]PROMEDIO SABER 11 MUNICIPIOS'!$A$2:$E$1122,5,0)</f>
        <v>115</v>
      </c>
      <c r="F832" s="3">
        <v>1</v>
      </c>
      <c r="G832" s="3">
        <v>1</v>
      </c>
      <c r="H832" s="3">
        <v>1</v>
      </c>
      <c r="I832" s="3">
        <v>0</v>
      </c>
      <c r="J832" s="4">
        <f>VLOOKUP(A832,'[2]PROMEDIO SABER 11 MUNICIPIOS'!$A$2:$B$1122,2,0)</f>
        <v>266.45161290322579</v>
      </c>
      <c r="K832" s="6">
        <v>260</v>
      </c>
      <c r="L832" s="5" t="str">
        <f>VLOOKUP(A832,'[2]PROMEDIO SABER 11 MUNICIPIOS'!$A$2:$F$1122,6,FALSE)</f>
        <v>NO</v>
      </c>
      <c r="M832">
        <f>VLOOKUP(A832,'[2]SISBEN-GRUPOS'!$A$2:$E$1121,2,FALSE)</f>
        <v>7</v>
      </c>
      <c r="N832">
        <f>VLOOKUP(A832,'[2]SISBEN-GRUPOS'!$A$2:$E$1122,3,0)</f>
        <v>23</v>
      </c>
      <c r="O832">
        <f>VLOOKUP(A832,'[2]SISBEN-GRUPOS'!$A$2:$E$1122,4,0)</f>
        <v>1</v>
      </c>
      <c r="P832">
        <f>VLOOKUP(A832,'[2]SISBEN-GRUPOS'!$A$2:$E$1122,5,0)</f>
        <v>0</v>
      </c>
      <c r="Q832">
        <f>VLOOKUP(A832,'[2]TASA TRANSITO'!$A$6:$B$1117,2,0)</f>
        <v>0.27300000000000002</v>
      </c>
    </row>
    <row r="833" spans="1:17" ht="14.95" hidden="1" x14ac:dyDescent="0.25">
      <c r="A833" t="s">
        <v>795</v>
      </c>
      <c r="B833">
        <v>292</v>
      </c>
      <c r="C833" s="3" t="s">
        <v>1122</v>
      </c>
      <c r="D833">
        <f>VLOOKUP(A833,'[2]PROMEDIO SABER 11 MUNICIPIOS'!$A$2:$D$1122,4,0)</f>
        <v>292</v>
      </c>
      <c r="E833">
        <f>VLOOKUP(A833,'[2]PROMEDIO SABER 11 MUNICIPIOS'!$A$2:$E$1122,5,0)</f>
        <v>116</v>
      </c>
      <c r="F833" s="3">
        <v>0</v>
      </c>
      <c r="G833" s="3">
        <v>0</v>
      </c>
      <c r="H833" s="3">
        <v>0</v>
      </c>
      <c r="I833" s="3">
        <v>0</v>
      </c>
      <c r="J833" s="4">
        <f>VLOOKUP(A833,'[2]PROMEDIO SABER 11 MUNICIPIOS'!$A$2:$B$1122,2,0)</f>
        <v>213.63356164383561</v>
      </c>
      <c r="K833" s="6">
        <v>210</v>
      </c>
      <c r="L833" s="5" t="str">
        <f>VLOOKUP(A833,'[2]PROMEDIO SABER 11 MUNICIPIOS'!$A$2:$F$1122,6,FALSE)</f>
        <v>NO</v>
      </c>
      <c r="M833">
        <f>VLOOKUP(A833,'[2]SISBEN-GRUPOS'!$A$2:$E$1121,2,FALSE)</f>
        <v>74</v>
      </c>
      <c r="N833">
        <f>VLOOKUP(A833,'[2]SISBEN-GRUPOS'!$A$2:$E$1122,3,0)</f>
        <v>216</v>
      </c>
      <c r="O833">
        <f>VLOOKUP(A833,'[2]SISBEN-GRUPOS'!$A$2:$E$1122,4,0)</f>
        <v>2</v>
      </c>
      <c r="P833">
        <f>VLOOKUP(A833,'[2]SISBEN-GRUPOS'!$A$2:$E$1122,5,0)</f>
        <v>0</v>
      </c>
      <c r="Q833">
        <f>VLOOKUP(A833,'[2]TASA TRANSITO'!$A$6:$B$1117,2,0)</f>
        <v>0.16</v>
      </c>
    </row>
    <row r="834" spans="1:17" ht="14.95" hidden="1" x14ac:dyDescent="0.25">
      <c r="A834" t="s">
        <v>248</v>
      </c>
      <c r="B834">
        <v>69</v>
      </c>
      <c r="C834" s="3" t="s">
        <v>1122</v>
      </c>
      <c r="D834">
        <f>VLOOKUP(A834,'[2]PROMEDIO SABER 11 MUNICIPIOS'!$A$2:$D$1122,4,0)</f>
        <v>69</v>
      </c>
      <c r="E834">
        <f>VLOOKUP(A834,'[2]PROMEDIO SABER 11 MUNICIPIOS'!$A$2:$E$1122,5,0)</f>
        <v>117</v>
      </c>
      <c r="F834" s="3">
        <v>1</v>
      </c>
      <c r="G834" s="3">
        <v>0</v>
      </c>
      <c r="H834" s="3">
        <v>0</v>
      </c>
      <c r="I834" s="3">
        <v>0</v>
      </c>
      <c r="J834" s="4">
        <f>VLOOKUP(A834,'[2]PROMEDIO SABER 11 MUNICIPIOS'!$A$2:$B$1122,2,0)</f>
        <v>256.536231884058</v>
      </c>
      <c r="K834" s="6">
        <v>250</v>
      </c>
      <c r="L834" s="5" t="str">
        <f>VLOOKUP(A834,'[2]PROMEDIO SABER 11 MUNICIPIOS'!$A$2:$F$1122,6,FALSE)</f>
        <v>NO</v>
      </c>
      <c r="M834">
        <f>VLOOKUP(A834,'[2]SISBEN-GRUPOS'!$A$2:$E$1121,2,FALSE)</f>
        <v>13</v>
      </c>
      <c r="N834">
        <f>VLOOKUP(A834,'[2]SISBEN-GRUPOS'!$A$2:$E$1122,3,0)</f>
        <v>53</v>
      </c>
      <c r="O834">
        <f>VLOOKUP(A834,'[2]SISBEN-GRUPOS'!$A$2:$E$1122,4,0)</f>
        <v>2</v>
      </c>
      <c r="P834">
        <f>VLOOKUP(A834,'[2]SISBEN-GRUPOS'!$A$2:$E$1122,5,0)</f>
        <v>1</v>
      </c>
      <c r="Q834">
        <f>VLOOKUP(A834,'[2]TASA TRANSITO'!$A$6:$B$1117,2,0)</f>
        <v>0.44700000000000001</v>
      </c>
    </row>
    <row r="835" spans="1:17" ht="14.95" hidden="1" x14ac:dyDescent="0.25">
      <c r="A835" t="s">
        <v>146</v>
      </c>
      <c r="B835">
        <v>48</v>
      </c>
      <c r="C835" s="3" t="s">
        <v>1122</v>
      </c>
      <c r="D835">
        <f>VLOOKUP(A835,'[2]PROMEDIO SABER 11 MUNICIPIOS'!$A$2:$D$1122,4,0)</f>
        <v>48</v>
      </c>
      <c r="E835">
        <f>VLOOKUP(A835,'[2]PROMEDIO SABER 11 MUNICIPIOS'!$A$2:$E$1122,5,0)</f>
        <v>118</v>
      </c>
      <c r="F835" s="3">
        <v>1</v>
      </c>
      <c r="G835" s="3">
        <v>1</v>
      </c>
      <c r="H835" s="3">
        <v>0</v>
      </c>
      <c r="I835" s="3">
        <v>0</v>
      </c>
      <c r="J835" s="4">
        <f>VLOOKUP(A835,'[2]PROMEDIO SABER 11 MUNICIPIOS'!$A$2:$B$1122,2,0)</f>
        <v>227.8125</v>
      </c>
      <c r="K835" s="6">
        <v>220</v>
      </c>
      <c r="L835" s="5" t="str">
        <f>VLOOKUP(A835,'[2]PROMEDIO SABER 11 MUNICIPIOS'!$A$2:$F$1122,6,FALSE)</f>
        <v>NO</v>
      </c>
      <c r="M835">
        <f>VLOOKUP(A835,'[2]SISBEN-GRUPOS'!$A$2:$E$1121,2,FALSE)</f>
        <v>14</v>
      </c>
      <c r="N835">
        <f>VLOOKUP(A835,'[2]SISBEN-GRUPOS'!$A$2:$E$1122,3,0)</f>
        <v>31</v>
      </c>
      <c r="O835">
        <f>VLOOKUP(A835,'[2]SISBEN-GRUPOS'!$A$2:$E$1122,4,0)</f>
        <v>1</v>
      </c>
      <c r="P835">
        <f>VLOOKUP(A835,'[2]SISBEN-GRUPOS'!$A$2:$E$1122,5,0)</f>
        <v>2</v>
      </c>
      <c r="Q835">
        <f>VLOOKUP(A835,'[2]TASA TRANSITO'!$A$6:$B$1117,2,0)</f>
        <v>0.25</v>
      </c>
    </row>
    <row r="836" spans="1:17" ht="14.95" hidden="1" x14ac:dyDescent="0.25">
      <c r="A836" t="s">
        <v>820</v>
      </c>
      <c r="B836">
        <v>318</v>
      </c>
      <c r="C836" s="3" t="s">
        <v>1122</v>
      </c>
      <c r="D836">
        <f>VLOOKUP(A836,'[2]PROMEDIO SABER 11 MUNICIPIOS'!$A$2:$D$1122,4,0)</f>
        <v>318</v>
      </c>
      <c r="E836">
        <f>VLOOKUP(A836,'[2]PROMEDIO SABER 11 MUNICIPIOS'!$A$2:$E$1122,5,0)</f>
        <v>118</v>
      </c>
      <c r="F836" s="3">
        <v>0</v>
      </c>
      <c r="G836" s="3">
        <v>0</v>
      </c>
      <c r="H836" s="3">
        <v>0</v>
      </c>
      <c r="I836" s="3">
        <v>0</v>
      </c>
      <c r="J836" s="4">
        <f>VLOOKUP(A836,'[2]PROMEDIO SABER 11 MUNICIPIOS'!$A$2:$B$1122,2,0)</f>
        <v>242.68867924528303</v>
      </c>
      <c r="K836" s="6">
        <v>240</v>
      </c>
      <c r="L836" s="5" t="str">
        <f>VLOOKUP(A836,'[2]PROMEDIO SABER 11 MUNICIPIOS'!$A$2:$F$1122,6,FALSE)</f>
        <v>NO</v>
      </c>
      <c r="M836">
        <f>VLOOKUP(A836,'[2]SISBEN-GRUPOS'!$A$2:$E$1121,2,FALSE)</f>
        <v>97</v>
      </c>
      <c r="N836">
        <f>VLOOKUP(A836,'[2]SISBEN-GRUPOS'!$A$2:$E$1122,3,0)</f>
        <v>196</v>
      </c>
      <c r="O836">
        <f>VLOOKUP(A836,'[2]SISBEN-GRUPOS'!$A$2:$E$1122,4,0)</f>
        <v>17</v>
      </c>
      <c r="P836">
        <f>VLOOKUP(A836,'[2]SISBEN-GRUPOS'!$A$2:$E$1122,5,0)</f>
        <v>8</v>
      </c>
      <c r="Q836">
        <f>VLOOKUP(A836,'[2]TASA TRANSITO'!$A$6:$B$1117,2,0)</f>
        <v>0.33600000000000002</v>
      </c>
    </row>
    <row r="837" spans="1:17" x14ac:dyDescent="0.25">
      <c r="A837" t="s">
        <v>770</v>
      </c>
      <c r="B837">
        <v>274</v>
      </c>
      <c r="C837" s="3" t="s">
        <v>1122</v>
      </c>
      <c r="D837">
        <f>VLOOKUP(A837,'[2]PROMEDIO SABER 11 MUNICIPIOS'!$A$2:$D$1122,4,0)</f>
        <v>274</v>
      </c>
      <c r="E837">
        <f>VLOOKUP(A837,'[2]PROMEDIO SABER 11 MUNICIPIOS'!$A$2:$E$1122,5,0)</f>
        <v>120</v>
      </c>
      <c r="F837" s="3">
        <v>0</v>
      </c>
      <c r="G837" s="3">
        <v>0</v>
      </c>
      <c r="H837" s="3">
        <v>0</v>
      </c>
      <c r="I837" s="3">
        <v>0</v>
      </c>
      <c r="J837" s="4">
        <f>VLOOKUP(A837,'[2]PROMEDIO SABER 11 MUNICIPIOS'!$A$2:$B$1122,2,0)</f>
        <v>196.29562043795622</v>
      </c>
      <c r="K837" s="6">
        <v>190</v>
      </c>
      <c r="L837" s="5" t="str">
        <f>VLOOKUP(A837,'[2]PROMEDIO SABER 11 MUNICIPIOS'!$A$2:$F$1122,6,FALSE)</f>
        <v>NO</v>
      </c>
      <c r="M837">
        <f>VLOOKUP(A837,'[2]SISBEN-GRUPOS'!$A$2:$E$1121,2,FALSE)</f>
        <v>65</v>
      </c>
      <c r="N837">
        <f>VLOOKUP(A837,'[2]SISBEN-GRUPOS'!$A$2:$E$1122,3,0)</f>
        <v>207</v>
      </c>
      <c r="O837">
        <f>VLOOKUP(A837,'[2]SISBEN-GRUPOS'!$A$2:$E$1122,4,0)</f>
        <v>1</v>
      </c>
      <c r="P837">
        <f>VLOOKUP(A837,'[2]SISBEN-GRUPOS'!$A$2:$E$1122,5,0)</f>
        <v>1</v>
      </c>
      <c r="Q837" t="e">
        <f>VLOOKUP(A837,'[2]TASA TRANSITO'!$A$6:$B$1117,2,0)</f>
        <v>#N/A</v>
      </c>
    </row>
    <row r="838" spans="1:17" ht="14.95" hidden="1" x14ac:dyDescent="0.25">
      <c r="A838" t="s">
        <v>936</v>
      </c>
      <c r="B838">
        <v>479</v>
      </c>
      <c r="C838" s="3" t="s">
        <v>1122</v>
      </c>
      <c r="D838">
        <f>VLOOKUP(A838,'[2]PROMEDIO SABER 11 MUNICIPIOS'!$A$2:$D$1122,4,0)</f>
        <v>479</v>
      </c>
      <c r="E838">
        <f>VLOOKUP(A838,'[2]PROMEDIO SABER 11 MUNICIPIOS'!$A$2:$E$1122,5,0)</f>
        <v>120</v>
      </c>
      <c r="F838" s="3">
        <v>0</v>
      </c>
      <c r="G838" s="3">
        <v>0</v>
      </c>
      <c r="H838" s="3">
        <v>0</v>
      </c>
      <c r="I838" s="3">
        <v>0</v>
      </c>
      <c r="J838" s="4">
        <f>VLOOKUP(A838,'[2]PROMEDIO SABER 11 MUNICIPIOS'!$A$2:$B$1122,2,0)</f>
        <v>240.62212943632568</v>
      </c>
      <c r="K838" s="6">
        <v>240</v>
      </c>
      <c r="L838" s="5" t="str">
        <f>VLOOKUP(A838,'[2]PROMEDIO SABER 11 MUNICIPIOS'!$A$2:$F$1122,6,FALSE)</f>
        <v>NO</v>
      </c>
      <c r="M838">
        <f>VLOOKUP(A838,'[2]SISBEN-GRUPOS'!$A$2:$E$1121,2,FALSE)</f>
        <v>214</v>
      </c>
      <c r="N838">
        <f>VLOOKUP(A838,'[2]SISBEN-GRUPOS'!$A$2:$E$1122,3,0)</f>
        <v>236</v>
      </c>
      <c r="O838">
        <f>VLOOKUP(A838,'[2]SISBEN-GRUPOS'!$A$2:$E$1122,4,0)</f>
        <v>13</v>
      </c>
      <c r="P838">
        <f>VLOOKUP(A838,'[2]SISBEN-GRUPOS'!$A$2:$E$1122,5,0)</f>
        <v>16</v>
      </c>
      <c r="Q838">
        <f>VLOOKUP(A838,'[2]TASA TRANSITO'!$A$6:$B$1117,2,0)</f>
        <v>0.35699999999999998</v>
      </c>
    </row>
    <row r="839" spans="1:17" x14ac:dyDescent="0.25">
      <c r="A839" t="s">
        <v>454</v>
      </c>
      <c r="B839">
        <v>124</v>
      </c>
      <c r="C839" s="3" t="s">
        <v>1122</v>
      </c>
      <c r="D839">
        <f>VLOOKUP(A839,'[2]PROMEDIO SABER 11 MUNICIPIOS'!$A$2:$D$1122,4,0)</f>
        <v>124</v>
      </c>
      <c r="E839">
        <f>VLOOKUP(A839,'[2]PROMEDIO SABER 11 MUNICIPIOS'!$A$2:$E$1122,5,0)</f>
        <v>122</v>
      </c>
      <c r="F839" s="3">
        <v>0</v>
      </c>
      <c r="G839" s="3">
        <v>0</v>
      </c>
      <c r="H839" s="3">
        <v>0</v>
      </c>
      <c r="I839" s="3">
        <v>0</v>
      </c>
      <c r="J839" s="4">
        <f>VLOOKUP(A839,'[2]PROMEDIO SABER 11 MUNICIPIOS'!$A$2:$B$1122,2,0)</f>
        <v>195.67741935483872</v>
      </c>
      <c r="K839" s="6">
        <v>190</v>
      </c>
      <c r="L839" s="5" t="str">
        <f>VLOOKUP(A839,'[2]PROMEDIO SABER 11 MUNICIPIOS'!$A$2:$F$1122,6,FALSE)</f>
        <v>NO</v>
      </c>
      <c r="M839">
        <f>VLOOKUP(A839,'[2]SISBEN-GRUPOS'!$A$2:$E$1121,2,FALSE)</f>
        <v>27</v>
      </c>
      <c r="N839">
        <f>VLOOKUP(A839,'[2]SISBEN-GRUPOS'!$A$2:$E$1122,3,0)</f>
        <v>95</v>
      </c>
      <c r="O839">
        <f>VLOOKUP(A839,'[2]SISBEN-GRUPOS'!$A$2:$E$1122,4,0)</f>
        <v>2</v>
      </c>
      <c r="P839">
        <f>VLOOKUP(A839,'[2]SISBEN-GRUPOS'!$A$2:$E$1122,5,0)</f>
        <v>0</v>
      </c>
      <c r="Q839" t="e">
        <f>VLOOKUP(A839,'[2]TASA TRANSITO'!$A$6:$B$1117,2,0)</f>
        <v>#N/A</v>
      </c>
    </row>
    <row r="840" spans="1:17" ht="14.95" hidden="1" x14ac:dyDescent="0.25">
      <c r="A840" t="s">
        <v>853</v>
      </c>
      <c r="B840">
        <v>357</v>
      </c>
      <c r="C840" s="3" t="s">
        <v>1122</v>
      </c>
      <c r="D840">
        <f>VLOOKUP(A840,'[2]PROMEDIO SABER 11 MUNICIPIOS'!$A$2:$D$1122,4,0)</f>
        <v>357</v>
      </c>
      <c r="E840">
        <f>VLOOKUP(A840,'[2]PROMEDIO SABER 11 MUNICIPIOS'!$A$2:$E$1122,5,0)</f>
        <v>123</v>
      </c>
      <c r="F840" s="3">
        <v>0</v>
      </c>
      <c r="G840" s="3">
        <v>0</v>
      </c>
      <c r="H840" s="3">
        <v>0</v>
      </c>
      <c r="I840" s="3">
        <v>0</v>
      </c>
      <c r="J840" s="4">
        <f>VLOOKUP(A840,'[2]PROMEDIO SABER 11 MUNICIPIOS'!$A$2:$B$1122,2,0)</f>
        <v>240.22689075630251</v>
      </c>
      <c r="K840" s="6">
        <v>240</v>
      </c>
      <c r="L840" s="5" t="str">
        <f>VLOOKUP(A840,'[2]PROMEDIO SABER 11 MUNICIPIOS'!$A$2:$F$1122,6,FALSE)</f>
        <v>NO</v>
      </c>
      <c r="M840">
        <f>VLOOKUP(A840,'[2]SISBEN-GRUPOS'!$A$2:$E$1121,2,FALSE)</f>
        <v>80</v>
      </c>
      <c r="N840">
        <f>VLOOKUP(A840,'[2]SISBEN-GRUPOS'!$A$2:$E$1122,3,0)</f>
        <v>267</v>
      </c>
      <c r="O840">
        <f>VLOOKUP(A840,'[2]SISBEN-GRUPOS'!$A$2:$E$1122,4,0)</f>
        <v>7</v>
      </c>
      <c r="P840">
        <f>VLOOKUP(A840,'[2]SISBEN-GRUPOS'!$A$2:$E$1122,5,0)</f>
        <v>3</v>
      </c>
      <c r="Q840">
        <f>VLOOKUP(A840,'[2]TASA TRANSITO'!$A$6:$B$1117,2,0)</f>
        <v>0.33</v>
      </c>
    </row>
    <row r="841" spans="1:17" ht="14.95" hidden="1" x14ac:dyDescent="0.25">
      <c r="A841" t="s">
        <v>991</v>
      </c>
      <c r="B841">
        <v>671</v>
      </c>
      <c r="C841" s="3" t="s">
        <v>1122</v>
      </c>
      <c r="D841">
        <f>VLOOKUP(A841,'[2]PROMEDIO SABER 11 MUNICIPIOS'!$A$2:$D$1122,4,0)</f>
        <v>671</v>
      </c>
      <c r="E841">
        <f>VLOOKUP(A841,'[2]PROMEDIO SABER 11 MUNICIPIOS'!$A$2:$E$1122,5,0)</f>
        <v>123</v>
      </c>
      <c r="F841" s="3">
        <v>0</v>
      </c>
      <c r="G841" s="3">
        <v>0</v>
      </c>
      <c r="H841" s="3">
        <v>0</v>
      </c>
      <c r="I841" s="3">
        <v>0</v>
      </c>
      <c r="J841" s="4">
        <f>VLOOKUP(A841,'[2]PROMEDIO SABER 11 MUNICIPIOS'!$A$2:$B$1122,2,0)</f>
        <v>241.58569299552906</v>
      </c>
      <c r="K841" s="6">
        <v>240</v>
      </c>
      <c r="L841" s="5" t="str">
        <f>VLOOKUP(A841,'[2]PROMEDIO SABER 11 MUNICIPIOS'!$A$2:$F$1122,6,FALSE)</f>
        <v>NO</v>
      </c>
      <c r="M841">
        <f>VLOOKUP(A841,'[2]SISBEN-GRUPOS'!$A$2:$E$1121,2,FALSE)</f>
        <v>267</v>
      </c>
      <c r="N841">
        <f>VLOOKUP(A841,'[2]SISBEN-GRUPOS'!$A$2:$E$1122,3,0)</f>
        <v>374</v>
      </c>
      <c r="O841">
        <f>VLOOKUP(A841,'[2]SISBEN-GRUPOS'!$A$2:$E$1122,4,0)</f>
        <v>21</v>
      </c>
      <c r="P841">
        <f>VLOOKUP(A841,'[2]SISBEN-GRUPOS'!$A$2:$E$1122,5,0)</f>
        <v>9</v>
      </c>
      <c r="Q841">
        <f>VLOOKUP(A841,'[2]TASA TRANSITO'!$A$6:$B$1117,2,0)</f>
        <v>0.35499999999999998</v>
      </c>
    </row>
    <row r="842" spans="1:17" ht="14.95" hidden="1" x14ac:dyDescent="0.25">
      <c r="A842" t="s">
        <v>320</v>
      </c>
      <c r="B842">
        <v>86</v>
      </c>
      <c r="C842" s="3" t="s">
        <v>1123</v>
      </c>
      <c r="D842">
        <f>VLOOKUP(A842,'[2]PROMEDIO SABER 11 MUNICIPIOS'!$A$2:$D$1122,4,0)</f>
        <v>86</v>
      </c>
      <c r="E842">
        <f>VLOOKUP(A842,'[2]PROMEDIO SABER 11 MUNICIPIOS'!$A$2:$E$1122,5,0)</f>
        <v>123</v>
      </c>
      <c r="F842" s="3">
        <v>0</v>
      </c>
      <c r="G842" s="3">
        <v>0</v>
      </c>
      <c r="H842" s="3">
        <v>0</v>
      </c>
      <c r="I842" s="3">
        <v>0</v>
      </c>
      <c r="J842" s="4">
        <f>VLOOKUP(A842,'[2]PROMEDIO SABER 11 MUNICIPIOS'!$A$2:$B$1122,2,0)</f>
        <v>255.2906976744186</v>
      </c>
      <c r="K842" s="6">
        <v>250</v>
      </c>
      <c r="L842" s="5" t="str">
        <f>VLOOKUP(A842,'[2]PROMEDIO SABER 11 MUNICIPIOS'!$A$2:$F$1122,6,FALSE)</f>
        <v>NO</v>
      </c>
      <c r="M842">
        <f>VLOOKUP(A842,'[2]SISBEN-GRUPOS'!$A$2:$E$1121,2,FALSE)</f>
        <v>32</v>
      </c>
      <c r="N842">
        <f>VLOOKUP(A842,'[2]SISBEN-GRUPOS'!$A$2:$E$1122,3,0)</f>
        <v>54</v>
      </c>
      <c r="O842">
        <f>VLOOKUP(A842,'[2]SISBEN-GRUPOS'!$A$2:$E$1122,4,0)</f>
        <v>0</v>
      </c>
      <c r="P842">
        <f>VLOOKUP(A842,'[2]SISBEN-GRUPOS'!$A$2:$E$1122,5,0)</f>
        <v>0</v>
      </c>
      <c r="Q842">
        <f>VLOOKUP(A842,'[2]TASA TRANSITO'!$A$6:$B$1117,2,0)</f>
        <v>0.34200000000000003</v>
      </c>
    </row>
    <row r="843" spans="1:17" ht="14.95" hidden="1" x14ac:dyDescent="0.25">
      <c r="A843" t="s">
        <v>1034</v>
      </c>
      <c r="B843">
        <v>1032</v>
      </c>
      <c r="C843" s="3" t="s">
        <v>1123</v>
      </c>
      <c r="D843">
        <f>VLOOKUP(A843,'[2]PROMEDIO SABER 11 MUNICIPIOS'!$A$2:$D$1122,4,0)</f>
        <v>1032</v>
      </c>
      <c r="E843">
        <f>VLOOKUP(A843,'[2]PROMEDIO SABER 11 MUNICIPIOS'!$A$2:$E$1122,5,0)</f>
        <v>125</v>
      </c>
      <c r="F843" s="3">
        <v>0</v>
      </c>
      <c r="G843" s="3">
        <v>0</v>
      </c>
      <c r="H843" s="3">
        <v>0</v>
      </c>
      <c r="I843" s="3">
        <v>0</v>
      </c>
      <c r="J843" s="4">
        <f>VLOOKUP(A843,'[2]PROMEDIO SABER 11 MUNICIPIOS'!$A$2:$B$1122,2,0)</f>
        <v>193.87984496124031</v>
      </c>
      <c r="K843" s="6">
        <v>190</v>
      </c>
      <c r="L843" s="5" t="str">
        <f>VLOOKUP(A843,'[2]PROMEDIO SABER 11 MUNICIPIOS'!$A$2:$F$1122,6,FALSE)</f>
        <v>NO</v>
      </c>
      <c r="M843">
        <f>VLOOKUP(A843,'[2]SISBEN-GRUPOS'!$A$2:$E$1121,2,FALSE)</f>
        <v>806</v>
      </c>
      <c r="N843">
        <f>VLOOKUP(A843,'[2]SISBEN-GRUPOS'!$A$2:$E$1122,3,0)</f>
        <v>216</v>
      </c>
      <c r="O843">
        <f>VLOOKUP(A843,'[2]SISBEN-GRUPOS'!$A$2:$E$1122,4,0)</f>
        <v>8</v>
      </c>
      <c r="P843">
        <f>VLOOKUP(A843,'[2]SISBEN-GRUPOS'!$A$2:$E$1122,5,0)</f>
        <v>2</v>
      </c>
      <c r="Q843">
        <f>VLOOKUP(A843,'[2]TASA TRANSITO'!$A$6:$B$1117,2,0)</f>
        <v>0.11700000000000001</v>
      </c>
    </row>
    <row r="844" spans="1:17" ht="14.95" hidden="1" x14ac:dyDescent="0.25">
      <c r="A844" t="s">
        <v>1024</v>
      </c>
      <c r="B844">
        <v>912</v>
      </c>
      <c r="C844" s="3" t="s">
        <v>1122</v>
      </c>
      <c r="D844">
        <f>VLOOKUP(A844,'[2]PROMEDIO SABER 11 MUNICIPIOS'!$A$2:$D$1122,4,0)</f>
        <v>912</v>
      </c>
      <c r="E844">
        <f>VLOOKUP(A844,'[2]PROMEDIO SABER 11 MUNICIPIOS'!$A$2:$E$1122,5,0)</f>
        <v>125</v>
      </c>
      <c r="F844" s="3">
        <v>0</v>
      </c>
      <c r="G844" s="3">
        <v>0</v>
      </c>
      <c r="H844" s="3">
        <v>0</v>
      </c>
      <c r="I844" s="3">
        <v>0</v>
      </c>
      <c r="J844" s="4">
        <f>VLOOKUP(A844,'[2]PROMEDIO SABER 11 MUNICIPIOS'!$A$2:$B$1122,2,0)</f>
        <v>203.33662280701753</v>
      </c>
      <c r="K844" s="6">
        <v>200</v>
      </c>
      <c r="L844" s="5" t="str">
        <f>VLOOKUP(A844,'[2]PROMEDIO SABER 11 MUNICIPIOS'!$A$2:$F$1122,6,FALSE)</f>
        <v>NO</v>
      </c>
      <c r="M844">
        <f>VLOOKUP(A844,'[2]SISBEN-GRUPOS'!$A$2:$E$1121,2,FALSE)</f>
        <v>255</v>
      </c>
      <c r="N844">
        <f>VLOOKUP(A844,'[2]SISBEN-GRUPOS'!$A$2:$E$1122,3,0)</f>
        <v>650</v>
      </c>
      <c r="O844">
        <f>VLOOKUP(A844,'[2]SISBEN-GRUPOS'!$A$2:$E$1122,4,0)</f>
        <v>4</v>
      </c>
      <c r="P844">
        <f>VLOOKUP(A844,'[2]SISBEN-GRUPOS'!$A$2:$E$1122,5,0)</f>
        <v>3</v>
      </c>
      <c r="Q844">
        <f>VLOOKUP(A844,'[2]TASA TRANSITO'!$A$6:$B$1117,2,0)</f>
        <v>0.34399999999999997</v>
      </c>
    </row>
    <row r="845" spans="1:17" x14ac:dyDescent="0.25">
      <c r="A845" t="s">
        <v>599</v>
      </c>
      <c r="B845">
        <v>170</v>
      </c>
      <c r="C845" s="3" t="s">
        <v>1122</v>
      </c>
      <c r="D845">
        <f>VLOOKUP(A845,'[2]PROMEDIO SABER 11 MUNICIPIOS'!$A$2:$D$1122,4,0)</f>
        <v>170</v>
      </c>
      <c r="E845">
        <f>VLOOKUP(A845,'[2]PROMEDIO SABER 11 MUNICIPIOS'!$A$2:$E$1122,5,0)</f>
        <v>126</v>
      </c>
      <c r="F845" s="3">
        <v>0</v>
      </c>
      <c r="G845" s="3">
        <v>0</v>
      </c>
      <c r="H845" s="3">
        <v>0</v>
      </c>
      <c r="I845" s="3">
        <v>0</v>
      </c>
      <c r="J845" s="4">
        <f>VLOOKUP(A845,'[2]PROMEDIO SABER 11 MUNICIPIOS'!$A$2:$B$1122,2,0)</f>
        <v>209.16470588235293</v>
      </c>
      <c r="K845" s="6">
        <v>200</v>
      </c>
      <c r="L845" s="5" t="str">
        <f>VLOOKUP(A845,'[2]PROMEDIO SABER 11 MUNICIPIOS'!$A$2:$F$1122,6,FALSE)</f>
        <v>NO</v>
      </c>
      <c r="M845">
        <f>VLOOKUP(A845,'[2]SISBEN-GRUPOS'!$A$2:$E$1121,2,FALSE)</f>
        <v>33</v>
      </c>
      <c r="N845">
        <f>VLOOKUP(A845,'[2]SISBEN-GRUPOS'!$A$2:$E$1122,3,0)</f>
        <v>136</v>
      </c>
      <c r="O845">
        <f>VLOOKUP(A845,'[2]SISBEN-GRUPOS'!$A$2:$E$1122,4,0)</f>
        <v>0</v>
      </c>
      <c r="P845">
        <f>VLOOKUP(A845,'[2]SISBEN-GRUPOS'!$A$2:$E$1122,5,0)</f>
        <v>1</v>
      </c>
      <c r="Q845" t="e">
        <f>VLOOKUP(A845,'[2]TASA TRANSITO'!$A$6:$B$1117,2,0)</f>
        <v>#N/A</v>
      </c>
    </row>
    <row r="846" spans="1:17" ht="14.95" hidden="1" x14ac:dyDescent="0.25">
      <c r="A846" t="s">
        <v>773</v>
      </c>
      <c r="B846">
        <v>277</v>
      </c>
      <c r="C846" s="3" t="s">
        <v>1122</v>
      </c>
      <c r="D846">
        <f>VLOOKUP(A846,'[2]PROMEDIO SABER 11 MUNICIPIOS'!$A$2:$D$1122,4,0)</f>
        <v>277</v>
      </c>
      <c r="E846">
        <f>VLOOKUP(A846,'[2]PROMEDIO SABER 11 MUNICIPIOS'!$A$2:$E$1122,5,0)</f>
        <v>126</v>
      </c>
      <c r="F846" s="3">
        <v>0</v>
      </c>
      <c r="G846" s="3">
        <v>0</v>
      </c>
      <c r="H846" s="3">
        <v>0</v>
      </c>
      <c r="I846" s="3">
        <v>0</v>
      </c>
      <c r="J846" s="4">
        <f>VLOOKUP(A846,'[2]PROMEDIO SABER 11 MUNICIPIOS'!$A$2:$B$1122,2,0)</f>
        <v>233.08303249097472</v>
      </c>
      <c r="K846" s="6">
        <v>230</v>
      </c>
      <c r="L846" s="5" t="str">
        <f>VLOOKUP(A846,'[2]PROMEDIO SABER 11 MUNICIPIOS'!$A$2:$F$1122,6,FALSE)</f>
        <v>NO</v>
      </c>
      <c r="M846">
        <f>VLOOKUP(A846,'[2]SISBEN-GRUPOS'!$A$2:$E$1121,2,FALSE)</f>
        <v>73</v>
      </c>
      <c r="N846">
        <f>VLOOKUP(A846,'[2]SISBEN-GRUPOS'!$A$2:$E$1122,3,0)</f>
        <v>192</v>
      </c>
      <c r="O846">
        <f>VLOOKUP(A846,'[2]SISBEN-GRUPOS'!$A$2:$E$1122,4,0)</f>
        <v>10</v>
      </c>
      <c r="P846">
        <f>VLOOKUP(A846,'[2]SISBEN-GRUPOS'!$A$2:$E$1122,5,0)</f>
        <v>2</v>
      </c>
      <c r="Q846">
        <f>VLOOKUP(A846,'[2]TASA TRANSITO'!$A$6:$B$1117,2,0)</f>
        <v>0.24199999999999999</v>
      </c>
    </row>
    <row r="847" spans="1:17" ht="14.95" hidden="1" x14ac:dyDescent="0.25">
      <c r="A847" t="s">
        <v>1004</v>
      </c>
      <c r="B847">
        <v>749</v>
      </c>
      <c r="C847" s="3" t="s">
        <v>1122</v>
      </c>
      <c r="D847">
        <f>VLOOKUP(A847,'[2]PROMEDIO SABER 11 MUNICIPIOS'!$A$2:$D$1122,4,0)</f>
        <v>749</v>
      </c>
      <c r="E847">
        <f>VLOOKUP(A847,'[2]PROMEDIO SABER 11 MUNICIPIOS'!$A$2:$E$1122,5,0)</f>
        <v>126</v>
      </c>
      <c r="F847" s="3">
        <v>0</v>
      </c>
      <c r="G847" s="3">
        <v>0</v>
      </c>
      <c r="H847" s="3">
        <v>0</v>
      </c>
      <c r="I847" s="3">
        <v>0</v>
      </c>
      <c r="J847" s="4">
        <f>VLOOKUP(A847,'[2]PROMEDIO SABER 11 MUNICIPIOS'!$A$2:$B$1122,2,0)</f>
        <v>257.72763684913218</v>
      </c>
      <c r="K847" s="6">
        <v>250</v>
      </c>
      <c r="L847" s="5" t="str">
        <f>VLOOKUP(A847,'[2]PROMEDIO SABER 11 MUNICIPIOS'!$A$2:$F$1122,6,FALSE)</f>
        <v>NO</v>
      </c>
      <c r="M847">
        <f>VLOOKUP(A847,'[2]SISBEN-GRUPOS'!$A$2:$E$1121,2,FALSE)</f>
        <v>221</v>
      </c>
      <c r="N847">
        <f>VLOOKUP(A847,'[2]SISBEN-GRUPOS'!$A$2:$E$1122,3,0)</f>
        <v>348</v>
      </c>
      <c r="O847">
        <f>VLOOKUP(A847,'[2]SISBEN-GRUPOS'!$A$2:$E$1122,4,0)</f>
        <v>107</v>
      </c>
      <c r="P847">
        <f>VLOOKUP(A847,'[2]SISBEN-GRUPOS'!$A$2:$E$1122,5,0)</f>
        <v>73</v>
      </c>
      <c r="Q847">
        <f>VLOOKUP(A847,'[2]TASA TRANSITO'!$A$6:$B$1117,2,0)</f>
        <v>0.30499999999999999</v>
      </c>
    </row>
    <row r="848" spans="1:17" ht="14.95" hidden="1" x14ac:dyDescent="0.25">
      <c r="A848" t="s">
        <v>541</v>
      </c>
      <c r="B848">
        <v>147</v>
      </c>
      <c r="C848" s="3" t="s">
        <v>1122</v>
      </c>
      <c r="D848">
        <f>VLOOKUP(A848,'[2]PROMEDIO SABER 11 MUNICIPIOS'!$A$2:$D$1122,4,0)</f>
        <v>147</v>
      </c>
      <c r="E848">
        <f>VLOOKUP(A848,'[2]PROMEDIO SABER 11 MUNICIPIOS'!$A$2:$E$1122,5,0)</f>
        <v>126</v>
      </c>
      <c r="F848" s="3">
        <v>0</v>
      </c>
      <c r="G848" s="3">
        <v>0</v>
      </c>
      <c r="H848" s="3">
        <v>0</v>
      </c>
      <c r="I848" s="3">
        <v>0</v>
      </c>
      <c r="J848" s="4">
        <f>VLOOKUP(A848,'[2]PROMEDIO SABER 11 MUNICIPIOS'!$A$2:$B$1122,2,0)</f>
        <v>260.23809523809524</v>
      </c>
      <c r="K848" s="6">
        <v>260</v>
      </c>
      <c r="L848" s="5" t="str">
        <f>VLOOKUP(A848,'[2]PROMEDIO SABER 11 MUNICIPIOS'!$A$2:$F$1122,6,FALSE)</f>
        <v>NO</v>
      </c>
      <c r="M848">
        <f>VLOOKUP(A848,'[2]SISBEN-GRUPOS'!$A$2:$E$1121,2,FALSE)</f>
        <v>34</v>
      </c>
      <c r="N848">
        <f>VLOOKUP(A848,'[2]SISBEN-GRUPOS'!$A$2:$E$1122,3,0)</f>
        <v>97</v>
      </c>
      <c r="O848">
        <f>VLOOKUP(A848,'[2]SISBEN-GRUPOS'!$A$2:$E$1122,4,0)</f>
        <v>12</v>
      </c>
      <c r="P848">
        <f>VLOOKUP(A848,'[2]SISBEN-GRUPOS'!$A$2:$E$1122,5,0)</f>
        <v>4</v>
      </c>
      <c r="Q848">
        <f>VLOOKUP(A848,'[2]TASA TRANSITO'!$A$6:$B$1117,2,0)</f>
        <v>0.28499999999999998</v>
      </c>
    </row>
    <row r="849" spans="1:17" ht="14.95" hidden="1" x14ac:dyDescent="0.25">
      <c r="A849" t="s">
        <v>609</v>
      </c>
      <c r="B849">
        <v>173</v>
      </c>
      <c r="C849" s="3" t="s">
        <v>1122</v>
      </c>
      <c r="D849">
        <f>VLOOKUP(A849,'[2]PROMEDIO SABER 11 MUNICIPIOS'!$A$2:$D$1122,4,0)</f>
        <v>173</v>
      </c>
      <c r="E849">
        <f>VLOOKUP(A849,'[2]PROMEDIO SABER 11 MUNICIPIOS'!$A$2:$E$1122,5,0)</f>
        <v>127</v>
      </c>
      <c r="F849" s="3">
        <v>0</v>
      </c>
      <c r="G849" s="3">
        <v>0</v>
      </c>
      <c r="H849" s="3">
        <v>0</v>
      </c>
      <c r="I849" s="3">
        <v>0</v>
      </c>
      <c r="J849" s="4">
        <f>VLOOKUP(A849,'[2]PROMEDIO SABER 11 MUNICIPIOS'!$A$2:$B$1122,2,0)</f>
        <v>227.40462427745663</v>
      </c>
      <c r="K849" s="6">
        <v>220</v>
      </c>
      <c r="L849" s="5" t="str">
        <f>VLOOKUP(A849,'[2]PROMEDIO SABER 11 MUNICIPIOS'!$A$2:$F$1122,6,FALSE)</f>
        <v>NO</v>
      </c>
      <c r="M849">
        <f>VLOOKUP(A849,'[2]SISBEN-GRUPOS'!$A$2:$E$1121,2,FALSE)</f>
        <v>58</v>
      </c>
      <c r="N849">
        <f>VLOOKUP(A849,'[2]SISBEN-GRUPOS'!$A$2:$E$1122,3,0)</f>
        <v>109</v>
      </c>
      <c r="O849">
        <f>VLOOKUP(A849,'[2]SISBEN-GRUPOS'!$A$2:$E$1122,4,0)</f>
        <v>4</v>
      </c>
      <c r="P849">
        <f>VLOOKUP(A849,'[2]SISBEN-GRUPOS'!$A$2:$E$1122,5,0)</f>
        <v>2</v>
      </c>
      <c r="Q849">
        <f>VLOOKUP(A849,'[2]TASA TRANSITO'!$A$6:$B$1117,2,0)</f>
        <v>0.26500000000000001</v>
      </c>
    </row>
    <row r="850" spans="1:17" ht="14.95" hidden="1" x14ac:dyDescent="0.25">
      <c r="A850" t="s">
        <v>502</v>
      </c>
      <c r="B850">
        <v>136</v>
      </c>
      <c r="C850" s="3" t="s">
        <v>1123</v>
      </c>
      <c r="D850">
        <f>VLOOKUP(A850,'[2]PROMEDIO SABER 11 MUNICIPIOS'!$A$2:$D$1122,4,0)</f>
        <v>136</v>
      </c>
      <c r="E850">
        <f>VLOOKUP(A850,'[2]PROMEDIO SABER 11 MUNICIPIOS'!$A$2:$E$1122,5,0)</f>
        <v>129</v>
      </c>
      <c r="F850" s="3">
        <v>0</v>
      </c>
      <c r="G850" s="3">
        <v>0</v>
      </c>
      <c r="H850" s="3">
        <v>0</v>
      </c>
      <c r="I850" s="3">
        <v>0</v>
      </c>
      <c r="J850" s="4">
        <f>VLOOKUP(A850,'[2]PROMEDIO SABER 11 MUNICIPIOS'!$A$2:$B$1122,2,0)</f>
        <v>233.94117647058823</v>
      </c>
      <c r="K850" s="6">
        <v>230</v>
      </c>
      <c r="L850" s="5" t="str">
        <f>VLOOKUP(A850,'[2]PROMEDIO SABER 11 MUNICIPIOS'!$A$2:$F$1122,6,FALSE)</f>
        <v>EL PAUJIL-CAQUETA</v>
      </c>
      <c r="M850">
        <f>VLOOKUP(A850,'[2]SISBEN-GRUPOS'!$A$2:$E$1121,2,FALSE)</f>
        <v>34</v>
      </c>
      <c r="N850">
        <f>VLOOKUP(A850,'[2]SISBEN-GRUPOS'!$A$2:$E$1122,3,0)</f>
        <v>96</v>
      </c>
      <c r="O850">
        <f>VLOOKUP(A850,'[2]SISBEN-GRUPOS'!$A$2:$E$1122,4,0)</f>
        <v>5</v>
      </c>
      <c r="P850">
        <f>VLOOKUP(A850,'[2]SISBEN-GRUPOS'!$A$2:$E$1122,5,0)</f>
        <v>1</v>
      </c>
      <c r="Q850">
        <f>VLOOKUP(A850,'[2]TASA TRANSITO'!$A$6:$B$1117,2,0)</f>
        <v>0.27700000000000002</v>
      </c>
    </row>
    <row r="851" spans="1:17" ht="14.95" hidden="1" x14ac:dyDescent="0.25">
      <c r="A851" t="s">
        <v>951</v>
      </c>
      <c r="B851">
        <v>520</v>
      </c>
      <c r="C851" s="3" t="s">
        <v>1122</v>
      </c>
      <c r="D851">
        <f>VLOOKUP(A851,'[2]PROMEDIO SABER 11 MUNICIPIOS'!$A$2:$D$1122,4,0)</f>
        <v>520</v>
      </c>
      <c r="E851">
        <f>VLOOKUP(A851,'[2]PROMEDIO SABER 11 MUNICIPIOS'!$A$2:$E$1122,5,0)</f>
        <v>130</v>
      </c>
      <c r="F851" s="3">
        <v>0</v>
      </c>
      <c r="G851" s="3">
        <v>0</v>
      </c>
      <c r="H851" s="3">
        <v>0</v>
      </c>
      <c r="I851" s="3">
        <v>0</v>
      </c>
      <c r="J851" s="4">
        <f>VLOOKUP(A851,'[2]PROMEDIO SABER 11 MUNICIPIOS'!$A$2:$B$1122,2,0)</f>
        <v>260.03653846153844</v>
      </c>
      <c r="K851" s="6">
        <v>260</v>
      </c>
      <c r="L851" s="5" t="str">
        <f>VLOOKUP(A851,'[2]PROMEDIO SABER 11 MUNICIPIOS'!$A$2:$F$1122,6,FALSE)</f>
        <v>NO</v>
      </c>
      <c r="M851">
        <f>VLOOKUP(A851,'[2]SISBEN-GRUPOS'!$A$2:$E$1121,2,FALSE)</f>
        <v>183</v>
      </c>
      <c r="N851">
        <f>VLOOKUP(A851,'[2]SISBEN-GRUPOS'!$A$2:$E$1122,3,0)</f>
        <v>226</v>
      </c>
      <c r="O851">
        <f>VLOOKUP(A851,'[2]SISBEN-GRUPOS'!$A$2:$E$1122,4,0)</f>
        <v>71</v>
      </c>
      <c r="P851">
        <f>VLOOKUP(A851,'[2]SISBEN-GRUPOS'!$A$2:$E$1122,5,0)</f>
        <v>40</v>
      </c>
      <c r="Q851">
        <f>VLOOKUP(A851,'[2]TASA TRANSITO'!$A$6:$B$1117,2,0)</f>
        <v>0.29599999999999999</v>
      </c>
    </row>
    <row r="852" spans="1:17" ht="30.1" hidden="1" x14ac:dyDescent="0.25">
      <c r="A852" t="s">
        <v>976</v>
      </c>
      <c r="B852">
        <v>603</v>
      </c>
      <c r="C852" s="3" t="s">
        <v>1122</v>
      </c>
      <c r="D852">
        <f>VLOOKUP(A852,'[2]PROMEDIO SABER 11 MUNICIPIOS'!$A$2:$D$1122,4,0)</f>
        <v>603</v>
      </c>
      <c r="E852">
        <f>VLOOKUP(A852,'[2]PROMEDIO SABER 11 MUNICIPIOS'!$A$2:$E$1122,5,0)</f>
        <v>131</v>
      </c>
      <c r="F852" s="3">
        <v>0</v>
      </c>
      <c r="G852" s="3">
        <v>0</v>
      </c>
      <c r="H852" s="3">
        <v>0</v>
      </c>
      <c r="I852" s="3">
        <v>0</v>
      </c>
      <c r="J852" s="4">
        <f>VLOOKUP(A852,'[2]PROMEDIO SABER 11 MUNICIPIOS'!$A$2:$B$1122,2,0)</f>
        <v>198.44941956882255</v>
      </c>
      <c r="K852" s="6">
        <v>190</v>
      </c>
      <c r="L852" s="5" t="str">
        <f>VLOOKUP(A852,'[2]PROMEDIO SABER 11 MUNICIPIOS'!$A$2:$F$1122,6,FALSE)</f>
        <v>MARIA LA BAJA-BOLIVAR</v>
      </c>
      <c r="M852">
        <f>VLOOKUP(A852,'[2]SISBEN-GRUPOS'!$A$2:$E$1121,2,FALSE)</f>
        <v>155</v>
      </c>
      <c r="N852">
        <f>VLOOKUP(A852,'[2]SISBEN-GRUPOS'!$A$2:$E$1122,3,0)</f>
        <v>445</v>
      </c>
      <c r="O852">
        <f>VLOOKUP(A852,'[2]SISBEN-GRUPOS'!$A$2:$E$1122,4,0)</f>
        <v>3</v>
      </c>
      <c r="P852">
        <f>VLOOKUP(A852,'[2]SISBEN-GRUPOS'!$A$2:$E$1122,5,0)</f>
        <v>0</v>
      </c>
      <c r="Q852">
        <f>VLOOKUP(A852,'[2]TASA TRANSITO'!$A$6:$B$1117,2,0)</f>
        <v>0.123</v>
      </c>
    </row>
    <row r="853" spans="1:17" x14ac:dyDescent="0.25">
      <c r="A853" t="s">
        <v>733</v>
      </c>
      <c r="B853">
        <v>244</v>
      </c>
      <c r="C853" s="3" t="s">
        <v>1123</v>
      </c>
      <c r="D853">
        <f>VLOOKUP(A853,'[2]PROMEDIO SABER 11 MUNICIPIOS'!$A$2:$D$1122,4,0)</f>
        <v>244</v>
      </c>
      <c r="E853">
        <f>VLOOKUP(A853,'[2]PROMEDIO SABER 11 MUNICIPIOS'!$A$2:$E$1122,5,0)</f>
        <v>131</v>
      </c>
      <c r="F853" s="3">
        <v>0</v>
      </c>
      <c r="G853" s="3">
        <v>0</v>
      </c>
      <c r="H853" s="3">
        <v>0</v>
      </c>
      <c r="I853" s="3">
        <v>0</v>
      </c>
      <c r="J853" s="4">
        <f>VLOOKUP(A853,'[2]PROMEDIO SABER 11 MUNICIPIOS'!$A$2:$B$1122,2,0)</f>
        <v>257.75819672131149</v>
      </c>
      <c r="K853" s="6">
        <v>250</v>
      </c>
      <c r="L853" s="5" t="str">
        <f>VLOOKUP(A853,'[2]PROMEDIO SABER 11 MUNICIPIOS'!$A$2:$F$1122,6,FALSE)</f>
        <v>NO</v>
      </c>
      <c r="M853">
        <f>VLOOKUP(A853,'[2]SISBEN-GRUPOS'!$A$2:$E$1121,2,FALSE)</f>
        <v>60</v>
      </c>
      <c r="N853">
        <f>VLOOKUP(A853,'[2]SISBEN-GRUPOS'!$A$2:$E$1122,3,0)</f>
        <v>180</v>
      </c>
      <c r="O853">
        <f>VLOOKUP(A853,'[2]SISBEN-GRUPOS'!$A$2:$E$1122,4,0)</f>
        <v>2</v>
      </c>
      <c r="P853">
        <f>VLOOKUP(A853,'[2]SISBEN-GRUPOS'!$A$2:$E$1122,5,0)</f>
        <v>2</v>
      </c>
      <c r="Q853" t="e">
        <f>VLOOKUP(A853,'[2]TASA TRANSITO'!$A$6:$B$1117,2,0)</f>
        <v>#N/A</v>
      </c>
    </row>
    <row r="854" spans="1:17" ht="14.95" hidden="1" x14ac:dyDescent="0.25">
      <c r="A854" t="s">
        <v>856</v>
      </c>
      <c r="B854">
        <v>362</v>
      </c>
      <c r="C854" s="3" t="s">
        <v>1122</v>
      </c>
      <c r="D854">
        <f>VLOOKUP(A854,'[2]PROMEDIO SABER 11 MUNICIPIOS'!$A$2:$D$1122,4,0)</f>
        <v>362</v>
      </c>
      <c r="E854">
        <f>VLOOKUP(A854,'[2]PROMEDIO SABER 11 MUNICIPIOS'!$A$2:$E$1122,5,0)</f>
        <v>132</v>
      </c>
      <c r="F854" s="3">
        <v>0</v>
      </c>
      <c r="G854" s="3">
        <v>0</v>
      </c>
      <c r="H854" s="3">
        <v>0</v>
      </c>
      <c r="I854" s="3">
        <v>0</v>
      </c>
      <c r="J854" s="4">
        <f>VLOOKUP(A854,'[2]PROMEDIO SABER 11 MUNICIPIOS'!$A$2:$B$1122,2,0)</f>
        <v>221.85082872928177</v>
      </c>
      <c r="K854" s="6">
        <v>220</v>
      </c>
      <c r="L854" s="5" t="str">
        <f>VLOOKUP(A854,'[2]PROMEDIO SABER 11 MUNICIPIOS'!$A$2:$F$1122,6,FALSE)</f>
        <v>NO</v>
      </c>
      <c r="M854">
        <f>VLOOKUP(A854,'[2]SISBEN-GRUPOS'!$A$2:$E$1121,2,FALSE)</f>
        <v>88</v>
      </c>
      <c r="N854">
        <f>VLOOKUP(A854,'[2]SISBEN-GRUPOS'!$A$2:$E$1122,3,0)</f>
        <v>255</v>
      </c>
      <c r="O854">
        <f>VLOOKUP(A854,'[2]SISBEN-GRUPOS'!$A$2:$E$1122,4,0)</f>
        <v>15</v>
      </c>
      <c r="P854">
        <f>VLOOKUP(A854,'[2]SISBEN-GRUPOS'!$A$2:$E$1122,5,0)</f>
        <v>4</v>
      </c>
      <c r="Q854">
        <f>VLOOKUP(A854,'[2]TASA TRANSITO'!$A$6:$B$1117,2,0)</f>
        <v>0.35199999999999998</v>
      </c>
    </row>
    <row r="855" spans="1:17" ht="14.95" hidden="1" x14ac:dyDescent="0.25">
      <c r="A855" t="s">
        <v>906</v>
      </c>
      <c r="B855">
        <v>426</v>
      </c>
      <c r="C855" s="3" t="s">
        <v>1122</v>
      </c>
      <c r="D855">
        <f>VLOOKUP(A855,'[2]PROMEDIO SABER 11 MUNICIPIOS'!$A$2:$D$1122,4,0)</f>
        <v>426</v>
      </c>
      <c r="E855">
        <f>VLOOKUP(A855,'[2]PROMEDIO SABER 11 MUNICIPIOS'!$A$2:$E$1122,5,0)</f>
        <v>132</v>
      </c>
      <c r="F855" s="3">
        <v>0</v>
      </c>
      <c r="G855" s="3">
        <v>0</v>
      </c>
      <c r="H855" s="3">
        <v>0</v>
      </c>
      <c r="I855" s="3">
        <v>0</v>
      </c>
      <c r="J855" s="4">
        <f>VLOOKUP(A855,'[2]PROMEDIO SABER 11 MUNICIPIOS'!$A$2:$B$1122,2,0)</f>
        <v>235.78638497652582</v>
      </c>
      <c r="K855" s="6">
        <v>230</v>
      </c>
      <c r="L855" s="5" t="str">
        <f>VLOOKUP(A855,'[2]PROMEDIO SABER 11 MUNICIPIOS'!$A$2:$F$1122,6,FALSE)</f>
        <v>NO</v>
      </c>
      <c r="M855">
        <f>VLOOKUP(A855,'[2]SISBEN-GRUPOS'!$A$2:$E$1121,2,FALSE)</f>
        <v>114</v>
      </c>
      <c r="N855">
        <f>VLOOKUP(A855,'[2]SISBEN-GRUPOS'!$A$2:$E$1122,3,0)</f>
        <v>302</v>
      </c>
      <c r="O855">
        <f>VLOOKUP(A855,'[2]SISBEN-GRUPOS'!$A$2:$E$1122,4,0)</f>
        <v>5</v>
      </c>
      <c r="P855">
        <f>VLOOKUP(A855,'[2]SISBEN-GRUPOS'!$A$2:$E$1122,5,0)</f>
        <v>5</v>
      </c>
      <c r="Q855">
        <f>VLOOKUP(A855,'[2]TASA TRANSITO'!$A$6:$B$1117,2,0)</f>
        <v>0.50600000000000001</v>
      </c>
    </row>
    <row r="856" spans="1:17" ht="14.95" hidden="1" x14ac:dyDescent="0.25">
      <c r="A856" t="s">
        <v>678</v>
      </c>
      <c r="B856">
        <v>211</v>
      </c>
      <c r="C856" s="3" t="s">
        <v>1123</v>
      </c>
      <c r="D856">
        <f>VLOOKUP(A856,'[2]PROMEDIO SABER 11 MUNICIPIOS'!$A$2:$D$1122,4,0)</f>
        <v>211</v>
      </c>
      <c r="E856">
        <f>VLOOKUP(A856,'[2]PROMEDIO SABER 11 MUNICIPIOS'!$A$2:$E$1122,5,0)</f>
        <v>133</v>
      </c>
      <c r="F856" s="3">
        <v>0</v>
      </c>
      <c r="G856" s="3">
        <v>0</v>
      </c>
      <c r="H856" s="3">
        <v>0</v>
      </c>
      <c r="I856" s="3">
        <v>0</v>
      </c>
      <c r="J856" s="4">
        <f>VLOOKUP(A856,'[2]PROMEDIO SABER 11 MUNICIPIOS'!$A$2:$B$1122,2,0)</f>
        <v>209.95260663507108</v>
      </c>
      <c r="K856" s="6">
        <v>210</v>
      </c>
      <c r="L856" s="5" t="str">
        <f>VLOOKUP(A856,'[2]PROMEDIO SABER 11 MUNICIPIOS'!$A$2:$F$1122,6,FALSE)</f>
        <v>NO</v>
      </c>
      <c r="M856">
        <f>VLOOKUP(A856,'[2]SISBEN-GRUPOS'!$A$2:$E$1121,2,FALSE)</f>
        <v>46</v>
      </c>
      <c r="N856">
        <f>VLOOKUP(A856,'[2]SISBEN-GRUPOS'!$A$2:$E$1122,3,0)</f>
        <v>162</v>
      </c>
      <c r="O856">
        <f>VLOOKUP(A856,'[2]SISBEN-GRUPOS'!$A$2:$E$1122,4,0)</f>
        <v>3</v>
      </c>
      <c r="P856">
        <f>VLOOKUP(A856,'[2]SISBEN-GRUPOS'!$A$2:$E$1122,5,0)</f>
        <v>0</v>
      </c>
      <c r="Q856">
        <f>VLOOKUP(A856,'[2]TASA TRANSITO'!$A$6:$B$1117,2,0)</f>
        <v>0.38100000000000001</v>
      </c>
    </row>
    <row r="857" spans="1:17" ht="14.95" hidden="1" x14ac:dyDescent="0.25">
      <c r="A857" t="s">
        <v>871</v>
      </c>
      <c r="B857">
        <v>381</v>
      </c>
      <c r="C857" s="3" t="s">
        <v>1122</v>
      </c>
      <c r="D857">
        <f>VLOOKUP(A857,'[2]PROMEDIO SABER 11 MUNICIPIOS'!$A$2:$D$1122,4,0)</f>
        <v>381</v>
      </c>
      <c r="E857">
        <f>VLOOKUP(A857,'[2]PROMEDIO SABER 11 MUNICIPIOS'!$A$2:$E$1122,5,0)</f>
        <v>134</v>
      </c>
      <c r="F857" s="3">
        <v>0</v>
      </c>
      <c r="G857" s="3">
        <v>0</v>
      </c>
      <c r="H857" s="3">
        <v>0</v>
      </c>
      <c r="I857" s="3">
        <v>0</v>
      </c>
      <c r="J857" s="4">
        <f>VLOOKUP(A857,'[2]PROMEDIO SABER 11 MUNICIPIOS'!$A$2:$B$1122,2,0)</f>
        <v>250.68766404199476</v>
      </c>
      <c r="K857" s="6">
        <v>250</v>
      </c>
      <c r="L857" s="5" t="str">
        <f>VLOOKUP(A857,'[2]PROMEDIO SABER 11 MUNICIPIOS'!$A$2:$F$1122,6,FALSE)</f>
        <v>NO</v>
      </c>
      <c r="M857">
        <f>VLOOKUP(A857,'[2]SISBEN-GRUPOS'!$A$2:$E$1121,2,FALSE)</f>
        <v>128</v>
      </c>
      <c r="N857">
        <f>VLOOKUP(A857,'[2]SISBEN-GRUPOS'!$A$2:$E$1122,3,0)</f>
        <v>227</v>
      </c>
      <c r="O857">
        <f>VLOOKUP(A857,'[2]SISBEN-GRUPOS'!$A$2:$E$1122,4,0)</f>
        <v>12</v>
      </c>
      <c r="P857">
        <f>VLOOKUP(A857,'[2]SISBEN-GRUPOS'!$A$2:$E$1122,5,0)</f>
        <v>14</v>
      </c>
      <c r="Q857">
        <f>VLOOKUP(A857,'[2]TASA TRANSITO'!$A$6:$B$1117,2,0)</f>
        <v>0.27500000000000002</v>
      </c>
    </row>
    <row r="858" spans="1:17" x14ac:dyDescent="0.25">
      <c r="A858" t="s">
        <v>862</v>
      </c>
      <c r="B858">
        <v>369</v>
      </c>
      <c r="C858" s="3" t="s">
        <v>1123</v>
      </c>
      <c r="D858">
        <f>VLOOKUP(A858,'[2]PROMEDIO SABER 11 MUNICIPIOS'!$A$2:$D$1122,4,0)</f>
        <v>369</v>
      </c>
      <c r="E858">
        <f>VLOOKUP(A858,'[2]PROMEDIO SABER 11 MUNICIPIOS'!$A$2:$E$1122,5,0)</f>
        <v>135</v>
      </c>
      <c r="F858" s="3">
        <v>0</v>
      </c>
      <c r="G858" s="3">
        <v>0</v>
      </c>
      <c r="H858" s="3">
        <v>0</v>
      </c>
      <c r="I858" s="3">
        <v>0</v>
      </c>
      <c r="J858" s="4">
        <f>VLOOKUP(A858,'[2]PROMEDIO SABER 11 MUNICIPIOS'!$A$2:$B$1122,2,0)</f>
        <v>217.48509485094851</v>
      </c>
      <c r="K858" s="6">
        <v>210</v>
      </c>
      <c r="L858" s="5" t="str">
        <f>VLOOKUP(A858,'[2]PROMEDIO SABER 11 MUNICIPIOS'!$A$2:$F$1122,6,FALSE)</f>
        <v>CALOTO-CAUCA</v>
      </c>
      <c r="M858">
        <f>VLOOKUP(A858,'[2]SISBEN-GRUPOS'!$A$2:$E$1121,2,FALSE)</f>
        <v>202</v>
      </c>
      <c r="N858">
        <f>VLOOKUP(A858,'[2]SISBEN-GRUPOS'!$A$2:$E$1122,3,0)</f>
        <v>163</v>
      </c>
      <c r="O858">
        <f>VLOOKUP(A858,'[2]SISBEN-GRUPOS'!$A$2:$E$1122,4,0)</f>
        <v>4</v>
      </c>
      <c r="P858">
        <f>VLOOKUP(A858,'[2]SISBEN-GRUPOS'!$A$2:$E$1122,5,0)</f>
        <v>0</v>
      </c>
      <c r="Q858" t="e">
        <f>VLOOKUP(A858,'[2]TASA TRANSITO'!$A$6:$B$1117,2,0)</f>
        <v>#N/A</v>
      </c>
    </row>
    <row r="859" spans="1:17" ht="14.95" hidden="1" x14ac:dyDescent="0.25">
      <c r="A859" t="s">
        <v>845</v>
      </c>
      <c r="B859">
        <v>349</v>
      </c>
      <c r="C859" s="3" t="s">
        <v>1123</v>
      </c>
      <c r="D859">
        <f>VLOOKUP(A859,'[2]PROMEDIO SABER 11 MUNICIPIOS'!$A$2:$D$1122,4,0)</f>
        <v>349</v>
      </c>
      <c r="E859">
        <f>VLOOKUP(A859,'[2]PROMEDIO SABER 11 MUNICIPIOS'!$A$2:$E$1122,5,0)</f>
        <v>137</v>
      </c>
      <c r="F859" s="3">
        <v>0</v>
      </c>
      <c r="G859" s="3">
        <v>0</v>
      </c>
      <c r="H859" s="3">
        <v>0</v>
      </c>
      <c r="I859" s="3">
        <v>0</v>
      </c>
      <c r="J859" s="4">
        <f>VLOOKUP(A859,'[2]PROMEDIO SABER 11 MUNICIPIOS'!$A$2:$B$1122,2,0)</f>
        <v>212.15186246418338</v>
      </c>
      <c r="K859" s="6">
        <v>210</v>
      </c>
      <c r="L859" s="5" t="str">
        <f>VLOOKUP(A859,'[2]PROMEDIO SABER 11 MUNICIPIOS'!$A$2:$F$1122,6,FALSE)</f>
        <v>NO</v>
      </c>
      <c r="M859">
        <f>VLOOKUP(A859,'[2]SISBEN-GRUPOS'!$A$2:$E$1121,2,FALSE)</f>
        <v>68</v>
      </c>
      <c r="N859">
        <f>VLOOKUP(A859,'[2]SISBEN-GRUPOS'!$A$2:$E$1122,3,0)</f>
        <v>277</v>
      </c>
      <c r="O859">
        <f>VLOOKUP(A859,'[2]SISBEN-GRUPOS'!$A$2:$E$1122,4,0)</f>
        <v>4</v>
      </c>
      <c r="P859">
        <f>VLOOKUP(A859,'[2]SISBEN-GRUPOS'!$A$2:$E$1122,5,0)</f>
        <v>0</v>
      </c>
      <c r="Q859">
        <f>VLOOKUP(A859,'[2]TASA TRANSITO'!$A$6:$B$1117,2,0)</f>
        <v>0.41199999999999998</v>
      </c>
    </row>
    <row r="860" spans="1:17" ht="14.95" hidden="1" x14ac:dyDescent="0.25">
      <c r="A860" t="s">
        <v>779</v>
      </c>
      <c r="B860">
        <v>281</v>
      </c>
      <c r="C860" s="3" t="s">
        <v>1122</v>
      </c>
      <c r="D860">
        <f>VLOOKUP(A860,'[2]PROMEDIO SABER 11 MUNICIPIOS'!$A$2:$D$1122,4,0)</f>
        <v>281</v>
      </c>
      <c r="E860">
        <f>VLOOKUP(A860,'[2]PROMEDIO SABER 11 MUNICIPIOS'!$A$2:$E$1122,5,0)</f>
        <v>137</v>
      </c>
      <c r="F860" s="3">
        <v>0</v>
      </c>
      <c r="G860" s="3">
        <v>0</v>
      </c>
      <c r="H860" s="3">
        <v>0</v>
      </c>
      <c r="I860" s="3">
        <v>0</v>
      </c>
      <c r="J860" s="4">
        <f>VLOOKUP(A860,'[2]PROMEDIO SABER 11 MUNICIPIOS'!$A$2:$B$1122,2,0)</f>
        <v>253.0711743772242</v>
      </c>
      <c r="K860" s="6">
        <v>250</v>
      </c>
      <c r="L860" s="5" t="str">
        <f>VLOOKUP(A860,'[2]PROMEDIO SABER 11 MUNICIPIOS'!$A$2:$F$1122,6,FALSE)</f>
        <v>NO</v>
      </c>
      <c r="M860">
        <f>VLOOKUP(A860,'[2]SISBEN-GRUPOS'!$A$2:$E$1121,2,FALSE)</f>
        <v>63</v>
      </c>
      <c r="N860">
        <f>VLOOKUP(A860,'[2]SISBEN-GRUPOS'!$A$2:$E$1122,3,0)</f>
        <v>208</v>
      </c>
      <c r="O860">
        <f>VLOOKUP(A860,'[2]SISBEN-GRUPOS'!$A$2:$E$1122,4,0)</f>
        <v>5</v>
      </c>
      <c r="P860">
        <f>VLOOKUP(A860,'[2]SISBEN-GRUPOS'!$A$2:$E$1122,5,0)</f>
        <v>5</v>
      </c>
      <c r="Q860">
        <f>VLOOKUP(A860,'[2]TASA TRANSITO'!$A$6:$B$1117,2,0)</f>
        <v>0.51</v>
      </c>
    </row>
    <row r="861" spans="1:17" ht="30.1" hidden="1" x14ac:dyDescent="0.25">
      <c r="A861" t="s">
        <v>955</v>
      </c>
      <c r="B861">
        <v>534</v>
      </c>
      <c r="C861" s="3" t="s">
        <v>1123</v>
      </c>
      <c r="D861">
        <f>VLOOKUP(A861,'[2]PROMEDIO SABER 11 MUNICIPIOS'!$A$2:$D$1122,4,0)</f>
        <v>534</v>
      </c>
      <c r="E861">
        <f>VLOOKUP(A861,'[2]PROMEDIO SABER 11 MUNICIPIOS'!$A$2:$E$1122,5,0)</f>
        <v>140</v>
      </c>
      <c r="F861" s="3">
        <v>0</v>
      </c>
      <c r="G861" s="3">
        <v>0</v>
      </c>
      <c r="H861" s="3">
        <v>0</v>
      </c>
      <c r="I861" s="3">
        <v>0</v>
      </c>
      <c r="J861" s="4">
        <f>VLOOKUP(A861,'[2]PROMEDIO SABER 11 MUNICIPIOS'!$A$2:$B$1122,2,0)</f>
        <v>227.47191011235955</v>
      </c>
      <c r="K861" s="6">
        <v>220</v>
      </c>
      <c r="L861" s="5" t="str">
        <f>VLOOKUP(A861,'[2]PROMEDIO SABER 11 MUNICIPIOS'!$A$2:$F$1122,6,FALSE)</f>
        <v>SAN VICENTE DEL CAGUAN-CAQUETA</v>
      </c>
      <c r="M861">
        <f>VLOOKUP(A861,'[2]SISBEN-GRUPOS'!$A$2:$E$1121,2,FALSE)</f>
        <v>153</v>
      </c>
      <c r="N861">
        <f>VLOOKUP(A861,'[2]SISBEN-GRUPOS'!$A$2:$E$1122,3,0)</f>
        <v>375</v>
      </c>
      <c r="O861">
        <f>VLOOKUP(A861,'[2]SISBEN-GRUPOS'!$A$2:$E$1122,4,0)</f>
        <v>4</v>
      </c>
      <c r="P861">
        <f>VLOOKUP(A861,'[2]SISBEN-GRUPOS'!$A$2:$E$1122,5,0)</f>
        <v>2</v>
      </c>
      <c r="Q861">
        <f>VLOOKUP(A861,'[2]TASA TRANSITO'!$A$6:$B$1117,2,0)</f>
        <v>0.31900000000000001</v>
      </c>
    </row>
    <row r="862" spans="1:17" ht="14.95" hidden="1" x14ac:dyDescent="0.25">
      <c r="A862" t="s">
        <v>562</v>
      </c>
      <c r="B862">
        <v>156</v>
      </c>
      <c r="C862" s="3" t="s">
        <v>1122</v>
      </c>
      <c r="D862">
        <f>VLOOKUP(A862,'[2]PROMEDIO SABER 11 MUNICIPIOS'!$A$2:$D$1122,4,0)</f>
        <v>156</v>
      </c>
      <c r="E862">
        <f>VLOOKUP(A862,'[2]PROMEDIO SABER 11 MUNICIPIOS'!$A$2:$E$1122,5,0)</f>
        <v>141</v>
      </c>
      <c r="F862" s="3">
        <v>0</v>
      </c>
      <c r="G862" s="3">
        <v>0</v>
      </c>
      <c r="H862" s="3">
        <v>0</v>
      </c>
      <c r="I862" s="3">
        <v>0</v>
      </c>
      <c r="J862" s="4">
        <f>VLOOKUP(A862,'[2]PROMEDIO SABER 11 MUNICIPIOS'!$A$2:$B$1122,2,0)</f>
        <v>213.96794871794873</v>
      </c>
      <c r="K862" s="6">
        <v>210</v>
      </c>
      <c r="L862" s="5" t="str">
        <f>VLOOKUP(A862,'[2]PROMEDIO SABER 11 MUNICIPIOS'!$A$2:$F$1122,6,FALSE)</f>
        <v>NO</v>
      </c>
      <c r="M862">
        <f>VLOOKUP(A862,'[2]SISBEN-GRUPOS'!$A$2:$E$1121,2,FALSE)</f>
        <v>15</v>
      </c>
      <c r="N862">
        <f>VLOOKUP(A862,'[2]SISBEN-GRUPOS'!$A$2:$E$1122,3,0)</f>
        <v>140</v>
      </c>
      <c r="O862">
        <f>VLOOKUP(A862,'[2]SISBEN-GRUPOS'!$A$2:$E$1122,4,0)</f>
        <v>1</v>
      </c>
      <c r="P862">
        <f>VLOOKUP(A862,'[2]SISBEN-GRUPOS'!$A$2:$E$1122,5,0)</f>
        <v>0</v>
      </c>
      <c r="Q862">
        <f>VLOOKUP(A862,'[2]TASA TRANSITO'!$A$6:$B$1117,2,0)</f>
        <v>0.12</v>
      </c>
    </row>
    <row r="863" spans="1:17" ht="14.95" hidden="1" x14ac:dyDescent="0.25">
      <c r="A863" t="s">
        <v>245</v>
      </c>
      <c r="B863">
        <v>67</v>
      </c>
      <c r="C863" s="3" t="s">
        <v>1122</v>
      </c>
      <c r="D863">
        <f>VLOOKUP(A863,'[2]PROMEDIO SABER 11 MUNICIPIOS'!$A$2:$D$1122,4,0)</f>
        <v>67</v>
      </c>
      <c r="E863">
        <f>VLOOKUP(A863,'[2]PROMEDIO SABER 11 MUNICIPIOS'!$A$2:$E$1122,5,0)</f>
        <v>141</v>
      </c>
      <c r="F863" s="3">
        <v>1</v>
      </c>
      <c r="G863" s="3">
        <v>0</v>
      </c>
      <c r="H863" s="3">
        <v>0</v>
      </c>
      <c r="I863" s="3">
        <v>0</v>
      </c>
      <c r="J863" s="4">
        <f>VLOOKUP(A863,'[2]PROMEDIO SABER 11 MUNICIPIOS'!$A$2:$B$1122,2,0)</f>
        <v>235.56716417910448</v>
      </c>
      <c r="K863" s="6">
        <v>230</v>
      </c>
      <c r="L863" s="5" t="str">
        <f>VLOOKUP(A863,'[2]PROMEDIO SABER 11 MUNICIPIOS'!$A$2:$F$1122,6,FALSE)</f>
        <v>NO</v>
      </c>
      <c r="M863">
        <f>VLOOKUP(A863,'[2]SISBEN-GRUPOS'!$A$2:$E$1121,2,FALSE)</f>
        <v>11</v>
      </c>
      <c r="N863">
        <f>VLOOKUP(A863,'[2]SISBEN-GRUPOS'!$A$2:$E$1122,3,0)</f>
        <v>51</v>
      </c>
      <c r="O863">
        <f>VLOOKUP(A863,'[2]SISBEN-GRUPOS'!$A$2:$E$1122,4,0)</f>
        <v>1</v>
      </c>
      <c r="P863">
        <f>VLOOKUP(A863,'[2]SISBEN-GRUPOS'!$A$2:$E$1122,5,0)</f>
        <v>4</v>
      </c>
      <c r="Q863">
        <f>VLOOKUP(A863,'[2]TASA TRANSITO'!$A$6:$B$1117,2,0)</f>
        <v>0.16200000000000001</v>
      </c>
    </row>
    <row r="864" spans="1:17" ht="14.95" hidden="1" x14ac:dyDescent="0.25">
      <c r="A864" t="s">
        <v>778</v>
      </c>
      <c r="B864">
        <v>280</v>
      </c>
      <c r="C864" s="3" t="s">
        <v>1123</v>
      </c>
      <c r="D864">
        <f>VLOOKUP(A864,'[2]PROMEDIO SABER 11 MUNICIPIOS'!$A$2:$D$1122,4,0)</f>
        <v>280</v>
      </c>
      <c r="E864">
        <f>VLOOKUP(A864,'[2]PROMEDIO SABER 11 MUNICIPIOS'!$A$2:$E$1122,5,0)</f>
        <v>142</v>
      </c>
      <c r="F864" s="3">
        <v>0</v>
      </c>
      <c r="G864" s="3">
        <v>0</v>
      </c>
      <c r="H864" s="3">
        <v>0</v>
      </c>
      <c r="I864" s="3">
        <v>0</v>
      </c>
      <c r="J864" s="4">
        <f>VLOOKUP(A864,'[2]PROMEDIO SABER 11 MUNICIPIOS'!$A$2:$B$1122,2,0)</f>
        <v>262.99642857142857</v>
      </c>
      <c r="K864" s="6">
        <v>260</v>
      </c>
      <c r="L864" s="5" t="str">
        <f>VLOOKUP(A864,'[2]PROMEDIO SABER 11 MUNICIPIOS'!$A$2:$F$1122,6,FALSE)</f>
        <v>NO</v>
      </c>
      <c r="M864">
        <f>VLOOKUP(A864,'[2]SISBEN-GRUPOS'!$A$2:$E$1121,2,FALSE)</f>
        <v>63</v>
      </c>
      <c r="N864">
        <f>VLOOKUP(A864,'[2]SISBEN-GRUPOS'!$A$2:$E$1122,3,0)</f>
        <v>170</v>
      </c>
      <c r="O864">
        <f>VLOOKUP(A864,'[2]SISBEN-GRUPOS'!$A$2:$E$1122,4,0)</f>
        <v>34</v>
      </c>
      <c r="P864">
        <f>VLOOKUP(A864,'[2]SISBEN-GRUPOS'!$A$2:$E$1122,5,0)</f>
        <v>13</v>
      </c>
      <c r="Q864">
        <f>VLOOKUP(A864,'[2]TASA TRANSITO'!$A$6:$B$1117,2,0)</f>
        <v>0.32</v>
      </c>
    </row>
    <row r="865" spans="1:17" ht="14.95" hidden="1" x14ac:dyDescent="0.25">
      <c r="A865" t="s">
        <v>1011</v>
      </c>
      <c r="B865">
        <v>770</v>
      </c>
      <c r="C865" s="3" t="s">
        <v>1122</v>
      </c>
      <c r="D865">
        <f>VLOOKUP(A865,'[2]PROMEDIO SABER 11 MUNICIPIOS'!$A$2:$D$1122,4,0)</f>
        <v>770</v>
      </c>
      <c r="E865">
        <f>VLOOKUP(A865,'[2]PROMEDIO SABER 11 MUNICIPIOS'!$A$2:$E$1122,5,0)</f>
        <v>144</v>
      </c>
      <c r="F865" s="3">
        <v>0</v>
      </c>
      <c r="G865" s="3">
        <v>0</v>
      </c>
      <c r="H865" s="3">
        <v>0</v>
      </c>
      <c r="I865" s="3">
        <v>0</v>
      </c>
      <c r="J865" s="4">
        <f>VLOOKUP(A865,'[2]PROMEDIO SABER 11 MUNICIPIOS'!$A$2:$B$1122,2,0)</f>
        <v>204.1922077922078</v>
      </c>
      <c r="K865" s="6">
        <v>200</v>
      </c>
      <c r="L865" s="5" t="str">
        <f>VLOOKUP(A865,'[2]PROMEDIO SABER 11 MUNICIPIOS'!$A$2:$F$1122,6,FALSE)</f>
        <v>NECOCLI-ANTIOQUIA</v>
      </c>
      <c r="M865">
        <f>VLOOKUP(A865,'[2]SISBEN-GRUPOS'!$A$2:$E$1121,2,FALSE)</f>
        <v>235</v>
      </c>
      <c r="N865">
        <f>VLOOKUP(A865,'[2]SISBEN-GRUPOS'!$A$2:$E$1122,3,0)</f>
        <v>528</v>
      </c>
      <c r="O865">
        <f>VLOOKUP(A865,'[2]SISBEN-GRUPOS'!$A$2:$E$1122,4,0)</f>
        <v>4</v>
      </c>
      <c r="P865">
        <f>VLOOKUP(A865,'[2]SISBEN-GRUPOS'!$A$2:$E$1122,5,0)</f>
        <v>3</v>
      </c>
      <c r="Q865">
        <f>VLOOKUP(A865,'[2]TASA TRANSITO'!$A$6:$B$1117,2,0)</f>
        <v>0.13600000000000001</v>
      </c>
    </row>
    <row r="866" spans="1:17" ht="14.95" hidden="1" x14ac:dyDescent="0.25">
      <c r="A866" t="s">
        <v>526</v>
      </c>
      <c r="B866">
        <v>140</v>
      </c>
      <c r="C866" s="3" t="s">
        <v>1122</v>
      </c>
      <c r="D866">
        <f>VLOOKUP(A866,'[2]PROMEDIO SABER 11 MUNICIPIOS'!$A$2:$D$1122,4,0)</f>
        <v>140</v>
      </c>
      <c r="E866">
        <f>VLOOKUP(A866,'[2]PROMEDIO SABER 11 MUNICIPIOS'!$A$2:$E$1122,5,0)</f>
        <v>144</v>
      </c>
      <c r="F866" s="3">
        <v>0</v>
      </c>
      <c r="G866" s="3">
        <v>0</v>
      </c>
      <c r="H866" s="3">
        <v>0</v>
      </c>
      <c r="I866" s="3">
        <v>0</v>
      </c>
      <c r="J866" s="4">
        <f>VLOOKUP(A866,'[2]PROMEDIO SABER 11 MUNICIPIOS'!$A$2:$B$1122,2,0)</f>
        <v>208.61428571428573</v>
      </c>
      <c r="K866" s="6">
        <v>200</v>
      </c>
      <c r="L866" s="5" t="str">
        <f>VLOOKUP(A866,'[2]PROMEDIO SABER 11 MUNICIPIOS'!$A$2:$F$1122,6,FALSE)</f>
        <v>ZAMBRANO-BOLIVAR</v>
      </c>
      <c r="M866">
        <f>VLOOKUP(A866,'[2]SISBEN-GRUPOS'!$A$2:$E$1121,2,FALSE)</f>
        <v>28</v>
      </c>
      <c r="N866">
        <f>VLOOKUP(A866,'[2]SISBEN-GRUPOS'!$A$2:$E$1122,3,0)</f>
        <v>112</v>
      </c>
      <c r="O866">
        <f>VLOOKUP(A866,'[2]SISBEN-GRUPOS'!$A$2:$E$1122,4,0)</f>
        <v>0</v>
      </c>
      <c r="P866">
        <f>VLOOKUP(A866,'[2]SISBEN-GRUPOS'!$A$2:$E$1122,5,0)</f>
        <v>0</v>
      </c>
      <c r="Q866">
        <f>VLOOKUP(A866,'[2]TASA TRANSITO'!$A$6:$B$1117,2,0)</f>
        <v>0.36699999999999999</v>
      </c>
    </row>
    <row r="867" spans="1:17" ht="14.95" hidden="1" x14ac:dyDescent="0.25">
      <c r="A867" t="s">
        <v>970</v>
      </c>
      <c r="B867">
        <v>586</v>
      </c>
      <c r="C867" s="3" t="s">
        <v>1123</v>
      </c>
      <c r="D867">
        <f>VLOOKUP(A867,'[2]PROMEDIO SABER 11 MUNICIPIOS'!$A$2:$D$1122,4,0)</f>
        <v>586</v>
      </c>
      <c r="E867">
        <f>VLOOKUP(A867,'[2]PROMEDIO SABER 11 MUNICIPIOS'!$A$2:$E$1122,5,0)</f>
        <v>144</v>
      </c>
      <c r="F867" s="3">
        <v>0</v>
      </c>
      <c r="G867" s="3">
        <v>0</v>
      </c>
      <c r="H867" s="3">
        <v>0</v>
      </c>
      <c r="I867" s="3">
        <v>0</v>
      </c>
      <c r="J867" s="4">
        <f>VLOOKUP(A867,'[2]PROMEDIO SABER 11 MUNICIPIOS'!$A$2:$B$1122,2,0)</f>
        <v>227.580204778157</v>
      </c>
      <c r="K867" s="6">
        <v>220</v>
      </c>
      <c r="L867" s="5" t="str">
        <f>VLOOKUP(A867,'[2]PROMEDIO SABER 11 MUNICIPIOS'!$A$2:$F$1122,6,FALSE)</f>
        <v>ORITO-PUTUMAYO</v>
      </c>
      <c r="M867">
        <f>VLOOKUP(A867,'[2]SISBEN-GRUPOS'!$A$2:$E$1121,2,FALSE)</f>
        <v>150</v>
      </c>
      <c r="N867">
        <f>VLOOKUP(A867,'[2]SISBEN-GRUPOS'!$A$2:$E$1122,3,0)</f>
        <v>427</v>
      </c>
      <c r="O867">
        <f>VLOOKUP(A867,'[2]SISBEN-GRUPOS'!$A$2:$E$1122,4,0)</f>
        <v>5</v>
      </c>
      <c r="P867">
        <f>VLOOKUP(A867,'[2]SISBEN-GRUPOS'!$A$2:$E$1122,5,0)</f>
        <v>4</v>
      </c>
      <c r="Q867">
        <f>VLOOKUP(A867,'[2]TASA TRANSITO'!$A$6:$B$1117,2,0)</f>
        <v>0.23699999999999999</v>
      </c>
    </row>
    <row r="868" spans="1:17" ht="14.95" hidden="1" x14ac:dyDescent="0.25">
      <c r="A868" t="s">
        <v>900</v>
      </c>
      <c r="B868">
        <v>419</v>
      </c>
      <c r="C868" s="3" t="s">
        <v>1122</v>
      </c>
      <c r="D868">
        <f>VLOOKUP(A868,'[2]PROMEDIO SABER 11 MUNICIPIOS'!$A$2:$D$1122,4,0)</f>
        <v>419</v>
      </c>
      <c r="E868">
        <f>VLOOKUP(A868,'[2]PROMEDIO SABER 11 MUNICIPIOS'!$A$2:$E$1122,5,0)</f>
        <v>144</v>
      </c>
      <c r="F868" s="3">
        <v>0</v>
      </c>
      <c r="G868" s="3">
        <v>0</v>
      </c>
      <c r="H868" s="3">
        <v>0</v>
      </c>
      <c r="I868" s="3">
        <v>0</v>
      </c>
      <c r="J868" s="4">
        <f>VLOOKUP(A868,'[2]PROMEDIO SABER 11 MUNICIPIOS'!$A$2:$B$1122,2,0)</f>
        <v>269.18854415274461</v>
      </c>
      <c r="K868" s="6">
        <v>260</v>
      </c>
      <c r="L868" s="5" t="str">
        <f>VLOOKUP(A868,'[2]PROMEDIO SABER 11 MUNICIPIOS'!$A$2:$F$1122,6,FALSE)</f>
        <v>NO</v>
      </c>
      <c r="M868">
        <f>VLOOKUP(A868,'[2]SISBEN-GRUPOS'!$A$2:$E$1121,2,FALSE)</f>
        <v>92</v>
      </c>
      <c r="N868">
        <f>VLOOKUP(A868,'[2]SISBEN-GRUPOS'!$A$2:$E$1122,3,0)</f>
        <v>318</v>
      </c>
      <c r="O868">
        <f>VLOOKUP(A868,'[2]SISBEN-GRUPOS'!$A$2:$E$1122,4,0)</f>
        <v>4</v>
      </c>
      <c r="P868">
        <f>VLOOKUP(A868,'[2]SISBEN-GRUPOS'!$A$2:$E$1122,5,0)</f>
        <v>5</v>
      </c>
      <c r="Q868">
        <f>VLOOKUP(A868,'[2]TASA TRANSITO'!$A$6:$B$1117,2,0)</f>
        <v>0.63700000000000001</v>
      </c>
    </row>
    <row r="869" spans="1:17" ht="14.95" hidden="1" x14ac:dyDescent="0.25">
      <c r="A869" t="s">
        <v>824</v>
      </c>
      <c r="B869">
        <v>323</v>
      </c>
      <c r="C869" s="3" t="s">
        <v>1122</v>
      </c>
      <c r="D869">
        <f>VLOOKUP(A869,'[2]PROMEDIO SABER 11 MUNICIPIOS'!$A$2:$D$1122,4,0)</f>
        <v>323</v>
      </c>
      <c r="E869">
        <f>VLOOKUP(A869,'[2]PROMEDIO SABER 11 MUNICIPIOS'!$A$2:$E$1122,5,0)</f>
        <v>145</v>
      </c>
      <c r="F869" s="3">
        <v>0</v>
      </c>
      <c r="G869" s="3">
        <v>0</v>
      </c>
      <c r="H869" s="3">
        <v>0</v>
      </c>
      <c r="I869" s="3">
        <v>0</v>
      </c>
      <c r="J869" s="4">
        <f>VLOOKUP(A869,'[2]PROMEDIO SABER 11 MUNICIPIOS'!$A$2:$B$1122,2,0)</f>
        <v>213.83281733746131</v>
      </c>
      <c r="K869" s="6">
        <v>210</v>
      </c>
      <c r="L869" s="5" t="str">
        <f>VLOOKUP(A869,'[2]PROMEDIO SABER 11 MUNICIPIOS'!$A$2:$F$1122,6,FALSE)</f>
        <v>NO</v>
      </c>
      <c r="M869">
        <f>VLOOKUP(A869,'[2]SISBEN-GRUPOS'!$A$2:$E$1121,2,FALSE)</f>
        <v>65</v>
      </c>
      <c r="N869">
        <f>VLOOKUP(A869,'[2]SISBEN-GRUPOS'!$A$2:$E$1122,3,0)</f>
        <v>257</v>
      </c>
      <c r="O869">
        <f>VLOOKUP(A869,'[2]SISBEN-GRUPOS'!$A$2:$E$1122,4,0)</f>
        <v>1</v>
      </c>
      <c r="P869">
        <f>VLOOKUP(A869,'[2]SISBEN-GRUPOS'!$A$2:$E$1122,5,0)</f>
        <v>0</v>
      </c>
      <c r="Q869">
        <f>VLOOKUP(A869,'[2]TASA TRANSITO'!$A$6:$B$1117,2,0)</f>
        <v>0.114</v>
      </c>
    </row>
    <row r="870" spans="1:17" ht="14.95" hidden="1" x14ac:dyDescent="0.25">
      <c r="A870" t="s">
        <v>901</v>
      </c>
      <c r="B870">
        <v>421</v>
      </c>
      <c r="C870" s="3" t="s">
        <v>1122</v>
      </c>
      <c r="D870">
        <f>VLOOKUP(A870,'[2]PROMEDIO SABER 11 MUNICIPIOS'!$A$2:$D$1122,4,0)</f>
        <v>421</v>
      </c>
      <c r="E870">
        <f>VLOOKUP(A870,'[2]PROMEDIO SABER 11 MUNICIPIOS'!$A$2:$E$1122,5,0)</f>
        <v>145</v>
      </c>
      <c r="F870" s="3">
        <v>0</v>
      </c>
      <c r="G870" s="3">
        <v>0</v>
      </c>
      <c r="H870" s="3">
        <v>0</v>
      </c>
      <c r="I870" s="3">
        <v>0</v>
      </c>
      <c r="J870" s="4">
        <f>VLOOKUP(A870,'[2]PROMEDIO SABER 11 MUNICIPIOS'!$A$2:$B$1122,2,0)</f>
        <v>232.75534441805226</v>
      </c>
      <c r="K870" s="6">
        <v>230</v>
      </c>
      <c r="L870" s="5" t="str">
        <f>VLOOKUP(A870,'[2]PROMEDIO SABER 11 MUNICIPIOS'!$A$2:$F$1122,6,FALSE)</f>
        <v>NO</v>
      </c>
      <c r="M870">
        <f>VLOOKUP(A870,'[2]SISBEN-GRUPOS'!$A$2:$E$1121,2,FALSE)</f>
        <v>138</v>
      </c>
      <c r="N870">
        <f>VLOOKUP(A870,'[2]SISBEN-GRUPOS'!$A$2:$E$1122,3,0)</f>
        <v>277</v>
      </c>
      <c r="O870">
        <f>VLOOKUP(A870,'[2]SISBEN-GRUPOS'!$A$2:$E$1122,4,0)</f>
        <v>6</v>
      </c>
      <c r="P870">
        <f>VLOOKUP(A870,'[2]SISBEN-GRUPOS'!$A$2:$E$1122,5,0)</f>
        <v>0</v>
      </c>
      <c r="Q870">
        <f>VLOOKUP(A870,'[2]TASA TRANSITO'!$A$6:$B$1117,2,0)</f>
        <v>0.372</v>
      </c>
    </row>
    <row r="871" spans="1:17" ht="14.95" hidden="1" x14ac:dyDescent="0.25">
      <c r="A871" t="s">
        <v>825</v>
      </c>
      <c r="B871">
        <v>324</v>
      </c>
      <c r="C871" s="3" t="s">
        <v>1123</v>
      </c>
      <c r="D871">
        <f>VLOOKUP(A871,'[2]PROMEDIO SABER 11 MUNICIPIOS'!$A$2:$D$1122,4,0)</f>
        <v>324</v>
      </c>
      <c r="E871">
        <f>VLOOKUP(A871,'[2]PROMEDIO SABER 11 MUNICIPIOS'!$A$2:$E$1122,5,0)</f>
        <v>145</v>
      </c>
      <c r="F871" s="3">
        <v>0</v>
      </c>
      <c r="G871" s="3">
        <v>0</v>
      </c>
      <c r="H871" s="3">
        <v>0</v>
      </c>
      <c r="I871" s="3">
        <v>0</v>
      </c>
      <c r="J871" s="4">
        <f>VLOOKUP(A871,'[2]PROMEDIO SABER 11 MUNICIPIOS'!$A$2:$B$1122,2,0)</f>
        <v>255.91666666666666</v>
      </c>
      <c r="K871" s="6">
        <v>250</v>
      </c>
      <c r="L871" s="5" t="str">
        <f>VLOOKUP(A871,'[2]PROMEDIO SABER 11 MUNICIPIOS'!$A$2:$F$1122,6,FALSE)</f>
        <v>NO</v>
      </c>
      <c r="M871">
        <f>VLOOKUP(A871,'[2]SISBEN-GRUPOS'!$A$2:$E$1121,2,FALSE)</f>
        <v>69</v>
      </c>
      <c r="N871">
        <f>VLOOKUP(A871,'[2]SISBEN-GRUPOS'!$A$2:$E$1122,3,0)</f>
        <v>250</v>
      </c>
      <c r="O871">
        <f>VLOOKUP(A871,'[2]SISBEN-GRUPOS'!$A$2:$E$1122,4,0)</f>
        <v>5</v>
      </c>
      <c r="P871">
        <f>VLOOKUP(A871,'[2]SISBEN-GRUPOS'!$A$2:$E$1122,5,0)</f>
        <v>0</v>
      </c>
      <c r="Q871">
        <f>VLOOKUP(A871,'[2]TASA TRANSITO'!$A$6:$B$1117,2,0)</f>
        <v>0.183</v>
      </c>
    </row>
    <row r="872" spans="1:17" x14ac:dyDescent="0.25">
      <c r="A872" t="s">
        <v>827</v>
      </c>
      <c r="B872">
        <v>327</v>
      </c>
      <c r="C872" s="3" t="s">
        <v>1122</v>
      </c>
      <c r="D872">
        <f>VLOOKUP(A872,'[2]PROMEDIO SABER 11 MUNICIPIOS'!$A$2:$D$1122,4,0)</f>
        <v>327</v>
      </c>
      <c r="E872">
        <f>VLOOKUP(A872,'[2]PROMEDIO SABER 11 MUNICIPIOS'!$A$2:$E$1122,5,0)</f>
        <v>148</v>
      </c>
      <c r="F872" s="3">
        <v>0</v>
      </c>
      <c r="G872" s="3">
        <v>0</v>
      </c>
      <c r="H872" s="3">
        <v>0</v>
      </c>
      <c r="I872" s="3">
        <v>0</v>
      </c>
      <c r="J872" s="4">
        <f>VLOOKUP(A872,'[2]PROMEDIO SABER 11 MUNICIPIOS'!$A$2:$B$1122,2,0)</f>
        <v>239.1743119266055</v>
      </c>
      <c r="K872" s="6">
        <v>230</v>
      </c>
      <c r="L872" s="5" t="str">
        <f>VLOOKUP(A872,'[2]PROMEDIO SABER 11 MUNICIPIOS'!$A$2:$F$1122,6,FALSE)</f>
        <v>NO</v>
      </c>
      <c r="M872">
        <f>VLOOKUP(A872,'[2]SISBEN-GRUPOS'!$A$2:$E$1121,2,FALSE)</f>
        <v>140</v>
      </c>
      <c r="N872">
        <f>VLOOKUP(A872,'[2]SISBEN-GRUPOS'!$A$2:$E$1122,3,0)</f>
        <v>180</v>
      </c>
      <c r="O872">
        <f>VLOOKUP(A872,'[2]SISBEN-GRUPOS'!$A$2:$E$1122,4,0)</f>
        <v>6</v>
      </c>
      <c r="P872">
        <f>VLOOKUP(A872,'[2]SISBEN-GRUPOS'!$A$2:$E$1122,5,0)</f>
        <v>1</v>
      </c>
      <c r="Q872" t="e">
        <f>VLOOKUP(A872,'[2]TASA TRANSITO'!$A$6:$B$1117,2,0)</f>
        <v>#N/A</v>
      </c>
    </row>
    <row r="873" spans="1:17" x14ac:dyDescent="0.25">
      <c r="A873" t="s">
        <v>902</v>
      </c>
      <c r="B873">
        <v>421</v>
      </c>
      <c r="C873" s="3" t="s">
        <v>1122</v>
      </c>
      <c r="D873">
        <f>VLOOKUP(A873,'[2]PROMEDIO SABER 11 MUNICIPIOS'!$A$2:$D$1122,4,0)</f>
        <v>421</v>
      </c>
      <c r="E873">
        <f>VLOOKUP(A873,'[2]PROMEDIO SABER 11 MUNICIPIOS'!$A$2:$E$1122,5,0)</f>
        <v>149</v>
      </c>
      <c r="F873" s="3">
        <v>0</v>
      </c>
      <c r="G873" s="3">
        <v>0</v>
      </c>
      <c r="H873" s="3">
        <v>0</v>
      </c>
      <c r="I873" s="3">
        <v>0</v>
      </c>
      <c r="J873" s="4">
        <f>VLOOKUP(A873,'[2]PROMEDIO SABER 11 MUNICIPIOS'!$A$2:$B$1122,2,0)</f>
        <v>253.38242280285036</v>
      </c>
      <c r="K873" s="6">
        <v>250</v>
      </c>
      <c r="L873" s="5" t="str">
        <f>VLOOKUP(A873,'[2]PROMEDIO SABER 11 MUNICIPIOS'!$A$2:$F$1122,6,FALSE)</f>
        <v>NO</v>
      </c>
      <c r="M873">
        <f>VLOOKUP(A873,'[2]SISBEN-GRUPOS'!$A$2:$E$1121,2,FALSE)</f>
        <v>97</v>
      </c>
      <c r="N873">
        <f>VLOOKUP(A873,'[2]SISBEN-GRUPOS'!$A$2:$E$1122,3,0)</f>
        <v>301</v>
      </c>
      <c r="O873">
        <f>VLOOKUP(A873,'[2]SISBEN-GRUPOS'!$A$2:$E$1122,4,0)</f>
        <v>15</v>
      </c>
      <c r="P873">
        <f>VLOOKUP(A873,'[2]SISBEN-GRUPOS'!$A$2:$E$1122,5,0)</f>
        <v>8</v>
      </c>
      <c r="Q873" t="e">
        <f>VLOOKUP(A873,'[2]TASA TRANSITO'!$A$6:$B$1117,2,0)</f>
        <v>#N/A</v>
      </c>
    </row>
    <row r="874" spans="1:17" ht="14.95" hidden="1" x14ac:dyDescent="0.25">
      <c r="A874" t="s">
        <v>782</v>
      </c>
      <c r="B874">
        <v>283</v>
      </c>
      <c r="C874" s="3" t="s">
        <v>1122</v>
      </c>
      <c r="D874">
        <f>VLOOKUP(A874,'[2]PROMEDIO SABER 11 MUNICIPIOS'!$A$2:$D$1122,4,0)</f>
        <v>283</v>
      </c>
      <c r="E874">
        <f>VLOOKUP(A874,'[2]PROMEDIO SABER 11 MUNICIPIOS'!$A$2:$E$1122,5,0)</f>
        <v>154</v>
      </c>
      <c r="F874" s="3">
        <v>0</v>
      </c>
      <c r="G874" s="3">
        <v>0</v>
      </c>
      <c r="H874" s="3">
        <v>0</v>
      </c>
      <c r="I874" s="3">
        <v>0</v>
      </c>
      <c r="J874" s="4">
        <f>VLOOKUP(A874,'[2]PROMEDIO SABER 11 MUNICIPIOS'!$A$2:$B$1122,2,0)</f>
        <v>250.83745583038871</v>
      </c>
      <c r="K874" s="6">
        <v>250</v>
      </c>
      <c r="L874" s="5" t="str">
        <f>VLOOKUP(A874,'[2]PROMEDIO SABER 11 MUNICIPIOS'!$A$2:$F$1122,6,FALSE)</f>
        <v>NO</v>
      </c>
      <c r="M874">
        <f>VLOOKUP(A874,'[2]SISBEN-GRUPOS'!$A$2:$E$1121,2,FALSE)</f>
        <v>95</v>
      </c>
      <c r="N874">
        <f>VLOOKUP(A874,'[2]SISBEN-GRUPOS'!$A$2:$E$1122,3,0)</f>
        <v>169</v>
      </c>
      <c r="O874">
        <f>VLOOKUP(A874,'[2]SISBEN-GRUPOS'!$A$2:$E$1122,4,0)</f>
        <v>14</v>
      </c>
      <c r="P874">
        <f>VLOOKUP(A874,'[2]SISBEN-GRUPOS'!$A$2:$E$1122,5,0)</f>
        <v>5</v>
      </c>
      <c r="Q874">
        <f>VLOOKUP(A874,'[2]TASA TRANSITO'!$A$6:$B$1117,2,0)</f>
        <v>0.42799999999999999</v>
      </c>
    </row>
    <row r="875" spans="1:17" ht="14.95" hidden="1" x14ac:dyDescent="0.25">
      <c r="A875" t="s">
        <v>872</v>
      </c>
      <c r="B875">
        <v>382</v>
      </c>
      <c r="C875" s="3" t="s">
        <v>1122</v>
      </c>
      <c r="D875">
        <f>VLOOKUP(A875,'[2]PROMEDIO SABER 11 MUNICIPIOS'!$A$2:$D$1122,4,0)</f>
        <v>382</v>
      </c>
      <c r="E875">
        <f>VLOOKUP(A875,'[2]PROMEDIO SABER 11 MUNICIPIOS'!$A$2:$E$1122,5,0)</f>
        <v>158</v>
      </c>
      <c r="F875" s="3">
        <v>0</v>
      </c>
      <c r="G875" s="3">
        <v>0</v>
      </c>
      <c r="H875" s="3">
        <v>0</v>
      </c>
      <c r="I875" s="3">
        <v>0</v>
      </c>
      <c r="J875" s="4">
        <f>VLOOKUP(A875,'[2]PROMEDIO SABER 11 MUNICIPIOS'!$A$2:$B$1122,2,0)</f>
        <v>255.60994764397907</v>
      </c>
      <c r="K875" s="6">
        <v>250</v>
      </c>
      <c r="L875" s="5" t="str">
        <f>VLOOKUP(A875,'[2]PROMEDIO SABER 11 MUNICIPIOS'!$A$2:$F$1122,6,FALSE)</f>
        <v>NO</v>
      </c>
      <c r="M875">
        <f>VLOOKUP(A875,'[2]SISBEN-GRUPOS'!$A$2:$E$1121,2,FALSE)</f>
        <v>95</v>
      </c>
      <c r="N875">
        <f>VLOOKUP(A875,'[2]SISBEN-GRUPOS'!$A$2:$E$1122,3,0)</f>
        <v>284</v>
      </c>
      <c r="O875">
        <f>VLOOKUP(A875,'[2]SISBEN-GRUPOS'!$A$2:$E$1122,4,0)</f>
        <v>3</v>
      </c>
      <c r="P875">
        <f>VLOOKUP(A875,'[2]SISBEN-GRUPOS'!$A$2:$E$1122,5,0)</f>
        <v>0</v>
      </c>
      <c r="Q875">
        <f>VLOOKUP(A875,'[2]TASA TRANSITO'!$A$6:$B$1117,2,0)</f>
        <v>0.47099999999999997</v>
      </c>
    </row>
    <row r="876" spans="1:17" ht="14.95" hidden="1" x14ac:dyDescent="0.25">
      <c r="A876" t="s">
        <v>755</v>
      </c>
      <c r="B876">
        <v>261</v>
      </c>
      <c r="C876" s="3" t="s">
        <v>1122</v>
      </c>
      <c r="D876">
        <f>VLOOKUP(A876,'[2]PROMEDIO SABER 11 MUNICIPIOS'!$A$2:$D$1122,4,0)</f>
        <v>261</v>
      </c>
      <c r="E876">
        <f>VLOOKUP(A876,'[2]PROMEDIO SABER 11 MUNICIPIOS'!$A$2:$E$1122,5,0)</f>
        <v>159</v>
      </c>
      <c r="F876" s="3">
        <v>0</v>
      </c>
      <c r="G876" s="3">
        <v>0</v>
      </c>
      <c r="H876" s="3">
        <v>0</v>
      </c>
      <c r="I876" s="3">
        <v>0</v>
      </c>
      <c r="J876" s="4">
        <f>VLOOKUP(A876,'[2]PROMEDIO SABER 11 MUNICIPIOS'!$A$2:$B$1122,2,0)</f>
        <v>201.22222222222223</v>
      </c>
      <c r="K876" s="6">
        <v>200</v>
      </c>
      <c r="L876" s="5" t="str">
        <f>VLOOKUP(A876,'[2]PROMEDIO SABER 11 MUNICIPIOS'!$A$2:$F$1122,6,FALSE)</f>
        <v>NO</v>
      </c>
      <c r="M876">
        <f>VLOOKUP(A876,'[2]SISBEN-GRUPOS'!$A$2:$E$1121,2,FALSE)</f>
        <v>59</v>
      </c>
      <c r="N876">
        <f>VLOOKUP(A876,'[2]SISBEN-GRUPOS'!$A$2:$E$1122,3,0)</f>
        <v>200</v>
      </c>
      <c r="O876">
        <f>VLOOKUP(A876,'[2]SISBEN-GRUPOS'!$A$2:$E$1122,4,0)</f>
        <v>0</v>
      </c>
      <c r="P876">
        <f>VLOOKUP(A876,'[2]SISBEN-GRUPOS'!$A$2:$E$1122,5,0)</f>
        <v>2</v>
      </c>
      <c r="Q876">
        <f>VLOOKUP(A876,'[2]TASA TRANSITO'!$A$6:$B$1117,2,0)</f>
        <v>0.16900000000000001</v>
      </c>
    </row>
    <row r="877" spans="1:17" ht="14.95" hidden="1" x14ac:dyDescent="0.25">
      <c r="A877" t="s">
        <v>922</v>
      </c>
      <c r="B877">
        <v>447</v>
      </c>
      <c r="C877" s="3" t="s">
        <v>1123</v>
      </c>
      <c r="D877">
        <f>VLOOKUP(A877,'[2]PROMEDIO SABER 11 MUNICIPIOS'!$A$2:$D$1122,4,0)</f>
        <v>447</v>
      </c>
      <c r="E877">
        <f>VLOOKUP(A877,'[2]PROMEDIO SABER 11 MUNICIPIOS'!$A$2:$E$1122,5,0)</f>
        <v>159</v>
      </c>
      <c r="F877" s="3">
        <v>0</v>
      </c>
      <c r="G877" s="3">
        <v>0</v>
      </c>
      <c r="H877" s="3">
        <v>0</v>
      </c>
      <c r="I877" s="3">
        <v>0</v>
      </c>
      <c r="J877" s="4">
        <f>VLOOKUP(A877,'[2]PROMEDIO SABER 11 MUNICIPIOS'!$A$2:$B$1122,2,0)</f>
        <v>227.28411633109619</v>
      </c>
      <c r="K877" s="6">
        <v>220</v>
      </c>
      <c r="L877" s="5" t="str">
        <f>VLOOKUP(A877,'[2]PROMEDIO SABER 11 MUNICIPIOS'!$A$2:$F$1122,6,FALSE)</f>
        <v>PATIA-CAUCA</v>
      </c>
      <c r="M877">
        <f>VLOOKUP(A877,'[2]SISBEN-GRUPOS'!$A$2:$E$1121,2,FALSE)</f>
        <v>131</v>
      </c>
      <c r="N877">
        <f>VLOOKUP(A877,'[2]SISBEN-GRUPOS'!$A$2:$E$1122,3,0)</f>
        <v>301</v>
      </c>
      <c r="O877">
        <f>VLOOKUP(A877,'[2]SISBEN-GRUPOS'!$A$2:$E$1122,4,0)</f>
        <v>8</v>
      </c>
      <c r="P877">
        <f>VLOOKUP(A877,'[2]SISBEN-GRUPOS'!$A$2:$E$1122,5,0)</f>
        <v>7</v>
      </c>
      <c r="Q877">
        <f>VLOOKUP(A877,'[2]TASA TRANSITO'!$A$6:$B$1117,2,0)</f>
        <v>0.36099999999999999</v>
      </c>
    </row>
    <row r="878" spans="1:17" x14ac:dyDescent="0.25">
      <c r="A878" t="s">
        <v>706</v>
      </c>
      <c r="B878">
        <v>226</v>
      </c>
      <c r="C878" s="3" t="s">
        <v>1122</v>
      </c>
      <c r="D878">
        <f>VLOOKUP(A878,'[2]PROMEDIO SABER 11 MUNICIPIOS'!$A$2:$D$1122,4,0)</f>
        <v>226</v>
      </c>
      <c r="E878">
        <f>VLOOKUP(A878,'[2]PROMEDIO SABER 11 MUNICIPIOS'!$A$2:$E$1122,5,0)</f>
        <v>160</v>
      </c>
      <c r="F878" s="3">
        <v>0</v>
      </c>
      <c r="G878" s="3">
        <v>0</v>
      </c>
      <c r="H878" s="3">
        <v>0</v>
      </c>
      <c r="I878" s="3">
        <v>0</v>
      </c>
      <c r="J878" s="4">
        <f>VLOOKUP(A878,'[2]PROMEDIO SABER 11 MUNICIPIOS'!$A$2:$B$1122,2,0)</f>
        <v>264.37168141592923</v>
      </c>
      <c r="K878" s="6">
        <v>260</v>
      </c>
      <c r="L878" s="5" t="str">
        <f>VLOOKUP(A878,'[2]PROMEDIO SABER 11 MUNICIPIOS'!$A$2:$F$1122,6,FALSE)</f>
        <v>NO</v>
      </c>
      <c r="M878">
        <f>VLOOKUP(A878,'[2]SISBEN-GRUPOS'!$A$2:$E$1121,2,FALSE)</f>
        <v>76</v>
      </c>
      <c r="N878">
        <f>VLOOKUP(A878,'[2]SISBEN-GRUPOS'!$A$2:$E$1122,3,0)</f>
        <v>105</v>
      </c>
      <c r="O878">
        <f>VLOOKUP(A878,'[2]SISBEN-GRUPOS'!$A$2:$E$1122,4,0)</f>
        <v>34</v>
      </c>
      <c r="P878">
        <f>VLOOKUP(A878,'[2]SISBEN-GRUPOS'!$A$2:$E$1122,5,0)</f>
        <v>11</v>
      </c>
      <c r="Q878" t="e">
        <f>VLOOKUP(A878,'[2]TASA TRANSITO'!$A$6:$B$1117,2,0)</f>
        <v>#N/A</v>
      </c>
    </row>
    <row r="879" spans="1:17" ht="14.95" hidden="1" x14ac:dyDescent="0.25">
      <c r="A879" t="s">
        <v>927</v>
      </c>
      <c r="B879">
        <v>460</v>
      </c>
      <c r="C879" s="3" t="s">
        <v>1123</v>
      </c>
      <c r="D879">
        <f>VLOOKUP(A879,'[2]PROMEDIO SABER 11 MUNICIPIOS'!$A$2:$D$1122,4,0)</f>
        <v>460</v>
      </c>
      <c r="E879">
        <f>VLOOKUP(A879,'[2]PROMEDIO SABER 11 MUNICIPIOS'!$A$2:$E$1122,5,0)</f>
        <v>161</v>
      </c>
      <c r="F879" s="3">
        <v>0</v>
      </c>
      <c r="G879" s="3">
        <v>0</v>
      </c>
      <c r="H879" s="3">
        <v>0</v>
      </c>
      <c r="I879" s="3">
        <v>0</v>
      </c>
      <c r="J879" s="4">
        <f>VLOOKUP(A879,'[2]PROMEDIO SABER 11 MUNICIPIOS'!$A$2:$B$1122,2,0)</f>
        <v>257.21956521739128</v>
      </c>
      <c r="K879" s="6">
        <v>250</v>
      </c>
      <c r="L879" s="5" t="str">
        <f>VLOOKUP(A879,'[2]PROMEDIO SABER 11 MUNICIPIOS'!$A$2:$F$1122,6,FALSE)</f>
        <v>NO</v>
      </c>
      <c r="M879">
        <f>VLOOKUP(A879,'[2]SISBEN-GRUPOS'!$A$2:$E$1121,2,FALSE)</f>
        <v>125</v>
      </c>
      <c r="N879">
        <f>VLOOKUP(A879,'[2]SISBEN-GRUPOS'!$A$2:$E$1122,3,0)</f>
        <v>331</v>
      </c>
      <c r="O879">
        <f>VLOOKUP(A879,'[2]SISBEN-GRUPOS'!$A$2:$E$1122,4,0)</f>
        <v>3</v>
      </c>
      <c r="P879">
        <f>VLOOKUP(A879,'[2]SISBEN-GRUPOS'!$A$2:$E$1122,5,0)</f>
        <v>1</v>
      </c>
      <c r="Q879">
        <f>VLOOKUP(A879,'[2]TASA TRANSITO'!$A$6:$B$1117,2,0)</f>
        <v>0.246</v>
      </c>
    </row>
    <row r="880" spans="1:17" ht="14.95" hidden="1" x14ac:dyDescent="0.25">
      <c r="A880" t="s">
        <v>926</v>
      </c>
      <c r="B880">
        <v>457</v>
      </c>
      <c r="C880" s="3" t="s">
        <v>1122</v>
      </c>
      <c r="D880">
        <f>VLOOKUP(A880,'[2]PROMEDIO SABER 11 MUNICIPIOS'!$A$2:$D$1122,4,0)</f>
        <v>457</v>
      </c>
      <c r="E880">
        <f>VLOOKUP(A880,'[2]PROMEDIO SABER 11 MUNICIPIOS'!$A$2:$E$1122,5,0)</f>
        <v>162</v>
      </c>
      <c r="F880" s="3">
        <v>0</v>
      </c>
      <c r="G880" s="3">
        <v>0</v>
      </c>
      <c r="H880" s="3">
        <v>0</v>
      </c>
      <c r="I880" s="3">
        <v>0</v>
      </c>
      <c r="J880" s="4">
        <f>VLOOKUP(A880,'[2]PROMEDIO SABER 11 MUNICIPIOS'!$A$2:$B$1122,2,0)</f>
        <v>236.91903719912472</v>
      </c>
      <c r="K880" s="6">
        <v>230</v>
      </c>
      <c r="L880" s="5" t="str">
        <f>VLOOKUP(A880,'[2]PROMEDIO SABER 11 MUNICIPIOS'!$A$2:$F$1122,6,FALSE)</f>
        <v>NO</v>
      </c>
      <c r="M880">
        <f>VLOOKUP(A880,'[2]SISBEN-GRUPOS'!$A$2:$E$1121,2,FALSE)</f>
        <v>108</v>
      </c>
      <c r="N880">
        <f>VLOOKUP(A880,'[2]SISBEN-GRUPOS'!$A$2:$E$1122,3,0)</f>
        <v>340</v>
      </c>
      <c r="O880">
        <f>VLOOKUP(A880,'[2]SISBEN-GRUPOS'!$A$2:$E$1122,4,0)</f>
        <v>7</v>
      </c>
      <c r="P880">
        <f>VLOOKUP(A880,'[2]SISBEN-GRUPOS'!$A$2:$E$1122,5,0)</f>
        <v>2</v>
      </c>
      <c r="Q880">
        <f>VLOOKUP(A880,'[2]TASA TRANSITO'!$A$6:$B$1117,2,0)</f>
        <v>0.32700000000000001</v>
      </c>
    </row>
    <row r="881" spans="1:17" ht="14.95" hidden="1" x14ac:dyDescent="0.25">
      <c r="A881" t="s">
        <v>855</v>
      </c>
      <c r="B881">
        <v>360</v>
      </c>
      <c r="C881" s="3" t="s">
        <v>1122</v>
      </c>
      <c r="D881">
        <f>VLOOKUP(A881,'[2]PROMEDIO SABER 11 MUNICIPIOS'!$A$2:$D$1122,4,0)</f>
        <v>360</v>
      </c>
      <c r="E881">
        <f>VLOOKUP(A881,'[2]PROMEDIO SABER 11 MUNICIPIOS'!$A$2:$E$1122,5,0)</f>
        <v>164</v>
      </c>
      <c r="F881" s="3">
        <v>0</v>
      </c>
      <c r="G881" s="3">
        <v>0</v>
      </c>
      <c r="H881" s="3">
        <v>0</v>
      </c>
      <c r="I881" s="3">
        <v>0</v>
      </c>
      <c r="J881" s="4">
        <f>VLOOKUP(A881,'[2]PROMEDIO SABER 11 MUNICIPIOS'!$A$2:$B$1122,2,0)</f>
        <v>264.875</v>
      </c>
      <c r="K881" s="6">
        <v>260</v>
      </c>
      <c r="L881" s="5" t="str">
        <f>VLOOKUP(A881,'[2]PROMEDIO SABER 11 MUNICIPIOS'!$A$2:$F$1122,6,FALSE)</f>
        <v>NO</v>
      </c>
      <c r="M881">
        <f>VLOOKUP(A881,'[2]SISBEN-GRUPOS'!$A$2:$E$1121,2,FALSE)</f>
        <v>144</v>
      </c>
      <c r="N881">
        <f>VLOOKUP(A881,'[2]SISBEN-GRUPOS'!$A$2:$E$1122,3,0)</f>
        <v>197</v>
      </c>
      <c r="O881">
        <f>VLOOKUP(A881,'[2]SISBEN-GRUPOS'!$A$2:$E$1122,4,0)</f>
        <v>10</v>
      </c>
      <c r="P881">
        <f>VLOOKUP(A881,'[2]SISBEN-GRUPOS'!$A$2:$E$1122,5,0)</f>
        <v>9</v>
      </c>
      <c r="Q881">
        <f>VLOOKUP(A881,'[2]TASA TRANSITO'!$A$6:$B$1117,2,0)</f>
        <v>0.40400000000000003</v>
      </c>
    </row>
    <row r="882" spans="1:17" ht="14.95" hidden="1" x14ac:dyDescent="0.25">
      <c r="A882" t="s">
        <v>567</v>
      </c>
      <c r="B882">
        <v>157</v>
      </c>
      <c r="C882" s="3" t="s">
        <v>1122</v>
      </c>
      <c r="D882">
        <f>VLOOKUP(A882,'[2]PROMEDIO SABER 11 MUNICIPIOS'!$A$2:$D$1122,4,0)</f>
        <v>157</v>
      </c>
      <c r="E882">
        <f>VLOOKUP(A882,'[2]PROMEDIO SABER 11 MUNICIPIOS'!$A$2:$E$1122,5,0)</f>
        <v>167</v>
      </c>
      <c r="F882" s="3">
        <v>0</v>
      </c>
      <c r="G882" s="3">
        <v>0</v>
      </c>
      <c r="H882" s="3">
        <v>0</v>
      </c>
      <c r="I882" s="3">
        <v>0</v>
      </c>
      <c r="J882" s="4">
        <f>VLOOKUP(A882,'[2]PROMEDIO SABER 11 MUNICIPIOS'!$A$2:$B$1122,2,0)</f>
        <v>229.97452229299364</v>
      </c>
      <c r="K882" s="6">
        <v>230</v>
      </c>
      <c r="L882" s="5" t="str">
        <f>VLOOKUP(A882,'[2]PROMEDIO SABER 11 MUNICIPIOS'!$A$2:$F$1122,6,FALSE)</f>
        <v>NO</v>
      </c>
      <c r="M882">
        <f>VLOOKUP(A882,'[2]SISBEN-GRUPOS'!$A$2:$E$1121,2,FALSE)</f>
        <v>31</v>
      </c>
      <c r="N882">
        <f>VLOOKUP(A882,'[2]SISBEN-GRUPOS'!$A$2:$E$1122,3,0)</f>
        <v>123</v>
      </c>
      <c r="O882">
        <f>VLOOKUP(A882,'[2]SISBEN-GRUPOS'!$A$2:$E$1122,4,0)</f>
        <v>2</v>
      </c>
      <c r="P882">
        <f>VLOOKUP(A882,'[2]SISBEN-GRUPOS'!$A$2:$E$1122,5,0)</f>
        <v>1</v>
      </c>
      <c r="Q882">
        <f>VLOOKUP(A882,'[2]TASA TRANSITO'!$A$6:$B$1117,2,0)</f>
        <v>0.32400000000000001</v>
      </c>
    </row>
    <row r="883" spans="1:17" ht="14.95" hidden="1" x14ac:dyDescent="0.25">
      <c r="A883" t="s">
        <v>688</v>
      </c>
      <c r="B883">
        <v>217</v>
      </c>
      <c r="C883" s="3" t="s">
        <v>1122</v>
      </c>
      <c r="D883">
        <f>VLOOKUP(A883,'[2]PROMEDIO SABER 11 MUNICIPIOS'!$A$2:$D$1122,4,0)</f>
        <v>217</v>
      </c>
      <c r="E883">
        <f>VLOOKUP(A883,'[2]PROMEDIO SABER 11 MUNICIPIOS'!$A$2:$E$1122,5,0)</f>
        <v>167</v>
      </c>
      <c r="F883" s="3">
        <v>0</v>
      </c>
      <c r="G883" s="3">
        <v>0</v>
      </c>
      <c r="H883" s="3">
        <v>0</v>
      </c>
      <c r="I883" s="3">
        <v>0</v>
      </c>
      <c r="J883" s="4">
        <f>VLOOKUP(A883,'[2]PROMEDIO SABER 11 MUNICIPIOS'!$A$2:$B$1122,2,0)</f>
        <v>232.33640552995391</v>
      </c>
      <c r="K883" s="6">
        <v>230</v>
      </c>
      <c r="L883" s="5" t="str">
        <f>VLOOKUP(A883,'[2]PROMEDIO SABER 11 MUNICIPIOS'!$A$2:$F$1122,6,FALSE)</f>
        <v>NO</v>
      </c>
      <c r="M883">
        <f>VLOOKUP(A883,'[2]SISBEN-GRUPOS'!$A$2:$E$1121,2,FALSE)</f>
        <v>46</v>
      </c>
      <c r="N883">
        <f>VLOOKUP(A883,'[2]SISBEN-GRUPOS'!$A$2:$E$1122,3,0)</f>
        <v>165</v>
      </c>
      <c r="O883">
        <f>VLOOKUP(A883,'[2]SISBEN-GRUPOS'!$A$2:$E$1122,4,0)</f>
        <v>5</v>
      </c>
      <c r="P883">
        <f>VLOOKUP(A883,'[2]SISBEN-GRUPOS'!$A$2:$E$1122,5,0)</f>
        <v>1</v>
      </c>
      <c r="Q883">
        <f>VLOOKUP(A883,'[2]TASA TRANSITO'!$A$6:$B$1117,2,0)</f>
        <v>0.27400000000000002</v>
      </c>
    </row>
    <row r="884" spans="1:17" x14ac:dyDescent="0.25">
      <c r="A884" t="s">
        <v>748</v>
      </c>
      <c r="B884">
        <v>256</v>
      </c>
      <c r="C884" s="3" t="s">
        <v>1122</v>
      </c>
      <c r="D884">
        <f>VLOOKUP(A884,'[2]PROMEDIO SABER 11 MUNICIPIOS'!$A$2:$D$1122,4,0)</f>
        <v>256</v>
      </c>
      <c r="E884">
        <f>VLOOKUP(A884,'[2]PROMEDIO SABER 11 MUNICIPIOS'!$A$2:$E$1122,5,0)</f>
        <v>168</v>
      </c>
      <c r="F884" s="3">
        <v>0</v>
      </c>
      <c r="G884" s="3">
        <v>0</v>
      </c>
      <c r="H884" s="3">
        <v>0</v>
      </c>
      <c r="I884" s="3">
        <v>0</v>
      </c>
      <c r="J884" s="4">
        <f>VLOOKUP(A884,'[2]PROMEDIO SABER 11 MUNICIPIOS'!$A$2:$B$1122,2,0)</f>
        <v>203.44921875</v>
      </c>
      <c r="K884" s="6">
        <v>200</v>
      </c>
      <c r="L884" s="5" t="str">
        <f>VLOOKUP(A884,'[2]PROMEDIO SABER 11 MUNICIPIOS'!$A$2:$F$1122,6,FALSE)</f>
        <v>NO</v>
      </c>
      <c r="M884">
        <f>VLOOKUP(A884,'[2]SISBEN-GRUPOS'!$A$2:$E$1121,2,FALSE)</f>
        <v>42</v>
      </c>
      <c r="N884">
        <f>VLOOKUP(A884,'[2]SISBEN-GRUPOS'!$A$2:$E$1122,3,0)</f>
        <v>210</v>
      </c>
      <c r="O884">
        <f>VLOOKUP(A884,'[2]SISBEN-GRUPOS'!$A$2:$E$1122,4,0)</f>
        <v>1</v>
      </c>
      <c r="P884">
        <f>VLOOKUP(A884,'[2]SISBEN-GRUPOS'!$A$2:$E$1122,5,0)</f>
        <v>3</v>
      </c>
      <c r="Q884" t="e">
        <f>VLOOKUP(A884,'[2]TASA TRANSITO'!$A$6:$B$1117,2,0)</f>
        <v>#N/A</v>
      </c>
    </row>
    <row r="885" spans="1:17" ht="14.95" hidden="1" x14ac:dyDescent="0.25">
      <c r="A885" t="s">
        <v>1014</v>
      </c>
      <c r="B885">
        <v>817</v>
      </c>
      <c r="C885" s="3" t="s">
        <v>1122</v>
      </c>
      <c r="D885">
        <f>VLOOKUP(A885,'[2]PROMEDIO SABER 11 MUNICIPIOS'!$A$2:$D$1122,4,0)</f>
        <v>817</v>
      </c>
      <c r="E885">
        <f>VLOOKUP(A885,'[2]PROMEDIO SABER 11 MUNICIPIOS'!$A$2:$E$1122,5,0)</f>
        <v>168</v>
      </c>
      <c r="F885" s="3">
        <v>0</v>
      </c>
      <c r="G885" s="3">
        <v>0</v>
      </c>
      <c r="H885" s="3">
        <v>0</v>
      </c>
      <c r="I885" s="3">
        <v>0</v>
      </c>
      <c r="J885" s="4">
        <f>VLOOKUP(A885,'[2]PROMEDIO SABER 11 MUNICIPIOS'!$A$2:$B$1122,2,0)</f>
        <v>254.89718482252141</v>
      </c>
      <c r="K885" s="6">
        <v>250</v>
      </c>
      <c r="L885" s="5" t="str">
        <f>VLOOKUP(A885,'[2]PROMEDIO SABER 11 MUNICIPIOS'!$A$2:$F$1122,6,FALSE)</f>
        <v>NO</v>
      </c>
      <c r="M885">
        <f>VLOOKUP(A885,'[2]SISBEN-GRUPOS'!$A$2:$E$1121,2,FALSE)</f>
        <v>368</v>
      </c>
      <c r="N885">
        <f>VLOOKUP(A885,'[2]SISBEN-GRUPOS'!$A$2:$E$1122,3,0)</f>
        <v>324</v>
      </c>
      <c r="O885">
        <f>VLOOKUP(A885,'[2]SISBEN-GRUPOS'!$A$2:$E$1122,4,0)</f>
        <v>87</v>
      </c>
      <c r="P885">
        <f>VLOOKUP(A885,'[2]SISBEN-GRUPOS'!$A$2:$E$1122,5,0)</f>
        <v>38</v>
      </c>
      <c r="Q885">
        <f>VLOOKUP(A885,'[2]TASA TRANSITO'!$A$6:$B$1117,2,0)</f>
        <v>0.314</v>
      </c>
    </row>
    <row r="886" spans="1:17" ht="14.95" hidden="1" x14ac:dyDescent="0.25">
      <c r="A886" t="s">
        <v>807</v>
      </c>
      <c r="B886">
        <v>304</v>
      </c>
      <c r="C886" s="3" t="s">
        <v>1122</v>
      </c>
      <c r="D886">
        <f>VLOOKUP(A886,'[2]PROMEDIO SABER 11 MUNICIPIOS'!$A$2:$D$1122,4,0)</f>
        <v>304</v>
      </c>
      <c r="E886">
        <f>VLOOKUP(A886,'[2]PROMEDIO SABER 11 MUNICIPIOS'!$A$2:$E$1122,5,0)</f>
        <v>169</v>
      </c>
      <c r="F886" s="3">
        <v>0</v>
      </c>
      <c r="G886" s="3">
        <v>0</v>
      </c>
      <c r="H886" s="3">
        <v>0</v>
      </c>
      <c r="I886" s="3">
        <v>0</v>
      </c>
      <c r="J886" s="4">
        <f>VLOOKUP(A886,'[2]PROMEDIO SABER 11 MUNICIPIOS'!$A$2:$B$1122,2,0)</f>
        <v>207.90460526315789</v>
      </c>
      <c r="K886" s="6">
        <v>200</v>
      </c>
      <c r="L886" s="5" t="str">
        <f>VLOOKUP(A886,'[2]PROMEDIO SABER 11 MUNICIPIOS'!$A$2:$F$1122,6,FALSE)</f>
        <v>NO</v>
      </c>
      <c r="M886">
        <f>VLOOKUP(A886,'[2]SISBEN-GRUPOS'!$A$2:$E$1121,2,FALSE)</f>
        <v>64</v>
      </c>
      <c r="N886">
        <f>VLOOKUP(A886,'[2]SISBEN-GRUPOS'!$A$2:$E$1122,3,0)</f>
        <v>236</v>
      </c>
      <c r="O886">
        <f>VLOOKUP(A886,'[2]SISBEN-GRUPOS'!$A$2:$E$1122,4,0)</f>
        <v>3</v>
      </c>
      <c r="P886">
        <f>VLOOKUP(A886,'[2]SISBEN-GRUPOS'!$A$2:$E$1122,5,0)</f>
        <v>1</v>
      </c>
      <c r="Q886">
        <f>VLOOKUP(A886,'[2]TASA TRANSITO'!$A$6:$B$1117,2,0)</f>
        <v>0.13900000000000001</v>
      </c>
    </row>
    <row r="887" spans="1:17" ht="14.95" hidden="1" x14ac:dyDescent="0.25">
      <c r="A887" t="s">
        <v>969</v>
      </c>
      <c r="B887">
        <v>581</v>
      </c>
      <c r="C887" s="3" t="s">
        <v>1122</v>
      </c>
      <c r="D887">
        <f>VLOOKUP(A887,'[2]PROMEDIO SABER 11 MUNICIPIOS'!$A$2:$D$1122,4,0)</f>
        <v>581</v>
      </c>
      <c r="E887">
        <f>VLOOKUP(A887,'[2]PROMEDIO SABER 11 MUNICIPIOS'!$A$2:$E$1122,5,0)</f>
        <v>169</v>
      </c>
      <c r="F887" s="3">
        <v>0</v>
      </c>
      <c r="G887" s="3">
        <v>0</v>
      </c>
      <c r="H887" s="3">
        <v>0</v>
      </c>
      <c r="I887" s="3">
        <v>0</v>
      </c>
      <c r="J887" s="4">
        <f>VLOOKUP(A887,'[2]PROMEDIO SABER 11 MUNICIPIOS'!$A$2:$B$1122,2,0)</f>
        <v>251.40447504302927</v>
      </c>
      <c r="K887" s="6">
        <v>250</v>
      </c>
      <c r="L887" s="5" t="str">
        <f>VLOOKUP(A887,'[2]PROMEDIO SABER 11 MUNICIPIOS'!$A$2:$F$1122,6,FALSE)</f>
        <v>NO</v>
      </c>
      <c r="M887">
        <f>VLOOKUP(A887,'[2]SISBEN-GRUPOS'!$A$2:$E$1121,2,FALSE)</f>
        <v>259</v>
      </c>
      <c r="N887">
        <f>VLOOKUP(A887,'[2]SISBEN-GRUPOS'!$A$2:$E$1122,3,0)</f>
        <v>228</v>
      </c>
      <c r="O887">
        <f>VLOOKUP(A887,'[2]SISBEN-GRUPOS'!$A$2:$E$1122,4,0)</f>
        <v>69</v>
      </c>
      <c r="P887">
        <f>VLOOKUP(A887,'[2]SISBEN-GRUPOS'!$A$2:$E$1122,5,0)</f>
        <v>25</v>
      </c>
      <c r="Q887">
        <f>VLOOKUP(A887,'[2]TASA TRANSITO'!$A$6:$B$1117,2,0)</f>
        <v>0.34200000000000003</v>
      </c>
    </row>
    <row r="888" spans="1:17" ht="14.95" hidden="1" x14ac:dyDescent="0.25">
      <c r="A888" t="s">
        <v>947</v>
      </c>
      <c r="B888">
        <v>508</v>
      </c>
      <c r="C888" s="3" t="s">
        <v>1123</v>
      </c>
      <c r="D888">
        <f>VLOOKUP(A888,'[2]PROMEDIO SABER 11 MUNICIPIOS'!$A$2:$D$1122,4,0)</f>
        <v>508</v>
      </c>
      <c r="E888">
        <f>VLOOKUP(A888,'[2]PROMEDIO SABER 11 MUNICIPIOS'!$A$2:$E$1122,5,0)</f>
        <v>170</v>
      </c>
      <c r="F888" s="3">
        <v>0</v>
      </c>
      <c r="G888" s="3">
        <v>0</v>
      </c>
      <c r="H888" s="3">
        <v>0</v>
      </c>
      <c r="I888" s="3">
        <v>0</v>
      </c>
      <c r="J888" s="4">
        <f>VLOOKUP(A888,'[2]PROMEDIO SABER 11 MUNICIPIOS'!$A$2:$B$1122,2,0)</f>
        <v>219.15354330708661</v>
      </c>
      <c r="K888" s="6">
        <v>210</v>
      </c>
      <c r="L888" s="5" t="str">
        <f>VLOOKUP(A888,'[2]PROMEDIO SABER 11 MUNICIPIOS'!$A$2:$F$1122,6,FALSE)</f>
        <v>NO</v>
      </c>
      <c r="M888">
        <f>VLOOKUP(A888,'[2]SISBEN-GRUPOS'!$A$2:$E$1121,2,FALSE)</f>
        <v>124</v>
      </c>
      <c r="N888">
        <f>VLOOKUP(A888,'[2]SISBEN-GRUPOS'!$A$2:$E$1122,3,0)</f>
        <v>383</v>
      </c>
      <c r="O888">
        <f>VLOOKUP(A888,'[2]SISBEN-GRUPOS'!$A$2:$E$1122,4,0)</f>
        <v>1</v>
      </c>
      <c r="P888">
        <f>VLOOKUP(A888,'[2]SISBEN-GRUPOS'!$A$2:$E$1122,5,0)</f>
        <v>0</v>
      </c>
      <c r="Q888">
        <f>VLOOKUP(A888,'[2]TASA TRANSITO'!$A$6:$B$1117,2,0)</f>
        <v>0.26300000000000001</v>
      </c>
    </row>
    <row r="889" spans="1:17" x14ac:dyDescent="0.25">
      <c r="A889" t="s">
        <v>808</v>
      </c>
      <c r="B889">
        <v>305</v>
      </c>
      <c r="C889" s="3" t="s">
        <v>1122</v>
      </c>
      <c r="D889">
        <f>VLOOKUP(A889,'[2]PROMEDIO SABER 11 MUNICIPIOS'!$A$2:$D$1122,4,0)</f>
        <v>305</v>
      </c>
      <c r="E889">
        <f>VLOOKUP(A889,'[2]PROMEDIO SABER 11 MUNICIPIOS'!$A$2:$E$1122,5,0)</f>
        <v>172</v>
      </c>
      <c r="F889" s="3">
        <v>0</v>
      </c>
      <c r="G889" s="3">
        <v>0</v>
      </c>
      <c r="H889" s="3">
        <v>0</v>
      </c>
      <c r="I889" s="3">
        <v>0</v>
      </c>
      <c r="J889" s="4">
        <f>VLOOKUP(A889,'[2]PROMEDIO SABER 11 MUNICIPIOS'!$A$2:$B$1122,2,0)</f>
        <v>207.52786885245902</v>
      </c>
      <c r="K889" s="6">
        <v>200</v>
      </c>
      <c r="L889" s="5" t="str">
        <f>VLOOKUP(A889,'[2]PROMEDIO SABER 11 MUNICIPIOS'!$A$2:$F$1122,6,FALSE)</f>
        <v>NO</v>
      </c>
      <c r="M889">
        <f>VLOOKUP(A889,'[2]SISBEN-GRUPOS'!$A$2:$E$1121,2,FALSE)</f>
        <v>57</v>
      </c>
      <c r="N889">
        <f>VLOOKUP(A889,'[2]SISBEN-GRUPOS'!$A$2:$E$1122,3,0)</f>
        <v>239</v>
      </c>
      <c r="O889">
        <f>VLOOKUP(A889,'[2]SISBEN-GRUPOS'!$A$2:$E$1122,4,0)</f>
        <v>2</v>
      </c>
      <c r="P889">
        <f>VLOOKUP(A889,'[2]SISBEN-GRUPOS'!$A$2:$E$1122,5,0)</f>
        <v>7</v>
      </c>
      <c r="Q889" t="e">
        <f>VLOOKUP(A889,'[2]TASA TRANSITO'!$A$6:$B$1117,2,0)</f>
        <v>#N/A</v>
      </c>
    </row>
    <row r="890" spans="1:17" ht="14.95" hidden="1" x14ac:dyDescent="0.25">
      <c r="A890" t="s">
        <v>833</v>
      </c>
      <c r="B890">
        <v>335</v>
      </c>
      <c r="C890" s="3" t="s">
        <v>1122</v>
      </c>
      <c r="D890">
        <f>VLOOKUP(A890,'[2]PROMEDIO SABER 11 MUNICIPIOS'!$A$2:$D$1122,4,0)</f>
        <v>335</v>
      </c>
      <c r="E890">
        <f>VLOOKUP(A890,'[2]PROMEDIO SABER 11 MUNICIPIOS'!$A$2:$E$1122,5,0)</f>
        <v>172</v>
      </c>
      <c r="F890" s="3">
        <v>0</v>
      </c>
      <c r="G890" s="3">
        <v>0</v>
      </c>
      <c r="H890" s="3">
        <v>0</v>
      </c>
      <c r="I890" s="3">
        <v>0</v>
      </c>
      <c r="J890" s="4">
        <f>VLOOKUP(A890,'[2]PROMEDIO SABER 11 MUNICIPIOS'!$A$2:$B$1122,2,0)</f>
        <v>215.73432835820896</v>
      </c>
      <c r="K890" s="6">
        <v>210</v>
      </c>
      <c r="L890" s="5" t="str">
        <f>VLOOKUP(A890,'[2]PROMEDIO SABER 11 MUNICIPIOS'!$A$2:$F$1122,6,FALSE)</f>
        <v>NO</v>
      </c>
      <c r="M890">
        <f>VLOOKUP(A890,'[2]SISBEN-GRUPOS'!$A$2:$E$1121,2,FALSE)</f>
        <v>89</v>
      </c>
      <c r="N890">
        <f>VLOOKUP(A890,'[2]SISBEN-GRUPOS'!$A$2:$E$1122,3,0)</f>
        <v>244</v>
      </c>
      <c r="O890">
        <f>VLOOKUP(A890,'[2]SISBEN-GRUPOS'!$A$2:$E$1122,4,0)</f>
        <v>2</v>
      </c>
      <c r="P890">
        <f>VLOOKUP(A890,'[2]SISBEN-GRUPOS'!$A$2:$E$1122,5,0)</f>
        <v>0</v>
      </c>
      <c r="Q890">
        <f>VLOOKUP(A890,'[2]TASA TRANSITO'!$A$6:$B$1117,2,0)</f>
        <v>0.307</v>
      </c>
    </row>
    <row r="891" spans="1:17" ht="14.95" hidden="1" x14ac:dyDescent="0.25">
      <c r="A891" t="s">
        <v>745</v>
      </c>
      <c r="B891">
        <v>255</v>
      </c>
      <c r="C891" s="3" t="s">
        <v>1122</v>
      </c>
      <c r="D891">
        <f>VLOOKUP(A891,'[2]PROMEDIO SABER 11 MUNICIPIOS'!$A$2:$D$1122,4,0)</f>
        <v>255</v>
      </c>
      <c r="E891">
        <f>VLOOKUP(A891,'[2]PROMEDIO SABER 11 MUNICIPIOS'!$A$2:$E$1122,5,0)</f>
        <v>173</v>
      </c>
      <c r="F891" s="3">
        <v>0</v>
      </c>
      <c r="G891" s="3">
        <v>0</v>
      </c>
      <c r="H891" s="3">
        <v>0</v>
      </c>
      <c r="I891" s="3">
        <v>0</v>
      </c>
      <c r="J891" s="4">
        <f>VLOOKUP(A891,'[2]PROMEDIO SABER 11 MUNICIPIOS'!$A$2:$B$1122,2,0)</f>
        <v>204.89019607843136</v>
      </c>
      <c r="K891" s="6">
        <v>200</v>
      </c>
      <c r="L891" s="5" t="str">
        <f>VLOOKUP(A891,'[2]PROMEDIO SABER 11 MUNICIPIOS'!$A$2:$F$1122,6,FALSE)</f>
        <v>NO</v>
      </c>
      <c r="M891">
        <f>VLOOKUP(A891,'[2]SISBEN-GRUPOS'!$A$2:$E$1121,2,FALSE)</f>
        <v>60</v>
      </c>
      <c r="N891">
        <f>VLOOKUP(A891,'[2]SISBEN-GRUPOS'!$A$2:$E$1122,3,0)</f>
        <v>195</v>
      </c>
      <c r="O891">
        <f>VLOOKUP(A891,'[2]SISBEN-GRUPOS'!$A$2:$E$1122,4,0)</f>
        <v>0</v>
      </c>
      <c r="P891">
        <f>VLOOKUP(A891,'[2]SISBEN-GRUPOS'!$A$2:$E$1122,5,0)</f>
        <v>0</v>
      </c>
      <c r="Q891">
        <f>VLOOKUP(A891,'[2]TASA TRANSITO'!$A$6:$B$1117,2,0)</f>
        <v>0.36099999999999999</v>
      </c>
    </row>
    <row r="892" spans="1:17" ht="14.95" hidden="1" x14ac:dyDescent="0.25">
      <c r="A892" t="s">
        <v>966</v>
      </c>
      <c r="B892">
        <v>574</v>
      </c>
      <c r="C892" s="3" t="s">
        <v>1123</v>
      </c>
      <c r="D892">
        <f>VLOOKUP(A892,'[2]PROMEDIO SABER 11 MUNICIPIOS'!$A$2:$D$1122,4,0)</f>
        <v>574</v>
      </c>
      <c r="E892">
        <f>VLOOKUP(A892,'[2]PROMEDIO SABER 11 MUNICIPIOS'!$A$2:$E$1122,5,0)</f>
        <v>173</v>
      </c>
      <c r="F892" s="3">
        <v>0</v>
      </c>
      <c r="G892" s="3">
        <v>0</v>
      </c>
      <c r="H892" s="3">
        <v>0</v>
      </c>
      <c r="I892" s="3">
        <v>0</v>
      </c>
      <c r="J892" s="4">
        <f>VLOOKUP(A892,'[2]PROMEDIO SABER 11 MUNICIPIOS'!$A$2:$B$1122,2,0)</f>
        <v>239.22822299651568</v>
      </c>
      <c r="K892" s="6">
        <v>230</v>
      </c>
      <c r="L892" s="5" t="str">
        <f>VLOOKUP(A892,'[2]PROMEDIO SABER 11 MUNICIPIOS'!$A$2:$F$1122,6,FALSE)</f>
        <v>PIENDAMO-CAUCA</v>
      </c>
      <c r="M892">
        <f>VLOOKUP(A892,'[2]SISBEN-GRUPOS'!$A$2:$E$1121,2,FALSE)</f>
        <v>246</v>
      </c>
      <c r="N892">
        <f>VLOOKUP(A892,'[2]SISBEN-GRUPOS'!$A$2:$E$1122,3,0)</f>
        <v>320</v>
      </c>
      <c r="O892">
        <f>VLOOKUP(A892,'[2]SISBEN-GRUPOS'!$A$2:$E$1122,4,0)</f>
        <v>3</v>
      </c>
      <c r="P892">
        <f>VLOOKUP(A892,'[2]SISBEN-GRUPOS'!$A$2:$E$1122,5,0)</f>
        <v>5</v>
      </c>
      <c r="Q892">
        <f>VLOOKUP(A892,'[2]TASA TRANSITO'!$A$6:$B$1117,2,0)</f>
        <v>0.21099999999999999</v>
      </c>
    </row>
    <row r="893" spans="1:17" ht="14.95" hidden="1" x14ac:dyDescent="0.25">
      <c r="A893" t="s">
        <v>864</v>
      </c>
      <c r="B893">
        <v>373</v>
      </c>
      <c r="C893" s="3" t="s">
        <v>1122</v>
      </c>
      <c r="D893">
        <f>VLOOKUP(A893,'[2]PROMEDIO SABER 11 MUNICIPIOS'!$A$2:$D$1122,4,0)</f>
        <v>373</v>
      </c>
      <c r="E893">
        <f>VLOOKUP(A893,'[2]PROMEDIO SABER 11 MUNICIPIOS'!$A$2:$E$1122,5,0)</f>
        <v>176</v>
      </c>
      <c r="F893" s="3">
        <v>0</v>
      </c>
      <c r="G893" s="3">
        <v>0</v>
      </c>
      <c r="H893" s="3">
        <v>0</v>
      </c>
      <c r="I893" s="3">
        <v>0</v>
      </c>
      <c r="J893" s="4">
        <f>VLOOKUP(A893,'[2]PROMEDIO SABER 11 MUNICIPIOS'!$A$2:$B$1122,2,0)</f>
        <v>235.12868632707776</v>
      </c>
      <c r="K893" s="6">
        <v>230</v>
      </c>
      <c r="L893" s="5" t="str">
        <f>VLOOKUP(A893,'[2]PROMEDIO SABER 11 MUNICIPIOS'!$A$2:$F$1122,6,FALSE)</f>
        <v>NO</v>
      </c>
      <c r="M893">
        <f>VLOOKUP(A893,'[2]SISBEN-GRUPOS'!$A$2:$E$1121,2,FALSE)</f>
        <v>136</v>
      </c>
      <c r="N893">
        <f>VLOOKUP(A893,'[2]SISBEN-GRUPOS'!$A$2:$E$1122,3,0)</f>
        <v>219</v>
      </c>
      <c r="O893">
        <f>VLOOKUP(A893,'[2]SISBEN-GRUPOS'!$A$2:$E$1122,4,0)</f>
        <v>10</v>
      </c>
      <c r="P893">
        <f>VLOOKUP(A893,'[2]SISBEN-GRUPOS'!$A$2:$E$1122,5,0)</f>
        <v>8</v>
      </c>
      <c r="Q893">
        <f>VLOOKUP(A893,'[2]TASA TRANSITO'!$A$6:$B$1117,2,0)</f>
        <v>0.159</v>
      </c>
    </row>
    <row r="894" spans="1:17" ht="14.95" hidden="1" x14ac:dyDescent="0.25">
      <c r="A894" t="s">
        <v>721</v>
      </c>
      <c r="B894">
        <v>236</v>
      </c>
      <c r="C894" s="3" t="s">
        <v>1122</v>
      </c>
      <c r="D894">
        <f>VLOOKUP(A894,'[2]PROMEDIO SABER 11 MUNICIPIOS'!$A$2:$D$1122,4,0)</f>
        <v>236</v>
      </c>
      <c r="E894">
        <f>VLOOKUP(A894,'[2]PROMEDIO SABER 11 MUNICIPIOS'!$A$2:$E$1122,5,0)</f>
        <v>177</v>
      </c>
      <c r="F894" s="3">
        <v>0</v>
      </c>
      <c r="G894" s="3">
        <v>0</v>
      </c>
      <c r="H894" s="3">
        <v>0</v>
      </c>
      <c r="I894" s="3">
        <v>0</v>
      </c>
      <c r="J894" s="4">
        <f>VLOOKUP(A894,'[2]PROMEDIO SABER 11 MUNICIPIOS'!$A$2:$B$1122,2,0)</f>
        <v>214.54237288135593</v>
      </c>
      <c r="K894" s="6">
        <v>210</v>
      </c>
      <c r="L894" s="5" t="str">
        <f>VLOOKUP(A894,'[2]PROMEDIO SABER 11 MUNICIPIOS'!$A$2:$F$1122,6,FALSE)</f>
        <v>NO</v>
      </c>
      <c r="M894">
        <f>VLOOKUP(A894,'[2]SISBEN-GRUPOS'!$A$2:$E$1121,2,FALSE)</f>
        <v>53</v>
      </c>
      <c r="N894">
        <f>VLOOKUP(A894,'[2]SISBEN-GRUPOS'!$A$2:$E$1122,3,0)</f>
        <v>176</v>
      </c>
      <c r="O894">
        <f>VLOOKUP(A894,'[2]SISBEN-GRUPOS'!$A$2:$E$1122,4,0)</f>
        <v>3</v>
      </c>
      <c r="P894">
        <f>VLOOKUP(A894,'[2]SISBEN-GRUPOS'!$A$2:$E$1122,5,0)</f>
        <v>4</v>
      </c>
      <c r="Q894">
        <f>VLOOKUP(A894,'[2]TASA TRANSITO'!$A$6:$B$1117,2,0)</f>
        <v>0.28199999999999997</v>
      </c>
    </row>
    <row r="895" spans="1:17" ht="14.95" hidden="1" x14ac:dyDescent="0.25">
      <c r="A895" t="s">
        <v>1009</v>
      </c>
      <c r="B895">
        <v>760</v>
      </c>
      <c r="C895" s="3" t="s">
        <v>1122</v>
      </c>
      <c r="D895">
        <f>VLOOKUP(A895,'[2]PROMEDIO SABER 11 MUNICIPIOS'!$A$2:$D$1122,4,0)</f>
        <v>760</v>
      </c>
      <c r="E895">
        <f>VLOOKUP(A895,'[2]PROMEDIO SABER 11 MUNICIPIOS'!$A$2:$E$1122,5,0)</f>
        <v>178</v>
      </c>
      <c r="F895" s="3">
        <v>0</v>
      </c>
      <c r="G895" s="3">
        <v>0</v>
      </c>
      <c r="H895" s="3">
        <v>0</v>
      </c>
      <c r="I895" s="3">
        <v>0</v>
      </c>
      <c r="J895" s="4">
        <f>VLOOKUP(A895,'[2]PROMEDIO SABER 11 MUNICIPIOS'!$A$2:$B$1122,2,0)</f>
        <v>210.36052631578949</v>
      </c>
      <c r="K895" s="6">
        <v>210</v>
      </c>
      <c r="L895" s="5" t="str">
        <f>VLOOKUP(A895,'[2]PROMEDIO SABER 11 MUNICIPIOS'!$A$2:$F$1122,6,FALSE)</f>
        <v>EL BAGRE-ANTIOQUIA</v>
      </c>
      <c r="M895">
        <f>VLOOKUP(A895,'[2]SISBEN-GRUPOS'!$A$2:$E$1121,2,FALSE)</f>
        <v>243</v>
      </c>
      <c r="N895">
        <f>VLOOKUP(A895,'[2]SISBEN-GRUPOS'!$A$2:$E$1122,3,0)</f>
        <v>509</v>
      </c>
      <c r="O895">
        <f>VLOOKUP(A895,'[2]SISBEN-GRUPOS'!$A$2:$E$1122,4,0)</f>
        <v>5</v>
      </c>
      <c r="P895">
        <f>VLOOKUP(A895,'[2]SISBEN-GRUPOS'!$A$2:$E$1122,5,0)</f>
        <v>3</v>
      </c>
      <c r="Q895">
        <f>VLOOKUP(A895,'[2]TASA TRANSITO'!$A$6:$B$1117,2,0)</f>
        <v>0.22800000000000001</v>
      </c>
    </row>
    <row r="896" spans="1:17" ht="14.95" hidden="1" x14ac:dyDescent="0.25">
      <c r="A896" t="s">
        <v>957</v>
      </c>
      <c r="B896">
        <v>542</v>
      </c>
      <c r="C896" s="3" t="s">
        <v>1123</v>
      </c>
      <c r="D896">
        <f>VLOOKUP(A896,'[2]PROMEDIO SABER 11 MUNICIPIOS'!$A$2:$D$1122,4,0)</f>
        <v>542</v>
      </c>
      <c r="E896">
        <f>VLOOKUP(A896,'[2]PROMEDIO SABER 11 MUNICIPIOS'!$A$2:$E$1122,5,0)</f>
        <v>178</v>
      </c>
      <c r="F896" s="3">
        <v>0</v>
      </c>
      <c r="G896" s="3">
        <v>0</v>
      </c>
      <c r="H896" s="3">
        <v>0</v>
      </c>
      <c r="I896" s="3">
        <v>0</v>
      </c>
      <c r="J896" s="4">
        <f>VLOOKUP(A896,'[2]PROMEDIO SABER 11 MUNICIPIOS'!$A$2:$B$1122,2,0)</f>
        <v>253.95756457564576</v>
      </c>
      <c r="K896" s="6">
        <v>250</v>
      </c>
      <c r="L896" s="5" t="str">
        <f>VLOOKUP(A896,'[2]PROMEDIO SABER 11 MUNICIPIOS'!$A$2:$F$1122,6,FALSE)</f>
        <v>NO</v>
      </c>
      <c r="M896">
        <f>VLOOKUP(A896,'[2]SISBEN-GRUPOS'!$A$2:$E$1121,2,FALSE)</f>
        <v>148</v>
      </c>
      <c r="N896">
        <f>VLOOKUP(A896,'[2]SISBEN-GRUPOS'!$A$2:$E$1122,3,0)</f>
        <v>371</v>
      </c>
      <c r="O896">
        <f>VLOOKUP(A896,'[2]SISBEN-GRUPOS'!$A$2:$E$1122,4,0)</f>
        <v>13</v>
      </c>
      <c r="P896">
        <f>VLOOKUP(A896,'[2]SISBEN-GRUPOS'!$A$2:$E$1122,5,0)</f>
        <v>10</v>
      </c>
      <c r="Q896">
        <f>VLOOKUP(A896,'[2]TASA TRANSITO'!$A$6:$B$1117,2,0)</f>
        <v>0.25800000000000001</v>
      </c>
    </row>
    <row r="897" spans="1:17" ht="14.95" hidden="1" x14ac:dyDescent="0.25">
      <c r="A897" t="s">
        <v>357</v>
      </c>
      <c r="B897">
        <v>95</v>
      </c>
      <c r="C897" s="3" t="s">
        <v>1123</v>
      </c>
      <c r="D897">
        <f>VLOOKUP(A897,'[2]PROMEDIO SABER 11 MUNICIPIOS'!$A$2:$D$1122,4,0)</f>
        <v>95</v>
      </c>
      <c r="E897">
        <f>VLOOKUP(A897,'[2]PROMEDIO SABER 11 MUNICIPIOS'!$A$2:$E$1122,5,0)</f>
        <v>179</v>
      </c>
      <c r="F897" s="3">
        <v>0</v>
      </c>
      <c r="G897" s="3">
        <v>0</v>
      </c>
      <c r="H897" s="3">
        <v>0</v>
      </c>
      <c r="I897" s="3">
        <v>0</v>
      </c>
      <c r="J897" s="4">
        <f>VLOOKUP(A897,'[2]PROMEDIO SABER 11 MUNICIPIOS'!$A$2:$B$1122,2,0)</f>
        <v>237.94736842105263</v>
      </c>
      <c r="K897" s="6">
        <v>230</v>
      </c>
      <c r="L897" s="5" t="str">
        <f>VLOOKUP(A897,'[2]PROMEDIO SABER 11 MUNICIPIOS'!$A$2:$F$1122,6,FALSE)</f>
        <v>NO</v>
      </c>
      <c r="M897">
        <f>VLOOKUP(A897,'[2]SISBEN-GRUPOS'!$A$2:$E$1121,2,FALSE)</f>
        <v>25</v>
      </c>
      <c r="N897">
        <f>VLOOKUP(A897,'[2]SISBEN-GRUPOS'!$A$2:$E$1122,3,0)</f>
        <v>66</v>
      </c>
      <c r="O897">
        <f>VLOOKUP(A897,'[2]SISBEN-GRUPOS'!$A$2:$E$1122,4,0)</f>
        <v>2</v>
      </c>
      <c r="P897">
        <f>VLOOKUP(A897,'[2]SISBEN-GRUPOS'!$A$2:$E$1122,5,0)</f>
        <v>2</v>
      </c>
      <c r="Q897">
        <f>VLOOKUP(A897,'[2]TASA TRANSITO'!$A$6:$B$1117,2,0)</f>
        <v>0.433</v>
      </c>
    </row>
    <row r="898" spans="1:17" ht="14.95" hidden="1" x14ac:dyDescent="0.25">
      <c r="A898" t="s">
        <v>891</v>
      </c>
      <c r="B898">
        <v>405</v>
      </c>
      <c r="C898" s="3" t="s">
        <v>1122</v>
      </c>
      <c r="D898">
        <f>VLOOKUP(A898,'[2]PROMEDIO SABER 11 MUNICIPIOS'!$A$2:$D$1122,4,0)</f>
        <v>405</v>
      </c>
      <c r="E898">
        <f>VLOOKUP(A898,'[2]PROMEDIO SABER 11 MUNICIPIOS'!$A$2:$E$1122,5,0)</f>
        <v>179</v>
      </c>
      <c r="F898" s="3">
        <v>0</v>
      </c>
      <c r="G898" s="3">
        <v>0</v>
      </c>
      <c r="H898" s="3">
        <v>0</v>
      </c>
      <c r="I898" s="3">
        <v>0</v>
      </c>
      <c r="J898" s="4">
        <f>VLOOKUP(A898,'[2]PROMEDIO SABER 11 MUNICIPIOS'!$A$2:$B$1122,2,0)</f>
        <v>253.45679012345678</v>
      </c>
      <c r="K898" s="6">
        <v>250</v>
      </c>
      <c r="L898" s="5" t="str">
        <f>VLOOKUP(A898,'[2]PROMEDIO SABER 11 MUNICIPIOS'!$A$2:$F$1122,6,FALSE)</f>
        <v>NO</v>
      </c>
      <c r="M898">
        <f>VLOOKUP(A898,'[2]SISBEN-GRUPOS'!$A$2:$E$1121,2,FALSE)</f>
        <v>89</v>
      </c>
      <c r="N898">
        <f>VLOOKUP(A898,'[2]SISBEN-GRUPOS'!$A$2:$E$1122,3,0)</f>
        <v>305</v>
      </c>
      <c r="O898">
        <f>VLOOKUP(A898,'[2]SISBEN-GRUPOS'!$A$2:$E$1122,4,0)</f>
        <v>4</v>
      </c>
      <c r="P898">
        <f>VLOOKUP(A898,'[2]SISBEN-GRUPOS'!$A$2:$E$1122,5,0)</f>
        <v>7</v>
      </c>
      <c r="Q898">
        <f>VLOOKUP(A898,'[2]TASA TRANSITO'!$A$6:$B$1117,2,0)</f>
        <v>0.26700000000000002</v>
      </c>
    </row>
    <row r="899" spans="1:17" ht="14.95" hidden="1" x14ac:dyDescent="0.25">
      <c r="A899" t="s">
        <v>563</v>
      </c>
      <c r="B899">
        <v>156</v>
      </c>
      <c r="C899" s="3" t="s">
        <v>1122</v>
      </c>
      <c r="D899">
        <f>VLOOKUP(A899,'[2]PROMEDIO SABER 11 MUNICIPIOS'!$A$2:$D$1122,4,0)</f>
        <v>156</v>
      </c>
      <c r="E899">
        <f>VLOOKUP(A899,'[2]PROMEDIO SABER 11 MUNICIPIOS'!$A$2:$E$1122,5,0)</f>
        <v>181</v>
      </c>
      <c r="F899" s="3">
        <v>0</v>
      </c>
      <c r="G899" s="3">
        <v>0</v>
      </c>
      <c r="H899" s="3">
        <v>0</v>
      </c>
      <c r="I899" s="3">
        <v>0</v>
      </c>
      <c r="J899" s="4">
        <f>VLOOKUP(A899,'[2]PROMEDIO SABER 11 MUNICIPIOS'!$A$2:$B$1122,2,0)</f>
        <v>218.94230769230768</v>
      </c>
      <c r="K899" s="6">
        <v>210</v>
      </c>
      <c r="L899" s="5" t="str">
        <f>VLOOKUP(A899,'[2]PROMEDIO SABER 11 MUNICIPIOS'!$A$2:$F$1122,6,FALSE)</f>
        <v>NO</v>
      </c>
      <c r="M899">
        <f>VLOOKUP(A899,'[2]SISBEN-GRUPOS'!$A$2:$E$1121,2,FALSE)</f>
        <v>33</v>
      </c>
      <c r="N899">
        <f>VLOOKUP(A899,'[2]SISBEN-GRUPOS'!$A$2:$E$1122,3,0)</f>
        <v>121</v>
      </c>
      <c r="O899">
        <f>VLOOKUP(A899,'[2]SISBEN-GRUPOS'!$A$2:$E$1122,4,0)</f>
        <v>1</v>
      </c>
      <c r="P899">
        <f>VLOOKUP(A899,'[2]SISBEN-GRUPOS'!$A$2:$E$1122,5,0)</f>
        <v>1</v>
      </c>
      <c r="Q899">
        <f>VLOOKUP(A899,'[2]TASA TRANSITO'!$A$6:$B$1117,2,0)</f>
        <v>0.188</v>
      </c>
    </row>
    <row r="900" spans="1:17" ht="30.1" hidden="1" x14ac:dyDescent="0.25">
      <c r="A900" t="s">
        <v>892</v>
      </c>
      <c r="B900">
        <v>409</v>
      </c>
      <c r="C900" s="3" t="s">
        <v>1123</v>
      </c>
      <c r="D900">
        <f>VLOOKUP(A900,'[2]PROMEDIO SABER 11 MUNICIPIOS'!$A$2:$D$1122,4,0)</f>
        <v>409</v>
      </c>
      <c r="E900">
        <f>VLOOKUP(A900,'[2]PROMEDIO SABER 11 MUNICIPIOS'!$A$2:$E$1122,5,0)</f>
        <v>181</v>
      </c>
      <c r="F900" s="3">
        <v>0</v>
      </c>
      <c r="G900" s="3">
        <v>0</v>
      </c>
      <c r="H900" s="3">
        <v>0</v>
      </c>
      <c r="I900" s="3">
        <v>0</v>
      </c>
      <c r="J900" s="4">
        <f>VLOOKUP(A900,'[2]PROMEDIO SABER 11 MUNICIPIOS'!$A$2:$B$1122,2,0)</f>
        <v>246.60146699266502</v>
      </c>
      <c r="K900" s="6">
        <v>240</v>
      </c>
      <c r="L900" s="5" t="str">
        <f>VLOOKUP(A900,'[2]PROMEDIO SABER 11 MUNICIPIOS'!$A$2:$F$1122,6,FALSE)</f>
        <v>VILLAGARZON-PUTUMAYO</v>
      </c>
      <c r="M900">
        <f>VLOOKUP(A900,'[2]SISBEN-GRUPOS'!$A$2:$E$1121,2,FALSE)</f>
        <v>140</v>
      </c>
      <c r="N900">
        <f>VLOOKUP(A900,'[2]SISBEN-GRUPOS'!$A$2:$E$1122,3,0)</f>
        <v>264</v>
      </c>
      <c r="O900">
        <f>VLOOKUP(A900,'[2]SISBEN-GRUPOS'!$A$2:$E$1122,4,0)</f>
        <v>4</v>
      </c>
      <c r="P900">
        <f>VLOOKUP(A900,'[2]SISBEN-GRUPOS'!$A$2:$E$1122,5,0)</f>
        <v>1</v>
      </c>
      <c r="Q900">
        <f>VLOOKUP(A900,'[2]TASA TRANSITO'!$A$6:$B$1117,2,0)</f>
        <v>0.25800000000000001</v>
      </c>
    </row>
    <row r="901" spans="1:17" ht="14.95" hidden="1" x14ac:dyDescent="0.25">
      <c r="A901" t="s">
        <v>507</v>
      </c>
      <c r="B901">
        <v>137</v>
      </c>
      <c r="C901" s="3" t="s">
        <v>1122</v>
      </c>
      <c r="D901">
        <f>VLOOKUP(A901,'[2]PROMEDIO SABER 11 MUNICIPIOS'!$A$2:$D$1122,4,0)</f>
        <v>137</v>
      </c>
      <c r="E901">
        <f>VLOOKUP(A901,'[2]PROMEDIO SABER 11 MUNICIPIOS'!$A$2:$E$1122,5,0)</f>
        <v>182</v>
      </c>
      <c r="F901" s="3">
        <v>0</v>
      </c>
      <c r="G901" s="3">
        <v>0</v>
      </c>
      <c r="H901" s="3">
        <v>0</v>
      </c>
      <c r="I901" s="3">
        <v>0</v>
      </c>
      <c r="J901" s="4">
        <f>VLOOKUP(A901,'[2]PROMEDIO SABER 11 MUNICIPIOS'!$A$2:$B$1122,2,0)</f>
        <v>238.62773722627736</v>
      </c>
      <c r="K901" s="6">
        <v>230</v>
      </c>
      <c r="L901" s="5" t="str">
        <f>VLOOKUP(A901,'[2]PROMEDIO SABER 11 MUNICIPIOS'!$A$2:$F$1122,6,FALSE)</f>
        <v>NO</v>
      </c>
      <c r="M901">
        <f>VLOOKUP(A901,'[2]SISBEN-GRUPOS'!$A$2:$E$1121,2,FALSE)</f>
        <v>39</v>
      </c>
      <c r="N901">
        <f>VLOOKUP(A901,'[2]SISBEN-GRUPOS'!$A$2:$E$1122,3,0)</f>
        <v>85</v>
      </c>
      <c r="O901">
        <f>VLOOKUP(A901,'[2]SISBEN-GRUPOS'!$A$2:$E$1122,4,0)</f>
        <v>7</v>
      </c>
      <c r="P901">
        <f>VLOOKUP(A901,'[2]SISBEN-GRUPOS'!$A$2:$E$1122,5,0)</f>
        <v>6</v>
      </c>
      <c r="Q901">
        <f>VLOOKUP(A901,'[2]TASA TRANSITO'!$A$6:$B$1117,2,0)</f>
        <v>0.434</v>
      </c>
    </row>
    <row r="902" spans="1:17" ht="14.95" hidden="1" x14ac:dyDescent="0.25">
      <c r="A902" t="s">
        <v>621</v>
      </c>
      <c r="B902">
        <v>182</v>
      </c>
      <c r="C902" s="3" t="s">
        <v>1122</v>
      </c>
      <c r="D902">
        <f>VLOOKUP(A902,'[2]PROMEDIO SABER 11 MUNICIPIOS'!$A$2:$D$1122,4,0)</f>
        <v>182</v>
      </c>
      <c r="E902">
        <f>VLOOKUP(A902,'[2]PROMEDIO SABER 11 MUNICIPIOS'!$A$2:$E$1122,5,0)</f>
        <v>182</v>
      </c>
      <c r="F902" s="3">
        <v>0</v>
      </c>
      <c r="G902" s="3">
        <v>0</v>
      </c>
      <c r="H902" s="3">
        <v>0</v>
      </c>
      <c r="I902" s="3">
        <v>0</v>
      </c>
      <c r="J902" s="4">
        <f>VLOOKUP(A902,'[2]PROMEDIO SABER 11 MUNICIPIOS'!$A$2:$B$1122,2,0)</f>
        <v>251.92307692307693</v>
      </c>
      <c r="K902" s="6">
        <v>250</v>
      </c>
      <c r="L902" s="5" t="str">
        <f>VLOOKUP(A902,'[2]PROMEDIO SABER 11 MUNICIPIOS'!$A$2:$F$1122,6,FALSE)</f>
        <v>NO</v>
      </c>
      <c r="M902">
        <f>VLOOKUP(A902,'[2]SISBEN-GRUPOS'!$A$2:$E$1121,2,FALSE)</f>
        <v>29</v>
      </c>
      <c r="N902">
        <f>VLOOKUP(A902,'[2]SISBEN-GRUPOS'!$A$2:$E$1122,3,0)</f>
        <v>141</v>
      </c>
      <c r="O902">
        <f>VLOOKUP(A902,'[2]SISBEN-GRUPOS'!$A$2:$E$1122,4,0)</f>
        <v>9</v>
      </c>
      <c r="P902">
        <f>VLOOKUP(A902,'[2]SISBEN-GRUPOS'!$A$2:$E$1122,5,0)</f>
        <v>3</v>
      </c>
      <c r="Q902">
        <f>VLOOKUP(A902,'[2]TASA TRANSITO'!$A$6:$B$1117,2,0)</f>
        <v>0.44800000000000001</v>
      </c>
    </row>
    <row r="903" spans="1:17" ht="14.95" hidden="1" x14ac:dyDescent="0.25">
      <c r="A903" t="s">
        <v>911</v>
      </c>
      <c r="B903">
        <v>433</v>
      </c>
      <c r="C903" s="3" t="s">
        <v>1122</v>
      </c>
      <c r="D903">
        <f>VLOOKUP(A903,'[2]PROMEDIO SABER 11 MUNICIPIOS'!$A$2:$D$1122,4,0)</f>
        <v>433</v>
      </c>
      <c r="E903">
        <f>VLOOKUP(A903,'[2]PROMEDIO SABER 11 MUNICIPIOS'!$A$2:$E$1122,5,0)</f>
        <v>184</v>
      </c>
      <c r="F903" s="3">
        <v>0</v>
      </c>
      <c r="G903" s="3">
        <v>0</v>
      </c>
      <c r="H903" s="3">
        <v>0</v>
      </c>
      <c r="I903" s="3">
        <v>0</v>
      </c>
      <c r="J903" s="4">
        <f>VLOOKUP(A903,'[2]PROMEDIO SABER 11 MUNICIPIOS'!$A$2:$B$1122,2,0)</f>
        <v>247.08083140877599</v>
      </c>
      <c r="K903" s="6">
        <v>240</v>
      </c>
      <c r="L903" s="5" t="str">
        <f>VLOOKUP(A903,'[2]PROMEDIO SABER 11 MUNICIPIOS'!$A$2:$F$1122,6,FALSE)</f>
        <v>NO</v>
      </c>
      <c r="M903">
        <f>VLOOKUP(A903,'[2]SISBEN-GRUPOS'!$A$2:$E$1121,2,FALSE)</f>
        <v>98</v>
      </c>
      <c r="N903">
        <f>VLOOKUP(A903,'[2]SISBEN-GRUPOS'!$A$2:$E$1122,3,0)</f>
        <v>287</v>
      </c>
      <c r="O903">
        <f>VLOOKUP(A903,'[2]SISBEN-GRUPOS'!$A$2:$E$1122,4,0)</f>
        <v>32</v>
      </c>
      <c r="P903">
        <f>VLOOKUP(A903,'[2]SISBEN-GRUPOS'!$A$2:$E$1122,5,0)</f>
        <v>16</v>
      </c>
      <c r="Q903">
        <f>VLOOKUP(A903,'[2]TASA TRANSITO'!$A$6:$B$1117,2,0)</f>
        <v>0.36599999999999999</v>
      </c>
    </row>
    <row r="904" spans="1:17" ht="14.95" hidden="1" x14ac:dyDescent="0.25">
      <c r="A904" t="s">
        <v>930</v>
      </c>
      <c r="B904">
        <v>461</v>
      </c>
      <c r="C904" s="3" t="s">
        <v>1122</v>
      </c>
      <c r="D904">
        <f>VLOOKUP(A904,'[2]PROMEDIO SABER 11 MUNICIPIOS'!$A$2:$D$1122,4,0)</f>
        <v>461</v>
      </c>
      <c r="E904">
        <f>VLOOKUP(A904,'[2]PROMEDIO SABER 11 MUNICIPIOS'!$A$2:$E$1122,5,0)</f>
        <v>188</v>
      </c>
      <c r="F904" s="3">
        <v>0</v>
      </c>
      <c r="G904" s="3">
        <v>0</v>
      </c>
      <c r="H904" s="3">
        <v>0</v>
      </c>
      <c r="I904" s="3">
        <v>0</v>
      </c>
      <c r="J904" s="4">
        <f>VLOOKUP(A904,'[2]PROMEDIO SABER 11 MUNICIPIOS'!$A$2:$B$1122,2,0)</f>
        <v>246.67895878524945</v>
      </c>
      <c r="K904" s="6">
        <v>240</v>
      </c>
      <c r="L904" s="5" t="str">
        <f>VLOOKUP(A904,'[2]PROMEDIO SABER 11 MUNICIPIOS'!$A$2:$F$1122,6,FALSE)</f>
        <v>NO</v>
      </c>
      <c r="M904">
        <f>VLOOKUP(A904,'[2]SISBEN-GRUPOS'!$A$2:$E$1121,2,FALSE)</f>
        <v>122</v>
      </c>
      <c r="N904">
        <f>VLOOKUP(A904,'[2]SISBEN-GRUPOS'!$A$2:$E$1122,3,0)</f>
        <v>308</v>
      </c>
      <c r="O904">
        <f>VLOOKUP(A904,'[2]SISBEN-GRUPOS'!$A$2:$E$1122,4,0)</f>
        <v>21</v>
      </c>
      <c r="P904">
        <f>VLOOKUP(A904,'[2]SISBEN-GRUPOS'!$A$2:$E$1122,5,0)</f>
        <v>10</v>
      </c>
      <c r="Q904">
        <f>VLOOKUP(A904,'[2]TASA TRANSITO'!$A$6:$B$1117,2,0)</f>
        <v>0.32900000000000001</v>
      </c>
    </row>
    <row r="905" spans="1:17" ht="14.95" hidden="1" x14ac:dyDescent="0.25">
      <c r="A905" t="s">
        <v>806</v>
      </c>
      <c r="B905">
        <v>304</v>
      </c>
      <c r="C905" s="3" t="s">
        <v>1122</v>
      </c>
      <c r="D905">
        <f>VLOOKUP(A905,'[2]PROMEDIO SABER 11 MUNICIPIOS'!$A$2:$D$1122,4,0)</f>
        <v>304</v>
      </c>
      <c r="E905">
        <f>VLOOKUP(A905,'[2]PROMEDIO SABER 11 MUNICIPIOS'!$A$2:$E$1122,5,0)</f>
        <v>188</v>
      </c>
      <c r="F905" s="3">
        <v>0</v>
      </c>
      <c r="G905" s="3">
        <v>0</v>
      </c>
      <c r="H905" s="3">
        <v>0</v>
      </c>
      <c r="I905" s="3">
        <v>0</v>
      </c>
      <c r="J905" s="4">
        <f>VLOOKUP(A905,'[2]PROMEDIO SABER 11 MUNICIPIOS'!$A$2:$B$1122,2,0)</f>
        <v>248.08881578947367</v>
      </c>
      <c r="K905" s="6">
        <v>240</v>
      </c>
      <c r="L905" s="5" t="str">
        <f>VLOOKUP(A905,'[2]PROMEDIO SABER 11 MUNICIPIOS'!$A$2:$F$1122,6,FALSE)</f>
        <v>NO</v>
      </c>
      <c r="M905">
        <f>VLOOKUP(A905,'[2]SISBEN-GRUPOS'!$A$2:$E$1121,2,FALSE)</f>
        <v>87</v>
      </c>
      <c r="N905">
        <f>VLOOKUP(A905,'[2]SISBEN-GRUPOS'!$A$2:$E$1122,3,0)</f>
        <v>188</v>
      </c>
      <c r="O905">
        <f>VLOOKUP(A905,'[2]SISBEN-GRUPOS'!$A$2:$E$1122,4,0)</f>
        <v>20</v>
      </c>
      <c r="P905">
        <f>VLOOKUP(A905,'[2]SISBEN-GRUPOS'!$A$2:$E$1122,5,0)</f>
        <v>9</v>
      </c>
      <c r="Q905">
        <f>VLOOKUP(A905,'[2]TASA TRANSITO'!$A$6:$B$1117,2,0)</f>
        <v>0.24099999999999999</v>
      </c>
    </row>
    <row r="906" spans="1:17" ht="14.95" hidden="1" x14ac:dyDescent="0.25">
      <c r="A906" t="s">
        <v>1007</v>
      </c>
      <c r="B906">
        <v>753</v>
      </c>
      <c r="C906" s="3" t="s">
        <v>1123</v>
      </c>
      <c r="D906">
        <f>VLOOKUP(A906,'[2]PROMEDIO SABER 11 MUNICIPIOS'!$A$2:$D$1122,4,0)</f>
        <v>753</v>
      </c>
      <c r="E906">
        <f>VLOOKUP(A906,'[2]PROMEDIO SABER 11 MUNICIPIOS'!$A$2:$E$1122,5,0)</f>
        <v>188</v>
      </c>
      <c r="F906" s="3">
        <v>0</v>
      </c>
      <c r="G906" s="3">
        <v>0</v>
      </c>
      <c r="H906" s="3">
        <v>0</v>
      </c>
      <c r="I906" s="3">
        <v>0</v>
      </c>
      <c r="J906" s="4">
        <f>VLOOKUP(A906,'[2]PROMEDIO SABER 11 MUNICIPIOS'!$A$2:$B$1122,2,0)</f>
        <v>262.27091633466136</v>
      </c>
      <c r="K906" s="6">
        <v>260</v>
      </c>
      <c r="L906" s="5" t="str">
        <f>VLOOKUP(A906,'[2]PROMEDIO SABER 11 MUNICIPIOS'!$A$2:$F$1122,6,FALSE)</f>
        <v>NO</v>
      </c>
      <c r="M906">
        <f>VLOOKUP(A906,'[2]SISBEN-GRUPOS'!$A$2:$E$1121,2,FALSE)</f>
        <v>195</v>
      </c>
      <c r="N906">
        <f>VLOOKUP(A906,'[2]SISBEN-GRUPOS'!$A$2:$E$1122,3,0)</f>
        <v>547</v>
      </c>
      <c r="O906">
        <f>VLOOKUP(A906,'[2]SISBEN-GRUPOS'!$A$2:$E$1122,4,0)</f>
        <v>8</v>
      </c>
      <c r="P906">
        <f>VLOOKUP(A906,'[2]SISBEN-GRUPOS'!$A$2:$E$1122,5,0)</f>
        <v>3</v>
      </c>
      <c r="Q906">
        <f>VLOOKUP(A906,'[2]TASA TRANSITO'!$A$6:$B$1117,2,0)</f>
        <v>0.21099999999999999</v>
      </c>
    </row>
    <row r="907" spans="1:17" ht="14.95" hidden="1" x14ac:dyDescent="0.25">
      <c r="A907" t="s">
        <v>839</v>
      </c>
      <c r="B907">
        <v>342</v>
      </c>
      <c r="C907" s="3" t="s">
        <v>1122</v>
      </c>
      <c r="D907">
        <f>VLOOKUP(A907,'[2]PROMEDIO SABER 11 MUNICIPIOS'!$A$2:$D$1122,4,0)</f>
        <v>342</v>
      </c>
      <c r="E907">
        <f>VLOOKUP(A907,'[2]PROMEDIO SABER 11 MUNICIPIOS'!$A$2:$E$1122,5,0)</f>
        <v>189</v>
      </c>
      <c r="F907" s="3">
        <v>0</v>
      </c>
      <c r="G907" s="3">
        <v>0</v>
      </c>
      <c r="H907" s="3">
        <v>0</v>
      </c>
      <c r="I907" s="3">
        <v>0</v>
      </c>
      <c r="J907" s="4">
        <f>VLOOKUP(A907,'[2]PROMEDIO SABER 11 MUNICIPIOS'!$A$2:$B$1122,2,0)</f>
        <v>236.88011695906434</v>
      </c>
      <c r="K907" s="6">
        <v>230</v>
      </c>
      <c r="L907" s="5" t="str">
        <f>VLOOKUP(A907,'[2]PROMEDIO SABER 11 MUNICIPIOS'!$A$2:$F$1122,6,FALSE)</f>
        <v>NO</v>
      </c>
      <c r="M907">
        <f>VLOOKUP(A907,'[2]SISBEN-GRUPOS'!$A$2:$E$1121,2,FALSE)</f>
        <v>132</v>
      </c>
      <c r="N907">
        <f>VLOOKUP(A907,'[2]SISBEN-GRUPOS'!$A$2:$E$1122,3,0)</f>
        <v>197</v>
      </c>
      <c r="O907">
        <f>VLOOKUP(A907,'[2]SISBEN-GRUPOS'!$A$2:$E$1122,4,0)</f>
        <v>7</v>
      </c>
      <c r="P907">
        <f>VLOOKUP(A907,'[2]SISBEN-GRUPOS'!$A$2:$E$1122,5,0)</f>
        <v>6</v>
      </c>
      <c r="Q907">
        <f>VLOOKUP(A907,'[2]TASA TRANSITO'!$A$6:$B$1117,2,0)</f>
        <v>0.443</v>
      </c>
    </row>
    <row r="908" spans="1:17" ht="14.95" hidden="1" x14ac:dyDescent="0.25">
      <c r="A908" t="s">
        <v>945</v>
      </c>
      <c r="B908">
        <v>501</v>
      </c>
      <c r="C908" s="3" t="s">
        <v>1122</v>
      </c>
      <c r="D908">
        <f>VLOOKUP(A908,'[2]PROMEDIO SABER 11 MUNICIPIOS'!$A$2:$D$1122,4,0)</f>
        <v>501</v>
      </c>
      <c r="E908">
        <f>VLOOKUP(A908,'[2]PROMEDIO SABER 11 MUNICIPIOS'!$A$2:$E$1122,5,0)</f>
        <v>189</v>
      </c>
      <c r="F908" s="3">
        <v>0</v>
      </c>
      <c r="G908" s="3">
        <v>0</v>
      </c>
      <c r="H908" s="3">
        <v>0</v>
      </c>
      <c r="I908" s="3">
        <v>0</v>
      </c>
      <c r="J908" s="4">
        <f>VLOOKUP(A908,'[2]PROMEDIO SABER 11 MUNICIPIOS'!$A$2:$B$1122,2,0)</f>
        <v>246.33932135728543</v>
      </c>
      <c r="K908" s="6">
        <v>240</v>
      </c>
      <c r="L908" s="5" t="str">
        <f>VLOOKUP(A908,'[2]PROMEDIO SABER 11 MUNICIPIOS'!$A$2:$F$1122,6,FALSE)</f>
        <v>NO</v>
      </c>
      <c r="M908">
        <f>VLOOKUP(A908,'[2]SISBEN-GRUPOS'!$A$2:$E$1121,2,FALSE)</f>
        <v>189</v>
      </c>
      <c r="N908">
        <f>VLOOKUP(A908,'[2]SISBEN-GRUPOS'!$A$2:$E$1122,3,0)</f>
        <v>297</v>
      </c>
      <c r="O908">
        <f>VLOOKUP(A908,'[2]SISBEN-GRUPOS'!$A$2:$E$1122,4,0)</f>
        <v>10</v>
      </c>
      <c r="P908">
        <f>VLOOKUP(A908,'[2]SISBEN-GRUPOS'!$A$2:$E$1122,5,0)</f>
        <v>5</v>
      </c>
      <c r="Q908">
        <f>VLOOKUP(A908,'[2]TASA TRANSITO'!$A$6:$B$1117,2,0)</f>
        <v>0.378</v>
      </c>
    </row>
    <row r="909" spans="1:17" ht="14.95" hidden="1" x14ac:dyDescent="0.25">
      <c r="A909" t="s">
        <v>995</v>
      </c>
      <c r="B909">
        <v>693</v>
      </c>
      <c r="C909" s="3" t="s">
        <v>1122</v>
      </c>
      <c r="D909">
        <f>VLOOKUP(A909,'[2]PROMEDIO SABER 11 MUNICIPIOS'!$A$2:$D$1122,4,0)</f>
        <v>693</v>
      </c>
      <c r="E909">
        <f>VLOOKUP(A909,'[2]PROMEDIO SABER 11 MUNICIPIOS'!$A$2:$E$1122,5,0)</f>
        <v>190</v>
      </c>
      <c r="F909" s="3">
        <v>0</v>
      </c>
      <c r="G909" s="3">
        <v>0</v>
      </c>
      <c r="H909" s="3">
        <v>0</v>
      </c>
      <c r="I909" s="3">
        <v>0</v>
      </c>
      <c r="J909" s="4">
        <f>VLOOKUP(A909,'[2]PROMEDIO SABER 11 MUNICIPIOS'!$A$2:$B$1122,2,0)</f>
        <v>227.24963924963924</v>
      </c>
      <c r="K909" s="6">
        <v>220</v>
      </c>
      <c r="L909" s="5" t="str">
        <f>VLOOKUP(A909,'[2]PROMEDIO SABER 11 MUNICIPIOS'!$A$2:$F$1122,6,FALSE)</f>
        <v>CAREPA-ANTIOQUIA</v>
      </c>
      <c r="M909">
        <f>VLOOKUP(A909,'[2]SISBEN-GRUPOS'!$A$2:$E$1121,2,FALSE)</f>
        <v>172</v>
      </c>
      <c r="N909">
        <f>VLOOKUP(A909,'[2]SISBEN-GRUPOS'!$A$2:$E$1122,3,0)</f>
        <v>492</v>
      </c>
      <c r="O909">
        <f>VLOOKUP(A909,'[2]SISBEN-GRUPOS'!$A$2:$E$1122,4,0)</f>
        <v>22</v>
      </c>
      <c r="P909">
        <f>VLOOKUP(A909,'[2]SISBEN-GRUPOS'!$A$2:$E$1122,5,0)</f>
        <v>7</v>
      </c>
      <c r="Q909">
        <f>VLOOKUP(A909,'[2]TASA TRANSITO'!$A$6:$B$1117,2,0)</f>
        <v>0.33500000000000002</v>
      </c>
    </row>
    <row r="910" spans="1:17" ht="14.95" hidden="1" x14ac:dyDescent="0.25">
      <c r="A910" t="s">
        <v>241</v>
      </c>
      <c r="B910">
        <v>67</v>
      </c>
      <c r="C910" s="3" t="s">
        <v>1122</v>
      </c>
      <c r="D910">
        <f>VLOOKUP(A910,'[2]PROMEDIO SABER 11 MUNICIPIOS'!$A$2:$D$1122,4,0)</f>
        <v>67</v>
      </c>
      <c r="E910">
        <f>VLOOKUP(A910,'[2]PROMEDIO SABER 11 MUNICIPIOS'!$A$2:$E$1122,5,0)</f>
        <v>190</v>
      </c>
      <c r="F910" s="3">
        <v>1</v>
      </c>
      <c r="G910" s="3">
        <v>0</v>
      </c>
      <c r="H910" s="3">
        <v>0</v>
      </c>
      <c r="I910" s="3">
        <v>0</v>
      </c>
      <c r="J910" s="4">
        <f>VLOOKUP(A910,'[2]PROMEDIO SABER 11 MUNICIPIOS'!$A$2:$B$1122,2,0)</f>
        <v>239.34328358208955</v>
      </c>
      <c r="K910" s="6">
        <v>230</v>
      </c>
      <c r="L910" s="5" t="str">
        <f>VLOOKUP(A910,'[2]PROMEDIO SABER 11 MUNICIPIOS'!$A$2:$F$1122,6,FALSE)</f>
        <v>COLOSO-SUCRE</v>
      </c>
      <c r="M910">
        <f>VLOOKUP(A910,'[2]SISBEN-GRUPOS'!$A$2:$E$1121,2,FALSE)</f>
        <v>8</v>
      </c>
      <c r="N910">
        <f>VLOOKUP(A910,'[2]SISBEN-GRUPOS'!$A$2:$E$1122,3,0)</f>
        <v>58</v>
      </c>
      <c r="O910">
        <f>VLOOKUP(A910,'[2]SISBEN-GRUPOS'!$A$2:$E$1122,4,0)</f>
        <v>0</v>
      </c>
      <c r="P910">
        <f>VLOOKUP(A910,'[2]SISBEN-GRUPOS'!$A$2:$E$1122,5,0)</f>
        <v>1</v>
      </c>
      <c r="Q910">
        <f>VLOOKUP(A910,'[2]TASA TRANSITO'!$A$6:$B$1117,2,0)</f>
        <v>0.38500000000000001</v>
      </c>
    </row>
    <row r="911" spans="1:17" ht="14.95" hidden="1" x14ac:dyDescent="0.25">
      <c r="A911" t="s">
        <v>916</v>
      </c>
      <c r="B911">
        <v>439</v>
      </c>
      <c r="C911" s="3" t="s">
        <v>1122</v>
      </c>
      <c r="D911">
        <f>VLOOKUP(A911,'[2]PROMEDIO SABER 11 MUNICIPIOS'!$A$2:$D$1122,4,0)</f>
        <v>439</v>
      </c>
      <c r="E911">
        <f>VLOOKUP(A911,'[2]PROMEDIO SABER 11 MUNICIPIOS'!$A$2:$E$1122,5,0)</f>
        <v>191</v>
      </c>
      <c r="F911" s="3">
        <v>0</v>
      </c>
      <c r="G911" s="3">
        <v>0</v>
      </c>
      <c r="H911" s="3">
        <v>0</v>
      </c>
      <c r="I911" s="3">
        <v>0</v>
      </c>
      <c r="J911" s="4">
        <f>VLOOKUP(A911,'[2]PROMEDIO SABER 11 MUNICIPIOS'!$A$2:$B$1122,2,0)</f>
        <v>214.58314350797266</v>
      </c>
      <c r="K911" s="6">
        <v>210</v>
      </c>
      <c r="L911" s="5" t="str">
        <f>VLOOKUP(A911,'[2]PROMEDIO SABER 11 MUNICIPIOS'!$A$2:$F$1122,6,FALSE)</f>
        <v>NO</v>
      </c>
      <c r="M911">
        <f>VLOOKUP(A911,'[2]SISBEN-GRUPOS'!$A$2:$E$1121,2,FALSE)</f>
        <v>94</v>
      </c>
      <c r="N911">
        <f>VLOOKUP(A911,'[2]SISBEN-GRUPOS'!$A$2:$E$1122,3,0)</f>
        <v>339</v>
      </c>
      <c r="O911">
        <f>VLOOKUP(A911,'[2]SISBEN-GRUPOS'!$A$2:$E$1122,4,0)</f>
        <v>4</v>
      </c>
      <c r="P911">
        <f>VLOOKUP(A911,'[2]SISBEN-GRUPOS'!$A$2:$E$1122,5,0)</f>
        <v>2</v>
      </c>
      <c r="Q911">
        <f>VLOOKUP(A911,'[2]TASA TRANSITO'!$A$6:$B$1117,2,0)</f>
        <v>0.18</v>
      </c>
    </row>
    <row r="912" spans="1:17" ht="14.95" hidden="1" x14ac:dyDescent="0.25">
      <c r="A912" t="s">
        <v>920</v>
      </c>
      <c r="B912">
        <v>443</v>
      </c>
      <c r="C912" s="3" t="s">
        <v>1123</v>
      </c>
      <c r="D912">
        <f>VLOOKUP(A912,'[2]PROMEDIO SABER 11 MUNICIPIOS'!$A$2:$D$1122,4,0)</f>
        <v>443</v>
      </c>
      <c r="E912">
        <f>VLOOKUP(A912,'[2]PROMEDIO SABER 11 MUNICIPIOS'!$A$2:$E$1122,5,0)</f>
        <v>191</v>
      </c>
      <c r="F912" s="3">
        <v>0</v>
      </c>
      <c r="G912" s="3">
        <v>0</v>
      </c>
      <c r="H912" s="3">
        <v>0</v>
      </c>
      <c r="I912" s="3">
        <v>0</v>
      </c>
      <c r="J912" s="4">
        <f>VLOOKUP(A912,'[2]PROMEDIO SABER 11 MUNICIPIOS'!$A$2:$B$1122,2,0)</f>
        <v>235.25056433408577</v>
      </c>
      <c r="K912" s="6">
        <v>230</v>
      </c>
      <c r="L912" s="5" t="str">
        <f>VLOOKUP(A912,'[2]PROMEDIO SABER 11 MUNICIPIOS'!$A$2:$F$1122,6,FALSE)</f>
        <v>MIRANDA-CAUCA</v>
      </c>
      <c r="M912">
        <f>VLOOKUP(A912,'[2]SISBEN-GRUPOS'!$A$2:$E$1121,2,FALSE)</f>
        <v>175</v>
      </c>
      <c r="N912">
        <f>VLOOKUP(A912,'[2]SISBEN-GRUPOS'!$A$2:$E$1122,3,0)</f>
        <v>257</v>
      </c>
      <c r="O912">
        <f>VLOOKUP(A912,'[2]SISBEN-GRUPOS'!$A$2:$E$1122,4,0)</f>
        <v>9</v>
      </c>
      <c r="P912">
        <f>VLOOKUP(A912,'[2]SISBEN-GRUPOS'!$A$2:$E$1122,5,0)</f>
        <v>2</v>
      </c>
      <c r="Q912">
        <f>VLOOKUP(A912,'[2]TASA TRANSITO'!$A$6:$B$1117,2,0)</f>
        <v>0.35299999999999998</v>
      </c>
    </row>
    <row r="913" spans="1:17" ht="14.95" hidden="1" x14ac:dyDescent="0.25">
      <c r="A913" t="s">
        <v>796</v>
      </c>
      <c r="B913">
        <v>293</v>
      </c>
      <c r="C913" s="3" t="s">
        <v>1122</v>
      </c>
      <c r="D913">
        <f>VLOOKUP(A913,'[2]PROMEDIO SABER 11 MUNICIPIOS'!$A$2:$D$1122,4,0)</f>
        <v>293</v>
      </c>
      <c r="E913">
        <f>VLOOKUP(A913,'[2]PROMEDIO SABER 11 MUNICIPIOS'!$A$2:$E$1122,5,0)</f>
        <v>192</v>
      </c>
      <c r="F913" s="3">
        <v>0</v>
      </c>
      <c r="G913" s="3">
        <v>0</v>
      </c>
      <c r="H913" s="3">
        <v>0</v>
      </c>
      <c r="I913" s="3">
        <v>0</v>
      </c>
      <c r="J913" s="4">
        <f>VLOOKUP(A913,'[2]PROMEDIO SABER 11 MUNICIPIOS'!$A$2:$B$1122,2,0)</f>
        <v>258.46757679180888</v>
      </c>
      <c r="K913" s="6">
        <v>250</v>
      </c>
      <c r="L913" s="5" t="str">
        <f>VLOOKUP(A913,'[2]PROMEDIO SABER 11 MUNICIPIOS'!$A$2:$F$1122,6,FALSE)</f>
        <v>NO</v>
      </c>
      <c r="M913">
        <f>VLOOKUP(A913,'[2]SISBEN-GRUPOS'!$A$2:$E$1121,2,FALSE)</f>
        <v>75</v>
      </c>
      <c r="N913">
        <f>VLOOKUP(A913,'[2]SISBEN-GRUPOS'!$A$2:$E$1122,3,0)</f>
        <v>164</v>
      </c>
      <c r="O913">
        <f>VLOOKUP(A913,'[2]SISBEN-GRUPOS'!$A$2:$E$1122,4,0)</f>
        <v>34</v>
      </c>
      <c r="P913">
        <f>VLOOKUP(A913,'[2]SISBEN-GRUPOS'!$A$2:$E$1122,5,0)</f>
        <v>20</v>
      </c>
      <c r="Q913">
        <f>VLOOKUP(A913,'[2]TASA TRANSITO'!$A$6:$B$1117,2,0)</f>
        <v>0.33100000000000002</v>
      </c>
    </row>
    <row r="914" spans="1:17" ht="14.95" hidden="1" x14ac:dyDescent="0.25">
      <c r="A914" t="s">
        <v>826</v>
      </c>
      <c r="B914">
        <v>326</v>
      </c>
      <c r="C914" s="3" t="s">
        <v>1122</v>
      </c>
      <c r="D914">
        <f>VLOOKUP(A914,'[2]PROMEDIO SABER 11 MUNICIPIOS'!$A$2:$D$1122,4,0)</f>
        <v>326</v>
      </c>
      <c r="E914">
        <f>VLOOKUP(A914,'[2]PROMEDIO SABER 11 MUNICIPIOS'!$A$2:$E$1122,5,0)</f>
        <v>194</v>
      </c>
      <c r="F914" s="3">
        <v>0</v>
      </c>
      <c r="G914" s="3">
        <v>0</v>
      </c>
      <c r="H914" s="3">
        <v>0</v>
      </c>
      <c r="I914" s="3">
        <v>0</v>
      </c>
      <c r="J914" s="4">
        <f>VLOOKUP(A914,'[2]PROMEDIO SABER 11 MUNICIPIOS'!$A$2:$B$1122,2,0)</f>
        <v>256.57975460122697</v>
      </c>
      <c r="K914" s="6">
        <v>250</v>
      </c>
      <c r="L914" s="5" t="str">
        <f>VLOOKUP(A914,'[2]PROMEDIO SABER 11 MUNICIPIOS'!$A$2:$F$1122,6,FALSE)</f>
        <v>NO</v>
      </c>
      <c r="M914">
        <f>VLOOKUP(A914,'[2]SISBEN-GRUPOS'!$A$2:$E$1121,2,FALSE)</f>
        <v>122</v>
      </c>
      <c r="N914">
        <f>VLOOKUP(A914,'[2]SISBEN-GRUPOS'!$A$2:$E$1122,3,0)</f>
        <v>191</v>
      </c>
      <c r="O914">
        <f>VLOOKUP(A914,'[2]SISBEN-GRUPOS'!$A$2:$E$1122,4,0)</f>
        <v>10</v>
      </c>
      <c r="P914">
        <f>VLOOKUP(A914,'[2]SISBEN-GRUPOS'!$A$2:$E$1122,5,0)</f>
        <v>3</v>
      </c>
      <c r="Q914">
        <f>VLOOKUP(A914,'[2]TASA TRANSITO'!$A$6:$B$1117,2,0)</f>
        <v>0.498</v>
      </c>
    </row>
    <row r="915" spans="1:17" ht="14.95" hidden="1" x14ac:dyDescent="0.25">
      <c r="A915" t="s">
        <v>847</v>
      </c>
      <c r="B915">
        <v>353</v>
      </c>
      <c r="C915" s="3" t="s">
        <v>1123</v>
      </c>
      <c r="D915">
        <f>VLOOKUP(A915,'[2]PROMEDIO SABER 11 MUNICIPIOS'!$A$2:$D$1122,4,0)</f>
        <v>353</v>
      </c>
      <c r="E915">
        <f>VLOOKUP(A915,'[2]PROMEDIO SABER 11 MUNICIPIOS'!$A$2:$E$1122,5,0)</f>
        <v>195</v>
      </c>
      <c r="F915" s="3">
        <v>0</v>
      </c>
      <c r="G915" s="3">
        <v>0</v>
      </c>
      <c r="H915" s="3">
        <v>0</v>
      </c>
      <c r="I915" s="3">
        <v>0</v>
      </c>
      <c r="J915" s="4">
        <f>VLOOKUP(A915,'[2]PROMEDIO SABER 11 MUNICIPIOS'!$A$2:$B$1122,2,0)</f>
        <v>207.18413597733712</v>
      </c>
      <c r="K915" s="6">
        <v>200</v>
      </c>
      <c r="L915" s="5" t="str">
        <f>VLOOKUP(A915,'[2]PROMEDIO SABER 11 MUNICIPIOS'!$A$2:$F$1122,6,FALSE)</f>
        <v>NO</v>
      </c>
      <c r="M915">
        <f>VLOOKUP(A915,'[2]SISBEN-GRUPOS'!$A$2:$E$1121,2,FALSE)</f>
        <v>164</v>
      </c>
      <c r="N915">
        <f>VLOOKUP(A915,'[2]SISBEN-GRUPOS'!$A$2:$E$1122,3,0)</f>
        <v>184</v>
      </c>
      <c r="O915">
        <f>VLOOKUP(A915,'[2]SISBEN-GRUPOS'!$A$2:$E$1122,4,0)</f>
        <v>5</v>
      </c>
      <c r="P915">
        <f>VLOOKUP(A915,'[2]SISBEN-GRUPOS'!$A$2:$E$1122,5,0)</f>
        <v>0</v>
      </c>
      <c r="Q915">
        <f>VLOOKUP(A915,'[2]TASA TRANSITO'!$A$6:$B$1117,2,0)</f>
        <v>0.34599999999999997</v>
      </c>
    </row>
    <row r="916" spans="1:17" ht="14.95" hidden="1" x14ac:dyDescent="0.25">
      <c r="A916" t="s">
        <v>749</v>
      </c>
      <c r="B916">
        <v>256</v>
      </c>
      <c r="C916" s="3" t="s">
        <v>1122</v>
      </c>
      <c r="D916">
        <f>VLOOKUP(A916,'[2]PROMEDIO SABER 11 MUNICIPIOS'!$A$2:$D$1122,4,0)</f>
        <v>256</v>
      </c>
      <c r="E916">
        <f>VLOOKUP(A916,'[2]PROMEDIO SABER 11 MUNICIPIOS'!$A$2:$E$1122,5,0)</f>
        <v>199</v>
      </c>
      <c r="F916" s="3">
        <v>0</v>
      </c>
      <c r="G916" s="3">
        <v>0</v>
      </c>
      <c r="H916" s="3">
        <v>0</v>
      </c>
      <c r="I916" s="3">
        <v>0</v>
      </c>
      <c r="J916" s="4">
        <f>VLOOKUP(A916,'[2]PROMEDIO SABER 11 MUNICIPIOS'!$A$2:$B$1122,2,0)</f>
        <v>214.328125</v>
      </c>
      <c r="K916" s="6">
        <v>210</v>
      </c>
      <c r="L916" s="5" t="str">
        <f>VLOOKUP(A916,'[2]PROMEDIO SABER 11 MUNICIPIOS'!$A$2:$F$1122,6,FALSE)</f>
        <v>NO</v>
      </c>
      <c r="M916">
        <f>VLOOKUP(A916,'[2]SISBEN-GRUPOS'!$A$2:$E$1121,2,FALSE)</f>
        <v>67</v>
      </c>
      <c r="N916">
        <f>VLOOKUP(A916,'[2]SISBEN-GRUPOS'!$A$2:$E$1122,3,0)</f>
        <v>189</v>
      </c>
      <c r="O916">
        <f>VLOOKUP(A916,'[2]SISBEN-GRUPOS'!$A$2:$E$1122,4,0)</f>
        <v>0</v>
      </c>
      <c r="P916">
        <f>VLOOKUP(A916,'[2]SISBEN-GRUPOS'!$A$2:$E$1122,5,0)</f>
        <v>0</v>
      </c>
      <c r="Q916">
        <f>VLOOKUP(A916,'[2]TASA TRANSITO'!$A$6:$B$1117,2,0)</f>
        <v>0.16500000000000001</v>
      </c>
    </row>
    <row r="917" spans="1:17" ht="14.95" hidden="1" x14ac:dyDescent="0.25">
      <c r="A917" t="s">
        <v>944</v>
      </c>
      <c r="B917">
        <v>496</v>
      </c>
      <c r="C917" s="3" t="s">
        <v>1123</v>
      </c>
      <c r="D917">
        <f>VLOOKUP(A917,'[2]PROMEDIO SABER 11 MUNICIPIOS'!$A$2:$D$1122,4,0)</f>
        <v>496</v>
      </c>
      <c r="E917">
        <f>VLOOKUP(A917,'[2]PROMEDIO SABER 11 MUNICIPIOS'!$A$2:$E$1122,5,0)</f>
        <v>199</v>
      </c>
      <c r="F917" s="3">
        <v>0</v>
      </c>
      <c r="G917" s="3">
        <v>0</v>
      </c>
      <c r="H917" s="3">
        <v>0</v>
      </c>
      <c r="I917" s="3">
        <v>0</v>
      </c>
      <c r="J917" s="4">
        <f>VLOOKUP(A917,'[2]PROMEDIO SABER 11 MUNICIPIOS'!$A$2:$B$1122,2,0)</f>
        <v>222.47983870967741</v>
      </c>
      <c r="K917" s="6">
        <v>220</v>
      </c>
      <c r="L917" s="5" t="str">
        <f>VLOOKUP(A917,'[2]PROMEDIO SABER 11 MUNICIPIOS'!$A$2:$F$1122,6,FALSE)</f>
        <v>NO</v>
      </c>
      <c r="M917">
        <f>VLOOKUP(A917,'[2]SISBEN-GRUPOS'!$A$2:$E$1121,2,FALSE)</f>
        <v>104</v>
      </c>
      <c r="N917">
        <f>VLOOKUP(A917,'[2]SISBEN-GRUPOS'!$A$2:$E$1122,3,0)</f>
        <v>388</v>
      </c>
      <c r="O917">
        <f>VLOOKUP(A917,'[2]SISBEN-GRUPOS'!$A$2:$E$1122,4,0)</f>
        <v>2</v>
      </c>
      <c r="P917">
        <f>VLOOKUP(A917,'[2]SISBEN-GRUPOS'!$A$2:$E$1122,5,0)</f>
        <v>2</v>
      </c>
      <c r="Q917">
        <f>VLOOKUP(A917,'[2]TASA TRANSITO'!$A$6:$B$1117,2,0)</f>
        <v>0.30399999999999999</v>
      </c>
    </row>
    <row r="918" spans="1:17" ht="14.95" hidden="1" x14ac:dyDescent="0.25">
      <c r="A918" t="s">
        <v>887</v>
      </c>
      <c r="B918">
        <v>399</v>
      </c>
      <c r="C918" s="3" t="s">
        <v>1122</v>
      </c>
      <c r="D918">
        <f>VLOOKUP(A918,'[2]PROMEDIO SABER 11 MUNICIPIOS'!$A$2:$D$1122,4,0)</f>
        <v>399</v>
      </c>
      <c r="E918">
        <f>VLOOKUP(A918,'[2]PROMEDIO SABER 11 MUNICIPIOS'!$A$2:$E$1122,5,0)</f>
        <v>202</v>
      </c>
      <c r="F918" s="3">
        <v>0</v>
      </c>
      <c r="G918" s="3">
        <v>0</v>
      </c>
      <c r="H918" s="3">
        <v>0</v>
      </c>
      <c r="I918" s="3">
        <v>0</v>
      </c>
      <c r="J918" s="4">
        <f>VLOOKUP(A918,'[2]PROMEDIO SABER 11 MUNICIPIOS'!$A$2:$B$1122,2,0)</f>
        <v>246.98245614035088</v>
      </c>
      <c r="K918" s="6">
        <v>240</v>
      </c>
      <c r="L918" s="5" t="str">
        <f>VLOOKUP(A918,'[2]PROMEDIO SABER 11 MUNICIPIOS'!$A$2:$F$1122,6,FALSE)</f>
        <v>NO</v>
      </c>
      <c r="M918">
        <f>VLOOKUP(A918,'[2]SISBEN-GRUPOS'!$A$2:$E$1121,2,FALSE)</f>
        <v>158</v>
      </c>
      <c r="N918">
        <f>VLOOKUP(A918,'[2]SISBEN-GRUPOS'!$A$2:$E$1122,3,0)</f>
        <v>189</v>
      </c>
      <c r="O918">
        <f>VLOOKUP(A918,'[2]SISBEN-GRUPOS'!$A$2:$E$1122,4,0)</f>
        <v>37</v>
      </c>
      <c r="P918">
        <f>VLOOKUP(A918,'[2]SISBEN-GRUPOS'!$A$2:$E$1122,5,0)</f>
        <v>15</v>
      </c>
      <c r="Q918">
        <f>VLOOKUP(A918,'[2]TASA TRANSITO'!$A$6:$B$1117,2,0)</f>
        <v>0.51900000000000002</v>
      </c>
    </row>
    <row r="919" spans="1:17" ht="14.95" hidden="1" x14ac:dyDescent="0.25">
      <c r="A919" t="s">
        <v>907</v>
      </c>
      <c r="B919">
        <v>426</v>
      </c>
      <c r="C919" s="3" t="s">
        <v>1123</v>
      </c>
      <c r="D919">
        <f>VLOOKUP(A919,'[2]PROMEDIO SABER 11 MUNICIPIOS'!$A$2:$D$1122,4,0)</f>
        <v>426</v>
      </c>
      <c r="E919">
        <f>VLOOKUP(A919,'[2]PROMEDIO SABER 11 MUNICIPIOS'!$A$2:$E$1122,5,0)</f>
        <v>208</v>
      </c>
      <c r="F919" s="3">
        <v>0</v>
      </c>
      <c r="G919" s="3">
        <v>0</v>
      </c>
      <c r="H919" s="3">
        <v>0</v>
      </c>
      <c r="I919" s="3">
        <v>0</v>
      </c>
      <c r="J919" s="4">
        <f>VLOOKUP(A919,'[2]PROMEDIO SABER 11 MUNICIPIOS'!$A$2:$B$1122,2,0)</f>
        <v>225.44131455399062</v>
      </c>
      <c r="K919" s="6">
        <v>220</v>
      </c>
      <c r="L919" s="5" t="str">
        <f>VLOOKUP(A919,'[2]PROMEDIO SABER 11 MUNICIPIOS'!$A$2:$F$1122,6,FALSE)</f>
        <v>NO</v>
      </c>
      <c r="M919">
        <f>VLOOKUP(A919,'[2]SISBEN-GRUPOS'!$A$2:$E$1121,2,FALSE)</f>
        <v>90</v>
      </c>
      <c r="N919">
        <f>VLOOKUP(A919,'[2]SISBEN-GRUPOS'!$A$2:$E$1122,3,0)</f>
        <v>334</v>
      </c>
      <c r="O919">
        <f>VLOOKUP(A919,'[2]SISBEN-GRUPOS'!$A$2:$E$1122,4,0)</f>
        <v>1</v>
      </c>
      <c r="P919">
        <f>VLOOKUP(A919,'[2]SISBEN-GRUPOS'!$A$2:$E$1122,5,0)</f>
        <v>1</v>
      </c>
      <c r="Q919">
        <f>VLOOKUP(A919,'[2]TASA TRANSITO'!$A$6:$B$1117,2,0)</f>
        <v>0.34599999999999997</v>
      </c>
    </row>
    <row r="920" spans="1:17" ht="14.95" hidden="1" x14ac:dyDescent="0.25">
      <c r="A920" t="s">
        <v>933</v>
      </c>
      <c r="B920">
        <v>472</v>
      </c>
      <c r="C920" s="3" t="s">
        <v>1122</v>
      </c>
      <c r="D920">
        <f>VLOOKUP(A920,'[2]PROMEDIO SABER 11 MUNICIPIOS'!$A$2:$D$1122,4,0)</f>
        <v>472</v>
      </c>
      <c r="E920">
        <f>VLOOKUP(A920,'[2]PROMEDIO SABER 11 MUNICIPIOS'!$A$2:$E$1122,5,0)</f>
        <v>209</v>
      </c>
      <c r="F920" s="3">
        <v>0</v>
      </c>
      <c r="G920" s="3">
        <v>0</v>
      </c>
      <c r="H920" s="3">
        <v>0</v>
      </c>
      <c r="I920" s="3">
        <v>0</v>
      </c>
      <c r="J920" s="4">
        <f>VLOOKUP(A920,'[2]PROMEDIO SABER 11 MUNICIPIOS'!$A$2:$B$1122,2,0)</f>
        <v>244.14830508474577</v>
      </c>
      <c r="K920" s="6">
        <v>240</v>
      </c>
      <c r="L920" s="5" t="str">
        <f>VLOOKUP(A920,'[2]PROMEDIO SABER 11 MUNICIPIOS'!$A$2:$F$1122,6,FALSE)</f>
        <v>NO</v>
      </c>
      <c r="M920">
        <f>VLOOKUP(A920,'[2]SISBEN-GRUPOS'!$A$2:$E$1121,2,FALSE)</f>
        <v>121</v>
      </c>
      <c r="N920">
        <f>VLOOKUP(A920,'[2]SISBEN-GRUPOS'!$A$2:$E$1122,3,0)</f>
        <v>325</v>
      </c>
      <c r="O920">
        <f>VLOOKUP(A920,'[2]SISBEN-GRUPOS'!$A$2:$E$1122,4,0)</f>
        <v>22</v>
      </c>
      <c r="P920">
        <f>VLOOKUP(A920,'[2]SISBEN-GRUPOS'!$A$2:$E$1122,5,0)</f>
        <v>4</v>
      </c>
      <c r="Q920">
        <f>VLOOKUP(A920,'[2]TASA TRANSITO'!$A$6:$B$1117,2,0)</f>
        <v>0.254</v>
      </c>
    </row>
    <row r="921" spans="1:17" ht="14.95" hidden="1" x14ac:dyDescent="0.25">
      <c r="A921" t="s">
        <v>979</v>
      </c>
      <c r="B921">
        <v>605</v>
      </c>
      <c r="C921" s="3" t="s">
        <v>1122</v>
      </c>
      <c r="D921">
        <f>VLOOKUP(A921,'[2]PROMEDIO SABER 11 MUNICIPIOS'!$A$2:$D$1122,4,0)</f>
        <v>605</v>
      </c>
      <c r="E921">
        <f>VLOOKUP(A921,'[2]PROMEDIO SABER 11 MUNICIPIOS'!$A$2:$E$1122,5,0)</f>
        <v>209</v>
      </c>
      <c r="F921" s="3">
        <v>0</v>
      </c>
      <c r="G921" s="3">
        <v>0</v>
      </c>
      <c r="H921" s="3">
        <v>0</v>
      </c>
      <c r="I921" s="3">
        <v>0</v>
      </c>
      <c r="J921" s="4">
        <f>VLOOKUP(A921,'[2]PROMEDIO SABER 11 MUNICIPIOS'!$A$2:$B$1122,2,0)</f>
        <v>261.48429752066113</v>
      </c>
      <c r="K921" s="6">
        <v>260</v>
      </c>
      <c r="L921" s="5" t="str">
        <f>VLOOKUP(A921,'[2]PROMEDIO SABER 11 MUNICIPIOS'!$A$2:$F$1122,6,FALSE)</f>
        <v>NO</v>
      </c>
      <c r="M921">
        <f>VLOOKUP(A921,'[2]SISBEN-GRUPOS'!$A$2:$E$1121,2,FALSE)</f>
        <v>181</v>
      </c>
      <c r="N921">
        <f>VLOOKUP(A921,'[2]SISBEN-GRUPOS'!$A$2:$E$1122,3,0)</f>
        <v>405</v>
      </c>
      <c r="O921">
        <f>VLOOKUP(A921,'[2]SISBEN-GRUPOS'!$A$2:$E$1122,4,0)</f>
        <v>13</v>
      </c>
      <c r="P921">
        <f>VLOOKUP(A921,'[2]SISBEN-GRUPOS'!$A$2:$E$1122,5,0)</f>
        <v>6</v>
      </c>
      <c r="Q921">
        <f>VLOOKUP(A921,'[2]TASA TRANSITO'!$A$6:$B$1117,2,0)</f>
        <v>0.47399999999999998</v>
      </c>
    </row>
    <row r="922" spans="1:17" ht="14.95" hidden="1" x14ac:dyDescent="0.25">
      <c r="A922" t="s">
        <v>1019</v>
      </c>
      <c r="B922">
        <v>853</v>
      </c>
      <c r="C922" s="3" t="s">
        <v>1122</v>
      </c>
      <c r="D922">
        <f>VLOOKUP(A922,'[2]PROMEDIO SABER 11 MUNICIPIOS'!$A$2:$D$1122,4,0)</f>
        <v>853</v>
      </c>
      <c r="E922">
        <f>VLOOKUP(A922,'[2]PROMEDIO SABER 11 MUNICIPIOS'!$A$2:$E$1122,5,0)</f>
        <v>212</v>
      </c>
      <c r="F922" s="3">
        <v>0</v>
      </c>
      <c r="G922" s="3">
        <v>0</v>
      </c>
      <c r="H922" s="3">
        <v>0</v>
      </c>
      <c r="I922" s="3">
        <v>0</v>
      </c>
      <c r="J922" s="4">
        <f>VLOOKUP(A922,'[2]PROMEDIO SABER 11 MUNICIPIOS'!$A$2:$B$1122,2,0)</f>
        <v>258.86166471277841</v>
      </c>
      <c r="K922" s="6">
        <v>250</v>
      </c>
      <c r="L922" s="5" t="str">
        <f>VLOOKUP(A922,'[2]PROMEDIO SABER 11 MUNICIPIOS'!$A$2:$F$1122,6,FALSE)</f>
        <v>NO</v>
      </c>
      <c r="M922">
        <f>VLOOKUP(A922,'[2]SISBEN-GRUPOS'!$A$2:$E$1121,2,FALSE)</f>
        <v>301</v>
      </c>
      <c r="N922">
        <f>VLOOKUP(A922,'[2]SISBEN-GRUPOS'!$A$2:$E$1122,3,0)</f>
        <v>314</v>
      </c>
      <c r="O922">
        <f>VLOOKUP(A922,'[2]SISBEN-GRUPOS'!$A$2:$E$1122,4,0)</f>
        <v>153</v>
      </c>
      <c r="P922">
        <f>VLOOKUP(A922,'[2]SISBEN-GRUPOS'!$A$2:$E$1122,5,0)</f>
        <v>85</v>
      </c>
      <c r="Q922">
        <f>VLOOKUP(A922,'[2]TASA TRANSITO'!$A$6:$B$1117,2,0)</f>
        <v>0.38900000000000001</v>
      </c>
    </row>
    <row r="923" spans="1:17" ht="28.55" x14ac:dyDescent="0.25">
      <c r="A923" t="s">
        <v>946</v>
      </c>
      <c r="B923">
        <v>506</v>
      </c>
      <c r="C923" s="3" t="s">
        <v>1123</v>
      </c>
      <c r="D923">
        <f>VLOOKUP(A923,'[2]PROMEDIO SABER 11 MUNICIPIOS'!$A$2:$D$1122,4,0)</f>
        <v>506</v>
      </c>
      <c r="E923">
        <f>VLOOKUP(A923,'[2]PROMEDIO SABER 11 MUNICIPIOS'!$A$2:$E$1122,5,0)</f>
        <v>213</v>
      </c>
      <c r="F923" s="3">
        <v>0</v>
      </c>
      <c r="G923" s="3">
        <v>0</v>
      </c>
      <c r="H923" s="3">
        <v>0</v>
      </c>
      <c r="I923" s="3">
        <v>0</v>
      </c>
      <c r="J923" s="4">
        <f>VLOOKUP(A923,'[2]PROMEDIO SABER 11 MUNICIPIOS'!$A$2:$B$1122,2,0)</f>
        <v>242.61067193675891</v>
      </c>
      <c r="K923" s="6">
        <v>240</v>
      </c>
      <c r="L923" s="5" t="str">
        <f>VLOOKUP(A923,'[2]PROMEDIO SABER 11 MUNICIPIOS'!$A$2:$F$1122,6,FALSE)</f>
        <v>VALLE DEL GUAMUEZ-PUTUMAYO</v>
      </c>
      <c r="M923">
        <f>VLOOKUP(A923,'[2]SISBEN-GRUPOS'!$A$2:$E$1121,2,FALSE)</f>
        <v>136</v>
      </c>
      <c r="N923">
        <f>VLOOKUP(A923,'[2]SISBEN-GRUPOS'!$A$2:$E$1122,3,0)</f>
        <v>352</v>
      </c>
      <c r="O923">
        <f>VLOOKUP(A923,'[2]SISBEN-GRUPOS'!$A$2:$E$1122,4,0)</f>
        <v>11</v>
      </c>
      <c r="P923">
        <f>VLOOKUP(A923,'[2]SISBEN-GRUPOS'!$A$2:$E$1122,5,0)</f>
        <v>7</v>
      </c>
      <c r="Q923" t="e">
        <f>VLOOKUP(A923,'[2]TASA TRANSITO'!$A$6:$B$1117,2,0)</f>
        <v>#N/A</v>
      </c>
    </row>
    <row r="924" spans="1:17" ht="14.95" hidden="1" x14ac:dyDescent="0.25">
      <c r="A924" t="s">
        <v>978</v>
      </c>
      <c r="B924">
        <v>604</v>
      </c>
      <c r="C924" s="3" t="s">
        <v>1122</v>
      </c>
      <c r="D924">
        <f>VLOOKUP(A924,'[2]PROMEDIO SABER 11 MUNICIPIOS'!$A$2:$D$1122,4,0)</f>
        <v>604</v>
      </c>
      <c r="E924">
        <f>VLOOKUP(A924,'[2]PROMEDIO SABER 11 MUNICIPIOS'!$A$2:$E$1122,5,0)</f>
        <v>215</v>
      </c>
      <c r="F924" s="3">
        <v>0</v>
      </c>
      <c r="G924" s="3">
        <v>0</v>
      </c>
      <c r="H924" s="3">
        <v>0</v>
      </c>
      <c r="I924" s="3">
        <v>0</v>
      </c>
      <c r="J924" s="4">
        <f>VLOOKUP(A924,'[2]PROMEDIO SABER 11 MUNICIPIOS'!$A$2:$B$1122,2,0)</f>
        <v>282.07947019867549</v>
      </c>
      <c r="K924" s="6">
        <v>280</v>
      </c>
      <c r="L924" s="5" t="str">
        <f>VLOOKUP(A924,'[2]PROMEDIO SABER 11 MUNICIPIOS'!$A$2:$F$1122,6,FALSE)</f>
        <v>NO</v>
      </c>
      <c r="M924">
        <f>VLOOKUP(A924,'[2]SISBEN-GRUPOS'!$A$2:$E$1121,2,FALSE)</f>
        <v>207</v>
      </c>
      <c r="N924">
        <f>VLOOKUP(A924,'[2]SISBEN-GRUPOS'!$A$2:$E$1122,3,0)</f>
        <v>346</v>
      </c>
      <c r="O924">
        <f>VLOOKUP(A924,'[2]SISBEN-GRUPOS'!$A$2:$E$1122,4,0)</f>
        <v>30</v>
      </c>
      <c r="P924">
        <f>VLOOKUP(A924,'[2]SISBEN-GRUPOS'!$A$2:$E$1122,5,0)</f>
        <v>21</v>
      </c>
      <c r="Q924">
        <f>VLOOKUP(A924,'[2]TASA TRANSITO'!$A$6:$B$1117,2,0)</f>
        <v>0.46899999999999997</v>
      </c>
    </row>
    <row r="925" spans="1:17" ht="14.95" hidden="1" x14ac:dyDescent="0.25">
      <c r="A925" t="s">
        <v>1041</v>
      </c>
      <c r="B925">
        <v>1144</v>
      </c>
      <c r="C925" s="3" t="s">
        <v>1122</v>
      </c>
      <c r="D925">
        <f>VLOOKUP(A925,'[2]PROMEDIO SABER 11 MUNICIPIOS'!$A$2:$D$1122,4,0)</f>
        <v>1144</v>
      </c>
      <c r="E925">
        <f>VLOOKUP(A925,'[2]PROMEDIO SABER 11 MUNICIPIOS'!$A$2:$E$1122,5,0)</f>
        <v>217</v>
      </c>
      <c r="F925" s="3">
        <v>0</v>
      </c>
      <c r="G925" s="3">
        <v>0</v>
      </c>
      <c r="H925" s="3">
        <v>0</v>
      </c>
      <c r="I925" s="3">
        <v>0</v>
      </c>
      <c r="J925" s="4">
        <f>VLOOKUP(A925,'[2]PROMEDIO SABER 11 MUNICIPIOS'!$A$2:$B$1122,2,0)</f>
        <v>241.79020979020979</v>
      </c>
      <c r="K925" s="6">
        <v>240</v>
      </c>
      <c r="L925" s="5" t="str">
        <f>VLOOKUP(A925,'[2]PROMEDIO SABER 11 MUNICIPIOS'!$A$2:$F$1122,6,FALSE)</f>
        <v>NO</v>
      </c>
      <c r="M925">
        <f>VLOOKUP(A925,'[2]SISBEN-GRUPOS'!$A$2:$E$1121,2,FALSE)</f>
        <v>346</v>
      </c>
      <c r="N925">
        <f>VLOOKUP(A925,'[2]SISBEN-GRUPOS'!$A$2:$E$1122,3,0)</f>
        <v>779</v>
      </c>
      <c r="O925">
        <f>VLOOKUP(A925,'[2]SISBEN-GRUPOS'!$A$2:$E$1122,4,0)</f>
        <v>12</v>
      </c>
      <c r="P925">
        <f>VLOOKUP(A925,'[2]SISBEN-GRUPOS'!$A$2:$E$1122,5,0)</f>
        <v>7</v>
      </c>
      <c r="Q925">
        <f>VLOOKUP(A925,'[2]TASA TRANSITO'!$A$6:$B$1117,2,0)</f>
        <v>0.40600000000000003</v>
      </c>
    </row>
    <row r="926" spans="1:17" ht="14.95" hidden="1" x14ac:dyDescent="0.25">
      <c r="A926" t="s">
        <v>875</v>
      </c>
      <c r="B926">
        <v>384</v>
      </c>
      <c r="C926" s="3" t="s">
        <v>1122</v>
      </c>
      <c r="D926">
        <f>VLOOKUP(A926,'[2]PROMEDIO SABER 11 MUNICIPIOS'!$A$2:$D$1122,4,0)</f>
        <v>384</v>
      </c>
      <c r="E926">
        <f>VLOOKUP(A926,'[2]PROMEDIO SABER 11 MUNICIPIOS'!$A$2:$E$1122,5,0)</f>
        <v>218</v>
      </c>
      <c r="F926" s="3">
        <v>0</v>
      </c>
      <c r="G926" s="3">
        <v>0</v>
      </c>
      <c r="H926" s="3">
        <v>0</v>
      </c>
      <c r="I926" s="3">
        <v>0</v>
      </c>
      <c r="J926" s="4">
        <f>VLOOKUP(A926,'[2]PROMEDIO SABER 11 MUNICIPIOS'!$A$2:$B$1122,2,0)</f>
        <v>214.42708333333334</v>
      </c>
      <c r="K926" s="6">
        <v>210</v>
      </c>
      <c r="L926" s="5" t="str">
        <f>VLOOKUP(A926,'[2]PROMEDIO SABER 11 MUNICIPIOS'!$A$2:$F$1122,6,FALSE)</f>
        <v>NO</v>
      </c>
      <c r="M926">
        <f>VLOOKUP(A926,'[2]SISBEN-GRUPOS'!$A$2:$E$1121,2,FALSE)</f>
        <v>82</v>
      </c>
      <c r="N926">
        <f>VLOOKUP(A926,'[2]SISBEN-GRUPOS'!$A$2:$E$1122,3,0)</f>
        <v>301</v>
      </c>
      <c r="O926">
        <f>VLOOKUP(A926,'[2]SISBEN-GRUPOS'!$A$2:$E$1122,4,0)</f>
        <v>1</v>
      </c>
      <c r="P926">
        <f>VLOOKUP(A926,'[2]SISBEN-GRUPOS'!$A$2:$E$1122,5,0)</f>
        <v>0</v>
      </c>
      <c r="Q926">
        <f>VLOOKUP(A926,'[2]TASA TRANSITO'!$A$6:$B$1117,2,0)</f>
        <v>0.20599999999999999</v>
      </c>
    </row>
    <row r="927" spans="1:17" ht="14.95" hidden="1" x14ac:dyDescent="0.25">
      <c r="A927" t="s">
        <v>699</v>
      </c>
      <c r="B927">
        <v>225</v>
      </c>
      <c r="C927" s="3" t="s">
        <v>1122</v>
      </c>
      <c r="D927">
        <f>VLOOKUP(A927,'[2]PROMEDIO SABER 11 MUNICIPIOS'!$A$2:$D$1122,4,0)</f>
        <v>225</v>
      </c>
      <c r="E927">
        <f>VLOOKUP(A927,'[2]PROMEDIO SABER 11 MUNICIPIOS'!$A$2:$E$1122,5,0)</f>
        <v>220</v>
      </c>
      <c r="F927" s="3">
        <v>0</v>
      </c>
      <c r="G927" s="3">
        <v>0</v>
      </c>
      <c r="H927" s="3">
        <v>0</v>
      </c>
      <c r="I927" s="3">
        <v>0</v>
      </c>
      <c r="J927" s="4">
        <f>VLOOKUP(A927,'[2]PROMEDIO SABER 11 MUNICIPIOS'!$A$2:$B$1122,2,0)</f>
        <v>223.37333333333333</v>
      </c>
      <c r="K927" s="6">
        <v>220</v>
      </c>
      <c r="L927" s="5" t="str">
        <f>VLOOKUP(A927,'[2]PROMEDIO SABER 11 MUNICIPIOS'!$A$2:$F$1122,6,FALSE)</f>
        <v>NO</v>
      </c>
      <c r="M927">
        <f>VLOOKUP(A927,'[2]SISBEN-GRUPOS'!$A$2:$E$1121,2,FALSE)</f>
        <v>52</v>
      </c>
      <c r="N927">
        <f>VLOOKUP(A927,'[2]SISBEN-GRUPOS'!$A$2:$E$1122,3,0)</f>
        <v>172</v>
      </c>
      <c r="O927">
        <f>VLOOKUP(A927,'[2]SISBEN-GRUPOS'!$A$2:$E$1122,4,0)</f>
        <v>0</v>
      </c>
      <c r="P927">
        <f>VLOOKUP(A927,'[2]SISBEN-GRUPOS'!$A$2:$E$1122,5,0)</f>
        <v>1</v>
      </c>
      <c r="Q927">
        <f>VLOOKUP(A927,'[2]TASA TRANSITO'!$A$6:$B$1117,2,0)</f>
        <v>0.19600000000000001</v>
      </c>
    </row>
    <row r="928" spans="1:17" ht="14.95" hidden="1" x14ac:dyDescent="0.25">
      <c r="A928" t="s">
        <v>937</v>
      </c>
      <c r="B928">
        <v>482</v>
      </c>
      <c r="C928" s="3" t="s">
        <v>1122</v>
      </c>
      <c r="D928">
        <f>VLOOKUP(A928,'[2]PROMEDIO SABER 11 MUNICIPIOS'!$A$2:$D$1122,4,0)</f>
        <v>482</v>
      </c>
      <c r="E928">
        <f>VLOOKUP(A928,'[2]PROMEDIO SABER 11 MUNICIPIOS'!$A$2:$E$1122,5,0)</f>
        <v>220</v>
      </c>
      <c r="F928" s="3">
        <v>0</v>
      </c>
      <c r="G928" s="3">
        <v>0</v>
      </c>
      <c r="H928" s="3">
        <v>0</v>
      </c>
      <c r="I928" s="3">
        <v>0</v>
      </c>
      <c r="J928" s="4">
        <f>VLOOKUP(A928,'[2]PROMEDIO SABER 11 MUNICIPIOS'!$A$2:$B$1122,2,0)</f>
        <v>248.91701244813277</v>
      </c>
      <c r="K928" s="6">
        <v>240</v>
      </c>
      <c r="L928" s="5" t="str">
        <f>VLOOKUP(A928,'[2]PROMEDIO SABER 11 MUNICIPIOS'!$A$2:$F$1122,6,FALSE)</f>
        <v>NO</v>
      </c>
      <c r="M928">
        <f>VLOOKUP(A928,'[2]SISBEN-GRUPOS'!$A$2:$E$1121,2,FALSE)</f>
        <v>157</v>
      </c>
      <c r="N928">
        <f>VLOOKUP(A928,'[2]SISBEN-GRUPOS'!$A$2:$E$1122,3,0)</f>
        <v>301</v>
      </c>
      <c r="O928">
        <f>VLOOKUP(A928,'[2]SISBEN-GRUPOS'!$A$2:$E$1122,4,0)</f>
        <v>11</v>
      </c>
      <c r="P928">
        <f>VLOOKUP(A928,'[2]SISBEN-GRUPOS'!$A$2:$E$1122,5,0)</f>
        <v>13</v>
      </c>
      <c r="Q928">
        <f>VLOOKUP(A928,'[2]TASA TRANSITO'!$A$6:$B$1117,2,0)</f>
        <v>0.36799999999999999</v>
      </c>
    </row>
    <row r="929" spans="1:17" ht="14.95" hidden="1" x14ac:dyDescent="0.25">
      <c r="A929" t="s">
        <v>940</v>
      </c>
      <c r="B929">
        <v>485</v>
      </c>
      <c r="C929" s="3" t="s">
        <v>1122</v>
      </c>
      <c r="D929">
        <f>VLOOKUP(A929,'[2]PROMEDIO SABER 11 MUNICIPIOS'!$A$2:$D$1122,4,0)</f>
        <v>485</v>
      </c>
      <c r="E929">
        <f>VLOOKUP(A929,'[2]PROMEDIO SABER 11 MUNICIPIOS'!$A$2:$E$1122,5,0)</f>
        <v>223</v>
      </c>
      <c r="F929" s="3">
        <v>0</v>
      </c>
      <c r="G929" s="3">
        <v>0</v>
      </c>
      <c r="H929" s="3">
        <v>0</v>
      </c>
      <c r="I929" s="3">
        <v>0</v>
      </c>
      <c r="J929" s="4">
        <f>VLOOKUP(A929,'[2]PROMEDIO SABER 11 MUNICIPIOS'!$A$2:$B$1122,2,0)</f>
        <v>252.85360824742267</v>
      </c>
      <c r="K929" s="6">
        <v>250</v>
      </c>
      <c r="L929" s="5" t="str">
        <f>VLOOKUP(A929,'[2]PROMEDIO SABER 11 MUNICIPIOS'!$A$2:$F$1122,6,FALSE)</f>
        <v>NO</v>
      </c>
      <c r="M929">
        <f>VLOOKUP(A929,'[2]SISBEN-GRUPOS'!$A$2:$E$1121,2,FALSE)</f>
        <v>177</v>
      </c>
      <c r="N929">
        <f>VLOOKUP(A929,'[2]SISBEN-GRUPOS'!$A$2:$E$1122,3,0)</f>
        <v>211</v>
      </c>
      <c r="O929">
        <f>VLOOKUP(A929,'[2]SISBEN-GRUPOS'!$A$2:$E$1122,4,0)</f>
        <v>62</v>
      </c>
      <c r="P929">
        <f>VLOOKUP(A929,'[2]SISBEN-GRUPOS'!$A$2:$E$1122,5,0)</f>
        <v>35</v>
      </c>
      <c r="Q929">
        <f>VLOOKUP(A929,'[2]TASA TRANSITO'!$A$6:$B$1117,2,0)</f>
        <v>0.38900000000000001</v>
      </c>
    </row>
    <row r="930" spans="1:17" ht="14.95" hidden="1" x14ac:dyDescent="0.25">
      <c r="A930" t="s">
        <v>793</v>
      </c>
      <c r="B930">
        <v>290</v>
      </c>
      <c r="C930" s="3" t="s">
        <v>1122</v>
      </c>
      <c r="D930">
        <f>VLOOKUP(A930,'[2]PROMEDIO SABER 11 MUNICIPIOS'!$A$2:$D$1122,4,0)</f>
        <v>290</v>
      </c>
      <c r="E930">
        <f>VLOOKUP(A930,'[2]PROMEDIO SABER 11 MUNICIPIOS'!$A$2:$E$1122,5,0)</f>
        <v>224</v>
      </c>
      <c r="F930" s="3">
        <v>0</v>
      </c>
      <c r="G930" s="3">
        <v>0</v>
      </c>
      <c r="H930" s="3">
        <v>0</v>
      </c>
      <c r="I930" s="3">
        <v>0</v>
      </c>
      <c r="J930" s="4">
        <f>VLOOKUP(A930,'[2]PROMEDIO SABER 11 MUNICIPIOS'!$A$2:$B$1122,2,0)</f>
        <v>208.95517241379309</v>
      </c>
      <c r="K930" s="6">
        <v>200</v>
      </c>
      <c r="L930" s="5" t="str">
        <f>VLOOKUP(A930,'[2]PROMEDIO SABER 11 MUNICIPIOS'!$A$2:$F$1122,6,FALSE)</f>
        <v>NO</v>
      </c>
      <c r="M930">
        <f>VLOOKUP(A930,'[2]SISBEN-GRUPOS'!$A$2:$E$1121,2,FALSE)</f>
        <v>81</v>
      </c>
      <c r="N930">
        <f>VLOOKUP(A930,'[2]SISBEN-GRUPOS'!$A$2:$E$1122,3,0)</f>
        <v>205</v>
      </c>
      <c r="O930">
        <f>VLOOKUP(A930,'[2]SISBEN-GRUPOS'!$A$2:$E$1122,4,0)</f>
        <v>3</v>
      </c>
      <c r="P930">
        <f>VLOOKUP(A930,'[2]SISBEN-GRUPOS'!$A$2:$E$1122,5,0)</f>
        <v>1</v>
      </c>
      <c r="Q930">
        <f>VLOOKUP(A930,'[2]TASA TRANSITO'!$A$6:$B$1117,2,0)</f>
        <v>0.27</v>
      </c>
    </row>
    <row r="931" spans="1:17" x14ac:dyDescent="0.25">
      <c r="A931" t="s">
        <v>1029</v>
      </c>
      <c r="B931">
        <v>933</v>
      </c>
      <c r="C931" s="3" t="s">
        <v>1123</v>
      </c>
      <c r="D931">
        <f>VLOOKUP(A931,'[2]PROMEDIO SABER 11 MUNICIPIOS'!$A$2:$D$1122,4,0)</f>
        <v>933</v>
      </c>
      <c r="E931">
        <f>VLOOKUP(A931,'[2]PROMEDIO SABER 11 MUNICIPIOS'!$A$2:$E$1122,5,0)</f>
        <v>224</v>
      </c>
      <c r="F931" s="3">
        <v>0</v>
      </c>
      <c r="G931" s="3">
        <v>0</v>
      </c>
      <c r="H931" s="3">
        <v>0</v>
      </c>
      <c r="I931" s="3">
        <v>0</v>
      </c>
      <c r="J931" s="4">
        <f>VLOOKUP(A931,'[2]PROMEDIO SABER 11 MUNICIPIOS'!$A$2:$B$1122,2,0)</f>
        <v>264.18649517684889</v>
      </c>
      <c r="K931" s="6">
        <v>260</v>
      </c>
      <c r="L931" s="5" t="str">
        <f>VLOOKUP(A931,'[2]PROMEDIO SABER 11 MUNICIPIOS'!$A$2:$F$1122,6,FALSE)</f>
        <v>NO</v>
      </c>
      <c r="M931">
        <f>VLOOKUP(A931,'[2]SISBEN-GRUPOS'!$A$2:$E$1121,2,FALSE)</f>
        <v>264</v>
      </c>
      <c r="N931">
        <f>VLOOKUP(A931,'[2]SISBEN-GRUPOS'!$A$2:$E$1122,3,0)</f>
        <v>635</v>
      </c>
      <c r="O931">
        <f>VLOOKUP(A931,'[2]SISBEN-GRUPOS'!$A$2:$E$1122,4,0)</f>
        <v>20</v>
      </c>
      <c r="P931">
        <f>VLOOKUP(A931,'[2]SISBEN-GRUPOS'!$A$2:$E$1122,5,0)</f>
        <v>14</v>
      </c>
      <c r="Q931" t="e">
        <f>VLOOKUP(A931,'[2]TASA TRANSITO'!$A$6:$B$1117,2,0)</f>
        <v>#N/A</v>
      </c>
    </row>
    <row r="932" spans="1:17" ht="14.95" hidden="1" x14ac:dyDescent="0.25">
      <c r="A932" t="s">
        <v>1032</v>
      </c>
      <c r="B932">
        <v>977</v>
      </c>
      <c r="C932" s="3" t="s">
        <v>1122</v>
      </c>
      <c r="D932">
        <f>VLOOKUP(A932,'[2]PROMEDIO SABER 11 MUNICIPIOS'!$A$2:$D$1122,4,0)</f>
        <v>977</v>
      </c>
      <c r="E932">
        <f>VLOOKUP(A932,'[2]PROMEDIO SABER 11 MUNICIPIOS'!$A$2:$E$1122,5,0)</f>
        <v>225</v>
      </c>
      <c r="F932" s="3">
        <v>0</v>
      </c>
      <c r="G932" s="3">
        <v>0</v>
      </c>
      <c r="H932" s="3">
        <v>0</v>
      </c>
      <c r="I932" s="3">
        <v>0</v>
      </c>
      <c r="J932" s="4">
        <f>VLOOKUP(A932,'[2]PROMEDIO SABER 11 MUNICIPIOS'!$A$2:$B$1122,2,0)</f>
        <v>238.6458546571136</v>
      </c>
      <c r="K932" s="6">
        <v>230</v>
      </c>
      <c r="L932" s="5" t="str">
        <f>VLOOKUP(A932,'[2]PROMEDIO SABER 11 MUNICIPIOS'!$A$2:$F$1122,6,FALSE)</f>
        <v>NO</v>
      </c>
      <c r="M932">
        <f>VLOOKUP(A932,'[2]SISBEN-GRUPOS'!$A$2:$E$1121,2,FALSE)</f>
        <v>274</v>
      </c>
      <c r="N932">
        <f>VLOOKUP(A932,'[2]SISBEN-GRUPOS'!$A$2:$E$1122,3,0)</f>
        <v>674</v>
      </c>
      <c r="O932">
        <f>VLOOKUP(A932,'[2]SISBEN-GRUPOS'!$A$2:$E$1122,4,0)</f>
        <v>19</v>
      </c>
      <c r="P932">
        <f>VLOOKUP(A932,'[2]SISBEN-GRUPOS'!$A$2:$E$1122,5,0)</f>
        <v>10</v>
      </c>
      <c r="Q932">
        <f>VLOOKUP(A932,'[2]TASA TRANSITO'!$A$6:$B$1117,2,0)</f>
        <v>0.4</v>
      </c>
    </row>
    <row r="933" spans="1:17" ht="14.95" hidden="1" x14ac:dyDescent="0.25">
      <c r="A933" t="s">
        <v>801</v>
      </c>
      <c r="B933">
        <v>295</v>
      </c>
      <c r="C933" s="3" t="s">
        <v>1122</v>
      </c>
      <c r="D933">
        <f>VLOOKUP(A933,'[2]PROMEDIO SABER 11 MUNICIPIOS'!$A$2:$D$1122,4,0)</f>
        <v>295</v>
      </c>
      <c r="E933">
        <f>VLOOKUP(A933,'[2]PROMEDIO SABER 11 MUNICIPIOS'!$A$2:$E$1122,5,0)</f>
        <v>227</v>
      </c>
      <c r="F933" s="3">
        <v>0</v>
      </c>
      <c r="G933" s="3">
        <v>0</v>
      </c>
      <c r="H933" s="3">
        <v>0</v>
      </c>
      <c r="I933" s="3">
        <v>0</v>
      </c>
      <c r="J933" s="4">
        <f>VLOOKUP(A933,'[2]PROMEDIO SABER 11 MUNICIPIOS'!$A$2:$B$1122,2,0)</f>
        <v>214.62711864406779</v>
      </c>
      <c r="K933" s="6">
        <v>210</v>
      </c>
      <c r="L933" s="5" t="str">
        <f>VLOOKUP(A933,'[2]PROMEDIO SABER 11 MUNICIPIOS'!$A$2:$F$1122,6,FALSE)</f>
        <v>NO</v>
      </c>
      <c r="M933">
        <f>VLOOKUP(A933,'[2]SISBEN-GRUPOS'!$A$2:$E$1121,2,FALSE)</f>
        <v>57</v>
      </c>
      <c r="N933">
        <f>VLOOKUP(A933,'[2]SISBEN-GRUPOS'!$A$2:$E$1122,3,0)</f>
        <v>238</v>
      </c>
      <c r="O933">
        <f>VLOOKUP(A933,'[2]SISBEN-GRUPOS'!$A$2:$E$1122,4,0)</f>
        <v>0</v>
      </c>
      <c r="P933">
        <f>VLOOKUP(A933,'[2]SISBEN-GRUPOS'!$A$2:$E$1122,5,0)</f>
        <v>0</v>
      </c>
      <c r="Q933">
        <f>VLOOKUP(A933,'[2]TASA TRANSITO'!$A$6:$B$1117,2,0)</f>
        <v>0.17299999999999999</v>
      </c>
    </row>
    <row r="934" spans="1:17" ht="14.95" hidden="1" x14ac:dyDescent="0.25">
      <c r="A934" t="s">
        <v>953</v>
      </c>
      <c r="B934">
        <v>529</v>
      </c>
      <c r="C934" s="3" t="s">
        <v>1122</v>
      </c>
      <c r="D934">
        <f>VLOOKUP(A934,'[2]PROMEDIO SABER 11 MUNICIPIOS'!$A$2:$D$1122,4,0)</f>
        <v>529</v>
      </c>
      <c r="E934">
        <f>VLOOKUP(A934,'[2]PROMEDIO SABER 11 MUNICIPIOS'!$A$2:$E$1122,5,0)</f>
        <v>227</v>
      </c>
      <c r="F934" s="3">
        <v>0</v>
      </c>
      <c r="G934" s="3">
        <v>0</v>
      </c>
      <c r="H934" s="3">
        <v>0</v>
      </c>
      <c r="I934" s="3">
        <v>0</v>
      </c>
      <c r="J934" s="4">
        <f>VLOOKUP(A934,'[2]PROMEDIO SABER 11 MUNICIPIOS'!$A$2:$B$1122,2,0)</f>
        <v>252.71266540642722</v>
      </c>
      <c r="K934" s="6">
        <v>250</v>
      </c>
      <c r="L934" s="5" t="str">
        <f>VLOOKUP(A934,'[2]PROMEDIO SABER 11 MUNICIPIOS'!$A$2:$F$1122,6,FALSE)</f>
        <v>NO</v>
      </c>
      <c r="M934">
        <f>VLOOKUP(A934,'[2]SISBEN-GRUPOS'!$A$2:$E$1121,2,FALSE)</f>
        <v>148</v>
      </c>
      <c r="N934">
        <f>VLOOKUP(A934,'[2]SISBEN-GRUPOS'!$A$2:$E$1122,3,0)</f>
        <v>346</v>
      </c>
      <c r="O934">
        <f>VLOOKUP(A934,'[2]SISBEN-GRUPOS'!$A$2:$E$1122,4,0)</f>
        <v>27</v>
      </c>
      <c r="P934">
        <f>VLOOKUP(A934,'[2]SISBEN-GRUPOS'!$A$2:$E$1122,5,0)</f>
        <v>8</v>
      </c>
      <c r="Q934">
        <f>VLOOKUP(A934,'[2]TASA TRANSITO'!$A$6:$B$1117,2,0)</f>
        <v>0.379</v>
      </c>
    </row>
    <row r="935" spans="1:17" ht="14.95" hidden="1" x14ac:dyDescent="0.25">
      <c r="A935" t="s">
        <v>718</v>
      </c>
      <c r="B935">
        <v>235</v>
      </c>
      <c r="C935" s="3" t="s">
        <v>1122</v>
      </c>
      <c r="D935">
        <f>VLOOKUP(A935,'[2]PROMEDIO SABER 11 MUNICIPIOS'!$A$2:$D$1122,4,0)</f>
        <v>235</v>
      </c>
      <c r="E935">
        <f>VLOOKUP(A935,'[2]PROMEDIO SABER 11 MUNICIPIOS'!$A$2:$E$1122,5,0)</f>
        <v>227</v>
      </c>
      <c r="F935" s="3">
        <v>0</v>
      </c>
      <c r="G935" s="3">
        <v>0</v>
      </c>
      <c r="H935" s="3">
        <v>0</v>
      </c>
      <c r="I935" s="3">
        <v>0</v>
      </c>
      <c r="J935" s="4">
        <f>VLOOKUP(A935,'[2]PROMEDIO SABER 11 MUNICIPIOS'!$A$2:$B$1122,2,0)</f>
        <v>260.40851063829786</v>
      </c>
      <c r="K935" s="6">
        <v>260</v>
      </c>
      <c r="L935" s="5" t="str">
        <f>VLOOKUP(A935,'[2]PROMEDIO SABER 11 MUNICIPIOS'!$A$2:$F$1122,6,FALSE)</f>
        <v>NO</v>
      </c>
      <c r="M935">
        <f>VLOOKUP(A935,'[2]SISBEN-GRUPOS'!$A$2:$E$1121,2,FALSE)</f>
        <v>58</v>
      </c>
      <c r="N935">
        <f>VLOOKUP(A935,'[2]SISBEN-GRUPOS'!$A$2:$E$1122,3,0)</f>
        <v>135</v>
      </c>
      <c r="O935">
        <f>VLOOKUP(A935,'[2]SISBEN-GRUPOS'!$A$2:$E$1122,4,0)</f>
        <v>29</v>
      </c>
      <c r="P935">
        <f>VLOOKUP(A935,'[2]SISBEN-GRUPOS'!$A$2:$E$1122,5,0)</f>
        <v>13</v>
      </c>
      <c r="Q935">
        <f>VLOOKUP(A935,'[2]TASA TRANSITO'!$A$6:$B$1117,2,0)</f>
        <v>0.28699999999999998</v>
      </c>
    </row>
    <row r="936" spans="1:17" ht="14.95" hidden="1" x14ac:dyDescent="0.25">
      <c r="A936" t="s">
        <v>975</v>
      </c>
      <c r="B936">
        <v>600</v>
      </c>
      <c r="C936" s="3" t="s">
        <v>1122</v>
      </c>
      <c r="D936">
        <f>VLOOKUP(A936,'[2]PROMEDIO SABER 11 MUNICIPIOS'!$A$2:$D$1122,4,0)</f>
        <v>600</v>
      </c>
      <c r="E936">
        <f>VLOOKUP(A936,'[2]PROMEDIO SABER 11 MUNICIPIOS'!$A$2:$E$1122,5,0)</f>
        <v>231</v>
      </c>
      <c r="F936" s="3">
        <v>0</v>
      </c>
      <c r="G936" s="3">
        <v>0</v>
      </c>
      <c r="H936" s="3">
        <v>0</v>
      </c>
      <c r="I936" s="3">
        <v>0</v>
      </c>
      <c r="J936" s="4">
        <f>VLOOKUP(A936,'[2]PROMEDIO SABER 11 MUNICIPIOS'!$A$2:$B$1122,2,0)</f>
        <v>234.57</v>
      </c>
      <c r="K936" s="6">
        <v>230</v>
      </c>
      <c r="L936" s="5" t="str">
        <f>VLOOKUP(A936,'[2]PROMEDIO SABER 11 MUNICIPIOS'!$A$2:$F$1122,6,FALSE)</f>
        <v>NO</v>
      </c>
      <c r="M936">
        <f>VLOOKUP(A936,'[2]SISBEN-GRUPOS'!$A$2:$E$1121,2,FALSE)</f>
        <v>159</v>
      </c>
      <c r="N936">
        <f>VLOOKUP(A936,'[2]SISBEN-GRUPOS'!$A$2:$E$1122,3,0)</f>
        <v>430</v>
      </c>
      <c r="O936">
        <f>VLOOKUP(A936,'[2]SISBEN-GRUPOS'!$A$2:$E$1122,4,0)</f>
        <v>5</v>
      </c>
      <c r="P936">
        <f>VLOOKUP(A936,'[2]SISBEN-GRUPOS'!$A$2:$E$1122,5,0)</f>
        <v>6</v>
      </c>
      <c r="Q936">
        <f>VLOOKUP(A936,'[2]TASA TRANSITO'!$A$6:$B$1117,2,0)</f>
        <v>0.42899999999999999</v>
      </c>
    </row>
    <row r="937" spans="1:17" ht="14.95" hidden="1" x14ac:dyDescent="0.25">
      <c r="A937" t="s">
        <v>981</v>
      </c>
      <c r="B937">
        <v>620</v>
      </c>
      <c r="C937" s="3" t="s">
        <v>1123</v>
      </c>
      <c r="D937">
        <f>VLOOKUP(A937,'[2]PROMEDIO SABER 11 MUNICIPIOS'!$A$2:$D$1122,4,0)</f>
        <v>620</v>
      </c>
      <c r="E937">
        <f>VLOOKUP(A937,'[2]PROMEDIO SABER 11 MUNICIPIOS'!$A$2:$E$1122,5,0)</f>
        <v>233</v>
      </c>
      <c r="F937" s="3">
        <v>0</v>
      </c>
      <c r="G937" s="3">
        <v>0</v>
      </c>
      <c r="H937" s="3">
        <v>0</v>
      </c>
      <c r="I937" s="3">
        <v>0</v>
      </c>
      <c r="J937" s="4">
        <f>VLOOKUP(A937,'[2]PROMEDIO SABER 11 MUNICIPIOS'!$A$2:$B$1122,2,0)</f>
        <v>213.70322580645163</v>
      </c>
      <c r="K937" s="6">
        <v>210</v>
      </c>
      <c r="L937" s="5" t="str">
        <f>VLOOKUP(A937,'[2]PROMEDIO SABER 11 MUNICIPIOS'!$A$2:$F$1122,6,FALSE)</f>
        <v>NO</v>
      </c>
      <c r="M937">
        <f>VLOOKUP(A937,'[2]SISBEN-GRUPOS'!$A$2:$E$1121,2,FALSE)</f>
        <v>201</v>
      </c>
      <c r="N937">
        <f>VLOOKUP(A937,'[2]SISBEN-GRUPOS'!$A$2:$E$1122,3,0)</f>
        <v>395</v>
      </c>
      <c r="O937">
        <f>VLOOKUP(A937,'[2]SISBEN-GRUPOS'!$A$2:$E$1122,4,0)</f>
        <v>22</v>
      </c>
      <c r="P937">
        <f>VLOOKUP(A937,'[2]SISBEN-GRUPOS'!$A$2:$E$1122,5,0)</f>
        <v>2</v>
      </c>
      <c r="Q937">
        <f>VLOOKUP(A937,'[2]TASA TRANSITO'!$A$6:$B$1117,2,0)</f>
        <v>0.44</v>
      </c>
    </row>
    <row r="938" spans="1:17" ht="14.95" hidden="1" x14ac:dyDescent="0.25">
      <c r="A938" t="s">
        <v>821</v>
      </c>
      <c r="B938">
        <v>318</v>
      </c>
      <c r="C938" s="3" t="s">
        <v>1122</v>
      </c>
      <c r="D938">
        <f>VLOOKUP(A938,'[2]PROMEDIO SABER 11 MUNICIPIOS'!$A$2:$D$1122,4,0)</f>
        <v>318</v>
      </c>
      <c r="E938">
        <f>VLOOKUP(A938,'[2]PROMEDIO SABER 11 MUNICIPIOS'!$A$2:$E$1122,5,0)</f>
        <v>234</v>
      </c>
      <c r="F938" s="3">
        <v>0</v>
      </c>
      <c r="G938" s="3">
        <v>0</v>
      </c>
      <c r="H938" s="3">
        <v>0</v>
      </c>
      <c r="I938" s="3">
        <v>0</v>
      </c>
      <c r="J938" s="4">
        <f>VLOOKUP(A938,'[2]PROMEDIO SABER 11 MUNICIPIOS'!$A$2:$B$1122,2,0)</f>
        <v>272.84591194968556</v>
      </c>
      <c r="K938" s="6">
        <v>270</v>
      </c>
      <c r="L938" s="5" t="str">
        <f>VLOOKUP(A938,'[2]PROMEDIO SABER 11 MUNICIPIOS'!$A$2:$F$1122,6,FALSE)</f>
        <v>NO</v>
      </c>
      <c r="M938">
        <f>VLOOKUP(A938,'[2]SISBEN-GRUPOS'!$A$2:$E$1121,2,FALSE)</f>
        <v>120</v>
      </c>
      <c r="N938">
        <f>VLOOKUP(A938,'[2]SISBEN-GRUPOS'!$A$2:$E$1122,3,0)</f>
        <v>112</v>
      </c>
      <c r="O938">
        <f>VLOOKUP(A938,'[2]SISBEN-GRUPOS'!$A$2:$E$1122,4,0)</f>
        <v>59</v>
      </c>
      <c r="P938">
        <f>VLOOKUP(A938,'[2]SISBEN-GRUPOS'!$A$2:$E$1122,5,0)</f>
        <v>27</v>
      </c>
      <c r="Q938">
        <f>VLOOKUP(A938,'[2]TASA TRANSITO'!$A$6:$B$1117,2,0)</f>
        <v>0.35499999999999998</v>
      </c>
    </row>
    <row r="939" spans="1:17" x14ac:dyDescent="0.25">
      <c r="A939" t="s">
        <v>925</v>
      </c>
      <c r="B939">
        <v>451</v>
      </c>
      <c r="C939" s="3" t="s">
        <v>1123</v>
      </c>
      <c r="D939">
        <f>VLOOKUP(A939,'[2]PROMEDIO SABER 11 MUNICIPIOS'!$A$2:$D$1122,4,0)</f>
        <v>451</v>
      </c>
      <c r="E939">
        <f>VLOOKUP(A939,'[2]PROMEDIO SABER 11 MUNICIPIOS'!$A$2:$E$1122,5,0)</f>
        <v>241</v>
      </c>
      <c r="F939" s="3">
        <v>0</v>
      </c>
      <c r="G939" s="3">
        <v>0</v>
      </c>
      <c r="H939" s="3">
        <v>0</v>
      </c>
      <c r="I939" s="3">
        <v>0</v>
      </c>
      <c r="J939" s="4">
        <f>VLOOKUP(A939,'[2]PROMEDIO SABER 11 MUNICIPIOS'!$A$2:$B$1122,2,0)</f>
        <v>225.4079822616408</v>
      </c>
      <c r="K939" s="6">
        <v>220</v>
      </c>
      <c r="L939" s="5" t="str">
        <f>VLOOKUP(A939,'[2]PROMEDIO SABER 11 MUNICIPIOS'!$A$2:$F$1122,6,FALSE)</f>
        <v>NO</v>
      </c>
      <c r="M939">
        <f>VLOOKUP(A939,'[2]SISBEN-GRUPOS'!$A$2:$E$1121,2,FALSE)</f>
        <v>94</v>
      </c>
      <c r="N939">
        <f>VLOOKUP(A939,'[2]SISBEN-GRUPOS'!$A$2:$E$1122,3,0)</f>
        <v>350</v>
      </c>
      <c r="O939">
        <f>VLOOKUP(A939,'[2]SISBEN-GRUPOS'!$A$2:$E$1122,4,0)</f>
        <v>5</v>
      </c>
      <c r="P939">
        <f>VLOOKUP(A939,'[2]SISBEN-GRUPOS'!$A$2:$E$1122,5,0)</f>
        <v>2</v>
      </c>
      <c r="Q939" t="e">
        <f>VLOOKUP(A939,'[2]TASA TRANSITO'!$A$6:$B$1117,2,0)</f>
        <v>#N/A</v>
      </c>
    </row>
    <row r="940" spans="1:17" ht="30.1" hidden="1" x14ac:dyDescent="0.25">
      <c r="A940" t="s">
        <v>815</v>
      </c>
      <c r="B940">
        <v>313</v>
      </c>
      <c r="C940" s="3" t="s">
        <v>1122</v>
      </c>
      <c r="D940">
        <f>VLOOKUP(A940,'[2]PROMEDIO SABER 11 MUNICIPIOS'!$A$2:$D$1122,4,0)</f>
        <v>313</v>
      </c>
      <c r="E940">
        <f>VLOOKUP(A940,'[2]PROMEDIO SABER 11 MUNICIPIOS'!$A$2:$E$1122,5,0)</f>
        <v>241</v>
      </c>
      <c r="F940" s="3">
        <v>0</v>
      </c>
      <c r="G940" s="3">
        <v>0</v>
      </c>
      <c r="H940" s="3">
        <v>0</v>
      </c>
      <c r="I940" s="3">
        <v>0</v>
      </c>
      <c r="J940" s="4">
        <f>VLOOKUP(A940,'[2]PROMEDIO SABER 11 MUNICIPIOS'!$A$2:$B$1122,2,0)</f>
        <v>227.15654952076676</v>
      </c>
      <c r="K940" s="6">
        <v>220</v>
      </c>
      <c r="L940" s="5" t="str">
        <f>VLOOKUP(A940,'[2]PROMEDIO SABER 11 MUNICIPIOS'!$A$2:$F$1122,6,FALSE)</f>
        <v>SAN JACINTO-BOLIVAR</v>
      </c>
      <c r="M940">
        <f>VLOOKUP(A940,'[2]SISBEN-GRUPOS'!$A$2:$E$1121,2,FALSE)</f>
        <v>45</v>
      </c>
      <c r="N940">
        <f>VLOOKUP(A940,'[2]SISBEN-GRUPOS'!$A$2:$E$1122,3,0)</f>
        <v>267</v>
      </c>
      <c r="O940">
        <f>VLOOKUP(A940,'[2]SISBEN-GRUPOS'!$A$2:$E$1122,4,0)</f>
        <v>0</v>
      </c>
      <c r="P940">
        <f>VLOOKUP(A940,'[2]SISBEN-GRUPOS'!$A$2:$E$1122,5,0)</f>
        <v>1</v>
      </c>
      <c r="Q940">
        <f>VLOOKUP(A940,'[2]TASA TRANSITO'!$A$6:$B$1117,2,0)</f>
        <v>0.318</v>
      </c>
    </row>
    <row r="941" spans="1:17" ht="14.95" hidden="1" x14ac:dyDescent="0.25">
      <c r="A941" t="s">
        <v>1031</v>
      </c>
      <c r="B941">
        <v>973</v>
      </c>
      <c r="C941" s="3" t="s">
        <v>1122</v>
      </c>
      <c r="D941">
        <f>VLOOKUP(A941,'[2]PROMEDIO SABER 11 MUNICIPIOS'!$A$2:$D$1122,4,0)</f>
        <v>973</v>
      </c>
      <c r="E941">
        <f>VLOOKUP(A941,'[2]PROMEDIO SABER 11 MUNICIPIOS'!$A$2:$E$1122,5,0)</f>
        <v>241</v>
      </c>
      <c r="F941" s="3">
        <v>0</v>
      </c>
      <c r="G941" s="3">
        <v>0</v>
      </c>
      <c r="H941" s="3">
        <v>0</v>
      </c>
      <c r="I941" s="3">
        <v>0</v>
      </c>
      <c r="J941" s="4">
        <f>VLOOKUP(A941,'[2]PROMEDIO SABER 11 MUNICIPIOS'!$A$2:$B$1122,2,0)</f>
        <v>234.09044193216855</v>
      </c>
      <c r="K941" s="6">
        <v>230</v>
      </c>
      <c r="L941" s="5" t="str">
        <f>VLOOKUP(A941,'[2]PROMEDIO SABER 11 MUNICIPIOS'!$A$2:$F$1122,6,FALSE)</f>
        <v>NO</v>
      </c>
      <c r="M941">
        <f>VLOOKUP(A941,'[2]SISBEN-GRUPOS'!$A$2:$E$1121,2,FALSE)</f>
        <v>338</v>
      </c>
      <c r="N941">
        <f>VLOOKUP(A941,'[2]SISBEN-GRUPOS'!$A$2:$E$1122,3,0)</f>
        <v>549</v>
      </c>
      <c r="O941">
        <f>VLOOKUP(A941,'[2]SISBEN-GRUPOS'!$A$2:$E$1122,4,0)</f>
        <v>57</v>
      </c>
      <c r="P941">
        <f>VLOOKUP(A941,'[2]SISBEN-GRUPOS'!$A$2:$E$1122,5,0)</f>
        <v>29</v>
      </c>
      <c r="Q941">
        <f>VLOOKUP(A941,'[2]TASA TRANSITO'!$A$6:$B$1117,2,0)</f>
        <v>0.32400000000000001</v>
      </c>
    </row>
    <row r="942" spans="1:17" ht="14.95" hidden="1" x14ac:dyDescent="0.25">
      <c r="A942" t="s">
        <v>697</v>
      </c>
      <c r="B942">
        <v>224</v>
      </c>
      <c r="C942" s="3" t="s">
        <v>1123</v>
      </c>
      <c r="D942">
        <f>VLOOKUP(A942,'[2]PROMEDIO SABER 11 MUNICIPIOS'!$A$2:$D$1122,4,0)</f>
        <v>224</v>
      </c>
      <c r="E942">
        <f>VLOOKUP(A942,'[2]PROMEDIO SABER 11 MUNICIPIOS'!$A$2:$E$1122,5,0)</f>
        <v>243</v>
      </c>
      <c r="F942" s="3">
        <v>0</v>
      </c>
      <c r="G942" s="3">
        <v>0</v>
      </c>
      <c r="H942" s="3">
        <v>0</v>
      </c>
      <c r="I942" s="3">
        <v>0</v>
      </c>
      <c r="J942" s="4">
        <f>VLOOKUP(A942,'[2]PROMEDIO SABER 11 MUNICIPIOS'!$A$2:$B$1122,2,0)</f>
        <v>221.69196428571428</v>
      </c>
      <c r="K942" s="6">
        <v>220</v>
      </c>
      <c r="L942" s="5" t="str">
        <f>VLOOKUP(A942,'[2]PROMEDIO SABER 11 MUNICIPIOS'!$A$2:$F$1122,6,FALSE)</f>
        <v>BECERRIL-CESAR</v>
      </c>
      <c r="M942">
        <f>VLOOKUP(A942,'[2]SISBEN-GRUPOS'!$A$2:$E$1121,2,FALSE)</f>
        <v>38</v>
      </c>
      <c r="N942">
        <f>VLOOKUP(A942,'[2]SISBEN-GRUPOS'!$A$2:$E$1122,3,0)</f>
        <v>184</v>
      </c>
      <c r="O942">
        <f>VLOOKUP(A942,'[2]SISBEN-GRUPOS'!$A$2:$E$1122,4,0)</f>
        <v>1</v>
      </c>
      <c r="P942">
        <f>VLOOKUP(A942,'[2]SISBEN-GRUPOS'!$A$2:$E$1122,5,0)</f>
        <v>1</v>
      </c>
      <c r="Q942">
        <f>VLOOKUP(A942,'[2]TASA TRANSITO'!$A$6:$B$1117,2,0)</f>
        <v>0.23499999999999999</v>
      </c>
    </row>
    <row r="943" spans="1:17" ht="14.95" hidden="1" x14ac:dyDescent="0.25">
      <c r="A943" t="s">
        <v>738</v>
      </c>
      <c r="B943">
        <v>249</v>
      </c>
      <c r="C943" s="3" t="s">
        <v>1122</v>
      </c>
      <c r="D943">
        <f>VLOOKUP(A943,'[2]PROMEDIO SABER 11 MUNICIPIOS'!$A$2:$D$1122,4,0)</f>
        <v>249</v>
      </c>
      <c r="E943">
        <f>VLOOKUP(A943,'[2]PROMEDIO SABER 11 MUNICIPIOS'!$A$2:$E$1122,5,0)</f>
        <v>243</v>
      </c>
      <c r="F943" s="3">
        <v>0</v>
      </c>
      <c r="G943" s="3">
        <v>0</v>
      </c>
      <c r="H943" s="3">
        <v>0</v>
      </c>
      <c r="I943" s="3">
        <v>0</v>
      </c>
      <c r="J943" s="4">
        <f>VLOOKUP(A943,'[2]PROMEDIO SABER 11 MUNICIPIOS'!$A$2:$B$1122,2,0)</f>
        <v>265.22489959839356</v>
      </c>
      <c r="K943" s="6">
        <v>260</v>
      </c>
      <c r="L943" s="5" t="str">
        <f>VLOOKUP(A943,'[2]PROMEDIO SABER 11 MUNICIPIOS'!$A$2:$F$1122,6,FALSE)</f>
        <v>NO</v>
      </c>
      <c r="M943">
        <f>VLOOKUP(A943,'[2]SISBEN-GRUPOS'!$A$2:$E$1121,2,FALSE)</f>
        <v>80</v>
      </c>
      <c r="N943">
        <f>VLOOKUP(A943,'[2]SISBEN-GRUPOS'!$A$2:$E$1122,3,0)</f>
        <v>84</v>
      </c>
      <c r="O943">
        <f>VLOOKUP(A943,'[2]SISBEN-GRUPOS'!$A$2:$E$1122,4,0)</f>
        <v>54</v>
      </c>
      <c r="P943">
        <f>VLOOKUP(A943,'[2]SISBEN-GRUPOS'!$A$2:$E$1122,5,0)</f>
        <v>31</v>
      </c>
      <c r="Q943">
        <f>VLOOKUP(A943,'[2]TASA TRANSITO'!$A$6:$B$1117,2,0)</f>
        <v>0.56799999999999995</v>
      </c>
    </row>
    <row r="944" spans="1:17" x14ac:dyDescent="0.25">
      <c r="A944" t="s">
        <v>897</v>
      </c>
      <c r="B944">
        <v>415</v>
      </c>
      <c r="C944" s="3" t="s">
        <v>1122</v>
      </c>
      <c r="D944">
        <f>VLOOKUP(A944,'[2]PROMEDIO SABER 11 MUNICIPIOS'!$A$2:$D$1122,4,0)</f>
        <v>415</v>
      </c>
      <c r="E944">
        <f>VLOOKUP(A944,'[2]PROMEDIO SABER 11 MUNICIPIOS'!$A$2:$E$1122,5,0)</f>
        <v>250</v>
      </c>
      <c r="F944" s="3">
        <v>0</v>
      </c>
      <c r="G944" s="3">
        <v>0</v>
      </c>
      <c r="H944" s="3">
        <v>0</v>
      </c>
      <c r="I944" s="3">
        <v>0</v>
      </c>
      <c r="J944" s="4">
        <f>VLOOKUP(A944,'[2]PROMEDIO SABER 11 MUNICIPIOS'!$A$2:$B$1122,2,0)</f>
        <v>217.07710843373494</v>
      </c>
      <c r="K944" s="6">
        <v>210</v>
      </c>
      <c r="L944" s="5" t="str">
        <f>VLOOKUP(A944,'[2]PROMEDIO SABER 11 MUNICIPIOS'!$A$2:$F$1122,6,FALSE)</f>
        <v>NO</v>
      </c>
      <c r="M944">
        <f>VLOOKUP(A944,'[2]SISBEN-GRUPOS'!$A$2:$E$1121,2,FALSE)</f>
        <v>102</v>
      </c>
      <c r="N944">
        <f>VLOOKUP(A944,'[2]SISBEN-GRUPOS'!$A$2:$E$1122,3,0)</f>
        <v>307</v>
      </c>
      <c r="O944">
        <f>VLOOKUP(A944,'[2]SISBEN-GRUPOS'!$A$2:$E$1122,4,0)</f>
        <v>6</v>
      </c>
      <c r="P944">
        <f>VLOOKUP(A944,'[2]SISBEN-GRUPOS'!$A$2:$E$1122,5,0)</f>
        <v>0</v>
      </c>
      <c r="Q944" t="e">
        <f>VLOOKUP(A944,'[2]TASA TRANSITO'!$A$6:$B$1117,2,0)</f>
        <v>#N/A</v>
      </c>
    </row>
    <row r="945" spans="1:17" ht="14.95" hidden="1" x14ac:dyDescent="0.25">
      <c r="A945" t="s">
        <v>519</v>
      </c>
      <c r="B945">
        <v>140</v>
      </c>
      <c r="C945" s="3" t="s">
        <v>1122</v>
      </c>
      <c r="D945">
        <f>VLOOKUP(A945,'[2]PROMEDIO SABER 11 MUNICIPIOS'!$A$2:$D$1122,4,0)</f>
        <v>140</v>
      </c>
      <c r="E945">
        <f>VLOOKUP(A945,'[2]PROMEDIO SABER 11 MUNICIPIOS'!$A$2:$E$1122,5,0)</f>
        <v>251</v>
      </c>
      <c r="F945" s="3">
        <v>0</v>
      </c>
      <c r="G945" s="3">
        <v>0</v>
      </c>
      <c r="H945" s="3">
        <v>0</v>
      </c>
      <c r="I945" s="3">
        <v>0</v>
      </c>
      <c r="J945" s="4">
        <f>VLOOKUP(A945,'[2]PROMEDIO SABER 11 MUNICIPIOS'!$A$2:$B$1122,2,0)</f>
        <v>224.02857142857144</v>
      </c>
      <c r="K945" s="6">
        <v>220</v>
      </c>
      <c r="L945" s="5" t="str">
        <f>VLOOKUP(A945,'[2]PROMEDIO SABER 11 MUNICIPIOS'!$A$2:$F$1122,6,FALSE)</f>
        <v>NO</v>
      </c>
      <c r="M945">
        <f>VLOOKUP(A945,'[2]SISBEN-GRUPOS'!$A$2:$E$1121,2,FALSE)</f>
        <v>27</v>
      </c>
      <c r="N945">
        <f>VLOOKUP(A945,'[2]SISBEN-GRUPOS'!$A$2:$E$1122,3,0)</f>
        <v>113</v>
      </c>
      <c r="O945">
        <f>VLOOKUP(A945,'[2]SISBEN-GRUPOS'!$A$2:$E$1122,4,0)</f>
        <v>0</v>
      </c>
      <c r="P945">
        <f>VLOOKUP(A945,'[2]SISBEN-GRUPOS'!$A$2:$E$1122,5,0)</f>
        <v>0</v>
      </c>
      <c r="Q945">
        <f>VLOOKUP(A945,'[2]TASA TRANSITO'!$A$6:$B$1117,2,0)</f>
        <v>0.375</v>
      </c>
    </row>
    <row r="946" spans="1:17" x14ac:dyDescent="0.25">
      <c r="A946" t="s">
        <v>683</v>
      </c>
      <c r="B946">
        <v>214</v>
      </c>
      <c r="C946" s="3" t="s">
        <v>1122</v>
      </c>
      <c r="D946">
        <f>VLOOKUP(A946,'[2]PROMEDIO SABER 11 MUNICIPIOS'!$A$2:$D$1122,4,0)</f>
        <v>214</v>
      </c>
      <c r="E946">
        <f>VLOOKUP(A946,'[2]PROMEDIO SABER 11 MUNICIPIOS'!$A$2:$E$1122,5,0)</f>
        <v>252</v>
      </c>
      <c r="F946" s="3">
        <v>0</v>
      </c>
      <c r="G946" s="3">
        <v>0</v>
      </c>
      <c r="H946" s="3">
        <v>0</v>
      </c>
      <c r="I946" s="3">
        <v>0</v>
      </c>
      <c r="J946" s="4">
        <f>VLOOKUP(A946,'[2]PROMEDIO SABER 11 MUNICIPIOS'!$A$2:$B$1122,2,0)</f>
        <v>220.37383177570092</v>
      </c>
      <c r="K946" s="6">
        <v>220</v>
      </c>
      <c r="L946" s="5" t="str">
        <f>VLOOKUP(A946,'[2]PROMEDIO SABER 11 MUNICIPIOS'!$A$2:$F$1122,6,FALSE)</f>
        <v>NO</v>
      </c>
      <c r="M946">
        <f>VLOOKUP(A946,'[2]SISBEN-GRUPOS'!$A$2:$E$1121,2,FALSE)</f>
        <v>26</v>
      </c>
      <c r="N946">
        <f>VLOOKUP(A946,'[2]SISBEN-GRUPOS'!$A$2:$E$1122,3,0)</f>
        <v>183</v>
      </c>
      <c r="O946">
        <f>VLOOKUP(A946,'[2]SISBEN-GRUPOS'!$A$2:$E$1122,4,0)</f>
        <v>4</v>
      </c>
      <c r="P946">
        <f>VLOOKUP(A946,'[2]SISBEN-GRUPOS'!$A$2:$E$1122,5,0)</f>
        <v>1</v>
      </c>
      <c r="Q946" t="e">
        <f>VLOOKUP(A946,'[2]TASA TRANSITO'!$A$6:$B$1117,2,0)</f>
        <v>#N/A</v>
      </c>
    </row>
    <row r="947" spans="1:17" ht="30.1" hidden="1" x14ac:dyDescent="0.25">
      <c r="A947" t="s">
        <v>986</v>
      </c>
      <c r="B947">
        <v>646</v>
      </c>
      <c r="C947" s="3" t="s">
        <v>1123</v>
      </c>
      <c r="D947">
        <f>VLOOKUP(A947,'[2]PROMEDIO SABER 11 MUNICIPIOS'!$A$2:$D$1122,4,0)</f>
        <v>646</v>
      </c>
      <c r="E947">
        <f>VLOOKUP(A947,'[2]PROMEDIO SABER 11 MUNICIPIOS'!$A$2:$E$1122,5,0)</f>
        <v>260</v>
      </c>
      <c r="F947" s="3">
        <v>0</v>
      </c>
      <c r="G947" s="3">
        <v>0</v>
      </c>
      <c r="H947" s="3">
        <v>0</v>
      </c>
      <c r="I947" s="3">
        <v>0</v>
      </c>
      <c r="J947" s="4">
        <f>VLOOKUP(A947,'[2]PROMEDIO SABER 11 MUNICIPIOS'!$A$2:$B$1122,2,0)</f>
        <v>227.68575851393189</v>
      </c>
      <c r="K947" s="6">
        <v>220</v>
      </c>
      <c r="L947" s="5" t="str">
        <f>VLOOKUP(A947,'[2]PROMEDIO SABER 11 MUNICIPIOS'!$A$2:$F$1122,6,FALSE)</f>
        <v>AGUSTIN CODAZZI-CESAR</v>
      </c>
      <c r="M947">
        <f>VLOOKUP(A947,'[2]SISBEN-GRUPOS'!$A$2:$E$1121,2,FALSE)</f>
        <v>221</v>
      </c>
      <c r="N947">
        <f>VLOOKUP(A947,'[2]SISBEN-GRUPOS'!$A$2:$E$1122,3,0)</f>
        <v>406</v>
      </c>
      <c r="O947">
        <f>VLOOKUP(A947,'[2]SISBEN-GRUPOS'!$A$2:$E$1122,4,0)</f>
        <v>12</v>
      </c>
      <c r="P947">
        <f>VLOOKUP(A947,'[2]SISBEN-GRUPOS'!$A$2:$E$1122,5,0)</f>
        <v>7</v>
      </c>
      <c r="Q947">
        <f>VLOOKUP(A947,'[2]TASA TRANSITO'!$A$6:$B$1117,2,0)</f>
        <v>0.34300000000000003</v>
      </c>
    </row>
    <row r="948" spans="1:17" ht="28.55" x14ac:dyDescent="0.25">
      <c r="A948" t="s">
        <v>938</v>
      </c>
      <c r="B948">
        <v>483</v>
      </c>
      <c r="C948" s="3" t="s">
        <v>1122</v>
      </c>
      <c r="D948">
        <f>VLOOKUP(A948,'[2]PROMEDIO SABER 11 MUNICIPIOS'!$A$2:$D$1122,4,0)</f>
        <v>483</v>
      </c>
      <c r="E948">
        <f>VLOOKUP(A948,'[2]PROMEDIO SABER 11 MUNICIPIOS'!$A$2:$E$1122,5,0)</f>
        <v>265</v>
      </c>
      <c r="F948" s="3">
        <v>0</v>
      </c>
      <c r="G948" s="3">
        <v>0</v>
      </c>
      <c r="H948" s="3">
        <v>0</v>
      </c>
      <c r="I948" s="3">
        <v>0</v>
      </c>
      <c r="J948" s="4">
        <f>VLOOKUP(A948,'[2]PROMEDIO SABER 11 MUNICIPIOS'!$A$2:$B$1122,2,0)</f>
        <v>214.3022774327122</v>
      </c>
      <c r="K948" s="6">
        <v>210</v>
      </c>
      <c r="L948" s="5" t="str">
        <f>VLOOKUP(A948,'[2]PROMEDIO SABER 11 MUNICIPIOS'!$A$2:$F$1122,6,FALSE)</f>
        <v>ARACATACA-MAGDALENA</v>
      </c>
      <c r="M948">
        <f>VLOOKUP(A948,'[2]SISBEN-GRUPOS'!$A$2:$E$1121,2,FALSE)</f>
        <v>124</v>
      </c>
      <c r="N948">
        <f>VLOOKUP(A948,'[2]SISBEN-GRUPOS'!$A$2:$E$1122,3,0)</f>
        <v>350</v>
      </c>
      <c r="O948">
        <f>VLOOKUP(A948,'[2]SISBEN-GRUPOS'!$A$2:$E$1122,4,0)</f>
        <v>7</v>
      </c>
      <c r="P948">
        <f>VLOOKUP(A948,'[2]SISBEN-GRUPOS'!$A$2:$E$1122,5,0)</f>
        <v>2</v>
      </c>
      <c r="Q948" t="e">
        <f>VLOOKUP(A948,'[2]TASA TRANSITO'!$A$6:$B$1117,2,0)</f>
        <v>#N/A</v>
      </c>
    </row>
    <row r="949" spans="1:17" ht="14.95" hidden="1" x14ac:dyDescent="0.25">
      <c r="A949" t="s">
        <v>974</v>
      </c>
      <c r="B949">
        <v>599</v>
      </c>
      <c r="C949" s="3" t="s">
        <v>1123</v>
      </c>
      <c r="D949">
        <f>VLOOKUP(A949,'[2]PROMEDIO SABER 11 MUNICIPIOS'!$A$2:$D$1122,4,0)</f>
        <v>599</v>
      </c>
      <c r="E949">
        <f>VLOOKUP(A949,'[2]PROMEDIO SABER 11 MUNICIPIOS'!$A$2:$E$1122,5,0)</f>
        <v>265</v>
      </c>
      <c r="F949" s="3">
        <v>0</v>
      </c>
      <c r="G949" s="3">
        <v>0</v>
      </c>
      <c r="H949" s="3">
        <v>0</v>
      </c>
      <c r="I949" s="3">
        <v>0</v>
      </c>
      <c r="J949" s="4">
        <f>VLOOKUP(A949,'[2]PROMEDIO SABER 11 MUNICIPIOS'!$A$2:$B$1122,2,0)</f>
        <v>224.56928213689483</v>
      </c>
      <c r="K949" s="6">
        <v>220</v>
      </c>
      <c r="L949" s="5" t="str">
        <f>VLOOKUP(A949,'[2]PROMEDIO SABER 11 MUNICIPIOS'!$A$2:$F$1122,6,FALSE)</f>
        <v>NO</v>
      </c>
      <c r="M949">
        <f>VLOOKUP(A949,'[2]SISBEN-GRUPOS'!$A$2:$E$1121,2,FALSE)</f>
        <v>357</v>
      </c>
      <c r="N949">
        <f>VLOOKUP(A949,'[2]SISBEN-GRUPOS'!$A$2:$E$1122,3,0)</f>
        <v>208</v>
      </c>
      <c r="O949">
        <f>VLOOKUP(A949,'[2]SISBEN-GRUPOS'!$A$2:$E$1122,4,0)</f>
        <v>24</v>
      </c>
      <c r="P949">
        <f>VLOOKUP(A949,'[2]SISBEN-GRUPOS'!$A$2:$E$1122,5,0)</f>
        <v>10</v>
      </c>
      <c r="Q949">
        <f>VLOOKUP(A949,'[2]TASA TRANSITO'!$A$6:$B$1117,2,0)</f>
        <v>0.188</v>
      </c>
    </row>
    <row r="950" spans="1:17" ht="14.95" hidden="1" x14ac:dyDescent="0.25">
      <c r="A950" t="s">
        <v>842</v>
      </c>
      <c r="B950">
        <v>344</v>
      </c>
      <c r="C950" s="3" t="s">
        <v>1122</v>
      </c>
      <c r="D950">
        <f>VLOOKUP(A950,'[2]PROMEDIO SABER 11 MUNICIPIOS'!$A$2:$D$1122,4,0)</f>
        <v>344</v>
      </c>
      <c r="E950">
        <f>VLOOKUP(A950,'[2]PROMEDIO SABER 11 MUNICIPIOS'!$A$2:$E$1122,5,0)</f>
        <v>269</v>
      </c>
      <c r="F950" s="3">
        <v>0</v>
      </c>
      <c r="G950" s="3">
        <v>0</v>
      </c>
      <c r="H950" s="3">
        <v>0</v>
      </c>
      <c r="I950" s="3">
        <v>0</v>
      </c>
      <c r="J950" s="4">
        <f>VLOOKUP(A950,'[2]PROMEDIO SABER 11 MUNICIPIOS'!$A$2:$B$1122,2,0)</f>
        <v>272.79941860465118</v>
      </c>
      <c r="K950" s="6">
        <v>270</v>
      </c>
      <c r="L950" s="5" t="str">
        <f>VLOOKUP(A950,'[2]PROMEDIO SABER 11 MUNICIPIOS'!$A$2:$F$1122,6,FALSE)</f>
        <v>NO</v>
      </c>
      <c r="M950">
        <f>VLOOKUP(A950,'[2]SISBEN-GRUPOS'!$A$2:$E$1121,2,FALSE)</f>
        <v>120</v>
      </c>
      <c r="N950">
        <f>VLOOKUP(A950,'[2]SISBEN-GRUPOS'!$A$2:$E$1122,3,0)</f>
        <v>97</v>
      </c>
      <c r="O950">
        <f>VLOOKUP(A950,'[2]SISBEN-GRUPOS'!$A$2:$E$1122,4,0)</f>
        <v>72</v>
      </c>
      <c r="P950">
        <f>VLOOKUP(A950,'[2]SISBEN-GRUPOS'!$A$2:$E$1122,5,0)</f>
        <v>55</v>
      </c>
      <c r="Q950">
        <f>VLOOKUP(A950,'[2]TASA TRANSITO'!$A$6:$B$1117,2,0)</f>
        <v>0.44400000000000001</v>
      </c>
    </row>
    <row r="951" spans="1:17" ht="14.95" hidden="1" x14ac:dyDescent="0.25">
      <c r="A951" t="s">
        <v>498</v>
      </c>
      <c r="B951">
        <v>135</v>
      </c>
      <c r="C951" s="3" t="s">
        <v>1122</v>
      </c>
      <c r="D951">
        <f>VLOOKUP(A951,'[2]PROMEDIO SABER 11 MUNICIPIOS'!$A$2:$D$1122,4,0)</f>
        <v>135</v>
      </c>
      <c r="E951">
        <f>VLOOKUP(A951,'[2]PROMEDIO SABER 11 MUNICIPIOS'!$A$2:$E$1122,5,0)</f>
        <v>270</v>
      </c>
      <c r="F951" s="3">
        <v>0</v>
      </c>
      <c r="G951" s="3">
        <v>0</v>
      </c>
      <c r="H951" s="3">
        <v>0</v>
      </c>
      <c r="I951" s="3">
        <v>0</v>
      </c>
      <c r="J951" s="4">
        <f>VLOOKUP(A951,'[2]PROMEDIO SABER 11 MUNICIPIOS'!$A$2:$B$1122,2,0)</f>
        <v>205.95555555555555</v>
      </c>
      <c r="K951" s="6">
        <v>200</v>
      </c>
      <c r="L951" s="5" t="str">
        <f>VLOOKUP(A951,'[2]PROMEDIO SABER 11 MUNICIPIOS'!$A$2:$F$1122,6,FALSE)</f>
        <v>NO</v>
      </c>
      <c r="M951">
        <f>VLOOKUP(A951,'[2]SISBEN-GRUPOS'!$A$2:$E$1121,2,FALSE)</f>
        <v>25</v>
      </c>
      <c r="N951">
        <f>VLOOKUP(A951,'[2]SISBEN-GRUPOS'!$A$2:$E$1122,3,0)</f>
        <v>110</v>
      </c>
      <c r="O951">
        <f>VLOOKUP(A951,'[2]SISBEN-GRUPOS'!$A$2:$E$1122,4,0)</f>
        <v>0</v>
      </c>
      <c r="P951">
        <f>VLOOKUP(A951,'[2]SISBEN-GRUPOS'!$A$2:$E$1122,5,0)</f>
        <v>0</v>
      </c>
      <c r="Q951">
        <f>VLOOKUP(A951,'[2]TASA TRANSITO'!$A$6:$B$1117,2,0)</f>
        <v>0.26</v>
      </c>
    </row>
    <row r="952" spans="1:17" x14ac:dyDescent="0.25">
      <c r="A952" t="s">
        <v>963</v>
      </c>
      <c r="B952">
        <v>565</v>
      </c>
      <c r="C952" s="3" t="s">
        <v>1122</v>
      </c>
      <c r="D952">
        <f>VLOOKUP(A952,'[2]PROMEDIO SABER 11 MUNICIPIOS'!$A$2:$D$1122,4,0)</f>
        <v>565</v>
      </c>
      <c r="E952">
        <f>VLOOKUP(A952,'[2]PROMEDIO SABER 11 MUNICIPIOS'!$A$2:$E$1122,5,0)</f>
        <v>270</v>
      </c>
      <c r="F952" s="3">
        <v>0</v>
      </c>
      <c r="G952" s="3">
        <v>0</v>
      </c>
      <c r="H952" s="3">
        <v>0</v>
      </c>
      <c r="I952" s="3">
        <v>0</v>
      </c>
      <c r="J952" s="4">
        <f>VLOOKUP(A952,'[2]PROMEDIO SABER 11 MUNICIPIOS'!$A$2:$B$1122,2,0)</f>
        <v>216.08141592920353</v>
      </c>
      <c r="K952" s="6">
        <v>210</v>
      </c>
      <c r="L952" s="5" t="str">
        <f>VLOOKUP(A952,'[2]PROMEDIO SABER 11 MUNICIPIOS'!$A$2:$F$1122,6,FALSE)</f>
        <v>NO</v>
      </c>
      <c r="M952">
        <f>VLOOKUP(A952,'[2]SISBEN-GRUPOS'!$A$2:$E$1121,2,FALSE)</f>
        <v>115</v>
      </c>
      <c r="N952">
        <f>VLOOKUP(A952,'[2]SISBEN-GRUPOS'!$A$2:$E$1122,3,0)</f>
        <v>438</v>
      </c>
      <c r="O952">
        <f>VLOOKUP(A952,'[2]SISBEN-GRUPOS'!$A$2:$E$1122,4,0)</f>
        <v>7</v>
      </c>
      <c r="P952">
        <f>VLOOKUP(A952,'[2]SISBEN-GRUPOS'!$A$2:$E$1122,5,0)</f>
        <v>5</v>
      </c>
      <c r="Q952" t="e">
        <f>VLOOKUP(A952,'[2]TASA TRANSITO'!$A$6:$B$1117,2,0)</f>
        <v>#N/A</v>
      </c>
    </row>
    <row r="953" spans="1:17" ht="14.95" hidden="1" x14ac:dyDescent="0.25">
      <c r="A953" t="s">
        <v>973</v>
      </c>
      <c r="B953">
        <v>597</v>
      </c>
      <c r="C953" s="3" t="s">
        <v>1123</v>
      </c>
      <c r="D953">
        <f>VLOOKUP(A953,'[2]PROMEDIO SABER 11 MUNICIPIOS'!$A$2:$D$1122,4,0)</f>
        <v>597</v>
      </c>
      <c r="E953">
        <f>VLOOKUP(A953,'[2]PROMEDIO SABER 11 MUNICIPIOS'!$A$2:$E$1122,5,0)</f>
        <v>272</v>
      </c>
      <c r="F953" s="3">
        <v>0</v>
      </c>
      <c r="G953" s="3">
        <v>0</v>
      </c>
      <c r="H953" s="3">
        <v>0</v>
      </c>
      <c r="I953" s="3">
        <v>0</v>
      </c>
      <c r="J953" s="4">
        <f>VLOOKUP(A953,'[2]PROMEDIO SABER 11 MUNICIPIOS'!$A$2:$B$1122,2,0)</f>
        <v>215.48911222780569</v>
      </c>
      <c r="K953" s="6">
        <v>210</v>
      </c>
      <c r="L953" s="5" t="str">
        <f>VLOOKUP(A953,'[2]PROMEDIO SABER 11 MUNICIPIOS'!$A$2:$F$1122,6,FALSE)</f>
        <v>NO</v>
      </c>
      <c r="M953">
        <f>VLOOKUP(A953,'[2]SISBEN-GRUPOS'!$A$2:$E$1121,2,FALSE)</f>
        <v>151</v>
      </c>
      <c r="N953">
        <f>VLOOKUP(A953,'[2]SISBEN-GRUPOS'!$A$2:$E$1122,3,0)</f>
        <v>434</v>
      </c>
      <c r="O953">
        <f>VLOOKUP(A953,'[2]SISBEN-GRUPOS'!$A$2:$E$1122,4,0)</f>
        <v>10</v>
      </c>
      <c r="P953">
        <f>VLOOKUP(A953,'[2]SISBEN-GRUPOS'!$A$2:$E$1122,5,0)</f>
        <v>2</v>
      </c>
      <c r="Q953">
        <f>VLOOKUP(A953,'[2]TASA TRANSITO'!$A$6:$B$1117,2,0)</f>
        <v>0.34100000000000003</v>
      </c>
    </row>
    <row r="954" spans="1:17" ht="14.95" hidden="1" x14ac:dyDescent="0.25">
      <c r="A954" t="s">
        <v>923</v>
      </c>
      <c r="B954">
        <v>447</v>
      </c>
      <c r="C954" s="3" t="s">
        <v>1122</v>
      </c>
      <c r="D954">
        <f>VLOOKUP(A954,'[2]PROMEDIO SABER 11 MUNICIPIOS'!$A$2:$D$1122,4,0)</f>
        <v>447</v>
      </c>
      <c r="E954">
        <f>VLOOKUP(A954,'[2]PROMEDIO SABER 11 MUNICIPIOS'!$A$2:$E$1122,5,0)</f>
        <v>272</v>
      </c>
      <c r="F954" s="3">
        <v>0</v>
      </c>
      <c r="G954" s="3">
        <v>0</v>
      </c>
      <c r="H954" s="3">
        <v>0</v>
      </c>
      <c r="I954" s="3">
        <v>0</v>
      </c>
      <c r="J954" s="4">
        <f>VLOOKUP(A954,'[2]PROMEDIO SABER 11 MUNICIPIOS'!$A$2:$B$1122,2,0)</f>
        <v>220.61968680089487</v>
      </c>
      <c r="K954" s="6">
        <v>220</v>
      </c>
      <c r="L954" s="5" t="str">
        <f>VLOOKUP(A954,'[2]PROMEDIO SABER 11 MUNICIPIOS'!$A$2:$F$1122,6,FALSE)</f>
        <v>NO</v>
      </c>
      <c r="M954">
        <f>VLOOKUP(A954,'[2]SISBEN-GRUPOS'!$A$2:$E$1121,2,FALSE)</f>
        <v>109</v>
      </c>
      <c r="N954">
        <f>VLOOKUP(A954,'[2]SISBEN-GRUPOS'!$A$2:$E$1122,3,0)</f>
        <v>334</v>
      </c>
      <c r="O954">
        <f>VLOOKUP(A954,'[2]SISBEN-GRUPOS'!$A$2:$E$1122,4,0)</f>
        <v>3</v>
      </c>
      <c r="P954">
        <f>VLOOKUP(A954,'[2]SISBEN-GRUPOS'!$A$2:$E$1122,5,0)</f>
        <v>1</v>
      </c>
      <c r="Q954">
        <f>VLOOKUP(A954,'[2]TASA TRANSITO'!$A$6:$B$1117,2,0)</f>
        <v>0.17799999999999999</v>
      </c>
    </row>
    <row r="955" spans="1:17" ht="14.95" hidden="1" x14ac:dyDescent="0.25">
      <c r="A955" t="s">
        <v>623</v>
      </c>
      <c r="B955">
        <v>183</v>
      </c>
      <c r="C955" s="3" t="s">
        <v>1122</v>
      </c>
      <c r="D955">
        <f>VLOOKUP(A955,'[2]PROMEDIO SABER 11 MUNICIPIOS'!$A$2:$D$1122,4,0)</f>
        <v>183</v>
      </c>
      <c r="E955">
        <f>VLOOKUP(A955,'[2]PROMEDIO SABER 11 MUNICIPIOS'!$A$2:$E$1122,5,0)</f>
        <v>273</v>
      </c>
      <c r="F955" s="3">
        <v>0</v>
      </c>
      <c r="G955" s="3">
        <v>0</v>
      </c>
      <c r="H955" s="3">
        <v>0</v>
      </c>
      <c r="I955" s="3">
        <v>0</v>
      </c>
      <c r="J955" s="4">
        <f>VLOOKUP(A955,'[2]PROMEDIO SABER 11 MUNICIPIOS'!$A$2:$B$1122,2,0)</f>
        <v>228.55737704918033</v>
      </c>
      <c r="K955" s="6">
        <v>220</v>
      </c>
      <c r="L955" s="5" t="str">
        <f>VLOOKUP(A955,'[2]PROMEDIO SABER 11 MUNICIPIOS'!$A$2:$F$1122,6,FALSE)</f>
        <v>NO</v>
      </c>
      <c r="M955">
        <f>VLOOKUP(A955,'[2]SISBEN-GRUPOS'!$A$2:$E$1121,2,FALSE)</f>
        <v>27</v>
      </c>
      <c r="N955">
        <f>VLOOKUP(A955,'[2]SISBEN-GRUPOS'!$A$2:$E$1122,3,0)</f>
        <v>155</v>
      </c>
      <c r="O955">
        <f>VLOOKUP(A955,'[2]SISBEN-GRUPOS'!$A$2:$E$1122,4,0)</f>
        <v>1</v>
      </c>
      <c r="P955">
        <f>VLOOKUP(A955,'[2]SISBEN-GRUPOS'!$A$2:$E$1122,5,0)</f>
        <v>0</v>
      </c>
      <c r="Q955">
        <f>VLOOKUP(A955,'[2]TASA TRANSITO'!$A$6:$B$1117,2,0)</f>
        <v>0.19700000000000001</v>
      </c>
    </row>
    <row r="956" spans="1:17" ht="14.95" hidden="1" x14ac:dyDescent="0.25">
      <c r="A956" t="s">
        <v>910</v>
      </c>
      <c r="B956">
        <v>433</v>
      </c>
      <c r="C956" s="3" t="s">
        <v>1122</v>
      </c>
      <c r="D956">
        <f>VLOOKUP(A956,'[2]PROMEDIO SABER 11 MUNICIPIOS'!$A$2:$D$1122,4,0)</f>
        <v>433</v>
      </c>
      <c r="E956">
        <f>VLOOKUP(A956,'[2]PROMEDIO SABER 11 MUNICIPIOS'!$A$2:$E$1122,5,0)</f>
        <v>276</v>
      </c>
      <c r="F956" s="3">
        <v>0</v>
      </c>
      <c r="G956" s="3">
        <v>0</v>
      </c>
      <c r="H956" s="3">
        <v>0</v>
      </c>
      <c r="I956" s="3">
        <v>0</v>
      </c>
      <c r="J956" s="4">
        <f>VLOOKUP(A956,'[2]PROMEDIO SABER 11 MUNICIPIOS'!$A$2:$B$1122,2,0)</f>
        <v>228.62355658198615</v>
      </c>
      <c r="K956" s="6">
        <v>220</v>
      </c>
      <c r="L956" s="5" t="str">
        <f>VLOOKUP(A956,'[2]PROMEDIO SABER 11 MUNICIPIOS'!$A$2:$F$1122,6,FALSE)</f>
        <v>NO</v>
      </c>
      <c r="M956">
        <f>VLOOKUP(A956,'[2]SISBEN-GRUPOS'!$A$2:$E$1121,2,FALSE)</f>
        <v>80</v>
      </c>
      <c r="N956">
        <f>VLOOKUP(A956,'[2]SISBEN-GRUPOS'!$A$2:$E$1122,3,0)</f>
        <v>348</v>
      </c>
      <c r="O956">
        <f>VLOOKUP(A956,'[2]SISBEN-GRUPOS'!$A$2:$E$1122,4,0)</f>
        <v>1</v>
      </c>
      <c r="P956">
        <f>VLOOKUP(A956,'[2]SISBEN-GRUPOS'!$A$2:$E$1122,5,0)</f>
        <v>4</v>
      </c>
      <c r="Q956">
        <f>VLOOKUP(A956,'[2]TASA TRANSITO'!$A$6:$B$1117,2,0)</f>
        <v>0.16400000000000001</v>
      </c>
    </row>
    <row r="957" spans="1:17" ht="14.95" hidden="1" x14ac:dyDescent="0.25">
      <c r="A957" t="s">
        <v>977</v>
      </c>
      <c r="B957">
        <v>603</v>
      </c>
      <c r="C957" s="3" t="s">
        <v>1122</v>
      </c>
      <c r="D957">
        <f>VLOOKUP(A957,'[2]PROMEDIO SABER 11 MUNICIPIOS'!$A$2:$D$1122,4,0)</f>
        <v>603</v>
      </c>
      <c r="E957">
        <f>VLOOKUP(A957,'[2]PROMEDIO SABER 11 MUNICIPIOS'!$A$2:$E$1122,5,0)</f>
        <v>277</v>
      </c>
      <c r="F957" s="3">
        <v>0</v>
      </c>
      <c r="G957" s="3">
        <v>0</v>
      </c>
      <c r="H957" s="3">
        <v>0</v>
      </c>
      <c r="I957" s="3">
        <v>0</v>
      </c>
      <c r="J957" s="4">
        <f>VLOOKUP(A957,'[2]PROMEDIO SABER 11 MUNICIPIOS'!$A$2:$B$1122,2,0)</f>
        <v>232.75621890547265</v>
      </c>
      <c r="K957" s="6">
        <v>230</v>
      </c>
      <c r="L957" s="5" t="str">
        <f>VLOOKUP(A957,'[2]PROMEDIO SABER 11 MUNICIPIOS'!$A$2:$F$1122,6,FALSE)</f>
        <v>NO</v>
      </c>
      <c r="M957">
        <f>VLOOKUP(A957,'[2]SISBEN-GRUPOS'!$A$2:$E$1121,2,FALSE)</f>
        <v>545</v>
      </c>
      <c r="N957">
        <f>VLOOKUP(A957,'[2]SISBEN-GRUPOS'!$A$2:$E$1122,3,0)</f>
        <v>51</v>
      </c>
      <c r="O957">
        <f>VLOOKUP(A957,'[2]SISBEN-GRUPOS'!$A$2:$E$1122,4,0)</f>
        <v>4</v>
      </c>
      <c r="P957">
        <f>VLOOKUP(A957,'[2]SISBEN-GRUPOS'!$A$2:$E$1122,5,0)</f>
        <v>3</v>
      </c>
      <c r="Q957">
        <f>VLOOKUP(A957,'[2]TASA TRANSITO'!$A$6:$B$1117,2,0)</f>
        <v>0.21299999999999999</v>
      </c>
    </row>
    <row r="958" spans="1:17" ht="30.1" hidden="1" x14ac:dyDescent="0.25">
      <c r="A958" t="s">
        <v>965</v>
      </c>
      <c r="B958">
        <v>568</v>
      </c>
      <c r="C958" s="3" t="s">
        <v>1122</v>
      </c>
      <c r="D958">
        <f>VLOOKUP(A958,'[2]PROMEDIO SABER 11 MUNICIPIOS'!$A$2:$D$1122,4,0)</f>
        <v>568</v>
      </c>
      <c r="E958">
        <f>VLOOKUP(A958,'[2]PROMEDIO SABER 11 MUNICIPIOS'!$A$2:$E$1122,5,0)</f>
        <v>277</v>
      </c>
      <c r="F958" s="3">
        <v>0</v>
      </c>
      <c r="G958" s="3">
        <v>0</v>
      </c>
      <c r="H958" s="3">
        <v>0</v>
      </c>
      <c r="I958" s="3">
        <v>0</v>
      </c>
      <c r="J958" s="4">
        <f>VLOOKUP(A958,'[2]PROMEDIO SABER 11 MUNICIPIOS'!$A$2:$B$1122,2,0)</f>
        <v>246.36619718309859</v>
      </c>
      <c r="K958" s="6">
        <v>240</v>
      </c>
      <c r="L958" s="5" t="str">
        <f>VLOOKUP(A958,'[2]PROMEDIO SABER 11 MUNICIPIOS'!$A$2:$F$1122,6,FALSE)</f>
        <v>PRADERA-VALLE DEL CAUCA</v>
      </c>
      <c r="M958">
        <f>VLOOKUP(A958,'[2]SISBEN-GRUPOS'!$A$2:$E$1121,2,FALSE)</f>
        <v>200</v>
      </c>
      <c r="N958">
        <f>VLOOKUP(A958,'[2]SISBEN-GRUPOS'!$A$2:$E$1122,3,0)</f>
        <v>339</v>
      </c>
      <c r="O958">
        <f>VLOOKUP(A958,'[2]SISBEN-GRUPOS'!$A$2:$E$1122,4,0)</f>
        <v>23</v>
      </c>
      <c r="P958">
        <f>VLOOKUP(A958,'[2]SISBEN-GRUPOS'!$A$2:$E$1122,5,0)</f>
        <v>6</v>
      </c>
      <c r="Q958">
        <f>VLOOKUP(A958,'[2]TASA TRANSITO'!$A$6:$B$1117,2,0)</f>
        <v>0.28899999999999998</v>
      </c>
    </row>
    <row r="959" spans="1:17" ht="14.95" hidden="1" x14ac:dyDescent="0.25">
      <c r="A959" t="s">
        <v>1005</v>
      </c>
      <c r="B959">
        <v>751</v>
      </c>
      <c r="C959" s="3" t="s">
        <v>1123</v>
      </c>
      <c r="D959">
        <f>VLOOKUP(A959,'[2]PROMEDIO SABER 11 MUNICIPIOS'!$A$2:$D$1122,4,0)</f>
        <v>751</v>
      </c>
      <c r="E959">
        <f>VLOOKUP(A959,'[2]PROMEDIO SABER 11 MUNICIPIOS'!$A$2:$E$1122,5,0)</f>
        <v>280</v>
      </c>
      <c r="F959" s="3">
        <v>0</v>
      </c>
      <c r="G959" s="3">
        <v>0</v>
      </c>
      <c r="H959" s="3">
        <v>0</v>
      </c>
      <c r="I959" s="3">
        <v>0</v>
      </c>
      <c r="J959" s="4">
        <f>VLOOKUP(A959,'[2]PROMEDIO SABER 11 MUNICIPIOS'!$A$2:$B$1122,2,0)</f>
        <v>256.94407456724366</v>
      </c>
      <c r="K959" s="6">
        <v>250</v>
      </c>
      <c r="L959" s="5" t="str">
        <f>VLOOKUP(A959,'[2]PROMEDIO SABER 11 MUNICIPIOS'!$A$2:$F$1122,6,FALSE)</f>
        <v>NO</v>
      </c>
      <c r="M959">
        <f>VLOOKUP(A959,'[2]SISBEN-GRUPOS'!$A$2:$E$1121,2,FALSE)</f>
        <v>571</v>
      </c>
      <c r="N959">
        <f>VLOOKUP(A959,'[2]SISBEN-GRUPOS'!$A$2:$E$1122,3,0)</f>
        <v>176</v>
      </c>
      <c r="O959">
        <f>VLOOKUP(A959,'[2]SISBEN-GRUPOS'!$A$2:$E$1122,4,0)</f>
        <v>4</v>
      </c>
      <c r="P959">
        <f>VLOOKUP(A959,'[2]SISBEN-GRUPOS'!$A$2:$E$1122,5,0)</f>
        <v>0</v>
      </c>
      <c r="Q959">
        <f>VLOOKUP(A959,'[2]TASA TRANSITO'!$A$6:$B$1117,2,0)</f>
        <v>0.28100000000000003</v>
      </c>
    </row>
    <row r="960" spans="1:17" x14ac:dyDescent="0.25">
      <c r="A960" t="s">
        <v>1078</v>
      </c>
      <c r="B960">
        <v>2223</v>
      </c>
      <c r="C960" s="3" t="s">
        <v>1123</v>
      </c>
      <c r="D960">
        <f>VLOOKUP(A960,'[2]PROMEDIO SABER 11 MUNICIPIOS'!$A$2:$D$1122,4,0)</f>
        <v>2223</v>
      </c>
      <c r="E960">
        <f>VLOOKUP(A960,'[2]PROMEDIO SABER 11 MUNICIPIOS'!$A$2:$E$1122,5,0)</f>
        <v>281</v>
      </c>
      <c r="F960" s="3">
        <v>0</v>
      </c>
      <c r="G960" s="3">
        <v>0</v>
      </c>
      <c r="H960" s="3">
        <v>0</v>
      </c>
      <c r="I960" s="3">
        <v>0</v>
      </c>
      <c r="J960" s="4">
        <f>VLOOKUP(A960,'[2]PROMEDIO SABER 11 MUNICIPIOS'!$A$2:$B$1122,2,0)</f>
        <v>209.18398560503823</v>
      </c>
      <c r="K960" s="6">
        <v>200</v>
      </c>
      <c r="L960" s="5" t="str">
        <f>VLOOKUP(A960,'[2]PROMEDIO SABER 11 MUNICIPIOS'!$A$2:$F$1122,6,FALSE)</f>
        <v>NO</v>
      </c>
      <c r="M960">
        <f>VLOOKUP(A960,'[2]SISBEN-GRUPOS'!$A$2:$E$1121,2,FALSE)</f>
        <v>930</v>
      </c>
      <c r="N960">
        <f>VLOOKUP(A960,'[2]SISBEN-GRUPOS'!$A$2:$E$1122,3,0)</f>
        <v>1246</v>
      </c>
      <c r="O960">
        <f>VLOOKUP(A960,'[2]SISBEN-GRUPOS'!$A$2:$E$1122,4,0)</f>
        <v>31</v>
      </c>
      <c r="P960">
        <f>VLOOKUP(A960,'[2]SISBEN-GRUPOS'!$A$2:$E$1122,5,0)</f>
        <v>16</v>
      </c>
      <c r="Q960" t="e">
        <f>VLOOKUP(A960,'[2]TASA TRANSITO'!$A$6:$B$1117,2,0)</f>
        <v>#N/A</v>
      </c>
    </row>
    <row r="961" spans="1:17" ht="30.1" hidden="1" x14ac:dyDescent="0.25">
      <c r="A961" t="s">
        <v>932</v>
      </c>
      <c r="B961">
        <v>464</v>
      </c>
      <c r="C961" s="3" t="s">
        <v>1122</v>
      </c>
      <c r="D961">
        <f>VLOOKUP(A961,'[2]PROMEDIO SABER 11 MUNICIPIOS'!$A$2:$D$1122,4,0)</f>
        <v>464</v>
      </c>
      <c r="E961">
        <f>VLOOKUP(A961,'[2]PROMEDIO SABER 11 MUNICIPIOS'!$A$2:$E$1122,5,0)</f>
        <v>288</v>
      </c>
      <c r="F961" s="3">
        <v>0</v>
      </c>
      <c r="G961" s="3">
        <v>0</v>
      </c>
      <c r="H961" s="3">
        <v>0</v>
      </c>
      <c r="I961" s="3">
        <v>0</v>
      </c>
      <c r="J961" s="4">
        <f>VLOOKUP(A961,'[2]PROMEDIO SABER 11 MUNICIPIOS'!$A$2:$B$1122,2,0)</f>
        <v>213.35344827586206</v>
      </c>
      <c r="K961" s="6">
        <v>210</v>
      </c>
      <c r="L961" s="5" t="str">
        <f>VLOOKUP(A961,'[2]PROMEDIO SABER 11 MUNICIPIOS'!$A$2:$F$1122,6,FALSE)</f>
        <v>SAN PEDRO DE URABA-ANTIOQUIA</v>
      </c>
      <c r="M961">
        <f>VLOOKUP(A961,'[2]SISBEN-GRUPOS'!$A$2:$E$1121,2,FALSE)</f>
        <v>129</v>
      </c>
      <c r="N961">
        <f>VLOOKUP(A961,'[2]SISBEN-GRUPOS'!$A$2:$E$1122,3,0)</f>
        <v>325</v>
      </c>
      <c r="O961">
        <f>VLOOKUP(A961,'[2]SISBEN-GRUPOS'!$A$2:$E$1122,4,0)</f>
        <v>9</v>
      </c>
      <c r="P961">
        <f>VLOOKUP(A961,'[2]SISBEN-GRUPOS'!$A$2:$E$1122,5,0)</f>
        <v>1</v>
      </c>
      <c r="Q961">
        <f>VLOOKUP(A961,'[2]TASA TRANSITO'!$A$6:$B$1117,2,0)</f>
        <v>0.19600000000000001</v>
      </c>
    </row>
    <row r="962" spans="1:17" ht="14.95" hidden="1" x14ac:dyDescent="0.25">
      <c r="A962" t="s">
        <v>634</v>
      </c>
      <c r="B962">
        <v>187</v>
      </c>
      <c r="C962" s="3" t="s">
        <v>1122</v>
      </c>
      <c r="D962">
        <f>VLOOKUP(A962,'[2]PROMEDIO SABER 11 MUNICIPIOS'!$A$2:$D$1122,4,0)</f>
        <v>187</v>
      </c>
      <c r="E962">
        <f>VLOOKUP(A962,'[2]PROMEDIO SABER 11 MUNICIPIOS'!$A$2:$E$1122,5,0)</f>
        <v>292</v>
      </c>
      <c r="F962" s="3">
        <v>0</v>
      </c>
      <c r="G962" s="3">
        <v>0</v>
      </c>
      <c r="H962" s="3">
        <v>0</v>
      </c>
      <c r="I962" s="3">
        <v>0</v>
      </c>
      <c r="J962" s="4">
        <f>VLOOKUP(A962,'[2]PROMEDIO SABER 11 MUNICIPIOS'!$A$2:$B$1122,2,0)</f>
        <v>206.49197860962568</v>
      </c>
      <c r="K962" s="6">
        <v>200</v>
      </c>
      <c r="L962" s="5" t="str">
        <f>VLOOKUP(A962,'[2]PROMEDIO SABER 11 MUNICIPIOS'!$A$2:$F$1122,6,FALSE)</f>
        <v>PALMITO-SUCRE</v>
      </c>
      <c r="M962">
        <f>VLOOKUP(A962,'[2]SISBEN-GRUPOS'!$A$2:$E$1121,2,FALSE)</f>
        <v>41</v>
      </c>
      <c r="N962">
        <f>VLOOKUP(A962,'[2]SISBEN-GRUPOS'!$A$2:$E$1122,3,0)</f>
        <v>143</v>
      </c>
      <c r="O962">
        <f>VLOOKUP(A962,'[2]SISBEN-GRUPOS'!$A$2:$E$1122,4,0)</f>
        <v>3</v>
      </c>
      <c r="P962">
        <f>VLOOKUP(A962,'[2]SISBEN-GRUPOS'!$A$2:$E$1122,5,0)</f>
        <v>0</v>
      </c>
      <c r="Q962">
        <f>VLOOKUP(A962,'[2]TASA TRANSITO'!$A$6:$B$1117,2,0)</f>
        <v>0.21299999999999999</v>
      </c>
    </row>
    <row r="963" spans="1:17" ht="14.95" hidden="1" x14ac:dyDescent="0.25">
      <c r="A963" t="s">
        <v>967</v>
      </c>
      <c r="B963">
        <v>577</v>
      </c>
      <c r="C963" s="3" t="s">
        <v>1122</v>
      </c>
      <c r="D963">
        <f>VLOOKUP(A963,'[2]PROMEDIO SABER 11 MUNICIPIOS'!$A$2:$D$1122,4,0)</f>
        <v>577</v>
      </c>
      <c r="E963">
        <f>VLOOKUP(A963,'[2]PROMEDIO SABER 11 MUNICIPIOS'!$A$2:$E$1122,5,0)</f>
        <v>292</v>
      </c>
      <c r="F963" s="3">
        <v>0</v>
      </c>
      <c r="G963" s="3">
        <v>0</v>
      </c>
      <c r="H963" s="3">
        <v>0</v>
      </c>
      <c r="I963" s="3">
        <v>0</v>
      </c>
      <c r="J963" s="4">
        <f>VLOOKUP(A963,'[2]PROMEDIO SABER 11 MUNICIPIOS'!$A$2:$B$1122,2,0)</f>
        <v>246.19410745233969</v>
      </c>
      <c r="K963" s="6">
        <v>240</v>
      </c>
      <c r="L963" s="5" t="str">
        <f>VLOOKUP(A963,'[2]PROMEDIO SABER 11 MUNICIPIOS'!$A$2:$F$1122,6,FALSE)</f>
        <v>NO</v>
      </c>
      <c r="M963">
        <f>VLOOKUP(A963,'[2]SISBEN-GRUPOS'!$A$2:$E$1121,2,FALSE)</f>
        <v>147</v>
      </c>
      <c r="N963">
        <f>VLOOKUP(A963,'[2]SISBEN-GRUPOS'!$A$2:$E$1122,3,0)</f>
        <v>396</v>
      </c>
      <c r="O963">
        <f>VLOOKUP(A963,'[2]SISBEN-GRUPOS'!$A$2:$E$1122,4,0)</f>
        <v>16</v>
      </c>
      <c r="P963">
        <f>VLOOKUP(A963,'[2]SISBEN-GRUPOS'!$A$2:$E$1122,5,0)</f>
        <v>18</v>
      </c>
      <c r="Q963">
        <f>VLOOKUP(A963,'[2]TASA TRANSITO'!$A$6:$B$1117,2,0)</f>
        <v>0.54500000000000004</v>
      </c>
    </row>
    <row r="964" spans="1:17" x14ac:dyDescent="0.25">
      <c r="A964" t="s">
        <v>843</v>
      </c>
      <c r="B964">
        <v>345</v>
      </c>
      <c r="C964" s="3" t="s">
        <v>1122</v>
      </c>
      <c r="D964">
        <f>VLOOKUP(A964,'[2]PROMEDIO SABER 11 MUNICIPIOS'!$A$2:$D$1122,4,0)</f>
        <v>345</v>
      </c>
      <c r="E964">
        <f>VLOOKUP(A964,'[2]PROMEDIO SABER 11 MUNICIPIOS'!$A$2:$E$1122,5,0)</f>
        <v>293</v>
      </c>
      <c r="F964" s="3">
        <v>0</v>
      </c>
      <c r="G964" s="3">
        <v>0</v>
      </c>
      <c r="H964" s="3">
        <v>0</v>
      </c>
      <c r="I964" s="3">
        <v>0</v>
      </c>
      <c r="J964" s="4">
        <f>VLOOKUP(A964,'[2]PROMEDIO SABER 11 MUNICIPIOS'!$A$2:$B$1122,2,0)</f>
        <v>212.32463768115943</v>
      </c>
      <c r="K964" s="6">
        <v>210</v>
      </c>
      <c r="L964" s="5" t="str">
        <f>VLOOKUP(A964,'[2]PROMEDIO SABER 11 MUNICIPIOS'!$A$2:$F$1122,6,FALSE)</f>
        <v>NO</v>
      </c>
      <c r="M964">
        <f>VLOOKUP(A964,'[2]SISBEN-GRUPOS'!$A$2:$E$1121,2,FALSE)</f>
        <v>64</v>
      </c>
      <c r="N964">
        <f>VLOOKUP(A964,'[2]SISBEN-GRUPOS'!$A$2:$E$1122,3,0)</f>
        <v>274</v>
      </c>
      <c r="O964">
        <f>VLOOKUP(A964,'[2]SISBEN-GRUPOS'!$A$2:$E$1122,4,0)</f>
        <v>3</v>
      </c>
      <c r="P964">
        <f>VLOOKUP(A964,'[2]SISBEN-GRUPOS'!$A$2:$E$1122,5,0)</f>
        <v>4</v>
      </c>
      <c r="Q964" t="e">
        <f>VLOOKUP(A964,'[2]TASA TRANSITO'!$A$6:$B$1117,2,0)</f>
        <v>#N/A</v>
      </c>
    </row>
    <row r="965" spans="1:17" ht="14.95" hidden="1" x14ac:dyDescent="0.25">
      <c r="A965" t="s">
        <v>992</v>
      </c>
      <c r="B965">
        <v>678</v>
      </c>
      <c r="C965" s="3" t="s">
        <v>1122</v>
      </c>
      <c r="D965">
        <f>VLOOKUP(A965,'[2]PROMEDIO SABER 11 MUNICIPIOS'!$A$2:$D$1122,4,0)</f>
        <v>678</v>
      </c>
      <c r="E965">
        <f>VLOOKUP(A965,'[2]PROMEDIO SABER 11 MUNICIPIOS'!$A$2:$E$1122,5,0)</f>
        <v>294</v>
      </c>
      <c r="F965" s="3">
        <v>0</v>
      </c>
      <c r="G965" s="3">
        <v>0</v>
      </c>
      <c r="H965" s="3">
        <v>0</v>
      </c>
      <c r="I965" s="3">
        <v>0</v>
      </c>
      <c r="J965" s="4">
        <f>VLOOKUP(A965,'[2]PROMEDIO SABER 11 MUNICIPIOS'!$A$2:$B$1122,2,0)</f>
        <v>263.71091445427726</v>
      </c>
      <c r="K965" s="6">
        <v>260</v>
      </c>
      <c r="L965" s="5" t="str">
        <f>VLOOKUP(A965,'[2]PROMEDIO SABER 11 MUNICIPIOS'!$A$2:$F$1122,6,FALSE)</f>
        <v>NO</v>
      </c>
      <c r="M965">
        <f>VLOOKUP(A965,'[2]SISBEN-GRUPOS'!$A$2:$E$1121,2,FALSE)</f>
        <v>310</v>
      </c>
      <c r="N965">
        <f>VLOOKUP(A965,'[2]SISBEN-GRUPOS'!$A$2:$E$1122,3,0)</f>
        <v>193</v>
      </c>
      <c r="O965">
        <f>VLOOKUP(A965,'[2]SISBEN-GRUPOS'!$A$2:$E$1122,4,0)</f>
        <v>84</v>
      </c>
      <c r="P965">
        <f>VLOOKUP(A965,'[2]SISBEN-GRUPOS'!$A$2:$E$1122,5,0)</f>
        <v>91</v>
      </c>
      <c r="Q965">
        <f>VLOOKUP(A965,'[2]TASA TRANSITO'!$A$6:$B$1117,2,0)</f>
        <v>0.498</v>
      </c>
    </row>
    <row r="966" spans="1:17" ht="30.1" hidden="1" x14ac:dyDescent="0.25">
      <c r="A966" t="s">
        <v>1052</v>
      </c>
      <c r="B966">
        <v>1370</v>
      </c>
      <c r="C966" s="3" t="s">
        <v>1123</v>
      </c>
      <c r="D966">
        <f>VLOOKUP(A966,'[2]PROMEDIO SABER 11 MUNICIPIOS'!$A$2:$D$1122,4,0)</f>
        <v>1370</v>
      </c>
      <c r="E966">
        <f>VLOOKUP(A966,'[2]PROMEDIO SABER 11 MUNICIPIOS'!$A$2:$E$1122,5,0)</f>
        <v>297</v>
      </c>
      <c r="F966" s="3">
        <v>0</v>
      </c>
      <c r="G966" s="3">
        <v>0</v>
      </c>
      <c r="H966" s="3">
        <v>0</v>
      </c>
      <c r="I966" s="3">
        <v>0</v>
      </c>
      <c r="J966" s="4">
        <f>VLOOKUP(A966,'[2]PROMEDIO SABER 11 MUNICIPIOS'!$A$2:$B$1122,2,0)</f>
        <v>236.01751824817518</v>
      </c>
      <c r="K966" s="6">
        <v>230</v>
      </c>
      <c r="L966" s="5" t="str">
        <f>VLOOKUP(A966,'[2]PROMEDIO SABER 11 MUNICIPIOS'!$A$2:$F$1122,6,FALSE)</f>
        <v>CAUCASIA-ANTIOQUIA</v>
      </c>
      <c r="M966">
        <f>VLOOKUP(A966,'[2]SISBEN-GRUPOS'!$A$2:$E$1121,2,FALSE)</f>
        <v>337</v>
      </c>
      <c r="N966">
        <f>VLOOKUP(A966,'[2]SISBEN-GRUPOS'!$A$2:$E$1122,3,0)</f>
        <v>988</v>
      </c>
      <c r="O966">
        <f>VLOOKUP(A966,'[2]SISBEN-GRUPOS'!$A$2:$E$1122,4,0)</f>
        <v>27</v>
      </c>
      <c r="P966">
        <f>VLOOKUP(A966,'[2]SISBEN-GRUPOS'!$A$2:$E$1122,5,0)</f>
        <v>18</v>
      </c>
      <c r="Q966">
        <f>VLOOKUP(A966,'[2]TASA TRANSITO'!$A$6:$B$1117,2,0)</f>
        <v>0.42699999999999999</v>
      </c>
    </row>
    <row r="967" spans="1:17" ht="14.95" hidden="1" x14ac:dyDescent="0.25">
      <c r="A967" t="s">
        <v>1025</v>
      </c>
      <c r="B967">
        <v>917</v>
      </c>
      <c r="C967" s="3" t="s">
        <v>1122</v>
      </c>
      <c r="D967">
        <f>VLOOKUP(A967,'[2]PROMEDIO SABER 11 MUNICIPIOS'!$A$2:$D$1122,4,0)</f>
        <v>917</v>
      </c>
      <c r="E967">
        <f>VLOOKUP(A967,'[2]PROMEDIO SABER 11 MUNICIPIOS'!$A$2:$E$1122,5,0)</f>
        <v>301</v>
      </c>
      <c r="F967" s="3">
        <v>0</v>
      </c>
      <c r="G967" s="3">
        <v>0</v>
      </c>
      <c r="H967" s="3">
        <v>0</v>
      </c>
      <c r="I967" s="3">
        <v>0</v>
      </c>
      <c r="J967" s="4">
        <f>VLOOKUP(A967,'[2]PROMEDIO SABER 11 MUNICIPIOS'!$A$2:$B$1122,2,0)</f>
        <v>257.87786259541986</v>
      </c>
      <c r="K967" s="6">
        <v>250</v>
      </c>
      <c r="L967" s="5" t="str">
        <f>VLOOKUP(A967,'[2]PROMEDIO SABER 11 MUNICIPIOS'!$A$2:$F$1122,6,FALSE)</f>
        <v>NO</v>
      </c>
      <c r="M967">
        <f>VLOOKUP(A967,'[2]SISBEN-GRUPOS'!$A$2:$E$1121,2,FALSE)</f>
        <v>478</v>
      </c>
      <c r="N967">
        <f>VLOOKUP(A967,'[2]SISBEN-GRUPOS'!$A$2:$E$1122,3,0)</f>
        <v>320</v>
      </c>
      <c r="O967">
        <f>VLOOKUP(A967,'[2]SISBEN-GRUPOS'!$A$2:$E$1122,4,0)</f>
        <v>77</v>
      </c>
      <c r="P967">
        <f>VLOOKUP(A967,'[2]SISBEN-GRUPOS'!$A$2:$E$1122,5,0)</f>
        <v>42</v>
      </c>
      <c r="Q967">
        <f>VLOOKUP(A967,'[2]TASA TRANSITO'!$A$6:$B$1117,2,0)</f>
        <v>0.53200000000000003</v>
      </c>
    </row>
    <row r="968" spans="1:17" ht="14.95" hidden="1" x14ac:dyDescent="0.25">
      <c r="A968" t="s">
        <v>885</v>
      </c>
      <c r="B968">
        <v>395</v>
      </c>
      <c r="C968" s="3" t="s">
        <v>1122</v>
      </c>
      <c r="D968">
        <f>VLOOKUP(A968,'[2]PROMEDIO SABER 11 MUNICIPIOS'!$A$2:$D$1122,4,0)</f>
        <v>395</v>
      </c>
      <c r="E968">
        <f>VLOOKUP(A968,'[2]PROMEDIO SABER 11 MUNICIPIOS'!$A$2:$E$1122,5,0)</f>
        <v>302</v>
      </c>
      <c r="F968" s="3">
        <v>0</v>
      </c>
      <c r="G968" s="3">
        <v>0</v>
      </c>
      <c r="H968" s="3">
        <v>0</v>
      </c>
      <c r="I968" s="3">
        <v>0</v>
      </c>
      <c r="J968" s="4">
        <f>VLOOKUP(A968,'[2]PROMEDIO SABER 11 MUNICIPIOS'!$A$2:$B$1122,2,0)</f>
        <v>230.87594936708859</v>
      </c>
      <c r="K968" s="6">
        <v>230</v>
      </c>
      <c r="L968" s="5" t="str">
        <f>VLOOKUP(A968,'[2]PROMEDIO SABER 11 MUNICIPIOS'!$A$2:$F$1122,6,FALSE)</f>
        <v>NO</v>
      </c>
      <c r="M968">
        <f>VLOOKUP(A968,'[2]SISBEN-GRUPOS'!$A$2:$E$1121,2,FALSE)</f>
        <v>84</v>
      </c>
      <c r="N968">
        <f>VLOOKUP(A968,'[2]SISBEN-GRUPOS'!$A$2:$E$1122,3,0)</f>
        <v>295</v>
      </c>
      <c r="O968">
        <f>VLOOKUP(A968,'[2]SISBEN-GRUPOS'!$A$2:$E$1122,4,0)</f>
        <v>12</v>
      </c>
      <c r="P968">
        <f>VLOOKUP(A968,'[2]SISBEN-GRUPOS'!$A$2:$E$1122,5,0)</f>
        <v>4</v>
      </c>
      <c r="Q968">
        <f>VLOOKUP(A968,'[2]TASA TRANSITO'!$A$6:$B$1117,2,0)</f>
        <v>0.37</v>
      </c>
    </row>
    <row r="969" spans="1:17" x14ac:dyDescent="0.25">
      <c r="A969" t="s">
        <v>612</v>
      </c>
      <c r="B969">
        <v>174</v>
      </c>
      <c r="C969" s="3" t="s">
        <v>1123</v>
      </c>
      <c r="D969">
        <f>VLOOKUP(A969,'[2]PROMEDIO SABER 11 MUNICIPIOS'!$A$2:$D$1122,4,0)</f>
        <v>174</v>
      </c>
      <c r="E969">
        <f>VLOOKUP(A969,'[2]PROMEDIO SABER 11 MUNICIPIOS'!$A$2:$E$1122,5,0)</f>
        <v>307</v>
      </c>
      <c r="F969" s="3">
        <v>0</v>
      </c>
      <c r="G969" s="3">
        <v>0</v>
      </c>
      <c r="H969" s="3">
        <v>0</v>
      </c>
      <c r="I969" s="3">
        <v>0</v>
      </c>
      <c r="J969" s="4">
        <f>VLOOKUP(A969,'[2]PROMEDIO SABER 11 MUNICIPIOS'!$A$2:$B$1122,2,0)</f>
        <v>237.2528735632184</v>
      </c>
      <c r="K969" s="6">
        <v>230</v>
      </c>
      <c r="L969" s="5" t="str">
        <f>VLOOKUP(A969,'[2]PROMEDIO SABER 11 MUNICIPIOS'!$A$2:$F$1122,6,FALSE)</f>
        <v>NO</v>
      </c>
      <c r="M969">
        <f>VLOOKUP(A969,'[2]SISBEN-GRUPOS'!$A$2:$E$1121,2,FALSE)</f>
        <v>43</v>
      </c>
      <c r="N969">
        <f>VLOOKUP(A969,'[2]SISBEN-GRUPOS'!$A$2:$E$1122,3,0)</f>
        <v>129</v>
      </c>
      <c r="O969">
        <f>VLOOKUP(A969,'[2]SISBEN-GRUPOS'!$A$2:$E$1122,4,0)</f>
        <v>2</v>
      </c>
      <c r="P969">
        <f>VLOOKUP(A969,'[2]SISBEN-GRUPOS'!$A$2:$E$1122,5,0)</f>
        <v>0</v>
      </c>
      <c r="Q969" t="e">
        <f>VLOOKUP(A969,'[2]TASA TRANSITO'!$A$6:$B$1117,2,0)</f>
        <v>#N/A</v>
      </c>
    </row>
    <row r="970" spans="1:17" ht="14.95" hidden="1" x14ac:dyDescent="0.25">
      <c r="A970" t="s">
        <v>889</v>
      </c>
      <c r="B970">
        <v>402</v>
      </c>
      <c r="C970" s="3" t="s">
        <v>1122</v>
      </c>
      <c r="D970">
        <f>VLOOKUP(A970,'[2]PROMEDIO SABER 11 MUNICIPIOS'!$A$2:$D$1122,4,0)</f>
        <v>402</v>
      </c>
      <c r="E970">
        <f>VLOOKUP(A970,'[2]PROMEDIO SABER 11 MUNICIPIOS'!$A$2:$E$1122,5,0)</f>
        <v>307</v>
      </c>
      <c r="F970" s="3">
        <v>0</v>
      </c>
      <c r="G970" s="3">
        <v>0</v>
      </c>
      <c r="H970" s="3">
        <v>0</v>
      </c>
      <c r="I970" s="3">
        <v>0</v>
      </c>
      <c r="J970" s="4">
        <f>VLOOKUP(A970,'[2]PROMEDIO SABER 11 MUNICIPIOS'!$A$2:$B$1122,2,0)</f>
        <v>238.0597014925373</v>
      </c>
      <c r="K970" s="6">
        <v>230</v>
      </c>
      <c r="L970" s="5" t="str">
        <f>VLOOKUP(A970,'[2]PROMEDIO SABER 11 MUNICIPIOS'!$A$2:$F$1122,6,FALSE)</f>
        <v>NO</v>
      </c>
      <c r="M970">
        <f>VLOOKUP(A970,'[2]SISBEN-GRUPOS'!$A$2:$E$1121,2,FALSE)</f>
        <v>137</v>
      </c>
      <c r="N970">
        <f>VLOOKUP(A970,'[2]SISBEN-GRUPOS'!$A$2:$E$1122,3,0)</f>
        <v>242</v>
      </c>
      <c r="O970">
        <f>VLOOKUP(A970,'[2]SISBEN-GRUPOS'!$A$2:$E$1122,4,0)</f>
        <v>18</v>
      </c>
      <c r="P970">
        <f>VLOOKUP(A970,'[2]SISBEN-GRUPOS'!$A$2:$E$1122,5,0)</f>
        <v>5</v>
      </c>
      <c r="Q970">
        <f>VLOOKUP(A970,'[2]TASA TRANSITO'!$A$6:$B$1117,2,0)</f>
        <v>0.43</v>
      </c>
    </row>
    <row r="971" spans="1:17" ht="14.95" hidden="1" x14ac:dyDescent="0.25">
      <c r="A971" t="s">
        <v>1015</v>
      </c>
      <c r="B971">
        <v>823</v>
      </c>
      <c r="C971" s="3" t="s">
        <v>1122</v>
      </c>
      <c r="D971">
        <f>VLOOKUP(A971,'[2]PROMEDIO SABER 11 MUNICIPIOS'!$A$2:$D$1122,4,0)</f>
        <v>823</v>
      </c>
      <c r="E971">
        <f>VLOOKUP(A971,'[2]PROMEDIO SABER 11 MUNICIPIOS'!$A$2:$E$1122,5,0)</f>
        <v>307</v>
      </c>
      <c r="F971" s="3">
        <v>0</v>
      </c>
      <c r="G971" s="3">
        <v>0</v>
      </c>
      <c r="H971" s="3">
        <v>0</v>
      </c>
      <c r="I971" s="3">
        <v>0</v>
      </c>
      <c r="J971" s="4">
        <f>VLOOKUP(A971,'[2]PROMEDIO SABER 11 MUNICIPIOS'!$A$2:$B$1122,2,0)</f>
        <v>252.10935601458081</v>
      </c>
      <c r="K971" s="6">
        <v>250</v>
      </c>
      <c r="L971" s="5" t="str">
        <f>VLOOKUP(A971,'[2]PROMEDIO SABER 11 MUNICIPIOS'!$A$2:$F$1122,6,FALSE)</f>
        <v>NO</v>
      </c>
      <c r="M971">
        <f>VLOOKUP(A971,'[2]SISBEN-GRUPOS'!$A$2:$E$1121,2,FALSE)</f>
        <v>388</v>
      </c>
      <c r="N971">
        <f>VLOOKUP(A971,'[2]SISBEN-GRUPOS'!$A$2:$E$1122,3,0)</f>
        <v>280</v>
      </c>
      <c r="O971">
        <f>VLOOKUP(A971,'[2]SISBEN-GRUPOS'!$A$2:$E$1122,4,0)</f>
        <v>101</v>
      </c>
      <c r="P971">
        <f>VLOOKUP(A971,'[2]SISBEN-GRUPOS'!$A$2:$E$1122,5,0)</f>
        <v>54</v>
      </c>
      <c r="Q971">
        <f>VLOOKUP(A971,'[2]TASA TRANSITO'!$A$6:$B$1117,2,0)</f>
        <v>0.46800000000000003</v>
      </c>
    </row>
    <row r="972" spans="1:17" ht="14.95" hidden="1" x14ac:dyDescent="0.25">
      <c r="A972" t="s">
        <v>896</v>
      </c>
      <c r="B972">
        <v>413</v>
      </c>
      <c r="C972" s="3" t="s">
        <v>1123</v>
      </c>
      <c r="D972">
        <f>VLOOKUP(A972,'[2]PROMEDIO SABER 11 MUNICIPIOS'!$A$2:$D$1122,4,0)</f>
        <v>413</v>
      </c>
      <c r="E972">
        <f>VLOOKUP(A972,'[2]PROMEDIO SABER 11 MUNICIPIOS'!$A$2:$E$1122,5,0)</f>
        <v>308</v>
      </c>
      <c r="F972" s="3">
        <v>0</v>
      </c>
      <c r="G972" s="3">
        <v>0</v>
      </c>
      <c r="H972" s="3">
        <v>0</v>
      </c>
      <c r="I972" s="3">
        <v>0</v>
      </c>
      <c r="J972" s="4">
        <f>VLOOKUP(A972,'[2]PROMEDIO SABER 11 MUNICIPIOS'!$A$2:$B$1122,2,0)</f>
        <v>261.66343825665859</v>
      </c>
      <c r="K972" s="6">
        <v>260</v>
      </c>
      <c r="L972" s="5" t="str">
        <f>VLOOKUP(A972,'[2]PROMEDIO SABER 11 MUNICIPIOS'!$A$2:$F$1122,6,FALSE)</f>
        <v>NO</v>
      </c>
      <c r="M972">
        <f>VLOOKUP(A972,'[2]SISBEN-GRUPOS'!$A$2:$E$1121,2,FALSE)</f>
        <v>195</v>
      </c>
      <c r="N972">
        <f>VLOOKUP(A972,'[2]SISBEN-GRUPOS'!$A$2:$E$1122,3,0)</f>
        <v>217</v>
      </c>
      <c r="O972">
        <f>VLOOKUP(A972,'[2]SISBEN-GRUPOS'!$A$2:$E$1122,4,0)</f>
        <v>0</v>
      </c>
      <c r="P972">
        <f>VLOOKUP(A972,'[2]SISBEN-GRUPOS'!$A$2:$E$1122,5,0)</f>
        <v>1</v>
      </c>
      <c r="Q972">
        <f>VLOOKUP(A972,'[2]TASA TRANSITO'!$A$6:$B$1117,2,0)</f>
        <v>0.28499999999999998</v>
      </c>
    </row>
    <row r="973" spans="1:17" ht="14.95" hidden="1" x14ac:dyDescent="0.25">
      <c r="A973" t="s">
        <v>1043</v>
      </c>
      <c r="B973">
        <v>1196</v>
      </c>
      <c r="C973" s="3" t="s">
        <v>1122</v>
      </c>
      <c r="D973">
        <f>VLOOKUP(A973,'[2]PROMEDIO SABER 11 MUNICIPIOS'!$A$2:$D$1122,4,0)</f>
        <v>1196</v>
      </c>
      <c r="E973">
        <f>VLOOKUP(A973,'[2]PROMEDIO SABER 11 MUNICIPIOS'!$A$2:$E$1122,5,0)</f>
        <v>315</v>
      </c>
      <c r="F973" s="3">
        <v>0</v>
      </c>
      <c r="G973" s="3">
        <v>0</v>
      </c>
      <c r="H973" s="3">
        <v>0</v>
      </c>
      <c r="I973" s="3">
        <v>0</v>
      </c>
      <c r="J973" s="4">
        <f>VLOOKUP(A973,'[2]PROMEDIO SABER 11 MUNICIPIOS'!$A$2:$B$1122,2,0)</f>
        <v>242.20234113712374</v>
      </c>
      <c r="K973" s="6">
        <v>240</v>
      </c>
      <c r="L973" s="5" t="str">
        <f>VLOOKUP(A973,'[2]PROMEDIO SABER 11 MUNICIPIOS'!$A$2:$F$1122,6,FALSE)</f>
        <v>NO</v>
      </c>
      <c r="M973">
        <f>VLOOKUP(A973,'[2]SISBEN-GRUPOS'!$A$2:$E$1121,2,FALSE)</f>
        <v>309</v>
      </c>
      <c r="N973">
        <f>VLOOKUP(A973,'[2]SISBEN-GRUPOS'!$A$2:$E$1122,3,0)</f>
        <v>844</v>
      </c>
      <c r="O973">
        <f>VLOOKUP(A973,'[2]SISBEN-GRUPOS'!$A$2:$E$1122,4,0)</f>
        <v>32</v>
      </c>
      <c r="P973">
        <f>VLOOKUP(A973,'[2]SISBEN-GRUPOS'!$A$2:$E$1122,5,0)</f>
        <v>11</v>
      </c>
      <c r="Q973">
        <f>VLOOKUP(A973,'[2]TASA TRANSITO'!$A$6:$B$1117,2,0)</f>
        <v>0.39400000000000002</v>
      </c>
    </row>
    <row r="974" spans="1:17" ht="14.95" hidden="1" x14ac:dyDescent="0.25">
      <c r="A974" t="s">
        <v>985</v>
      </c>
      <c r="B974">
        <v>646</v>
      </c>
      <c r="C974" s="3" t="s">
        <v>1122</v>
      </c>
      <c r="D974">
        <f>VLOOKUP(A974,'[2]PROMEDIO SABER 11 MUNICIPIOS'!$A$2:$D$1122,4,0)</f>
        <v>646</v>
      </c>
      <c r="E974">
        <f>VLOOKUP(A974,'[2]PROMEDIO SABER 11 MUNICIPIOS'!$A$2:$E$1122,5,0)</f>
        <v>316</v>
      </c>
      <c r="F974" s="3">
        <v>0</v>
      </c>
      <c r="G974" s="3">
        <v>0</v>
      </c>
      <c r="H974" s="3">
        <v>0</v>
      </c>
      <c r="I974" s="3">
        <v>0</v>
      </c>
      <c r="J974" s="4">
        <f>VLOOKUP(A974,'[2]PROMEDIO SABER 11 MUNICIPIOS'!$A$2:$B$1122,2,0)</f>
        <v>249.45820433436532</v>
      </c>
      <c r="K974" s="6">
        <v>240</v>
      </c>
      <c r="L974" s="5" t="str">
        <f>VLOOKUP(A974,'[2]PROMEDIO SABER 11 MUNICIPIOS'!$A$2:$F$1122,6,FALSE)</f>
        <v>NO</v>
      </c>
      <c r="M974">
        <f>VLOOKUP(A974,'[2]SISBEN-GRUPOS'!$A$2:$E$1121,2,FALSE)</f>
        <v>169</v>
      </c>
      <c r="N974">
        <f>VLOOKUP(A974,'[2]SISBEN-GRUPOS'!$A$2:$E$1122,3,0)</f>
        <v>418</v>
      </c>
      <c r="O974">
        <f>VLOOKUP(A974,'[2]SISBEN-GRUPOS'!$A$2:$E$1122,4,0)</f>
        <v>39</v>
      </c>
      <c r="P974">
        <f>VLOOKUP(A974,'[2]SISBEN-GRUPOS'!$A$2:$E$1122,5,0)</f>
        <v>20</v>
      </c>
      <c r="Q974">
        <f>VLOOKUP(A974,'[2]TASA TRANSITO'!$A$6:$B$1117,2,0)</f>
        <v>0.42599999999999999</v>
      </c>
    </row>
    <row r="975" spans="1:17" ht="14.95" hidden="1" x14ac:dyDescent="0.25">
      <c r="A975" t="s">
        <v>960</v>
      </c>
      <c r="B975">
        <v>553</v>
      </c>
      <c r="C975" s="3" t="s">
        <v>1122</v>
      </c>
      <c r="D975">
        <f>VLOOKUP(A975,'[2]PROMEDIO SABER 11 MUNICIPIOS'!$A$2:$D$1122,4,0)</f>
        <v>553</v>
      </c>
      <c r="E975">
        <f>VLOOKUP(A975,'[2]PROMEDIO SABER 11 MUNICIPIOS'!$A$2:$E$1122,5,0)</f>
        <v>318</v>
      </c>
      <c r="F975" s="3">
        <v>0</v>
      </c>
      <c r="G975" s="3">
        <v>0</v>
      </c>
      <c r="H975" s="3">
        <v>0</v>
      </c>
      <c r="I975" s="3">
        <v>0</v>
      </c>
      <c r="J975" s="4">
        <f>VLOOKUP(A975,'[2]PROMEDIO SABER 11 MUNICIPIOS'!$A$2:$B$1122,2,0)</f>
        <v>241.53345388788426</v>
      </c>
      <c r="K975" s="6">
        <v>240</v>
      </c>
      <c r="L975" s="5" t="str">
        <f>VLOOKUP(A975,'[2]PROMEDIO SABER 11 MUNICIPIOS'!$A$2:$F$1122,6,FALSE)</f>
        <v>NO</v>
      </c>
      <c r="M975">
        <f>VLOOKUP(A975,'[2]SISBEN-GRUPOS'!$A$2:$E$1121,2,FALSE)</f>
        <v>150</v>
      </c>
      <c r="N975">
        <f>VLOOKUP(A975,'[2]SISBEN-GRUPOS'!$A$2:$E$1122,3,0)</f>
        <v>386</v>
      </c>
      <c r="O975">
        <f>VLOOKUP(A975,'[2]SISBEN-GRUPOS'!$A$2:$E$1122,4,0)</f>
        <v>9</v>
      </c>
      <c r="P975">
        <f>VLOOKUP(A975,'[2]SISBEN-GRUPOS'!$A$2:$E$1122,5,0)</f>
        <v>8</v>
      </c>
      <c r="Q975">
        <f>VLOOKUP(A975,'[2]TASA TRANSITO'!$A$6:$B$1117,2,0)</f>
        <v>0.32600000000000001</v>
      </c>
    </row>
    <row r="976" spans="1:17" ht="30.1" hidden="1" x14ac:dyDescent="0.25">
      <c r="A976" t="s">
        <v>1006</v>
      </c>
      <c r="B976">
        <v>753</v>
      </c>
      <c r="C976" s="3" t="s">
        <v>1122</v>
      </c>
      <c r="D976">
        <f>VLOOKUP(A976,'[2]PROMEDIO SABER 11 MUNICIPIOS'!$A$2:$D$1122,4,0)</f>
        <v>753</v>
      </c>
      <c r="E976">
        <f>VLOOKUP(A976,'[2]PROMEDIO SABER 11 MUNICIPIOS'!$A$2:$E$1122,5,0)</f>
        <v>319</v>
      </c>
      <c r="F976" s="3">
        <v>0</v>
      </c>
      <c r="G976" s="3">
        <v>0</v>
      </c>
      <c r="H976" s="3">
        <v>0</v>
      </c>
      <c r="I976" s="3">
        <v>0</v>
      </c>
      <c r="J976" s="4">
        <f>VLOOKUP(A976,'[2]PROMEDIO SABER 11 MUNICIPIOS'!$A$2:$B$1122,2,0)</f>
        <v>245.13944223107569</v>
      </c>
      <c r="K976" s="6">
        <v>240</v>
      </c>
      <c r="L976" s="5" t="str">
        <f>VLOOKUP(A976,'[2]PROMEDIO SABER 11 MUNICIPIOS'!$A$2:$F$1122,6,FALSE)</f>
        <v>FLORIDA-VALLE DEL CAUCA</v>
      </c>
      <c r="M976">
        <f>VLOOKUP(A976,'[2]SISBEN-GRUPOS'!$A$2:$E$1121,2,FALSE)</f>
        <v>324</v>
      </c>
      <c r="N976">
        <f>VLOOKUP(A976,'[2]SISBEN-GRUPOS'!$A$2:$E$1122,3,0)</f>
        <v>407</v>
      </c>
      <c r="O976">
        <f>VLOOKUP(A976,'[2]SISBEN-GRUPOS'!$A$2:$E$1122,4,0)</f>
        <v>19</v>
      </c>
      <c r="P976">
        <f>VLOOKUP(A976,'[2]SISBEN-GRUPOS'!$A$2:$E$1122,5,0)</f>
        <v>3</v>
      </c>
      <c r="Q976">
        <f>VLOOKUP(A976,'[2]TASA TRANSITO'!$A$6:$B$1117,2,0)</f>
        <v>0.36699999999999999</v>
      </c>
    </row>
    <row r="977" spans="1:17" ht="14.95" hidden="1" x14ac:dyDescent="0.25">
      <c r="A977" t="s">
        <v>428</v>
      </c>
      <c r="B977">
        <v>114</v>
      </c>
      <c r="C977" s="3" t="s">
        <v>1122</v>
      </c>
      <c r="D977">
        <f>VLOOKUP(A977,'[2]PROMEDIO SABER 11 MUNICIPIOS'!$A$2:$D$1122,4,0)</f>
        <v>114</v>
      </c>
      <c r="E977">
        <f>VLOOKUP(A977,'[2]PROMEDIO SABER 11 MUNICIPIOS'!$A$2:$E$1122,5,0)</f>
        <v>320</v>
      </c>
      <c r="F977" s="3">
        <v>0</v>
      </c>
      <c r="G977" s="3">
        <v>0</v>
      </c>
      <c r="H977" s="3">
        <v>0</v>
      </c>
      <c r="I977" s="3">
        <v>0</v>
      </c>
      <c r="J977" s="4">
        <f>VLOOKUP(A977,'[2]PROMEDIO SABER 11 MUNICIPIOS'!$A$2:$B$1122,2,0)</f>
        <v>230.40350877192984</v>
      </c>
      <c r="K977" s="6">
        <v>230</v>
      </c>
      <c r="L977" s="5" t="str">
        <f>VLOOKUP(A977,'[2]PROMEDIO SABER 11 MUNICIPIOS'!$A$2:$F$1122,6,FALSE)</f>
        <v>MORROA-SUCRE</v>
      </c>
      <c r="M977">
        <f>VLOOKUP(A977,'[2]SISBEN-GRUPOS'!$A$2:$E$1121,2,FALSE)</f>
        <v>19</v>
      </c>
      <c r="N977">
        <f>VLOOKUP(A977,'[2]SISBEN-GRUPOS'!$A$2:$E$1122,3,0)</f>
        <v>93</v>
      </c>
      <c r="O977">
        <f>VLOOKUP(A977,'[2]SISBEN-GRUPOS'!$A$2:$E$1122,4,0)</f>
        <v>2</v>
      </c>
      <c r="P977">
        <f>VLOOKUP(A977,'[2]SISBEN-GRUPOS'!$A$2:$E$1122,5,0)</f>
        <v>0</v>
      </c>
      <c r="Q977">
        <f>VLOOKUP(A977,'[2]TASA TRANSITO'!$A$6:$B$1117,2,0)</f>
        <v>0.24099999999999999</v>
      </c>
    </row>
    <row r="978" spans="1:17" x14ac:dyDescent="0.25">
      <c r="A978" t="s">
        <v>954</v>
      </c>
      <c r="B978">
        <v>533</v>
      </c>
      <c r="C978" s="3" t="s">
        <v>1123</v>
      </c>
      <c r="D978">
        <f>VLOOKUP(A978,'[2]PROMEDIO SABER 11 MUNICIPIOS'!$A$2:$D$1122,4,0)</f>
        <v>533</v>
      </c>
      <c r="E978">
        <f>VLOOKUP(A978,'[2]PROMEDIO SABER 11 MUNICIPIOS'!$A$2:$E$1122,5,0)</f>
        <v>321</v>
      </c>
      <c r="F978" s="3">
        <v>0</v>
      </c>
      <c r="G978" s="3">
        <v>0</v>
      </c>
      <c r="H978" s="3">
        <v>0</v>
      </c>
      <c r="I978" s="3">
        <v>0</v>
      </c>
      <c r="J978" s="4">
        <f>VLOOKUP(A978,'[2]PROMEDIO SABER 11 MUNICIPIOS'!$A$2:$B$1122,2,0)</f>
        <v>212.30206378986867</v>
      </c>
      <c r="K978" s="6">
        <v>210</v>
      </c>
      <c r="L978" s="5" t="str">
        <f>VLOOKUP(A978,'[2]PROMEDIO SABER 11 MUNICIPIOS'!$A$2:$F$1122,6,FALSE)</f>
        <v>NO</v>
      </c>
      <c r="M978">
        <f>VLOOKUP(A978,'[2]SISBEN-GRUPOS'!$A$2:$E$1121,2,FALSE)</f>
        <v>174</v>
      </c>
      <c r="N978">
        <f>VLOOKUP(A978,'[2]SISBEN-GRUPOS'!$A$2:$E$1122,3,0)</f>
        <v>348</v>
      </c>
      <c r="O978">
        <f>VLOOKUP(A978,'[2]SISBEN-GRUPOS'!$A$2:$E$1122,4,0)</f>
        <v>7</v>
      </c>
      <c r="P978">
        <f>VLOOKUP(A978,'[2]SISBEN-GRUPOS'!$A$2:$E$1122,5,0)</f>
        <v>4</v>
      </c>
      <c r="Q978" t="e">
        <f>VLOOKUP(A978,'[2]TASA TRANSITO'!$A$6:$B$1117,2,0)</f>
        <v>#N/A</v>
      </c>
    </row>
    <row r="979" spans="1:17" ht="14.95" hidden="1" x14ac:dyDescent="0.25">
      <c r="A979" t="s">
        <v>876</v>
      </c>
      <c r="B979">
        <v>385</v>
      </c>
      <c r="C979" s="3" t="s">
        <v>1123</v>
      </c>
      <c r="D979">
        <f>VLOOKUP(A979,'[2]PROMEDIO SABER 11 MUNICIPIOS'!$A$2:$D$1122,4,0)</f>
        <v>385</v>
      </c>
      <c r="E979">
        <f>VLOOKUP(A979,'[2]PROMEDIO SABER 11 MUNICIPIOS'!$A$2:$E$1122,5,0)</f>
        <v>327</v>
      </c>
      <c r="F979" s="3">
        <v>0</v>
      </c>
      <c r="G979" s="3">
        <v>0</v>
      </c>
      <c r="H979" s="3">
        <v>0</v>
      </c>
      <c r="I979" s="3">
        <v>0</v>
      </c>
      <c r="J979" s="4">
        <f>VLOOKUP(A979,'[2]PROMEDIO SABER 11 MUNICIPIOS'!$A$2:$B$1122,2,0)</f>
        <v>264.10129870129867</v>
      </c>
      <c r="K979" s="6">
        <v>260</v>
      </c>
      <c r="L979" s="5" t="str">
        <f>VLOOKUP(A979,'[2]PROMEDIO SABER 11 MUNICIPIOS'!$A$2:$F$1122,6,FALSE)</f>
        <v>NO</v>
      </c>
      <c r="M979">
        <f>VLOOKUP(A979,'[2]SISBEN-GRUPOS'!$A$2:$E$1121,2,FALSE)</f>
        <v>66</v>
      </c>
      <c r="N979">
        <f>VLOOKUP(A979,'[2]SISBEN-GRUPOS'!$A$2:$E$1122,3,0)</f>
        <v>318</v>
      </c>
      <c r="O979">
        <f>VLOOKUP(A979,'[2]SISBEN-GRUPOS'!$A$2:$E$1122,4,0)</f>
        <v>0</v>
      </c>
      <c r="P979">
        <f>VLOOKUP(A979,'[2]SISBEN-GRUPOS'!$A$2:$E$1122,5,0)</f>
        <v>1</v>
      </c>
      <c r="Q979">
        <f>VLOOKUP(A979,'[2]TASA TRANSITO'!$A$6:$B$1117,2,0)</f>
        <v>0.251</v>
      </c>
    </row>
    <row r="980" spans="1:17" x14ac:dyDescent="0.25">
      <c r="A980" t="s">
        <v>1000</v>
      </c>
      <c r="B980">
        <v>735</v>
      </c>
      <c r="C980" s="3" t="s">
        <v>1123</v>
      </c>
      <c r="D980">
        <f>VLOOKUP(A980,'[2]PROMEDIO SABER 11 MUNICIPIOS'!$A$2:$D$1122,4,0)</f>
        <v>735</v>
      </c>
      <c r="E980">
        <f>VLOOKUP(A980,'[2]PROMEDIO SABER 11 MUNICIPIOS'!$A$2:$E$1122,5,0)</f>
        <v>328</v>
      </c>
      <c r="F980" s="3">
        <v>0</v>
      </c>
      <c r="G980" s="3">
        <v>0</v>
      </c>
      <c r="H980" s="3">
        <v>0</v>
      </c>
      <c r="I980" s="3">
        <v>0</v>
      </c>
      <c r="J980" s="4">
        <f>VLOOKUP(A980,'[2]PROMEDIO SABER 11 MUNICIPIOS'!$A$2:$B$1122,2,0)</f>
        <v>240.66530612244898</v>
      </c>
      <c r="K980" s="6">
        <v>240</v>
      </c>
      <c r="L980" s="5" t="str">
        <f>VLOOKUP(A980,'[2]PROMEDIO SABER 11 MUNICIPIOS'!$A$2:$F$1122,6,FALSE)</f>
        <v>TAME-ARAUCA</v>
      </c>
      <c r="M980">
        <f>VLOOKUP(A980,'[2]SISBEN-GRUPOS'!$A$2:$E$1121,2,FALSE)</f>
        <v>202</v>
      </c>
      <c r="N980">
        <f>VLOOKUP(A980,'[2]SISBEN-GRUPOS'!$A$2:$E$1122,3,0)</f>
        <v>521</v>
      </c>
      <c r="O980">
        <f>VLOOKUP(A980,'[2]SISBEN-GRUPOS'!$A$2:$E$1122,4,0)</f>
        <v>7</v>
      </c>
      <c r="P980">
        <f>VLOOKUP(A980,'[2]SISBEN-GRUPOS'!$A$2:$E$1122,5,0)</f>
        <v>5</v>
      </c>
      <c r="Q980" t="e">
        <f>VLOOKUP(A980,'[2]TASA TRANSITO'!$A$6:$B$1117,2,0)</f>
        <v>#N/A</v>
      </c>
    </row>
    <row r="981" spans="1:17" ht="14.95" hidden="1" x14ac:dyDescent="0.25">
      <c r="A981" t="s">
        <v>787</v>
      </c>
      <c r="B981">
        <v>288</v>
      </c>
      <c r="C981" s="3" t="s">
        <v>1122</v>
      </c>
      <c r="D981">
        <f>VLOOKUP(A981,'[2]PROMEDIO SABER 11 MUNICIPIOS'!$A$2:$D$1122,4,0)</f>
        <v>288</v>
      </c>
      <c r="E981">
        <f>VLOOKUP(A981,'[2]PROMEDIO SABER 11 MUNICIPIOS'!$A$2:$E$1122,5,0)</f>
        <v>330</v>
      </c>
      <c r="F981" s="3">
        <v>0</v>
      </c>
      <c r="G981" s="3">
        <v>0</v>
      </c>
      <c r="H981" s="3">
        <v>0</v>
      </c>
      <c r="I981" s="3">
        <v>0</v>
      </c>
      <c r="J981" s="4">
        <f>VLOOKUP(A981,'[2]PROMEDIO SABER 11 MUNICIPIOS'!$A$2:$B$1122,2,0)</f>
        <v>219.70486111111111</v>
      </c>
      <c r="K981" s="6">
        <v>220</v>
      </c>
      <c r="L981" s="5" t="str">
        <f>VLOOKUP(A981,'[2]PROMEDIO SABER 11 MUNICIPIOS'!$A$2:$F$1122,6,FALSE)</f>
        <v>NO</v>
      </c>
      <c r="M981">
        <f>VLOOKUP(A981,'[2]SISBEN-GRUPOS'!$A$2:$E$1121,2,FALSE)</f>
        <v>66</v>
      </c>
      <c r="N981">
        <f>VLOOKUP(A981,'[2]SISBEN-GRUPOS'!$A$2:$E$1122,3,0)</f>
        <v>217</v>
      </c>
      <c r="O981">
        <f>VLOOKUP(A981,'[2]SISBEN-GRUPOS'!$A$2:$E$1122,4,0)</f>
        <v>1</v>
      </c>
      <c r="P981">
        <f>VLOOKUP(A981,'[2]SISBEN-GRUPOS'!$A$2:$E$1122,5,0)</f>
        <v>4</v>
      </c>
      <c r="Q981">
        <f>VLOOKUP(A981,'[2]TASA TRANSITO'!$A$6:$B$1117,2,0)</f>
        <v>0.22900000000000001</v>
      </c>
    </row>
    <row r="982" spans="1:17" ht="14.95" hidden="1" x14ac:dyDescent="0.25">
      <c r="A982" t="s">
        <v>988</v>
      </c>
      <c r="B982">
        <v>649</v>
      </c>
      <c r="C982" s="3" t="s">
        <v>1122</v>
      </c>
      <c r="D982">
        <f>VLOOKUP(A982,'[2]PROMEDIO SABER 11 MUNICIPIOS'!$A$2:$D$1122,4,0)</f>
        <v>649</v>
      </c>
      <c r="E982">
        <f>VLOOKUP(A982,'[2]PROMEDIO SABER 11 MUNICIPIOS'!$A$2:$E$1122,5,0)</f>
        <v>338</v>
      </c>
      <c r="F982" s="3">
        <v>0</v>
      </c>
      <c r="G982" s="3">
        <v>0</v>
      </c>
      <c r="H982" s="3">
        <v>0</v>
      </c>
      <c r="I982" s="3">
        <v>0</v>
      </c>
      <c r="J982" s="4">
        <f>VLOOKUP(A982,'[2]PROMEDIO SABER 11 MUNICIPIOS'!$A$2:$B$1122,2,0)</f>
        <v>202.86748844375964</v>
      </c>
      <c r="K982" s="6">
        <v>200</v>
      </c>
      <c r="L982" s="5" t="str">
        <f>VLOOKUP(A982,'[2]PROMEDIO SABER 11 MUNICIPIOS'!$A$2:$F$1122,6,FALSE)</f>
        <v>SAN ONOFRE-SUCRE</v>
      </c>
      <c r="M982">
        <f>VLOOKUP(A982,'[2]SISBEN-GRUPOS'!$A$2:$E$1121,2,FALSE)</f>
        <v>167</v>
      </c>
      <c r="N982">
        <f>VLOOKUP(A982,'[2]SISBEN-GRUPOS'!$A$2:$E$1122,3,0)</f>
        <v>469</v>
      </c>
      <c r="O982">
        <f>VLOOKUP(A982,'[2]SISBEN-GRUPOS'!$A$2:$E$1122,4,0)</f>
        <v>9</v>
      </c>
      <c r="P982">
        <f>VLOOKUP(A982,'[2]SISBEN-GRUPOS'!$A$2:$E$1122,5,0)</f>
        <v>4</v>
      </c>
      <c r="Q982">
        <f>VLOOKUP(A982,'[2]TASA TRANSITO'!$A$6:$B$1117,2,0)</f>
        <v>0.16</v>
      </c>
    </row>
    <row r="983" spans="1:17" ht="14.95" hidden="1" x14ac:dyDescent="0.25">
      <c r="A983" t="s">
        <v>752</v>
      </c>
      <c r="B983">
        <v>257</v>
      </c>
      <c r="C983" s="3" t="s">
        <v>1122</v>
      </c>
      <c r="D983">
        <f>VLOOKUP(A983,'[2]PROMEDIO SABER 11 MUNICIPIOS'!$A$2:$D$1122,4,0)</f>
        <v>257</v>
      </c>
      <c r="E983">
        <f>VLOOKUP(A983,'[2]PROMEDIO SABER 11 MUNICIPIOS'!$A$2:$E$1122,5,0)</f>
        <v>340</v>
      </c>
      <c r="F983" s="3">
        <v>0</v>
      </c>
      <c r="G983" s="3">
        <v>0</v>
      </c>
      <c r="H983" s="3">
        <v>0</v>
      </c>
      <c r="I983" s="3">
        <v>0</v>
      </c>
      <c r="J983" s="4">
        <f>VLOOKUP(A983,'[2]PROMEDIO SABER 11 MUNICIPIOS'!$A$2:$B$1122,2,0)</f>
        <v>225.59922178988327</v>
      </c>
      <c r="K983" s="6">
        <v>220</v>
      </c>
      <c r="L983" s="5" t="str">
        <f>VLOOKUP(A983,'[2]PROMEDIO SABER 11 MUNICIPIOS'!$A$2:$F$1122,6,FALSE)</f>
        <v>NO</v>
      </c>
      <c r="M983">
        <f>VLOOKUP(A983,'[2]SISBEN-GRUPOS'!$A$2:$E$1121,2,FALSE)</f>
        <v>56</v>
      </c>
      <c r="N983">
        <f>VLOOKUP(A983,'[2]SISBEN-GRUPOS'!$A$2:$E$1122,3,0)</f>
        <v>197</v>
      </c>
      <c r="O983">
        <f>VLOOKUP(A983,'[2]SISBEN-GRUPOS'!$A$2:$E$1122,4,0)</f>
        <v>0</v>
      </c>
      <c r="P983">
        <f>VLOOKUP(A983,'[2]SISBEN-GRUPOS'!$A$2:$E$1122,5,0)</f>
        <v>4</v>
      </c>
      <c r="Q983">
        <f>VLOOKUP(A983,'[2]TASA TRANSITO'!$A$6:$B$1117,2,0)</f>
        <v>0.20300000000000001</v>
      </c>
    </row>
    <row r="984" spans="1:17" ht="14.95" hidden="1" x14ac:dyDescent="0.25">
      <c r="A984" t="s">
        <v>903</v>
      </c>
      <c r="B984">
        <v>422</v>
      </c>
      <c r="C984" s="3" t="s">
        <v>1122</v>
      </c>
      <c r="D984">
        <f>VLOOKUP(A984,'[2]PROMEDIO SABER 11 MUNICIPIOS'!$A$2:$D$1122,4,0)</f>
        <v>422</v>
      </c>
      <c r="E984">
        <f>VLOOKUP(A984,'[2]PROMEDIO SABER 11 MUNICIPIOS'!$A$2:$E$1122,5,0)</f>
        <v>342</v>
      </c>
      <c r="F984" s="3">
        <v>0</v>
      </c>
      <c r="G984" s="3">
        <v>0</v>
      </c>
      <c r="H984" s="3">
        <v>0</v>
      </c>
      <c r="I984" s="3">
        <v>0</v>
      </c>
      <c r="J984" s="4">
        <f>VLOOKUP(A984,'[2]PROMEDIO SABER 11 MUNICIPIOS'!$A$2:$B$1122,2,0)</f>
        <v>211.478672985782</v>
      </c>
      <c r="K984" s="6">
        <v>210</v>
      </c>
      <c r="L984" s="5" t="str">
        <f>VLOOKUP(A984,'[2]PROMEDIO SABER 11 MUNICIPIOS'!$A$2:$F$1122,6,FALSE)</f>
        <v>NO</v>
      </c>
      <c r="M984">
        <f>VLOOKUP(A984,'[2]SISBEN-GRUPOS'!$A$2:$E$1121,2,FALSE)</f>
        <v>92</v>
      </c>
      <c r="N984">
        <f>VLOOKUP(A984,'[2]SISBEN-GRUPOS'!$A$2:$E$1122,3,0)</f>
        <v>329</v>
      </c>
      <c r="O984">
        <f>VLOOKUP(A984,'[2]SISBEN-GRUPOS'!$A$2:$E$1122,4,0)</f>
        <v>1</v>
      </c>
      <c r="P984">
        <f>VLOOKUP(A984,'[2]SISBEN-GRUPOS'!$A$2:$E$1122,5,0)</f>
        <v>0</v>
      </c>
      <c r="Q984">
        <f>VLOOKUP(A984,'[2]TASA TRANSITO'!$A$6:$B$1117,2,0)</f>
        <v>0.13400000000000001</v>
      </c>
    </row>
    <row r="985" spans="1:17" ht="30.1" hidden="1" x14ac:dyDescent="0.25">
      <c r="A985" t="s">
        <v>1026</v>
      </c>
      <c r="B985">
        <v>918</v>
      </c>
      <c r="C985" s="3" t="s">
        <v>1122</v>
      </c>
      <c r="D985">
        <f>VLOOKUP(A985,'[2]PROMEDIO SABER 11 MUNICIPIOS'!$A$2:$D$1122,4,0)</f>
        <v>918</v>
      </c>
      <c r="E985">
        <f>VLOOKUP(A985,'[2]PROMEDIO SABER 11 MUNICIPIOS'!$A$2:$E$1122,5,0)</f>
        <v>342</v>
      </c>
      <c r="F985" s="3">
        <v>0</v>
      </c>
      <c r="G985" s="3">
        <v>0</v>
      </c>
      <c r="H985" s="3">
        <v>0</v>
      </c>
      <c r="I985" s="3">
        <v>0</v>
      </c>
      <c r="J985" s="4">
        <f>VLOOKUP(A985,'[2]PROMEDIO SABER 11 MUNICIPIOS'!$A$2:$B$1122,2,0)</f>
        <v>223.08823529411765</v>
      </c>
      <c r="K985" s="6">
        <v>220</v>
      </c>
      <c r="L985" s="5" t="str">
        <f>VLOOKUP(A985,'[2]PROMEDIO SABER 11 MUNICIPIOS'!$A$2:$F$1122,6,FALSE)</f>
        <v>CHIGORODO-ANTIOQUIA</v>
      </c>
      <c r="M985">
        <f>VLOOKUP(A985,'[2]SISBEN-GRUPOS'!$A$2:$E$1121,2,FALSE)</f>
        <v>281</v>
      </c>
      <c r="N985">
        <f>VLOOKUP(A985,'[2]SISBEN-GRUPOS'!$A$2:$E$1122,3,0)</f>
        <v>575</v>
      </c>
      <c r="O985">
        <f>VLOOKUP(A985,'[2]SISBEN-GRUPOS'!$A$2:$E$1122,4,0)</f>
        <v>39</v>
      </c>
      <c r="P985">
        <f>VLOOKUP(A985,'[2]SISBEN-GRUPOS'!$A$2:$E$1122,5,0)</f>
        <v>23</v>
      </c>
      <c r="Q985">
        <f>VLOOKUP(A985,'[2]TASA TRANSITO'!$A$6:$B$1117,2,0)</f>
        <v>0.32700000000000001</v>
      </c>
    </row>
    <row r="986" spans="1:17" x14ac:dyDescent="0.25">
      <c r="A986" t="s">
        <v>990</v>
      </c>
      <c r="B986">
        <v>665</v>
      </c>
      <c r="C986" s="3" t="s">
        <v>1123</v>
      </c>
      <c r="D986">
        <f>VLOOKUP(A986,'[2]PROMEDIO SABER 11 MUNICIPIOS'!$A$2:$D$1122,4,0)</f>
        <v>665</v>
      </c>
      <c r="E986">
        <f>VLOOKUP(A986,'[2]PROMEDIO SABER 11 MUNICIPIOS'!$A$2:$E$1122,5,0)</f>
        <v>343</v>
      </c>
      <c r="F986" s="3">
        <v>0</v>
      </c>
      <c r="G986" s="3">
        <v>0</v>
      </c>
      <c r="H986" s="3">
        <v>0</v>
      </c>
      <c r="I986" s="3">
        <v>0</v>
      </c>
      <c r="J986" s="4">
        <f>VLOOKUP(A986,'[2]PROMEDIO SABER 11 MUNICIPIOS'!$A$2:$B$1122,2,0)</f>
        <v>230.51428571428571</v>
      </c>
      <c r="K986" s="6">
        <v>230</v>
      </c>
      <c r="L986" s="5" t="str">
        <f>VLOOKUP(A986,'[2]PROMEDIO SABER 11 MUNICIPIOS'!$A$2:$F$1122,6,FALSE)</f>
        <v>NO</v>
      </c>
      <c r="M986">
        <f>VLOOKUP(A986,'[2]SISBEN-GRUPOS'!$A$2:$E$1121,2,FALSE)</f>
        <v>294</v>
      </c>
      <c r="N986">
        <f>VLOOKUP(A986,'[2]SISBEN-GRUPOS'!$A$2:$E$1122,3,0)</f>
        <v>256</v>
      </c>
      <c r="O986">
        <f>VLOOKUP(A986,'[2]SISBEN-GRUPOS'!$A$2:$E$1122,4,0)</f>
        <v>84</v>
      </c>
      <c r="P986">
        <f>VLOOKUP(A986,'[2]SISBEN-GRUPOS'!$A$2:$E$1122,5,0)</f>
        <v>31</v>
      </c>
      <c r="Q986" t="e">
        <f>VLOOKUP(A986,'[2]TASA TRANSITO'!$A$6:$B$1117,2,0)</f>
        <v>#N/A</v>
      </c>
    </row>
    <row r="987" spans="1:17" ht="14.95" hidden="1" x14ac:dyDescent="0.25">
      <c r="A987" t="s">
        <v>1039</v>
      </c>
      <c r="B987">
        <v>1112</v>
      </c>
      <c r="C987" s="3" t="s">
        <v>1122</v>
      </c>
      <c r="D987">
        <f>VLOOKUP(A987,'[2]PROMEDIO SABER 11 MUNICIPIOS'!$A$2:$D$1122,4,0)</f>
        <v>1112</v>
      </c>
      <c r="E987">
        <f>VLOOKUP(A987,'[2]PROMEDIO SABER 11 MUNICIPIOS'!$A$2:$E$1122,5,0)</f>
        <v>343</v>
      </c>
      <c r="F987" s="3">
        <v>0</v>
      </c>
      <c r="G987" s="3">
        <v>0</v>
      </c>
      <c r="H987" s="3">
        <v>0</v>
      </c>
      <c r="I987" s="3">
        <v>0</v>
      </c>
      <c r="J987" s="4">
        <f>VLOOKUP(A987,'[2]PROMEDIO SABER 11 MUNICIPIOS'!$A$2:$B$1122,2,0)</f>
        <v>231.11690647482015</v>
      </c>
      <c r="K987" s="6">
        <v>230</v>
      </c>
      <c r="L987" s="5" t="str">
        <f>VLOOKUP(A987,'[2]PROMEDIO SABER 11 MUNICIPIOS'!$A$2:$F$1122,6,FALSE)</f>
        <v>NO</v>
      </c>
      <c r="M987">
        <f>VLOOKUP(A987,'[2]SISBEN-GRUPOS'!$A$2:$E$1121,2,FALSE)</f>
        <v>296</v>
      </c>
      <c r="N987">
        <f>VLOOKUP(A987,'[2]SISBEN-GRUPOS'!$A$2:$E$1122,3,0)</f>
        <v>800</v>
      </c>
      <c r="O987">
        <f>VLOOKUP(A987,'[2]SISBEN-GRUPOS'!$A$2:$E$1122,4,0)</f>
        <v>9</v>
      </c>
      <c r="P987">
        <f>VLOOKUP(A987,'[2]SISBEN-GRUPOS'!$A$2:$E$1122,5,0)</f>
        <v>7</v>
      </c>
      <c r="Q987">
        <f>VLOOKUP(A987,'[2]TASA TRANSITO'!$A$6:$B$1117,2,0)</f>
        <v>0.56799999999999995</v>
      </c>
    </row>
    <row r="988" spans="1:17" ht="30.1" hidden="1" x14ac:dyDescent="0.25">
      <c r="A988" t="s">
        <v>1059</v>
      </c>
      <c r="B988">
        <v>1551</v>
      </c>
      <c r="C988" s="3" t="s">
        <v>1122</v>
      </c>
      <c r="D988">
        <f>VLOOKUP(A988,'[2]PROMEDIO SABER 11 MUNICIPIOS'!$A$2:$D$1122,4,0)</f>
        <v>1551</v>
      </c>
      <c r="E988">
        <f>VLOOKUP(A988,'[2]PROMEDIO SABER 11 MUNICIPIOS'!$A$2:$E$1122,5,0)</f>
        <v>349</v>
      </c>
      <c r="F988" s="3">
        <v>0</v>
      </c>
      <c r="G988" s="3">
        <v>0</v>
      </c>
      <c r="H988" s="3">
        <v>0</v>
      </c>
      <c r="I988" s="3">
        <v>0</v>
      </c>
      <c r="J988" s="4">
        <f>VLOOKUP(A988,'[2]PROMEDIO SABER 11 MUNICIPIOS'!$A$2:$B$1122,2,0)</f>
        <v>217.29851708575112</v>
      </c>
      <c r="K988" s="6">
        <v>210</v>
      </c>
      <c r="L988" s="5" t="str">
        <f>VLOOKUP(A988,'[2]PROMEDIO SABER 11 MUNICIPIOS'!$A$2:$F$1122,6,FALSE)</f>
        <v>CIENAGA-MAGDALENA</v>
      </c>
      <c r="M988">
        <f>VLOOKUP(A988,'[2]SISBEN-GRUPOS'!$A$2:$E$1121,2,FALSE)</f>
        <v>500</v>
      </c>
      <c r="N988">
        <f>VLOOKUP(A988,'[2]SISBEN-GRUPOS'!$A$2:$E$1122,3,0)</f>
        <v>1016</v>
      </c>
      <c r="O988">
        <f>VLOOKUP(A988,'[2]SISBEN-GRUPOS'!$A$2:$E$1122,4,0)</f>
        <v>19</v>
      </c>
      <c r="P988">
        <f>VLOOKUP(A988,'[2]SISBEN-GRUPOS'!$A$2:$E$1122,5,0)</f>
        <v>16</v>
      </c>
      <c r="Q988">
        <f>VLOOKUP(A988,'[2]TASA TRANSITO'!$A$6:$B$1117,2,0)</f>
        <v>0.52700000000000002</v>
      </c>
    </row>
    <row r="989" spans="1:17" ht="14.95" hidden="1" x14ac:dyDescent="0.25">
      <c r="A989" t="s">
        <v>958</v>
      </c>
      <c r="B989">
        <v>543</v>
      </c>
      <c r="C989" s="3" t="s">
        <v>1122</v>
      </c>
      <c r="D989">
        <f>VLOOKUP(A989,'[2]PROMEDIO SABER 11 MUNICIPIOS'!$A$2:$D$1122,4,0)</f>
        <v>543</v>
      </c>
      <c r="E989">
        <f>VLOOKUP(A989,'[2]PROMEDIO SABER 11 MUNICIPIOS'!$A$2:$E$1122,5,0)</f>
        <v>349</v>
      </c>
      <c r="F989" s="3">
        <v>0</v>
      </c>
      <c r="G989" s="3">
        <v>0</v>
      </c>
      <c r="H989" s="3">
        <v>0</v>
      </c>
      <c r="I989" s="3">
        <v>0</v>
      </c>
      <c r="J989" s="4">
        <f>VLOOKUP(A989,'[2]PROMEDIO SABER 11 MUNICIPIOS'!$A$2:$B$1122,2,0)</f>
        <v>276.87476979742172</v>
      </c>
      <c r="K989" s="6">
        <v>270</v>
      </c>
      <c r="L989" s="5" t="str">
        <f>VLOOKUP(A989,'[2]PROMEDIO SABER 11 MUNICIPIOS'!$A$2:$F$1122,6,FALSE)</f>
        <v>NO</v>
      </c>
      <c r="M989">
        <f>VLOOKUP(A989,'[2]SISBEN-GRUPOS'!$A$2:$E$1121,2,FALSE)</f>
        <v>268</v>
      </c>
      <c r="N989">
        <f>VLOOKUP(A989,'[2]SISBEN-GRUPOS'!$A$2:$E$1122,3,0)</f>
        <v>182</v>
      </c>
      <c r="O989">
        <f>VLOOKUP(A989,'[2]SISBEN-GRUPOS'!$A$2:$E$1122,4,0)</f>
        <v>53</v>
      </c>
      <c r="P989">
        <f>VLOOKUP(A989,'[2]SISBEN-GRUPOS'!$A$2:$E$1122,5,0)</f>
        <v>40</v>
      </c>
      <c r="Q989">
        <f>VLOOKUP(A989,'[2]TASA TRANSITO'!$A$6:$B$1117,2,0)</f>
        <v>0.66200000000000003</v>
      </c>
    </row>
    <row r="990" spans="1:17" ht="14.95" hidden="1" x14ac:dyDescent="0.25">
      <c r="A990" t="s">
        <v>1033</v>
      </c>
      <c r="B990">
        <v>1001</v>
      </c>
      <c r="C990" s="3" t="s">
        <v>1122</v>
      </c>
      <c r="D990">
        <f>VLOOKUP(A990,'[2]PROMEDIO SABER 11 MUNICIPIOS'!$A$2:$D$1122,4,0)</f>
        <v>1001</v>
      </c>
      <c r="E990">
        <f>VLOOKUP(A990,'[2]PROMEDIO SABER 11 MUNICIPIOS'!$A$2:$E$1122,5,0)</f>
        <v>351</v>
      </c>
      <c r="F990" s="3">
        <v>0</v>
      </c>
      <c r="G990" s="3">
        <v>0</v>
      </c>
      <c r="H990" s="3">
        <v>0</v>
      </c>
      <c r="I990" s="3">
        <v>0</v>
      </c>
      <c r="J990" s="4">
        <f>VLOOKUP(A990,'[2]PROMEDIO SABER 11 MUNICIPIOS'!$A$2:$B$1122,2,0)</f>
        <v>217.70629370629371</v>
      </c>
      <c r="K990" s="6">
        <v>210</v>
      </c>
      <c r="L990" s="5" t="str">
        <f>VLOOKUP(A990,'[2]PROMEDIO SABER 11 MUNICIPIOS'!$A$2:$F$1122,6,FALSE)</f>
        <v>NO</v>
      </c>
      <c r="M990">
        <f>VLOOKUP(A990,'[2]SISBEN-GRUPOS'!$A$2:$E$1121,2,FALSE)</f>
        <v>265</v>
      </c>
      <c r="N990">
        <f>VLOOKUP(A990,'[2]SISBEN-GRUPOS'!$A$2:$E$1122,3,0)</f>
        <v>731</v>
      </c>
      <c r="O990">
        <f>VLOOKUP(A990,'[2]SISBEN-GRUPOS'!$A$2:$E$1122,4,0)</f>
        <v>4</v>
      </c>
      <c r="P990">
        <f>VLOOKUP(A990,'[2]SISBEN-GRUPOS'!$A$2:$E$1122,5,0)</f>
        <v>1</v>
      </c>
      <c r="Q990">
        <f>VLOOKUP(A990,'[2]TASA TRANSITO'!$A$6:$B$1117,2,0)</f>
        <v>0.26800000000000002</v>
      </c>
    </row>
    <row r="991" spans="1:17" ht="28.55" x14ac:dyDescent="0.25">
      <c r="A991" t="s">
        <v>1021</v>
      </c>
      <c r="B991">
        <v>895</v>
      </c>
      <c r="C991" s="3" t="s">
        <v>1123</v>
      </c>
      <c r="D991">
        <f>VLOOKUP(A991,'[2]PROMEDIO SABER 11 MUNICIPIOS'!$A$2:$D$1122,4,0)</f>
        <v>895</v>
      </c>
      <c r="E991">
        <f>VLOOKUP(A991,'[2]PROMEDIO SABER 11 MUNICIPIOS'!$A$2:$E$1122,5,0)</f>
        <v>355</v>
      </c>
      <c r="F991" s="3">
        <v>0</v>
      </c>
      <c r="G991" s="3">
        <v>0</v>
      </c>
      <c r="H991" s="3">
        <v>0</v>
      </c>
      <c r="I991" s="3">
        <v>0</v>
      </c>
      <c r="J991" s="4">
        <f>VLOOKUP(A991,'[2]PROMEDIO SABER 11 MUNICIPIOS'!$A$2:$B$1122,2,0)</f>
        <v>236.79776536312849</v>
      </c>
      <c r="K991" s="6">
        <v>230</v>
      </c>
      <c r="L991" s="5" t="str">
        <f>VLOOKUP(A991,'[2]PROMEDIO SABER 11 MUNICIPIOS'!$A$2:$F$1122,6,FALSE)</f>
        <v>PUERTO ASIS-PUTUMAYO</v>
      </c>
      <c r="M991">
        <f>VLOOKUP(A991,'[2]SISBEN-GRUPOS'!$A$2:$E$1121,2,FALSE)</f>
        <v>321</v>
      </c>
      <c r="N991">
        <f>VLOOKUP(A991,'[2]SISBEN-GRUPOS'!$A$2:$E$1122,3,0)</f>
        <v>547</v>
      </c>
      <c r="O991">
        <f>VLOOKUP(A991,'[2]SISBEN-GRUPOS'!$A$2:$E$1122,4,0)</f>
        <v>16</v>
      </c>
      <c r="P991">
        <f>VLOOKUP(A991,'[2]SISBEN-GRUPOS'!$A$2:$E$1122,5,0)</f>
        <v>11</v>
      </c>
      <c r="Q991" t="e">
        <f>VLOOKUP(A991,'[2]TASA TRANSITO'!$A$6:$B$1117,2,0)</f>
        <v>#N/A</v>
      </c>
    </row>
    <row r="992" spans="1:17" ht="14.95" hidden="1" x14ac:dyDescent="0.25">
      <c r="A992" t="s">
        <v>1064</v>
      </c>
      <c r="B992">
        <v>1665</v>
      </c>
      <c r="C992" s="3" t="s">
        <v>1123</v>
      </c>
      <c r="D992">
        <f>VLOOKUP(A992,'[2]PROMEDIO SABER 11 MUNICIPIOS'!$A$2:$D$1122,4,0)</f>
        <v>1665</v>
      </c>
      <c r="E992">
        <f>VLOOKUP(A992,'[2]PROMEDIO SABER 11 MUNICIPIOS'!$A$2:$E$1122,5,0)</f>
        <v>357</v>
      </c>
      <c r="F992" s="3">
        <v>0</v>
      </c>
      <c r="G992" s="3">
        <v>0</v>
      </c>
      <c r="H992" s="3">
        <v>0</v>
      </c>
      <c r="I992" s="3">
        <v>0</v>
      </c>
      <c r="J992" s="4">
        <f>VLOOKUP(A992,'[2]PROMEDIO SABER 11 MUNICIPIOS'!$A$2:$B$1122,2,0)</f>
        <v>231.24144144144145</v>
      </c>
      <c r="K992" s="6">
        <v>230</v>
      </c>
      <c r="L992" s="5" t="str">
        <f>VLOOKUP(A992,'[2]PROMEDIO SABER 11 MUNICIPIOS'!$A$2:$F$1122,6,FALSE)</f>
        <v>NO</v>
      </c>
      <c r="M992">
        <f>VLOOKUP(A992,'[2]SISBEN-GRUPOS'!$A$2:$E$1121,2,FALSE)</f>
        <v>452</v>
      </c>
      <c r="N992">
        <f>VLOOKUP(A992,'[2]SISBEN-GRUPOS'!$A$2:$E$1122,3,0)</f>
        <v>1169</v>
      </c>
      <c r="O992">
        <f>VLOOKUP(A992,'[2]SISBEN-GRUPOS'!$A$2:$E$1122,4,0)</f>
        <v>30</v>
      </c>
      <c r="P992">
        <f>VLOOKUP(A992,'[2]SISBEN-GRUPOS'!$A$2:$E$1122,5,0)</f>
        <v>14</v>
      </c>
      <c r="Q992">
        <f>VLOOKUP(A992,'[2]TASA TRANSITO'!$A$6:$B$1117,2,0)</f>
        <v>0.53</v>
      </c>
    </row>
    <row r="993" spans="1:17" ht="14.95" hidden="1" x14ac:dyDescent="0.25">
      <c r="A993" t="s">
        <v>997</v>
      </c>
      <c r="B993">
        <v>726</v>
      </c>
      <c r="C993" s="3" t="s">
        <v>1122</v>
      </c>
      <c r="D993">
        <f>VLOOKUP(A993,'[2]PROMEDIO SABER 11 MUNICIPIOS'!$A$2:$D$1122,4,0)</f>
        <v>726</v>
      </c>
      <c r="E993">
        <f>VLOOKUP(A993,'[2]PROMEDIO SABER 11 MUNICIPIOS'!$A$2:$E$1122,5,0)</f>
        <v>360</v>
      </c>
      <c r="F993" s="3">
        <v>0</v>
      </c>
      <c r="G993" s="3">
        <v>0</v>
      </c>
      <c r="H993" s="3">
        <v>0</v>
      </c>
      <c r="I993" s="3">
        <v>0</v>
      </c>
      <c r="J993" s="4">
        <f>VLOOKUP(A993,'[2]PROMEDIO SABER 11 MUNICIPIOS'!$A$2:$B$1122,2,0)</f>
        <v>241.31818181818181</v>
      </c>
      <c r="K993" s="6">
        <v>240</v>
      </c>
      <c r="L993" s="5" t="str">
        <f>VLOOKUP(A993,'[2]PROMEDIO SABER 11 MUNICIPIOS'!$A$2:$F$1122,6,FALSE)</f>
        <v>NO</v>
      </c>
      <c r="M993">
        <f>VLOOKUP(A993,'[2]SISBEN-GRUPOS'!$A$2:$E$1121,2,FALSE)</f>
        <v>224</v>
      </c>
      <c r="N993">
        <f>VLOOKUP(A993,'[2]SISBEN-GRUPOS'!$A$2:$E$1122,3,0)</f>
        <v>418</v>
      </c>
      <c r="O993">
        <f>VLOOKUP(A993,'[2]SISBEN-GRUPOS'!$A$2:$E$1122,4,0)</f>
        <v>55</v>
      </c>
      <c r="P993">
        <f>VLOOKUP(A993,'[2]SISBEN-GRUPOS'!$A$2:$E$1122,5,0)</f>
        <v>29</v>
      </c>
      <c r="Q993">
        <f>VLOOKUP(A993,'[2]TASA TRANSITO'!$A$6:$B$1117,2,0)</f>
        <v>0.33400000000000002</v>
      </c>
    </row>
    <row r="994" spans="1:17" ht="14.95" hidden="1" x14ac:dyDescent="0.25">
      <c r="A994" t="s">
        <v>841</v>
      </c>
      <c r="B994">
        <v>344</v>
      </c>
      <c r="C994" s="3" t="s">
        <v>1122</v>
      </c>
      <c r="D994">
        <f>VLOOKUP(A994,'[2]PROMEDIO SABER 11 MUNICIPIOS'!$A$2:$D$1122,4,0)</f>
        <v>344</v>
      </c>
      <c r="E994">
        <f>VLOOKUP(A994,'[2]PROMEDIO SABER 11 MUNICIPIOS'!$A$2:$E$1122,5,0)</f>
        <v>360</v>
      </c>
      <c r="F994" s="3">
        <v>0</v>
      </c>
      <c r="G994" s="3">
        <v>0</v>
      </c>
      <c r="H994" s="3">
        <v>0</v>
      </c>
      <c r="I994" s="3">
        <v>0</v>
      </c>
      <c r="J994" s="4">
        <f>VLOOKUP(A994,'[2]PROMEDIO SABER 11 MUNICIPIOS'!$A$2:$B$1122,2,0)</f>
        <v>246.59302325581396</v>
      </c>
      <c r="K994" s="6">
        <v>240</v>
      </c>
      <c r="L994" s="5" t="str">
        <f>VLOOKUP(A994,'[2]PROMEDIO SABER 11 MUNICIPIOS'!$A$2:$F$1122,6,FALSE)</f>
        <v>NO</v>
      </c>
      <c r="M994">
        <f>VLOOKUP(A994,'[2]SISBEN-GRUPOS'!$A$2:$E$1121,2,FALSE)</f>
        <v>128</v>
      </c>
      <c r="N994">
        <f>VLOOKUP(A994,'[2]SISBEN-GRUPOS'!$A$2:$E$1122,3,0)</f>
        <v>193</v>
      </c>
      <c r="O994">
        <f>VLOOKUP(A994,'[2]SISBEN-GRUPOS'!$A$2:$E$1122,4,0)</f>
        <v>17</v>
      </c>
      <c r="P994">
        <f>VLOOKUP(A994,'[2]SISBEN-GRUPOS'!$A$2:$E$1122,5,0)</f>
        <v>6</v>
      </c>
      <c r="Q994">
        <f>VLOOKUP(A994,'[2]TASA TRANSITO'!$A$6:$B$1117,2,0)</f>
        <v>0.40699999999999997</v>
      </c>
    </row>
    <row r="995" spans="1:17" ht="14.95" hidden="1" x14ac:dyDescent="0.25">
      <c r="A995" t="s">
        <v>1016</v>
      </c>
      <c r="B995">
        <v>838</v>
      </c>
      <c r="C995" s="3" t="s">
        <v>1122</v>
      </c>
      <c r="D995">
        <f>VLOOKUP(A995,'[2]PROMEDIO SABER 11 MUNICIPIOS'!$A$2:$D$1122,4,0)</f>
        <v>838</v>
      </c>
      <c r="E995">
        <f>VLOOKUP(A995,'[2]PROMEDIO SABER 11 MUNICIPIOS'!$A$2:$E$1122,5,0)</f>
        <v>361</v>
      </c>
      <c r="F995" s="3">
        <v>0</v>
      </c>
      <c r="G995" s="3">
        <v>0</v>
      </c>
      <c r="H995" s="3">
        <v>0</v>
      </c>
      <c r="I995" s="3">
        <v>0</v>
      </c>
      <c r="J995" s="4">
        <f>VLOOKUP(A995,'[2]PROMEDIO SABER 11 MUNICIPIOS'!$A$2:$B$1122,2,0)</f>
        <v>222.27326968973748</v>
      </c>
      <c r="K995" s="6">
        <v>220</v>
      </c>
      <c r="L995" s="5" t="str">
        <f>VLOOKUP(A995,'[2]PROMEDIO SABER 11 MUNICIPIOS'!$A$2:$F$1122,6,FALSE)</f>
        <v>NO</v>
      </c>
      <c r="M995">
        <f>VLOOKUP(A995,'[2]SISBEN-GRUPOS'!$A$2:$E$1121,2,FALSE)</f>
        <v>170</v>
      </c>
      <c r="N995">
        <f>VLOOKUP(A995,'[2]SISBEN-GRUPOS'!$A$2:$E$1122,3,0)</f>
        <v>655</v>
      </c>
      <c r="O995">
        <f>VLOOKUP(A995,'[2]SISBEN-GRUPOS'!$A$2:$E$1122,4,0)</f>
        <v>9</v>
      </c>
      <c r="P995">
        <f>VLOOKUP(A995,'[2]SISBEN-GRUPOS'!$A$2:$E$1122,5,0)</f>
        <v>4</v>
      </c>
      <c r="Q995">
        <f>VLOOKUP(A995,'[2]TASA TRANSITO'!$A$6:$B$1117,2,0)</f>
        <v>0.28399999999999997</v>
      </c>
    </row>
    <row r="996" spans="1:17" ht="14.95" hidden="1" x14ac:dyDescent="0.25">
      <c r="A996" t="s">
        <v>999</v>
      </c>
      <c r="B996">
        <v>731</v>
      </c>
      <c r="C996" s="3" t="s">
        <v>1122</v>
      </c>
      <c r="D996">
        <f>VLOOKUP(A996,'[2]PROMEDIO SABER 11 MUNICIPIOS'!$A$2:$D$1122,4,0)</f>
        <v>731</v>
      </c>
      <c r="E996">
        <f>VLOOKUP(A996,'[2]PROMEDIO SABER 11 MUNICIPIOS'!$A$2:$E$1122,5,0)</f>
        <v>370</v>
      </c>
      <c r="F996" s="3">
        <v>0</v>
      </c>
      <c r="G996" s="3">
        <v>0</v>
      </c>
      <c r="H996" s="3">
        <v>0</v>
      </c>
      <c r="I996" s="3">
        <v>0</v>
      </c>
      <c r="J996" s="4">
        <f>VLOOKUP(A996,'[2]PROMEDIO SABER 11 MUNICIPIOS'!$A$2:$B$1122,2,0)</f>
        <v>231.80711354309165</v>
      </c>
      <c r="K996" s="6">
        <v>230</v>
      </c>
      <c r="L996" s="5" t="str">
        <f>VLOOKUP(A996,'[2]PROMEDIO SABER 11 MUNICIPIOS'!$A$2:$F$1122,6,FALSE)</f>
        <v>CHAPARRAL-TOLIMA</v>
      </c>
      <c r="M996">
        <f>VLOOKUP(A996,'[2]SISBEN-GRUPOS'!$A$2:$E$1121,2,FALSE)</f>
        <v>236</v>
      </c>
      <c r="N996">
        <f>VLOOKUP(A996,'[2]SISBEN-GRUPOS'!$A$2:$E$1122,3,0)</f>
        <v>475</v>
      </c>
      <c r="O996">
        <f>VLOOKUP(A996,'[2]SISBEN-GRUPOS'!$A$2:$E$1122,4,0)</f>
        <v>16</v>
      </c>
      <c r="P996">
        <f>VLOOKUP(A996,'[2]SISBEN-GRUPOS'!$A$2:$E$1122,5,0)</f>
        <v>4</v>
      </c>
      <c r="Q996">
        <f>VLOOKUP(A996,'[2]TASA TRANSITO'!$A$6:$B$1117,2,0)</f>
        <v>0.373</v>
      </c>
    </row>
    <row r="997" spans="1:17" ht="30.1" hidden="1" x14ac:dyDescent="0.25">
      <c r="A997" t="s">
        <v>972</v>
      </c>
      <c r="B997">
        <v>594</v>
      </c>
      <c r="C997" s="3" t="s">
        <v>1123</v>
      </c>
      <c r="D997">
        <f>VLOOKUP(A997,'[2]PROMEDIO SABER 11 MUNICIPIOS'!$A$2:$D$1122,4,0)</f>
        <v>594</v>
      </c>
      <c r="E997">
        <f>VLOOKUP(A997,'[2]PROMEDIO SABER 11 MUNICIPIOS'!$A$2:$E$1122,5,0)</f>
        <v>371</v>
      </c>
      <c r="F997" s="3">
        <v>0</v>
      </c>
      <c r="G997" s="3">
        <v>0</v>
      </c>
      <c r="H997" s="3">
        <v>0</v>
      </c>
      <c r="I997" s="3">
        <v>0</v>
      </c>
      <c r="J997" s="4">
        <f>VLOOKUP(A997,'[2]PROMEDIO SABER 11 MUNICIPIOS'!$A$2:$B$1122,2,0)</f>
        <v>223.72390572390572</v>
      </c>
      <c r="K997" s="6">
        <v>220</v>
      </c>
      <c r="L997" s="5" t="str">
        <f>VLOOKUP(A997,'[2]PROMEDIO SABER 11 MUNICIPIOS'!$A$2:$F$1122,6,FALSE)</f>
        <v>LA JAGUA DE IBIRICO-CESAR</v>
      </c>
      <c r="M997">
        <f>VLOOKUP(A997,'[2]SISBEN-GRUPOS'!$A$2:$E$1121,2,FALSE)</f>
        <v>116</v>
      </c>
      <c r="N997">
        <f>VLOOKUP(A997,'[2]SISBEN-GRUPOS'!$A$2:$E$1122,3,0)</f>
        <v>473</v>
      </c>
      <c r="O997">
        <f>VLOOKUP(A997,'[2]SISBEN-GRUPOS'!$A$2:$E$1122,4,0)</f>
        <v>4</v>
      </c>
      <c r="P997">
        <f>VLOOKUP(A997,'[2]SISBEN-GRUPOS'!$A$2:$E$1122,5,0)</f>
        <v>1</v>
      </c>
      <c r="Q997">
        <f>VLOOKUP(A997,'[2]TASA TRANSITO'!$A$6:$B$1117,2,0)</f>
        <v>0.432</v>
      </c>
    </row>
    <row r="998" spans="1:17" ht="14.95" hidden="1" x14ac:dyDescent="0.25">
      <c r="A998" t="s">
        <v>717</v>
      </c>
      <c r="B998">
        <v>233</v>
      </c>
      <c r="C998" s="3" t="s">
        <v>1122</v>
      </c>
      <c r="D998">
        <f>VLOOKUP(A998,'[2]PROMEDIO SABER 11 MUNICIPIOS'!$A$2:$D$1122,4,0)</f>
        <v>233</v>
      </c>
      <c r="E998">
        <f>VLOOKUP(A998,'[2]PROMEDIO SABER 11 MUNICIPIOS'!$A$2:$E$1122,5,0)</f>
        <v>372</v>
      </c>
      <c r="F998" s="3">
        <v>0</v>
      </c>
      <c r="G998" s="3">
        <v>0</v>
      </c>
      <c r="H998" s="3">
        <v>0</v>
      </c>
      <c r="I998" s="3">
        <v>0</v>
      </c>
      <c r="J998" s="4">
        <f>VLOOKUP(A998,'[2]PROMEDIO SABER 11 MUNICIPIOS'!$A$2:$B$1122,2,0)</f>
        <v>207.33905579399141</v>
      </c>
      <c r="K998" s="6">
        <v>200</v>
      </c>
      <c r="L998" s="5" t="str">
        <f>VLOOKUP(A998,'[2]PROMEDIO SABER 11 MUNICIPIOS'!$A$2:$F$1122,6,FALSE)</f>
        <v>NO</v>
      </c>
      <c r="M998">
        <f>VLOOKUP(A998,'[2]SISBEN-GRUPOS'!$A$2:$E$1121,2,FALSE)</f>
        <v>53</v>
      </c>
      <c r="N998">
        <f>VLOOKUP(A998,'[2]SISBEN-GRUPOS'!$A$2:$E$1122,3,0)</f>
        <v>180</v>
      </c>
      <c r="O998">
        <f>VLOOKUP(A998,'[2]SISBEN-GRUPOS'!$A$2:$E$1122,4,0)</f>
        <v>0</v>
      </c>
      <c r="P998">
        <f>VLOOKUP(A998,'[2]SISBEN-GRUPOS'!$A$2:$E$1122,5,0)</f>
        <v>0</v>
      </c>
      <c r="Q998">
        <f>VLOOKUP(A998,'[2]TASA TRANSITO'!$A$6:$B$1117,2,0)</f>
        <v>0.28599999999999998</v>
      </c>
    </row>
    <row r="999" spans="1:17" ht="45" hidden="1" x14ac:dyDescent="0.25">
      <c r="A999" t="s">
        <v>950</v>
      </c>
      <c r="B999">
        <v>519</v>
      </c>
      <c r="C999" s="3" t="s">
        <v>1122</v>
      </c>
      <c r="D999">
        <f>VLOOKUP(A999,'[2]PROMEDIO SABER 11 MUNICIPIOS'!$A$2:$D$1122,4,0)</f>
        <v>519</v>
      </c>
      <c r="E999">
        <f>VLOOKUP(A999,'[2]PROMEDIO SABER 11 MUNICIPIOS'!$A$2:$E$1122,5,0)</f>
        <v>378</v>
      </c>
      <c r="F999" s="3">
        <v>0</v>
      </c>
      <c r="G999" s="3">
        <v>0</v>
      </c>
      <c r="H999" s="3">
        <v>0</v>
      </c>
      <c r="I999" s="3">
        <v>0</v>
      </c>
      <c r="J999" s="4">
        <f>VLOOKUP(A999,'[2]PROMEDIO SABER 11 MUNICIPIOS'!$A$2:$B$1122,2,0)</f>
        <v>215.85549132947978</v>
      </c>
      <c r="K999" s="6">
        <v>210</v>
      </c>
      <c r="L999" s="5" t="str">
        <f>VLOOKUP(A999,'[2]PROMEDIO SABER 11 MUNICIPIOS'!$A$2:$F$1122,6,FALSE)</f>
        <v>SAN JUAN NEPOMUCENO-BOLIVAR</v>
      </c>
      <c r="M999">
        <f>VLOOKUP(A999,'[2]SISBEN-GRUPOS'!$A$2:$E$1121,2,FALSE)</f>
        <v>107</v>
      </c>
      <c r="N999">
        <f>VLOOKUP(A999,'[2]SISBEN-GRUPOS'!$A$2:$E$1122,3,0)</f>
        <v>408</v>
      </c>
      <c r="O999">
        <f>VLOOKUP(A999,'[2]SISBEN-GRUPOS'!$A$2:$E$1122,4,0)</f>
        <v>1</v>
      </c>
      <c r="P999">
        <f>VLOOKUP(A999,'[2]SISBEN-GRUPOS'!$A$2:$E$1122,5,0)</f>
        <v>3</v>
      </c>
      <c r="Q999">
        <f>VLOOKUP(A999,'[2]TASA TRANSITO'!$A$6:$B$1117,2,0)</f>
        <v>0.34799999999999998</v>
      </c>
    </row>
    <row r="1000" spans="1:17" ht="30.1" hidden="1" x14ac:dyDescent="0.25">
      <c r="A1000" t="s">
        <v>935</v>
      </c>
      <c r="B1000">
        <v>476</v>
      </c>
      <c r="C1000" s="3" t="s">
        <v>1122</v>
      </c>
      <c r="D1000">
        <f>VLOOKUP(A1000,'[2]PROMEDIO SABER 11 MUNICIPIOS'!$A$2:$D$1122,4,0)</f>
        <v>476</v>
      </c>
      <c r="E1000">
        <f>VLOOKUP(A1000,'[2]PROMEDIO SABER 11 MUNICIPIOS'!$A$2:$E$1122,5,0)</f>
        <v>397</v>
      </c>
      <c r="F1000" s="3">
        <v>0</v>
      </c>
      <c r="G1000" s="3">
        <v>0</v>
      </c>
      <c r="H1000" s="3">
        <v>0</v>
      </c>
      <c r="I1000" s="3">
        <v>0</v>
      </c>
      <c r="J1000" s="4">
        <f>VLOOKUP(A1000,'[2]PROMEDIO SABER 11 MUNICIPIOS'!$A$2:$B$1122,2,0)</f>
        <v>220.51470588235293</v>
      </c>
      <c r="K1000" s="6">
        <v>220</v>
      </c>
      <c r="L1000" s="5" t="str">
        <f>VLOOKUP(A1000,'[2]PROMEDIO SABER 11 MUNICIPIOS'!$A$2:$F$1122,6,FALSE)</f>
        <v>PUERTO LIBERTADOR-CORDOBA</v>
      </c>
      <c r="M1000">
        <f>VLOOKUP(A1000,'[2]SISBEN-GRUPOS'!$A$2:$E$1121,2,FALSE)</f>
        <v>79</v>
      </c>
      <c r="N1000">
        <f>VLOOKUP(A1000,'[2]SISBEN-GRUPOS'!$A$2:$E$1122,3,0)</f>
        <v>389</v>
      </c>
      <c r="O1000">
        <f>VLOOKUP(A1000,'[2]SISBEN-GRUPOS'!$A$2:$E$1122,4,0)</f>
        <v>4</v>
      </c>
      <c r="P1000">
        <f>VLOOKUP(A1000,'[2]SISBEN-GRUPOS'!$A$2:$E$1122,5,0)</f>
        <v>4</v>
      </c>
      <c r="Q1000">
        <f>VLOOKUP(A1000,'[2]TASA TRANSITO'!$A$6:$B$1117,2,0)</f>
        <v>0.24299999999999999</v>
      </c>
    </row>
    <row r="1001" spans="1:17" ht="14.95" hidden="1" x14ac:dyDescent="0.25">
      <c r="A1001" t="s">
        <v>671</v>
      </c>
      <c r="B1001">
        <v>205</v>
      </c>
      <c r="C1001" s="3" t="s">
        <v>1122</v>
      </c>
      <c r="D1001">
        <f>VLOOKUP(A1001,'[2]PROMEDIO SABER 11 MUNICIPIOS'!$A$2:$D$1122,4,0)</f>
        <v>205</v>
      </c>
      <c r="E1001">
        <f>VLOOKUP(A1001,'[2]PROMEDIO SABER 11 MUNICIPIOS'!$A$2:$E$1122,5,0)</f>
        <v>409</v>
      </c>
      <c r="F1001" s="3">
        <v>0</v>
      </c>
      <c r="G1001" s="3">
        <v>0</v>
      </c>
      <c r="H1001" s="3">
        <v>0</v>
      </c>
      <c r="I1001" s="3">
        <v>0</v>
      </c>
      <c r="J1001" s="4">
        <f>VLOOKUP(A1001,'[2]PROMEDIO SABER 11 MUNICIPIOS'!$A$2:$B$1122,2,0)</f>
        <v>241.16097560975609</v>
      </c>
      <c r="K1001" s="6">
        <v>240</v>
      </c>
      <c r="L1001" s="5" t="str">
        <f>VLOOKUP(A1001,'[2]PROMEDIO SABER 11 MUNICIPIOS'!$A$2:$F$1122,6,FALSE)</f>
        <v>NO</v>
      </c>
      <c r="M1001">
        <f>VLOOKUP(A1001,'[2]SISBEN-GRUPOS'!$A$2:$E$1121,2,FALSE)</f>
        <v>34</v>
      </c>
      <c r="N1001">
        <f>VLOOKUP(A1001,'[2]SISBEN-GRUPOS'!$A$2:$E$1122,3,0)</f>
        <v>166</v>
      </c>
      <c r="O1001">
        <f>VLOOKUP(A1001,'[2]SISBEN-GRUPOS'!$A$2:$E$1122,4,0)</f>
        <v>4</v>
      </c>
      <c r="P1001">
        <f>VLOOKUP(A1001,'[2]SISBEN-GRUPOS'!$A$2:$E$1122,5,0)</f>
        <v>1</v>
      </c>
      <c r="Q1001">
        <f>VLOOKUP(A1001,'[2]TASA TRANSITO'!$A$6:$B$1117,2,0)</f>
        <v>0.26900000000000002</v>
      </c>
    </row>
    <row r="1002" spans="1:17" ht="14.95" hidden="1" x14ac:dyDescent="0.25">
      <c r="A1002" t="s">
        <v>645</v>
      </c>
      <c r="B1002">
        <v>193</v>
      </c>
      <c r="C1002" s="3" t="s">
        <v>1122</v>
      </c>
      <c r="D1002">
        <f>VLOOKUP(A1002,'[2]PROMEDIO SABER 11 MUNICIPIOS'!$A$2:$D$1122,4,0)</f>
        <v>193</v>
      </c>
      <c r="E1002">
        <f>VLOOKUP(A1002,'[2]PROMEDIO SABER 11 MUNICIPIOS'!$A$2:$E$1122,5,0)</f>
        <v>413</v>
      </c>
      <c r="F1002" s="3">
        <v>0</v>
      </c>
      <c r="G1002" s="3">
        <v>0</v>
      </c>
      <c r="H1002" s="3">
        <v>0</v>
      </c>
      <c r="I1002" s="3">
        <v>0</v>
      </c>
      <c r="J1002" s="4">
        <f>VLOOKUP(A1002,'[2]PROMEDIO SABER 11 MUNICIPIOS'!$A$2:$B$1122,2,0)</f>
        <v>212.51295336787564</v>
      </c>
      <c r="K1002" s="6">
        <v>210</v>
      </c>
      <c r="L1002" s="5" t="str">
        <f>VLOOKUP(A1002,'[2]PROMEDIO SABER 11 MUNICIPIOS'!$A$2:$F$1122,6,FALSE)</f>
        <v>CORDOBA-BOLIVAR</v>
      </c>
      <c r="M1002">
        <f>VLOOKUP(A1002,'[2]SISBEN-GRUPOS'!$A$2:$E$1121,2,FALSE)</f>
        <v>45</v>
      </c>
      <c r="N1002">
        <f>VLOOKUP(A1002,'[2]SISBEN-GRUPOS'!$A$2:$E$1122,3,0)</f>
        <v>147</v>
      </c>
      <c r="O1002">
        <f>VLOOKUP(A1002,'[2]SISBEN-GRUPOS'!$A$2:$E$1122,4,0)</f>
        <v>1</v>
      </c>
      <c r="P1002">
        <f>VLOOKUP(A1002,'[2]SISBEN-GRUPOS'!$A$2:$E$1122,5,0)</f>
        <v>0</v>
      </c>
      <c r="Q1002">
        <f>VLOOKUP(A1002,'[2]TASA TRANSITO'!$A$6:$B$1117,2,0)</f>
        <v>0.222</v>
      </c>
    </row>
    <row r="1003" spans="1:17" ht="14.95" hidden="1" x14ac:dyDescent="0.25">
      <c r="A1003" t="s">
        <v>1049</v>
      </c>
      <c r="B1003">
        <v>1327</v>
      </c>
      <c r="C1003" s="3" t="s">
        <v>1122</v>
      </c>
      <c r="D1003">
        <f>VLOOKUP(A1003,'[2]PROMEDIO SABER 11 MUNICIPIOS'!$A$2:$D$1122,4,0)</f>
        <v>1327</v>
      </c>
      <c r="E1003">
        <f>VLOOKUP(A1003,'[2]PROMEDIO SABER 11 MUNICIPIOS'!$A$2:$E$1122,5,0)</f>
        <v>415</v>
      </c>
      <c r="F1003" s="3">
        <v>0</v>
      </c>
      <c r="G1003" s="3">
        <v>0</v>
      </c>
      <c r="H1003" s="3">
        <v>0</v>
      </c>
      <c r="I1003" s="3">
        <v>0</v>
      </c>
      <c r="J1003" s="4">
        <f>VLOOKUP(A1003,'[2]PROMEDIO SABER 11 MUNICIPIOS'!$A$2:$B$1122,2,0)</f>
        <v>247.69932177844763</v>
      </c>
      <c r="K1003" s="6">
        <v>240</v>
      </c>
      <c r="L1003" s="5" t="str">
        <f>VLOOKUP(A1003,'[2]PROMEDIO SABER 11 MUNICIPIOS'!$A$2:$F$1122,6,FALSE)</f>
        <v>NO</v>
      </c>
      <c r="M1003">
        <f>VLOOKUP(A1003,'[2]SISBEN-GRUPOS'!$A$2:$E$1121,2,FALSE)</f>
        <v>521</v>
      </c>
      <c r="N1003">
        <f>VLOOKUP(A1003,'[2]SISBEN-GRUPOS'!$A$2:$E$1122,3,0)</f>
        <v>709</v>
      </c>
      <c r="O1003">
        <f>VLOOKUP(A1003,'[2]SISBEN-GRUPOS'!$A$2:$E$1122,4,0)</f>
        <v>56</v>
      </c>
      <c r="P1003">
        <f>VLOOKUP(A1003,'[2]SISBEN-GRUPOS'!$A$2:$E$1122,5,0)</f>
        <v>41</v>
      </c>
      <c r="Q1003">
        <f>VLOOKUP(A1003,'[2]TASA TRANSITO'!$A$6:$B$1117,2,0)</f>
        <v>0.34699999999999998</v>
      </c>
    </row>
    <row r="1004" spans="1:17" x14ac:dyDescent="0.25">
      <c r="A1004" t="s">
        <v>883</v>
      </c>
      <c r="B1004">
        <v>390</v>
      </c>
      <c r="C1004" s="3" t="s">
        <v>1122</v>
      </c>
      <c r="D1004">
        <f>VLOOKUP(A1004,'[2]PROMEDIO SABER 11 MUNICIPIOS'!$A$2:$D$1122,4,0)</f>
        <v>390</v>
      </c>
      <c r="E1004">
        <f>VLOOKUP(A1004,'[2]PROMEDIO SABER 11 MUNICIPIOS'!$A$2:$E$1122,5,0)</f>
        <v>428</v>
      </c>
      <c r="F1004" s="3">
        <v>0</v>
      </c>
      <c r="G1004" s="3">
        <v>0</v>
      </c>
      <c r="H1004" s="3">
        <v>0</v>
      </c>
      <c r="I1004" s="3">
        <v>0</v>
      </c>
      <c r="J1004" s="4">
        <f>VLOOKUP(A1004,'[2]PROMEDIO SABER 11 MUNICIPIOS'!$A$2:$B$1122,2,0)</f>
        <v>226.9025641025641</v>
      </c>
      <c r="K1004" s="6">
        <v>220</v>
      </c>
      <c r="L1004" s="5" t="str">
        <f>VLOOKUP(A1004,'[2]PROMEDIO SABER 11 MUNICIPIOS'!$A$2:$F$1122,6,FALSE)</f>
        <v>NO</v>
      </c>
      <c r="M1004">
        <f>VLOOKUP(A1004,'[2]SISBEN-GRUPOS'!$A$2:$E$1121,2,FALSE)</f>
        <v>104</v>
      </c>
      <c r="N1004">
        <f>VLOOKUP(A1004,'[2]SISBEN-GRUPOS'!$A$2:$E$1122,3,0)</f>
        <v>280</v>
      </c>
      <c r="O1004">
        <f>VLOOKUP(A1004,'[2]SISBEN-GRUPOS'!$A$2:$E$1122,4,0)</f>
        <v>5</v>
      </c>
      <c r="P1004">
        <f>VLOOKUP(A1004,'[2]SISBEN-GRUPOS'!$A$2:$E$1122,5,0)</f>
        <v>1</v>
      </c>
      <c r="Q1004" t="e">
        <f>VLOOKUP(A1004,'[2]TASA TRANSITO'!$A$6:$B$1117,2,0)</f>
        <v>#N/A</v>
      </c>
    </row>
    <row r="1005" spans="1:17" x14ac:dyDescent="0.25">
      <c r="A1005" t="s">
        <v>994</v>
      </c>
      <c r="B1005">
        <v>692</v>
      </c>
      <c r="C1005" s="3" t="s">
        <v>1122</v>
      </c>
      <c r="D1005">
        <f>VLOOKUP(A1005,'[2]PROMEDIO SABER 11 MUNICIPIOS'!$A$2:$D$1122,4,0)</f>
        <v>692</v>
      </c>
      <c r="E1005">
        <f>VLOOKUP(A1005,'[2]PROMEDIO SABER 11 MUNICIPIOS'!$A$2:$E$1122,5,0)</f>
        <v>431</v>
      </c>
      <c r="F1005" s="3">
        <v>0</v>
      </c>
      <c r="G1005" s="3">
        <v>0</v>
      </c>
      <c r="H1005" s="3">
        <v>0</v>
      </c>
      <c r="I1005" s="3">
        <v>0</v>
      </c>
      <c r="J1005" s="4">
        <f>VLOOKUP(A1005,'[2]PROMEDIO SABER 11 MUNICIPIOS'!$A$2:$B$1122,2,0)</f>
        <v>261.77456647398844</v>
      </c>
      <c r="K1005" s="6">
        <v>260</v>
      </c>
      <c r="L1005" s="5" t="str">
        <f>VLOOKUP(A1005,'[2]PROMEDIO SABER 11 MUNICIPIOS'!$A$2:$F$1122,6,FALSE)</f>
        <v>NO</v>
      </c>
      <c r="M1005">
        <f>VLOOKUP(A1005,'[2]SISBEN-GRUPOS'!$A$2:$E$1121,2,FALSE)</f>
        <v>233</v>
      </c>
      <c r="N1005">
        <f>VLOOKUP(A1005,'[2]SISBEN-GRUPOS'!$A$2:$E$1122,3,0)</f>
        <v>363</v>
      </c>
      <c r="O1005">
        <f>VLOOKUP(A1005,'[2]SISBEN-GRUPOS'!$A$2:$E$1122,4,0)</f>
        <v>62</v>
      </c>
      <c r="P1005">
        <f>VLOOKUP(A1005,'[2]SISBEN-GRUPOS'!$A$2:$E$1122,5,0)</f>
        <v>34</v>
      </c>
      <c r="Q1005" t="e">
        <f>VLOOKUP(A1005,'[2]TASA TRANSITO'!$A$6:$B$1117,2,0)</f>
        <v>#N/A</v>
      </c>
    </row>
    <row r="1006" spans="1:17" ht="14.95" hidden="1" x14ac:dyDescent="0.25">
      <c r="A1006" t="s">
        <v>1010</v>
      </c>
      <c r="B1006">
        <v>760</v>
      </c>
      <c r="C1006" s="3" t="s">
        <v>1122</v>
      </c>
      <c r="D1006">
        <f>VLOOKUP(A1006,'[2]PROMEDIO SABER 11 MUNICIPIOS'!$A$2:$D$1122,4,0)</f>
        <v>760</v>
      </c>
      <c r="E1006">
        <f>VLOOKUP(A1006,'[2]PROMEDIO SABER 11 MUNICIPIOS'!$A$2:$E$1122,5,0)</f>
        <v>434</v>
      </c>
      <c r="F1006" s="3">
        <v>0</v>
      </c>
      <c r="G1006" s="3">
        <v>0</v>
      </c>
      <c r="H1006" s="3">
        <v>0</v>
      </c>
      <c r="I1006" s="3">
        <v>0</v>
      </c>
      <c r="J1006" s="4">
        <f>VLOOKUP(A1006,'[2]PROMEDIO SABER 11 MUNICIPIOS'!$A$2:$B$1122,2,0)</f>
        <v>254.2592105263158</v>
      </c>
      <c r="K1006" s="6">
        <v>250</v>
      </c>
      <c r="L1006" s="5" t="str">
        <f>VLOOKUP(A1006,'[2]PROMEDIO SABER 11 MUNICIPIOS'!$A$2:$F$1122,6,FALSE)</f>
        <v>NO</v>
      </c>
      <c r="M1006">
        <f>VLOOKUP(A1006,'[2]SISBEN-GRUPOS'!$A$2:$E$1121,2,FALSE)</f>
        <v>231</v>
      </c>
      <c r="N1006">
        <f>VLOOKUP(A1006,'[2]SISBEN-GRUPOS'!$A$2:$E$1122,3,0)</f>
        <v>260</v>
      </c>
      <c r="O1006">
        <f>VLOOKUP(A1006,'[2]SISBEN-GRUPOS'!$A$2:$E$1122,4,0)</f>
        <v>155</v>
      </c>
      <c r="P1006">
        <f>VLOOKUP(A1006,'[2]SISBEN-GRUPOS'!$A$2:$E$1122,5,0)</f>
        <v>114</v>
      </c>
      <c r="Q1006">
        <f>VLOOKUP(A1006,'[2]TASA TRANSITO'!$A$6:$B$1117,2,0)</f>
        <v>0.41799999999999998</v>
      </c>
    </row>
    <row r="1007" spans="1:17" ht="14.95" hidden="1" x14ac:dyDescent="0.25">
      <c r="A1007" t="s">
        <v>987</v>
      </c>
      <c r="B1007">
        <v>647</v>
      </c>
      <c r="C1007" s="3" t="s">
        <v>1122</v>
      </c>
      <c r="D1007">
        <f>VLOOKUP(A1007,'[2]PROMEDIO SABER 11 MUNICIPIOS'!$A$2:$D$1122,4,0)</f>
        <v>647</v>
      </c>
      <c r="E1007">
        <f>VLOOKUP(A1007,'[2]PROMEDIO SABER 11 MUNICIPIOS'!$A$2:$E$1122,5,0)</f>
        <v>437</v>
      </c>
      <c r="F1007" s="3">
        <v>0</v>
      </c>
      <c r="G1007" s="3">
        <v>0</v>
      </c>
      <c r="H1007" s="3">
        <v>0</v>
      </c>
      <c r="I1007" s="3">
        <v>0</v>
      </c>
      <c r="J1007" s="4">
        <f>VLOOKUP(A1007,'[2]PROMEDIO SABER 11 MUNICIPIOS'!$A$2:$B$1122,2,0)</f>
        <v>218.47449768160743</v>
      </c>
      <c r="K1007" s="6">
        <v>210</v>
      </c>
      <c r="L1007" s="5" t="str">
        <f>VLOOKUP(A1007,'[2]PROMEDIO SABER 11 MUNICIPIOS'!$A$2:$F$1122,6,FALSE)</f>
        <v>NO</v>
      </c>
      <c r="M1007">
        <f>VLOOKUP(A1007,'[2]SISBEN-GRUPOS'!$A$2:$E$1121,2,FALSE)</f>
        <v>176</v>
      </c>
      <c r="N1007">
        <f>VLOOKUP(A1007,'[2]SISBEN-GRUPOS'!$A$2:$E$1122,3,0)</f>
        <v>468</v>
      </c>
      <c r="O1007">
        <f>VLOOKUP(A1007,'[2]SISBEN-GRUPOS'!$A$2:$E$1122,4,0)</f>
        <v>2</v>
      </c>
      <c r="P1007">
        <f>VLOOKUP(A1007,'[2]SISBEN-GRUPOS'!$A$2:$E$1122,5,0)</f>
        <v>1</v>
      </c>
      <c r="Q1007">
        <f>VLOOKUP(A1007,'[2]TASA TRANSITO'!$A$6:$B$1117,2,0)</f>
        <v>0.215</v>
      </c>
    </row>
    <row r="1008" spans="1:17" x14ac:dyDescent="0.25">
      <c r="A1008" t="s">
        <v>640</v>
      </c>
      <c r="B1008">
        <v>190</v>
      </c>
      <c r="C1008" s="3" t="s">
        <v>1122</v>
      </c>
      <c r="D1008">
        <f>VLOOKUP(A1008,'[2]PROMEDIO SABER 11 MUNICIPIOS'!$A$2:$D$1122,4,0)</f>
        <v>190</v>
      </c>
      <c r="E1008">
        <f>VLOOKUP(A1008,'[2]PROMEDIO SABER 11 MUNICIPIOS'!$A$2:$E$1122,5,0)</f>
        <v>437</v>
      </c>
      <c r="F1008" s="3">
        <v>0</v>
      </c>
      <c r="G1008" s="3">
        <v>0</v>
      </c>
      <c r="H1008" s="3">
        <v>0</v>
      </c>
      <c r="I1008" s="3">
        <v>0</v>
      </c>
      <c r="J1008" s="4">
        <f>VLOOKUP(A1008,'[2]PROMEDIO SABER 11 MUNICIPIOS'!$A$2:$B$1122,2,0)</f>
        <v>224.49473684210525</v>
      </c>
      <c r="K1008" s="6">
        <v>220</v>
      </c>
      <c r="L1008" s="5" t="str">
        <f>VLOOKUP(A1008,'[2]PROMEDIO SABER 11 MUNICIPIOS'!$A$2:$F$1122,6,FALSE)</f>
        <v>NO</v>
      </c>
      <c r="M1008">
        <f>VLOOKUP(A1008,'[2]SISBEN-GRUPOS'!$A$2:$E$1121,2,FALSE)</f>
        <v>32</v>
      </c>
      <c r="N1008">
        <f>VLOOKUP(A1008,'[2]SISBEN-GRUPOS'!$A$2:$E$1122,3,0)</f>
        <v>156</v>
      </c>
      <c r="O1008">
        <f>VLOOKUP(A1008,'[2]SISBEN-GRUPOS'!$A$2:$E$1122,4,0)</f>
        <v>2</v>
      </c>
      <c r="P1008">
        <f>VLOOKUP(A1008,'[2]SISBEN-GRUPOS'!$A$2:$E$1122,5,0)</f>
        <v>0</v>
      </c>
      <c r="Q1008" t="e">
        <f>VLOOKUP(A1008,'[2]TASA TRANSITO'!$A$6:$B$1117,2,0)</f>
        <v>#N/A</v>
      </c>
    </row>
    <row r="1009" spans="1:17" ht="14.95" hidden="1" x14ac:dyDescent="0.25">
      <c r="A1009" t="s">
        <v>982</v>
      </c>
      <c r="B1009">
        <v>623</v>
      </c>
      <c r="C1009" s="3" t="s">
        <v>1122</v>
      </c>
      <c r="D1009">
        <f>VLOOKUP(A1009,'[2]PROMEDIO SABER 11 MUNICIPIOS'!$A$2:$D$1122,4,0)</f>
        <v>623</v>
      </c>
      <c r="E1009">
        <f>VLOOKUP(A1009,'[2]PROMEDIO SABER 11 MUNICIPIOS'!$A$2:$E$1122,5,0)</f>
        <v>438</v>
      </c>
      <c r="F1009" s="3">
        <v>0</v>
      </c>
      <c r="G1009" s="3">
        <v>0</v>
      </c>
      <c r="H1009" s="3">
        <v>0</v>
      </c>
      <c r="I1009" s="3">
        <v>0</v>
      </c>
      <c r="J1009" s="4">
        <f>VLOOKUP(A1009,'[2]PROMEDIO SABER 11 MUNICIPIOS'!$A$2:$B$1122,2,0)</f>
        <v>249.20064205457464</v>
      </c>
      <c r="K1009" s="6">
        <v>240</v>
      </c>
      <c r="L1009" s="5" t="str">
        <f>VLOOKUP(A1009,'[2]PROMEDIO SABER 11 MUNICIPIOS'!$A$2:$F$1122,6,FALSE)</f>
        <v>NO</v>
      </c>
      <c r="M1009">
        <f>VLOOKUP(A1009,'[2]SISBEN-GRUPOS'!$A$2:$E$1121,2,FALSE)</f>
        <v>241</v>
      </c>
      <c r="N1009">
        <f>VLOOKUP(A1009,'[2]SISBEN-GRUPOS'!$A$2:$E$1122,3,0)</f>
        <v>352</v>
      </c>
      <c r="O1009">
        <f>VLOOKUP(A1009,'[2]SISBEN-GRUPOS'!$A$2:$E$1122,4,0)</f>
        <v>21</v>
      </c>
      <c r="P1009">
        <f>VLOOKUP(A1009,'[2]SISBEN-GRUPOS'!$A$2:$E$1122,5,0)</f>
        <v>9</v>
      </c>
      <c r="Q1009">
        <f>VLOOKUP(A1009,'[2]TASA TRANSITO'!$A$6:$B$1117,2,0)</f>
        <v>0.376</v>
      </c>
    </row>
    <row r="1010" spans="1:17" x14ac:dyDescent="0.25">
      <c r="A1010" t="s">
        <v>904</v>
      </c>
      <c r="B1010">
        <v>423</v>
      </c>
      <c r="C1010" s="3" t="s">
        <v>1122</v>
      </c>
      <c r="D1010">
        <f>VLOOKUP(A1010,'[2]PROMEDIO SABER 11 MUNICIPIOS'!$A$2:$D$1122,4,0)</f>
        <v>423</v>
      </c>
      <c r="E1010">
        <f>VLOOKUP(A1010,'[2]PROMEDIO SABER 11 MUNICIPIOS'!$A$2:$E$1122,5,0)</f>
        <v>440</v>
      </c>
      <c r="F1010" s="3">
        <v>0</v>
      </c>
      <c r="G1010" s="3">
        <v>0</v>
      </c>
      <c r="H1010" s="3">
        <v>0</v>
      </c>
      <c r="I1010" s="3">
        <v>0</v>
      </c>
      <c r="J1010" s="4">
        <f>VLOOKUP(A1010,'[2]PROMEDIO SABER 11 MUNICIPIOS'!$A$2:$B$1122,2,0)</f>
        <v>219.9338061465721</v>
      </c>
      <c r="K1010" s="6">
        <v>220</v>
      </c>
      <c r="L1010" s="5" t="str">
        <f>VLOOKUP(A1010,'[2]PROMEDIO SABER 11 MUNICIPIOS'!$A$2:$F$1122,6,FALSE)</f>
        <v>NO</v>
      </c>
      <c r="M1010">
        <f>VLOOKUP(A1010,'[2]SISBEN-GRUPOS'!$A$2:$E$1121,2,FALSE)</f>
        <v>85</v>
      </c>
      <c r="N1010">
        <f>VLOOKUP(A1010,'[2]SISBEN-GRUPOS'!$A$2:$E$1122,3,0)</f>
        <v>334</v>
      </c>
      <c r="O1010">
        <f>VLOOKUP(A1010,'[2]SISBEN-GRUPOS'!$A$2:$E$1122,4,0)</f>
        <v>3</v>
      </c>
      <c r="P1010">
        <f>VLOOKUP(A1010,'[2]SISBEN-GRUPOS'!$A$2:$E$1122,5,0)</f>
        <v>1</v>
      </c>
      <c r="Q1010" t="e">
        <f>VLOOKUP(A1010,'[2]TASA TRANSITO'!$A$6:$B$1117,2,0)</f>
        <v>#N/A</v>
      </c>
    </row>
    <row r="1011" spans="1:17" ht="14.95" hidden="1" x14ac:dyDescent="0.25">
      <c r="A1011" t="s">
        <v>1002</v>
      </c>
      <c r="B1011">
        <v>743</v>
      </c>
      <c r="C1011" s="3" t="s">
        <v>1122</v>
      </c>
      <c r="D1011">
        <f>VLOOKUP(A1011,'[2]PROMEDIO SABER 11 MUNICIPIOS'!$A$2:$D$1122,4,0)</f>
        <v>743</v>
      </c>
      <c r="E1011">
        <f>VLOOKUP(A1011,'[2]PROMEDIO SABER 11 MUNICIPIOS'!$A$2:$E$1122,5,0)</f>
        <v>441</v>
      </c>
      <c r="F1011" s="3">
        <v>0</v>
      </c>
      <c r="G1011" s="3">
        <v>0</v>
      </c>
      <c r="H1011" s="3">
        <v>0</v>
      </c>
      <c r="I1011" s="3">
        <v>0</v>
      </c>
      <c r="J1011" s="4">
        <f>VLOOKUP(A1011,'[2]PROMEDIO SABER 11 MUNICIPIOS'!$A$2:$B$1122,2,0)</f>
        <v>258.05518169582774</v>
      </c>
      <c r="K1011" s="6">
        <v>250</v>
      </c>
      <c r="L1011" s="5" t="str">
        <f>VLOOKUP(A1011,'[2]PROMEDIO SABER 11 MUNICIPIOS'!$A$2:$F$1122,6,FALSE)</f>
        <v>NO</v>
      </c>
      <c r="M1011">
        <f>VLOOKUP(A1011,'[2]SISBEN-GRUPOS'!$A$2:$E$1121,2,FALSE)</f>
        <v>389</v>
      </c>
      <c r="N1011">
        <f>VLOOKUP(A1011,'[2]SISBEN-GRUPOS'!$A$2:$E$1122,3,0)</f>
        <v>320</v>
      </c>
      <c r="O1011">
        <f>VLOOKUP(A1011,'[2]SISBEN-GRUPOS'!$A$2:$E$1122,4,0)</f>
        <v>23</v>
      </c>
      <c r="P1011">
        <f>VLOOKUP(A1011,'[2]SISBEN-GRUPOS'!$A$2:$E$1122,5,0)</f>
        <v>11</v>
      </c>
      <c r="Q1011">
        <f>VLOOKUP(A1011,'[2]TASA TRANSITO'!$A$6:$B$1117,2,0)</f>
        <v>0.48599999999999999</v>
      </c>
    </row>
    <row r="1012" spans="1:17" ht="14.95" hidden="1" x14ac:dyDescent="0.25">
      <c r="A1012" t="s">
        <v>1079</v>
      </c>
      <c r="B1012">
        <v>2231</v>
      </c>
      <c r="C1012" s="3" t="s">
        <v>1122</v>
      </c>
      <c r="D1012">
        <f>VLOOKUP(A1012,'[2]PROMEDIO SABER 11 MUNICIPIOS'!$A$2:$D$1122,4,0)</f>
        <v>2231</v>
      </c>
      <c r="E1012">
        <f>VLOOKUP(A1012,'[2]PROMEDIO SABER 11 MUNICIPIOS'!$A$2:$E$1122,5,0)</f>
        <v>441</v>
      </c>
      <c r="F1012" s="3">
        <v>0</v>
      </c>
      <c r="G1012" s="3">
        <v>0</v>
      </c>
      <c r="H1012" s="3">
        <v>0</v>
      </c>
      <c r="I1012" s="3">
        <v>0</v>
      </c>
      <c r="J1012" s="4">
        <f>VLOOKUP(A1012,'[2]PROMEDIO SABER 11 MUNICIPIOS'!$A$2:$B$1122,2,0)</f>
        <v>260.86239354549531</v>
      </c>
      <c r="K1012" s="6">
        <v>260</v>
      </c>
      <c r="L1012" s="5" t="str">
        <f>VLOOKUP(A1012,'[2]PROMEDIO SABER 11 MUNICIPIOS'!$A$2:$F$1122,6,FALSE)</f>
        <v>NO</v>
      </c>
      <c r="M1012">
        <f>VLOOKUP(A1012,'[2]SISBEN-GRUPOS'!$A$2:$E$1121,2,FALSE)</f>
        <v>764</v>
      </c>
      <c r="N1012">
        <f>VLOOKUP(A1012,'[2]SISBEN-GRUPOS'!$A$2:$E$1122,3,0)</f>
        <v>1355</v>
      </c>
      <c r="O1012">
        <f>VLOOKUP(A1012,'[2]SISBEN-GRUPOS'!$A$2:$E$1122,4,0)</f>
        <v>81</v>
      </c>
      <c r="P1012">
        <f>VLOOKUP(A1012,'[2]SISBEN-GRUPOS'!$A$2:$E$1122,5,0)</f>
        <v>31</v>
      </c>
      <c r="Q1012">
        <f>VLOOKUP(A1012,'[2]TASA TRANSITO'!$A$6:$B$1117,2,0)</f>
        <v>0.432</v>
      </c>
    </row>
    <row r="1013" spans="1:17" x14ac:dyDescent="0.25">
      <c r="A1013" t="s">
        <v>1080</v>
      </c>
      <c r="B1013">
        <v>2245</v>
      </c>
      <c r="C1013" s="3" t="s">
        <v>1123</v>
      </c>
      <c r="D1013">
        <f>VLOOKUP(A1013,'[2]PROMEDIO SABER 11 MUNICIPIOS'!$A$2:$D$1122,4,0)</f>
        <v>2245</v>
      </c>
      <c r="E1013">
        <f>VLOOKUP(A1013,'[2]PROMEDIO SABER 11 MUNICIPIOS'!$A$2:$E$1122,5,0)</f>
        <v>454</v>
      </c>
      <c r="F1013" s="3">
        <v>0</v>
      </c>
      <c r="G1013" s="3">
        <v>0</v>
      </c>
      <c r="H1013" s="3">
        <v>0</v>
      </c>
      <c r="I1013" s="3">
        <v>0</v>
      </c>
      <c r="J1013" s="4">
        <f>VLOOKUP(A1013,'[2]PROMEDIO SABER 11 MUNICIPIOS'!$A$2:$B$1122,2,0)</f>
        <v>206.3750556792873</v>
      </c>
      <c r="K1013" s="6">
        <v>200</v>
      </c>
      <c r="L1013" s="5" t="str">
        <f>VLOOKUP(A1013,'[2]PROMEDIO SABER 11 MUNICIPIOS'!$A$2:$F$1122,6,FALSE)</f>
        <v>NO</v>
      </c>
      <c r="M1013">
        <f>VLOOKUP(A1013,'[2]SISBEN-GRUPOS'!$A$2:$E$1121,2,FALSE)</f>
        <v>723</v>
      </c>
      <c r="N1013">
        <f>VLOOKUP(A1013,'[2]SISBEN-GRUPOS'!$A$2:$E$1122,3,0)</f>
        <v>1492</v>
      </c>
      <c r="O1013">
        <f>VLOOKUP(A1013,'[2]SISBEN-GRUPOS'!$A$2:$E$1122,4,0)</f>
        <v>21</v>
      </c>
      <c r="P1013">
        <f>VLOOKUP(A1013,'[2]SISBEN-GRUPOS'!$A$2:$E$1122,5,0)</f>
        <v>9</v>
      </c>
      <c r="Q1013" t="e">
        <f>VLOOKUP(A1013,'[2]TASA TRANSITO'!$A$6:$B$1117,2,0)</f>
        <v>#N/A</v>
      </c>
    </row>
    <row r="1014" spans="1:17" ht="14.95" hidden="1" x14ac:dyDescent="0.25">
      <c r="A1014" t="s">
        <v>1001</v>
      </c>
      <c r="B1014">
        <v>741</v>
      </c>
      <c r="C1014" s="3" t="s">
        <v>1123</v>
      </c>
      <c r="D1014">
        <f>VLOOKUP(A1014,'[2]PROMEDIO SABER 11 MUNICIPIOS'!$A$2:$D$1122,4,0)</f>
        <v>741</v>
      </c>
      <c r="E1014">
        <f>VLOOKUP(A1014,'[2]PROMEDIO SABER 11 MUNICIPIOS'!$A$2:$E$1122,5,0)</f>
        <v>459</v>
      </c>
      <c r="F1014" s="3">
        <v>0</v>
      </c>
      <c r="G1014" s="3">
        <v>0</v>
      </c>
      <c r="H1014" s="3">
        <v>0</v>
      </c>
      <c r="I1014" s="3">
        <v>0</v>
      </c>
      <c r="J1014" s="4">
        <f>VLOOKUP(A1014,'[2]PROMEDIO SABER 11 MUNICIPIOS'!$A$2:$B$1122,2,0)</f>
        <v>247.55465587044534</v>
      </c>
      <c r="K1014" s="6">
        <v>240</v>
      </c>
      <c r="L1014" s="5" t="str">
        <f>VLOOKUP(A1014,'[2]PROMEDIO SABER 11 MUNICIPIOS'!$A$2:$F$1122,6,FALSE)</f>
        <v>SARAVENA-ARAUCA</v>
      </c>
      <c r="M1014">
        <f>VLOOKUP(A1014,'[2]SISBEN-GRUPOS'!$A$2:$E$1121,2,FALSE)</f>
        <v>214</v>
      </c>
      <c r="N1014">
        <f>VLOOKUP(A1014,'[2]SISBEN-GRUPOS'!$A$2:$E$1122,3,0)</f>
        <v>504</v>
      </c>
      <c r="O1014">
        <f>VLOOKUP(A1014,'[2]SISBEN-GRUPOS'!$A$2:$E$1122,4,0)</f>
        <v>8</v>
      </c>
      <c r="P1014">
        <f>VLOOKUP(A1014,'[2]SISBEN-GRUPOS'!$A$2:$E$1122,5,0)</f>
        <v>15</v>
      </c>
      <c r="Q1014">
        <f>VLOOKUP(A1014,'[2]TASA TRANSITO'!$A$6:$B$1117,2,0)</f>
        <v>0.34100000000000003</v>
      </c>
    </row>
    <row r="1015" spans="1:17" x14ac:dyDescent="0.25">
      <c r="A1015" t="s">
        <v>959</v>
      </c>
      <c r="B1015">
        <v>550</v>
      </c>
      <c r="C1015" s="3" t="s">
        <v>1123</v>
      </c>
      <c r="D1015">
        <f>VLOOKUP(A1015,'[2]PROMEDIO SABER 11 MUNICIPIOS'!$A$2:$D$1122,4,0)</f>
        <v>550</v>
      </c>
      <c r="E1015">
        <f>VLOOKUP(A1015,'[2]PROMEDIO SABER 11 MUNICIPIOS'!$A$2:$E$1122,5,0)</f>
        <v>467</v>
      </c>
      <c r="F1015" s="3">
        <v>0</v>
      </c>
      <c r="G1015" s="3">
        <v>0</v>
      </c>
      <c r="H1015" s="3">
        <v>0</v>
      </c>
      <c r="I1015" s="3">
        <v>0</v>
      </c>
      <c r="J1015" s="4">
        <f>VLOOKUP(A1015,'[2]PROMEDIO SABER 11 MUNICIPIOS'!$A$2:$B$1122,2,0)</f>
        <v>226.64909090909092</v>
      </c>
      <c r="K1015" s="6">
        <v>220</v>
      </c>
      <c r="L1015" s="5" t="str">
        <f>VLOOKUP(A1015,'[2]PROMEDIO SABER 11 MUNICIPIOS'!$A$2:$F$1122,6,FALSE)</f>
        <v>FONSECA-LA GUAJIRA</v>
      </c>
      <c r="M1015">
        <f>VLOOKUP(A1015,'[2]SISBEN-GRUPOS'!$A$2:$E$1121,2,FALSE)</f>
        <v>210</v>
      </c>
      <c r="N1015">
        <f>VLOOKUP(A1015,'[2]SISBEN-GRUPOS'!$A$2:$E$1122,3,0)</f>
        <v>329</v>
      </c>
      <c r="O1015">
        <f>VLOOKUP(A1015,'[2]SISBEN-GRUPOS'!$A$2:$E$1122,4,0)</f>
        <v>8</v>
      </c>
      <c r="P1015">
        <f>VLOOKUP(A1015,'[2]SISBEN-GRUPOS'!$A$2:$E$1122,5,0)</f>
        <v>3</v>
      </c>
      <c r="Q1015" t="e">
        <f>VLOOKUP(A1015,'[2]TASA TRANSITO'!$A$6:$B$1117,2,0)</f>
        <v>#N/A</v>
      </c>
    </row>
    <row r="1016" spans="1:17" ht="14.95" hidden="1" x14ac:dyDescent="0.25">
      <c r="A1016" t="s">
        <v>822</v>
      </c>
      <c r="B1016">
        <v>319</v>
      </c>
      <c r="C1016" s="3" t="s">
        <v>1122</v>
      </c>
      <c r="D1016">
        <f>VLOOKUP(A1016,'[2]PROMEDIO SABER 11 MUNICIPIOS'!$A$2:$D$1122,4,0)</f>
        <v>319</v>
      </c>
      <c r="E1016">
        <f>VLOOKUP(A1016,'[2]PROMEDIO SABER 11 MUNICIPIOS'!$A$2:$E$1122,5,0)</f>
        <v>469</v>
      </c>
      <c r="F1016" s="3">
        <v>0</v>
      </c>
      <c r="G1016" s="3">
        <v>0</v>
      </c>
      <c r="H1016" s="3">
        <v>0</v>
      </c>
      <c r="I1016" s="3">
        <v>0</v>
      </c>
      <c r="J1016" s="4">
        <f>VLOOKUP(A1016,'[2]PROMEDIO SABER 11 MUNICIPIOS'!$A$2:$B$1122,2,0)</f>
        <v>234.35109717868337</v>
      </c>
      <c r="K1016" s="6">
        <v>230</v>
      </c>
      <c r="L1016" s="5" t="str">
        <f>VLOOKUP(A1016,'[2]PROMEDIO SABER 11 MUNICIPIOS'!$A$2:$F$1122,6,FALSE)</f>
        <v>NO</v>
      </c>
      <c r="M1016">
        <f>VLOOKUP(A1016,'[2]SISBEN-GRUPOS'!$A$2:$E$1121,2,FALSE)</f>
        <v>90</v>
      </c>
      <c r="N1016">
        <f>VLOOKUP(A1016,'[2]SISBEN-GRUPOS'!$A$2:$E$1122,3,0)</f>
        <v>221</v>
      </c>
      <c r="O1016">
        <f>VLOOKUP(A1016,'[2]SISBEN-GRUPOS'!$A$2:$E$1122,4,0)</f>
        <v>7</v>
      </c>
      <c r="P1016">
        <f>VLOOKUP(A1016,'[2]SISBEN-GRUPOS'!$A$2:$E$1122,5,0)</f>
        <v>1</v>
      </c>
      <c r="Q1016">
        <f>VLOOKUP(A1016,'[2]TASA TRANSITO'!$A$6:$B$1117,2,0)</f>
        <v>0.34</v>
      </c>
    </row>
    <row r="1017" spans="1:17" x14ac:dyDescent="0.25">
      <c r="A1017" t="s">
        <v>989</v>
      </c>
      <c r="B1017">
        <v>650</v>
      </c>
      <c r="C1017" s="3" t="s">
        <v>1122</v>
      </c>
      <c r="D1017">
        <f>VLOOKUP(A1017,'[2]PROMEDIO SABER 11 MUNICIPIOS'!$A$2:$D$1122,4,0)</f>
        <v>650</v>
      </c>
      <c r="E1017">
        <f>VLOOKUP(A1017,'[2]PROMEDIO SABER 11 MUNICIPIOS'!$A$2:$E$1122,5,0)</f>
        <v>476</v>
      </c>
      <c r="F1017" s="3">
        <v>0</v>
      </c>
      <c r="G1017" s="3">
        <v>0</v>
      </c>
      <c r="H1017" s="3">
        <v>0</v>
      </c>
      <c r="I1017" s="3">
        <v>0</v>
      </c>
      <c r="J1017" s="4">
        <f>VLOOKUP(A1017,'[2]PROMEDIO SABER 11 MUNICIPIOS'!$A$2:$B$1122,2,0)</f>
        <v>222.40769230769232</v>
      </c>
      <c r="K1017" s="6">
        <v>220</v>
      </c>
      <c r="L1017" s="5" t="str">
        <f>VLOOKUP(A1017,'[2]PROMEDIO SABER 11 MUNICIPIOS'!$A$2:$F$1122,6,FALSE)</f>
        <v>NO</v>
      </c>
      <c r="M1017">
        <f>VLOOKUP(A1017,'[2]SISBEN-GRUPOS'!$A$2:$E$1121,2,FALSE)</f>
        <v>167</v>
      </c>
      <c r="N1017">
        <f>VLOOKUP(A1017,'[2]SISBEN-GRUPOS'!$A$2:$E$1122,3,0)</f>
        <v>462</v>
      </c>
      <c r="O1017">
        <f>VLOOKUP(A1017,'[2]SISBEN-GRUPOS'!$A$2:$E$1122,4,0)</f>
        <v>13</v>
      </c>
      <c r="P1017">
        <f>VLOOKUP(A1017,'[2]SISBEN-GRUPOS'!$A$2:$E$1122,5,0)</f>
        <v>8</v>
      </c>
      <c r="Q1017" t="e">
        <f>VLOOKUP(A1017,'[2]TASA TRANSITO'!$A$6:$B$1117,2,0)</f>
        <v>#N/A</v>
      </c>
    </row>
    <row r="1018" spans="1:17" ht="14.95" hidden="1" x14ac:dyDescent="0.25">
      <c r="A1018" t="s">
        <v>1018</v>
      </c>
      <c r="B1018">
        <v>852</v>
      </c>
      <c r="C1018" s="3" t="s">
        <v>1122</v>
      </c>
      <c r="D1018">
        <f>VLOOKUP(A1018,'[2]PROMEDIO SABER 11 MUNICIPIOS'!$A$2:$D$1122,4,0)</f>
        <v>852</v>
      </c>
      <c r="E1018">
        <f>VLOOKUP(A1018,'[2]PROMEDIO SABER 11 MUNICIPIOS'!$A$2:$E$1122,5,0)</f>
        <v>477</v>
      </c>
      <c r="F1018" s="3">
        <v>0</v>
      </c>
      <c r="G1018" s="3">
        <v>0</v>
      </c>
      <c r="H1018" s="3">
        <v>0</v>
      </c>
      <c r="I1018" s="3">
        <v>0</v>
      </c>
      <c r="J1018" s="4">
        <f>VLOOKUP(A1018,'[2]PROMEDIO SABER 11 MUNICIPIOS'!$A$2:$B$1122,2,0)</f>
        <v>254.92723004694835</v>
      </c>
      <c r="K1018" s="6">
        <v>250</v>
      </c>
      <c r="L1018" s="5" t="str">
        <f>VLOOKUP(A1018,'[2]PROMEDIO SABER 11 MUNICIPIOS'!$A$2:$F$1122,6,FALSE)</f>
        <v>NO</v>
      </c>
      <c r="M1018">
        <f>VLOOKUP(A1018,'[2]SISBEN-GRUPOS'!$A$2:$E$1121,2,FALSE)</f>
        <v>393</v>
      </c>
      <c r="N1018">
        <f>VLOOKUP(A1018,'[2]SISBEN-GRUPOS'!$A$2:$E$1122,3,0)</f>
        <v>413</v>
      </c>
      <c r="O1018">
        <f>VLOOKUP(A1018,'[2]SISBEN-GRUPOS'!$A$2:$E$1122,4,0)</f>
        <v>33</v>
      </c>
      <c r="P1018">
        <f>VLOOKUP(A1018,'[2]SISBEN-GRUPOS'!$A$2:$E$1122,5,0)</f>
        <v>13</v>
      </c>
      <c r="Q1018">
        <f>VLOOKUP(A1018,'[2]TASA TRANSITO'!$A$6:$B$1117,2,0)</f>
        <v>0.47599999999999998</v>
      </c>
    </row>
    <row r="1019" spans="1:17" ht="14.95" hidden="1" x14ac:dyDescent="0.25">
      <c r="A1019" t="s">
        <v>942</v>
      </c>
      <c r="B1019">
        <v>489</v>
      </c>
      <c r="C1019" s="3" t="s">
        <v>1122</v>
      </c>
      <c r="D1019">
        <f>VLOOKUP(A1019,'[2]PROMEDIO SABER 11 MUNICIPIOS'!$A$2:$D$1122,4,0)</f>
        <v>489</v>
      </c>
      <c r="E1019">
        <f>VLOOKUP(A1019,'[2]PROMEDIO SABER 11 MUNICIPIOS'!$A$2:$E$1122,5,0)</f>
        <v>482</v>
      </c>
      <c r="F1019" s="3">
        <v>0</v>
      </c>
      <c r="G1019" s="3">
        <v>0</v>
      </c>
      <c r="H1019" s="3">
        <v>0</v>
      </c>
      <c r="I1019" s="3">
        <v>0</v>
      </c>
      <c r="J1019" s="4">
        <f>VLOOKUP(A1019,'[2]PROMEDIO SABER 11 MUNICIPIOS'!$A$2:$B$1122,2,0)</f>
        <v>228.22699386503066</v>
      </c>
      <c r="K1019" s="6">
        <v>220</v>
      </c>
      <c r="L1019" s="5" t="str">
        <f>VLOOKUP(A1019,'[2]PROMEDIO SABER 11 MUNICIPIOS'!$A$2:$F$1122,6,FALSE)</f>
        <v>NO</v>
      </c>
      <c r="M1019">
        <f>VLOOKUP(A1019,'[2]SISBEN-GRUPOS'!$A$2:$E$1121,2,FALSE)</f>
        <v>113</v>
      </c>
      <c r="N1019">
        <f>VLOOKUP(A1019,'[2]SISBEN-GRUPOS'!$A$2:$E$1122,3,0)</f>
        <v>356</v>
      </c>
      <c r="O1019">
        <f>VLOOKUP(A1019,'[2]SISBEN-GRUPOS'!$A$2:$E$1122,4,0)</f>
        <v>11</v>
      </c>
      <c r="P1019">
        <f>VLOOKUP(A1019,'[2]SISBEN-GRUPOS'!$A$2:$E$1122,5,0)</f>
        <v>9</v>
      </c>
      <c r="Q1019">
        <f>VLOOKUP(A1019,'[2]TASA TRANSITO'!$A$6:$B$1117,2,0)</f>
        <v>0.307</v>
      </c>
    </row>
    <row r="1020" spans="1:17" ht="14.95" hidden="1" x14ac:dyDescent="0.25">
      <c r="A1020" t="s">
        <v>1045</v>
      </c>
      <c r="B1020">
        <v>1214</v>
      </c>
      <c r="C1020" s="3" t="s">
        <v>1122</v>
      </c>
      <c r="D1020">
        <f>VLOOKUP(A1020,'[2]PROMEDIO SABER 11 MUNICIPIOS'!$A$2:$D$1122,4,0)</f>
        <v>1214</v>
      </c>
      <c r="E1020">
        <f>VLOOKUP(A1020,'[2]PROMEDIO SABER 11 MUNICIPIOS'!$A$2:$E$1122,5,0)</f>
        <v>487</v>
      </c>
      <c r="F1020" s="3">
        <v>0</v>
      </c>
      <c r="G1020" s="3">
        <v>0</v>
      </c>
      <c r="H1020" s="3">
        <v>0</v>
      </c>
      <c r="I1020" s="3">
        <v>0</v>
      </c>
      <c r="J1020" s="4">
        <f>VLOOKUP(A1020,'[2]PROMEDIO SABER 11 MUNICIPIOS'!$A$2:$B$1122,2,0)</f>
        <v>241.68451400329488</v>
      </c>
      <c r="K1020" s="6">
        <v>240</v>
      </c>
      <c r="L1020" s="5" t="str">
        <f>VLOOKUP(A1020,'[2]PROMEDIO SABER 11 MUNICIPIOS'!$A$2:$F$1122,6,FALSE)</f>
        <v>NO</v>
      </c>
      <c r="M1020">
        <f>VLOOKUP(A1020,'[2]SISBEN-GRUPOS'!$A$2:$E$1121,2,FALSE)</f>
        <v>462</v>
      </c>
      <c r="N1020">
        <f>VLOOKUP(A1020,'[2]SISBEN-GRUPOS'!$A$2:$E$1122,3,0)</f>
        <v>657</v>
      </c>
      <c r="O1020">
        <f>VLOOKUP(A1020,'[2]SISBEN-GRUPOS'!$A$2:$E$1122,4,0)</f>
        <v>66</v>
      </c>
      <c r="P1020">
        <f>VLOOKUP(A1020,'[2]SISBEN-GRUPOS'!$A$2:$E$1122,5,0)</f>
        <v>29</v>
      </c>
      <c r="Q1020">
        <f>VLOOKUP(A1020,'[2]TASA TRANSITO'!$A$6:$B$1117,2,0)</f>
        <v>0.34</v>
      </c>
    </row>
    <row r="1021" spans="1:17" ht="14.95" hidden="1" x14ac:dyDescent="0.25">
      <c r="A1021" t="s">
        <v>894</v>
      </c>
      <c r="B1021">
        <v>412</v>
      </c>
      <c r="C1021" s="3" t="s">
        <v>1122</v>
      </c>
      <c r="D1021">
        <f>VLOOKUP(A1021,'[2]PROMEDIO SABER 11 MUNICIPIOS'!$A$2:$D$1122,4,0)</f>
        <v>412</v>
      </c>
      <c r="E1021">
        <f>VLOOKUP(A1021,'[2]PROMEDIO SABER 11 MUNICIPIOS'!$A$2:$E$1122,5,0)</f>
        <v>491</v>
      </c>
      <c r="F1021" s="3">
        <v>0</v>
      </c>
      <c r="G1021" s="3">
        <v>0</v>
      </c>
      <c r="H1021" s="3">
        <v>0</v>
      </c>
      <c r="I1021" s="3">
        <v>0</v>
      </c>
      <c r="J1021" s="4">
        <f>VLOOKUP(A1021,'[2]PROMEDIO SABER 11 MUNICIPIOS'!$A$2:$B$1122,2,0)</f>
        <v>272.78155339805824</v>
      </c>
      <c r="K1021" s="6">
        <v>270</v>
      </c>
      <c r="L1021" s="5" t="str">
        <f>VLOOKUP(A1021,'[2]PROMEDIO SABER 11 MUNICIPIOS'!$A$2:$F$1122,6,FALSE)</f>
        <v>NO</v>
      </c>
      <c r="M1021">
        <f>VLOOKUP(A1021,'[2]SISBEN-GRUPOS'!$A$2:$E$1121,2,FALSE)</f>
        <v>186</v>
      </c>
      <c r="N1021">
        <f>VLOOKUP(A1021,'[2]SISBEN-GRUPOS'!$A$2:$E$1122,3,0)</f>
        <v>142</v>
      </c>
      <c r="O1021">
        <f>VLOOKUP(A1021,'[2]SISBEN-GRUPOS'!$A$2:$E$1122,4,0)</f>
        <v>49</v>
      </c>
      <c r="P1021">
        <f>VLOOKUP(A1021,'[2]SISBEN-GRUPOS'!$A$2:$E$1122,5,0)</f>
        <v>35</v>
      </c>
      <c r="Q1021">
        <f>VLOOKUP(A1021,'[2]TASA TRANSITO'!$A$6:$B$1117,2,0)</f>
        <v>0.52200000000000002</v>
      </c>
    </row>
    <row r="1022" spans="1:17" ht="14.95" hidden="1" x14ac:dyDescent="0.25">
      <c r="A1022" t="s">
        <v>1067</v>
      </c>
      <c r="B1022">
        <v>1789</v>
      </c>
      <c r="C1022" s="3" t="s">
        <v>1122</v>
      </c>
      <c r="D1022">
        <f>VLOOKUP(A1022,'[2]PROMEDIO SABER 11 MUNICIPIOS'!$A$2:$D$1122,4,0)</f>
        <v>1789</v>
      </c>
      <c r="E1022">
        <f>VLOOKUP(A1022,'[2]PROMEDIO SABER 11 MUNICIPIOS'!$A$2:$E$1122,5,0)</f>
        <v>498</v>
      </c>
      <c r="F1022" s="3">
        <v>0</v>
      </c>
      <c r="G1022" s="3">
        <v>0</v>
      </c>
      <c r="H1022" s="3">
        <v>0</v>
      </c>
      <c r="I1022" s="3">
        <v>0</v>
      </c>
      <c r="J1022" s="4">
        <f>VLOOKUP(A1022,'[2]PROMEDIO SABER 11 MUNICIPIOS'!$A$2:$B$1122,2,0)</f>
        <v>208.42929010620458</v>
      </c>
      <c r="K1022" s="6">
        <v>200</v>
      </c>
      <c r="L1022" s="5" t="str">
        <f>VLOOKUP(A1022,'[2]PROMEDIO SABER 11 MUNICIPIOS'!$A$2:$F$1122,6,FALSE)</f>
        <v>TURBO-ANTIOQUIA</v>
      </c>
      <c r="M1022">
        <f>VLOOKUP(A1022,'[2]SISBEN-GRUPOS'!$A$2:$E$1121,2,FALSE)</f>
        <v>534</v>
      </c>
      <c r="N1022">
        <f>VLOOKUP(A1022,'[2]SISBEN-GRUPOS'!$A$2:$E$1122,3,0)</f>
        <v>1113</v>
      </c>
      <c r="O1022">
        <f>VLOOKUP(A1022,'[2]SISBEN-GRUPOS'!$A$2:$E$1122,4,0)</f>
        <v>90</v>
      </c>
      <c r="P1022">
        <f>VLOOKUP(A1022,'[2]SISBEN-GRUPOS'!$A$2:$E$1122,5,0)</f>
        <v>52</v>
      </c>
      <c r="Q1022">
        <f>VLOOKUP(A1022,'[2]TASA TRANSITO'!$A$6:$B$1117,2,0)</f>
        <v>0.26</v>
      </c>
    </row>
    <row r="1023" spans="1:17" x14ac:dyDescent="0.25">
      <c r="A1023" t="s">
        <v>746</v>
      </c>
      <c r="B1023">
        <v>255</v>
      </c>
      <c r="C1023" s="3" t="s">
        <v>1122</v>
      </c>
      <c r="D1023">
        <f>VLOOKUP(A1023,'[2]PROMEDIO SABER 11 MUNICIPIOS'!$A$2:$D$1122,4,0)</f>
        <v>255</v>
      </c>
      <c r="E1023">
        <f>VLOOKUP(A1023,'[2]PROMEDIO SABER 11 MUNICIPIOS'!$A$2:$E$1122,5,0)</f>
        <v>502</v>
      </c>
      <c r="F1023" s="3">
        <v>0</v>
      </c>
      <c r="G1023" s="3">
        <v>0</v>
      </c>
      <c r="H1023" s="3">
        <v>0</v>
      </c>
      <c r="I1023" s="3">
        <v>0</v>
      </c>
      <c r="J1023" s="4">
        <f>VLOOKUP(A1023,'[2]PROMEDIO SABER 11 MUNICIPIOS'!$A$2:$B$1122,2,0)</f>
        <v>218.71764705882353</v>
      </c>
      <c r="K1023" s="6">
        <v>210</v>
      </c>
      <c r="L1023" s="5" t="str">
        <f>VLOOKUP(A1023,'[2]PROMEDIO SABER 11 MUNICIPIOS'!$A$2:$F$1122,6,FALSE)</f>
        <v>NO</v>
      </c>
      <c r="M1023">
        <f>VLOOKUP(A1023,'[2]SISBEN-GRUPOS'!$A$2:$E$1121,2,FALSE)</f>
        <v>46</v>
      </c>
      <c r="N1023">
        <f>VLOOKUP(A1023,'[2]SISBEN-GRUPOS'!$A$2:$E$1122,3,0)</f>
        <v>202</v>
      </c>
      <c r="O1023">
        <f>VLOOKUP(A1023,'[2]SISBEN-GRUPOS'!$A$2:$E$1122,4,0)</f>
        <v>3</v>
      </c>
      <c r="P1023">
        <f>VLOOKUP(A1023,'[2]SISBEN-GRUPOS'!$A$2:$E$1122,5,0)</f>
        <v>4</v>
      </c>
      <c r="Q1023" t="e">
        <f>VLOOKUP(A1023,'[2]TASA TRANSITO'!$A$6:$B$1117,2,0)</f>
        <v>#N/A</v>
      </c>
    </row>
    <row r="1024" spans="1:17" x14ac:dyDescent="0.25">
      <c r="A1024" t="s">
        <v>784</v>
      </c>
      <c r="B1024">
        <v>284</v>
      </c>
      <c r="C1024" s="3" t="s">
        <v>1122</v>
      </c>
      <c r="D1024">
        <f>VLOOKUP(A1024,'[2]PROMEDIO SABER 11 MUNICIPIOS'!$A$2:$D$1122,4,0)</f>
        <v>284</v>
      </c>
      <c r="E1024">
        <f>VLOOKUP(A1024,'[2]PROMEDIO SABER 11 MUNICIPIOS'!$A$2:$E$1122,5,0)</f>
        <v>504</v>
      </c>
      <c r="F1024" s="3">
        <v>0</v>
      </c>
      <c r="G1024" s="3">
        <v>0</v>
      </c>
      <c r="H1024" s="3">
        <v>0</v>
      </c>
      <c r="I1024" s="3">
        <v>0</v>
      </c>
      <c r="J1024" s="4">
        <f>VLOOKUP(A1024,'[2]PROMEDIO SABER 11 MUNICIPIOS'!$A$2:$B$1122,2,0)</f>
        <v>208.42957746478874</v>
      </c>
      <c r="K1024" s="6">
        <v>200</v>
      </c>
      <c r="L1024" s="5" t="str">
        <f>VLOOKUP(A1024,'[2]PROMEDIO SABER 11 MUNICIPIOS'!$A$2:$F$1122,6,FALSE)</f>
        <v>NO</v>
      </c>
      <c r="M1024">
        <f>VLOOKUP(A1024,'[2]SISBEN-GRUPOS'!$A$2:$E$1121,2,FALSE)</f>
        <v>56</v>
      </c>
      <c r="N1024">
        <f>VLOOKUP(A1024,'[2]SISBEN-GRUPOS'!$A$2:$E$1122,3,0)</f>
        <v>224</v>
      </c>
      <c r="O1024">
        <f>VLOOKUP(A1024,'[2]SISBEN-GRUPOS'!$A$2:$E$1122,4,0)</f>
        <v>3</v>
      </c>
      <c r="P1024">
        <f>VLOOKUP(A1024,'[2]SISBEN-GRUPOS'!$A$2:$E$1122,5,0)</f>
        <v>1</v>
      </c>
      <c r="Q1024" t="e">
        <f>VLOOKUP(A1024,'[2]TASA TRANSITO'!$A$6:$B$1117,2,0)</f>
        <v>#N/A</v>
      </c>
    </row>
    <row r="1025" spans="1:17" x14ac:dyDescent="0.25">
      <c r="A1025" t="s">
        <v>1065</v>
      </c>
      <c r="B1025">
        <v>1704</v>
      </c>
      <c r="C1025" s="3" t="s">
        <v>1122</v>
      </c>
      <c r="D1025">
        <f>VLOOKUP(A1025,'[2]PROMEDIO SABER 11 MUNICIPIOS'!$A$2:$D$1122,4,0)</f>
        <v>1704</v>
      </c>
      <c r="E1025">
        <f>VLOOKUP(A1025,'[2]PROMEDIO SABER 11 MUNICIPIOS'!$A$2:$E$1122,5,0)</f>
        <v>508</v>
      </c>
      <c r="F1025" s="3">
        <v>0</v>
      </c>
      <c r="G1025" s="3">
        <v>0</v>
      </c>
      <c r="H1025" s="3">
        <v>0</v>
      </c>
      <c r="I1025" s="3">
        <v>0</v>
      </c>
      <c r="J1025" s="4">
        <f>VLOOKUP(A1025,'[2]PROMEDIO SABER 11 MUNICIPIOS'!$A$2:$B$1122,2,0)</f>
        <v>260.47887323943661</v>
      </c>
      <c r="K1025" s="6">
        <v>260</v>
      </c>
      <c r="L1025" s="5" t="str">
        <f>VLOOKUP(A1025,'[2]PROMEDIO SABER 11 MUNICIPIOS'!$A$2:$F$1122,6,FALSE)</f>
        <v>NO</v>
      </c>
      <c r="M1025">
        <f>VLOOKUP(A1025,'[2]SISBEN-GRUPOS'!$A$2:$E$1121,2,FALSE)</f>
        <v>783</v>
      </c>
      <c r="N1025">
        <f>VLOOKUP(A1025,'[2]SISBEN-GRUPOS'!$A$2:$E$1122,3,0)</f>
        <v>767</v>
      </c>
      <c r="O1025">
        <f>VLOOKUP(A1025,'[2]SISBEN-GRUPOS'!$A$2:$E$1122,4,0)</f>
        <v>118</v>
      </c>
      <c r="P1025">
        <f>VLOOKUP(A1025,'[2]SISBEN-GRUPOS'!$A$2:$E$1122,5,0)</f>
        <v>36</v>
      </c>
      <c r="Q1025" t="e">
        <f>VLOOKUP(A1025,'[2]TASA TRANSITO'!$A$6:$B$1117,2,0)</f>
        <v>#N/A</v>
      </c>
    </row>
    <row r="1026" spans="1:17" ht="14.95" hidden="1" x14ac:dyDescent="0.25">
      <c r="A1026" t="s">
        <v>1055</v>
      </c>
      <c r="B1026">
        <v>1443</v>
      </c>
      <c r="C1026" s="3" t="s">
        <v>1123</v>
      </c>
      <c r="D1026">
        <f>VLOOKUP(A1026,'[2]PROMEDIO SABER 11 MUNICIPIOS'!$A$2:$D$1122,4,0)</f>
        <v>1443</v>
      </c>
      <c r="E1026">
        <f>VLOOKUP(A1026,'[2]PROMEDIO SABER 11 MUNICIPIOS'!$A$2:$E$1122,5,0)</f>
        <v>512</v>
      </c>
      <c r="F1026" s="3">
        <v>0</v>
      </c>
      <c r="G1026" s="3">
        <v>0</v>
      </c>
      <c r="H1026" s="3">
        <v>0</v>
      </c>
      <c r="I1026" s="3">
        <v>0</v>
      </c>
      <c r="J1026" s="4">
        <f>VLOOKUP(A1026,'[2]PROMEDIO SABER 11 MUNICIPIOS'!$A$2:$B$1122,2,0)</f>
        <v>248.76368676368676</v>
      </c>
      <c r="K1026" s="6">
        <v>240</v>
      </c>
      <c r="L1026" s="5" t="str">
        <f>VLOOKUP(A1026,'[2]PROMEDIO SABER 11 MUNICIPIOS'!$A$2:$F$1122,6,FALSE)</f>
        <v>NO</v>
      </c>
      <c r="M1026">
        <f>VLOOKUP(A1026,'[2]SISBEN-GRUPOS'!$A$2:$E$1121,2,FALSE)</f>
        <v>466</v>
      </c>
      <c r="N1026">
        <f>VLOOKUP(A1026,'[2]SISBEN-GRUPOS'!$A$2:$E$1122,3,0)</f>
        <v>967</v>
      </c>
      <c r="O1026">
        <f>VLOOKUP(A1026,'[2]SISBEN-GRUPOS'!$A$2:$E$1122,4,0)</f>
        <v>7</v>
      </c>
      <c r="P1026">
        <f>VLOOKUP(A1026,'[2]SISBEN-GRUPOS'!$A$2:$E$1122,5,0)</f>
        <v>3</v>
      </c>
      <c r="Q1026">
        <f>VLOOKUP(A1026,'[2]TASA TRANSITO'!$A$6:$B$1117,2,0)</f>
        <v>0.441</v>
      </c>
    </row>
    <row r="1027" spans="1:17" ht="14.95" hidden="1" x14ac:dyDescent="0.25">
      <c r="A1027" t="s">
        <v>968</v>
      </c>
      <c r="B1027">
        <v>579</v>
      </c>
      <c r="C1027" s="3" t="s">
        <v>1122</v>
      </c>
      <c r="D1027">
        <f>VLOOKUP(A1027,'[2]PROMEDIO SABER 11 MUNICIPIOS'!$A$2:$D$1122,4,0)</f>
        <v>579</v>
      </c>
      <c r="E1027">
        <f>VLOOKUP(A1027,'[2]PROMEDIO SABER 11 MUNICIPIOS'!$A$2:$E$1122,5,0)</f>
        <v>517</v>
      </c>
      <c r="F1027" s="3">
        <v>0</v>
      </c>
      <c r="G1027" s="3">
        <v>0</v>
      </c>
      <c r="H1027" s="3">
        <v>0</v>
      </c>
      <c r="I1027" s="3">
        <v>0</v>
      </c>
      <c r="J1027" s="4">
        <f>VLOOKUP(A1027,'[2]PROMEDIO SABER 11 MUNICIPIOS'!$A$2:$B$1122,2,0)</f>
        <v>251.54058721934371</v>
      </c>
      <c r="K1027" s="6">
        <v>250</v>
      </c>
      <c r="L1027" s="5" t="str">
        <f>VLOOKUP(A1027,'[2]PROMEDIO SABER 11 MUNICIPIOS'!$A$2:$F$1122,6,FALSE)</f>
        <v>NO</v>
      </c>
      <c r="M1027">
        <f>VLOOKUP(A1027,'[2]SISBEN-GRUPOS'!$A$2:$E$1121,2,FALSE)</f>
        <v>228</v>
      </c>
      <c r="N1027">
        <f>VLOOKUP(A1027,'[2]SISBEN-GRUPOS'!$A$2:$E$1122,3,0)</f>
        <v>317</v>
      </c>
      <c r="O1027">
        <f>VLOOKUP(A1027,'[2]SISBEN-GRUPOS'!$A$2:$E$1122,4,0)</f>
        <v>27</v>
      </c>
      <c r="P1027">
        <f>VLOOKUP(A1027,'[2]SISBEN-GRUPOS'!$A$2:$E$1122,5,0)</f>
        <v>7</v>
      </c>
      <c r="Q1027">
        <f>VLOOKUP(A1027,'[2]TASA TRANSITO'!$A$6:$B$1117,2,0)</f>
        <v>0.65500000000000003</v>
      </c>
    </row>
    <row r="1028" spans="1:17" ht="14.95" hidden="1" x14ac:dyDescent="0.25">
      <c r="A1028" t="s">
        <v>1068</v>
      </c>
      <c r="B1028">
        <v>1874</v>
      </c>
      <c r="C1028" s="3" t="s">
        <v>1123</v>
      </c>
      <c r="D1028">
        <f>VLOOKUP(A1028,'[2]PROMEDIO SABER 11 MUNICIPIOS'!$A$2:$D$1122,4,0)</f>
        <v>1874</v>
      </c>
      <c r="E1028">
        <f>VLOOKUP(A1028,'[2]PROMEDIO SABER 11 MUNICIPIOS'!$A$2:$E$1122,5,0)</f>
        <v>520</v>
      </c>
      <c r="F1028" s="3">
        <v>0</v>
      </c>
      <c r="G1028" s="3">
        <v>0</v>
      </c>
      <c r="H1028" s="3">
        <v>0</v>
      </c>
      <c r="I1028" s="3">
        <v>0</v>
      </c>
      <c r="J1028" s="4">
        <f>VLOOKUP(A1028,'[2]PROMEDIO SABER 11 MUNICIPIOS'!$A$2:$B$1122,2,0)</f>
        <v>254.33457844183565</v>
      </c>
      <c r="K1028" s="6">
        <v>250</v>
      </c>
      <c r="L1028" s="5" t="str">
        <f>VLOOKUP(A1028,'[2]PROMEDIO SABER 11 MUNICIPIOS'!$A$2:$F$1122,6,FALSE)</f>
        <v>NO</v>
      </c>
      <c r="M1028">
        <f>VLOOKUP(A1028,'[2]SISBEN-GRUPOS'!$A$2:$E$1121,2,FALSE)</f>
        <v>574</v>
      </c>
      <c r="N1028">
        <f>VLOOKUP(A1028,'[2]SISBEN-GRUPOS'!$A$2:$E$1122,3,0)</f>
        <v>1242</v>
      </c>
      <c r="O1028">
        <f>VLOOKUP(A1028,'[2]SISBEN-GRUPOS'!$A$2:$E$1122,4,0)</f>
        <v>36</v>
      </c>
      <c r="P1028">
        <f>VLOOKUP(A1028,'[2]SISBEN-GRUPOS'!$A$2:$E$1122,5,0)</f>
        <v>22</v>
      </c>
      <c r="Q1028">
        <f>VLOOKUP(A1028,'[2]TASA TRANSITO'!$A$6:$B$1117,2,0)</f>
        <v>0.502</v>
      </c>
    </row>
    <row r="1029" spans="1:17" ht="14.95" hidden="1" x14ac:dyDescent="0.25">
      <c r="A1029" t="s">
        <v>1057</v>
      </c>
      <c r="B1029">
        <v>1462</v>
      </c>
      <c r="C1029" s="3" t="s">
        <v>1122</v>
      </c>
      <c r="D1029">
        <f>VLOOKUP(A1029,'[2]PROMEDIO SABER 11 MUNICIPIOS'!$A$2:$D$1122,4,0)</f>
        <v>1462</v>
      </c>
      <c r="E1029">
        <f>VLOOKUP(A1029,'[2]PROMEDIO SABER 11 MUNICIPIOS'!$A$2:$E$1122,5,0)</f>
        <v>526</v>
      </c>
      <c r="F1029" s="3">
        <v>0</v>
      </c>
      <c r="G1029" s="3">
        <v>0</v>
      </c>
      <c r="H1029" s="3">
        <v>0</v>
      </c>
      <c r="I1029" s="3">
        <v>0</v>
      </c>
      <c r="J1029" s="4">
        <f>VLOOKUP(A1029,'[2]PROMEDIO SABER 11 MUNICIPIOS'!$A$2:$B$1122,2,0)</f>
        <v>240.95759233926128</v>
      </c>
      <c r="K1029" s="6">
        <v>240</v>
      </c>
      <c r="L1029" s="5" t="str">
        <f>VLOOKUP(A1029,'[2]PROMEDIO SABER 11 MUNICIPIOS'!$A$2:$F$1122,6,FALSE)</f>
        <v>NO</v>
      </c>
      <c r="M1029">
        <f>VLOOKUP(A1029,'[2]SISBEN-GRUPOS'!$A$2:$E$1121,2,FALSE)</f>
        <v>688</v>
      </c>
      <c r="N1029">
        <f>VLOOKUP(A1029,'[2]SISBEN-GRUPOS'!$A$2:$E$1122,3,0)</f>
        <v>682</v>
      </c>
      <c r="O1029">
        <f>VLOOKUP(A1029,'[2]SISBEN-GRUPOS'!$A$2:$E$1122,4,0)</f>
        <v>71</v>
      </c>
      <c r="P1029">
        <f>VLOOKUP(A1029,'[2]SISBEN-GRUPOS'!$A$2:$E$1122,5,0)</f>
        <v>21</v>
      </c>
      <c r="Q1029">
        <f>VLOOKUP(A1029,'[2]TASA TRANSITO'!$A$6:$B$1117,2,0)</f>
        <v>0.373</v>
      </c>
    </row>
    <row r="1030" spans="1:17" ht="14.95" hidden="1" x14ac:dyDescent="0.25">
      <c r="A1030" t="s">
        <v>764</v>
      </c>
      <c r="B1030">
        <v>271</v>
      </c>
      <c r="C1030" s="3" t="s">
        <v>1122</v>
      </c>
      <c r="D1030">
        <f>VLOOKUP(A1030,'[2]PROMEDIO SABER 11 MUNICIPIOS'!$A$2:$D$1122,4,0)</f>
        <v>271</v>
      </c>
      <c r="E1030">
        <f>VLOOKUP(A1030,'[2]PROMEDIO SABER 11 MUNICIPIOS'!$A$2:$E$1122,5,0)</f>
        <v>537</v>
      </c>
      <c r="F1030" s="3">
        <v>0</v>
      </c>
      <c r="G1030" s="3">
        <v>0</v>
      </c>
      <c r="H1030" s="3">
        <v>0</v>
      </c>
      <c r="I1030" s="3">
        <v>0</v>
      </c>
      <c r="J1030" s="4">
        <f>VLOOKUP(A1030,'[2]PROMEDIO SABER 11 MUNICIPIOS'!$A$2:$B$1122,2,0)</f>
        <v>218.46863468634686</v>
      </c>
      <c r="K1030" s="6">
        <v>210</v>
      </c>
      <c r="L1030" s="5" t="str">
        <f>VLOOKUP(A1030,'[2]PROMEDIO SABER 11 MUNICIPIOS'!$A$2:$F$1122,6,FALSE)</f>
        <v>LOS PALMITOS-SUCRE</v>
      </c>
      <c r="M1030">
        <f>VLOOKUP(A1030,'[2]SISBEN-GRUPOS'!$A$2:$E$1121,2,FALSE)</f>
        <v>49</v>
      </c>
      <c r="N1030">
        <f>VLOOKUP(A1030,'[2]SISBEN-GRUPOS'!$A$2:$E$1122,3,0)</f>
        <v>220</v>
      </c>
      <c r="O1030">
        <f>VLOOKUP(A1030,'[2]SISBEN-GRUPOS'!$A$2:$E$1122,4,0)</f>
        <v>2</v>
      </c>
      <c r="P1030">
        <f>VLOOKUP(A1030,'[2]SISBEN-GRUPOS'!$A$2:$E$1122,5,0)</f>
        <v>0</v>
      </c>
      <c r="Q1030">
        <f>VLOOKUP(A1030,'[2]TASA TRANSITO'!$A$6:$B$1117,2,0)</f>
        <v>0.20100000000000001</v>
      </c>
    </row>
    <row r="1031" spans="1:17" ht="14.95" hidden="1" x14ac:dyDescent="0.25">
      <c r="A1031" t="s">
        <v>1028</v>
      </c>
      <c r="B1031">
        <v>923</v>
      </c>
      <c r="C1031" s="3" t="s">
        <v>1122</v>
      </c>
      <c r="D1031">
        <f>VLOOKUP(A1031,'[2]PROMEDIO SABER 11 MUNICIPIOS'!$A$2:$D$1122,4,0)</f>
        <v>923</v>
      </c>
      <c r="E1031">
        <f>VLOOKUP(A1031,'[2]PROMEDIO SABER 11 MUNICIPIOS'!$A$2:$E$1122,5,0)</f>
        <v>537</v>
      </c>
      <c r="F1031" s="3">
        <v>0</v>
      </c>
      <c r="G1031" s="3">
        <v>0</v>
      </c>
      <c r="H1031" s="3">
        <v>0</v>
      </c>
      <c r="I1031" s="3">
        <v>0</v>
      </c>
      <c r="J1031" s="4">
        <f>VLOOKUP(A1031,'[2]PROMEDIO SABER 11 MUNICIPIOS'!$A$2:$B$1122,2,0)</f>
        <v>227.48645720476708</v>
      </c>
      <c r="K1031" s="6">
        <v>220</v>
      </c>
      <c r="L1031" s="5" t="str">
        <f>VLOOKUP(A1031,'[2]PROMEDIO SABER 11 MUNICIPIOS'!$A$2:$F$1122,6,FALSE)</f>
        <v>NO</v>
      </c>
      <c r="M1031">
        <f>VLOOKUP(A1031,'[2]SISBEN-GRUPOS'!$A$2:$E$1121,2,FALSE)</f>
        <v>192</v>
      </c>
      <c r="N1031">
        <f>VLOOKUP(A1031,'[2]SISBEN-GRUPOS'!$A$2:$E$1122,3,0)</f>
        <v>699</v>
      </c>
      <c r="O1031">
        <f>VLOOKUP(A1031,'[2]SISBEN-GRUPOS'!$A$2:$E$1122,4,0)</f>
        <v>15</v>
      </c>
      <c r="P1031">
        <f>VLOOKUP(A1031,'[2]SISBEN-GRUPOS'!$A$2:$E$1122,5,0)</f>
        <v>17</v>
      </c>
      <c r="Q1031">
        <f>VLOOKUP(A1031,'[2]TASA TRANSITO'!$A$6:$B$1117,2,0)</f>
        <v>0.318</v>
      </c>
    </row>
    <row r="1032" spans="1:17" ht="14.95" hidden="1" x14ac:dyDescent="0.25">
      <c r="A1032" t="s">
        <v>1085</v>
      </c>
      <c r="B1032">
        <v>2589</v>
      </c>
      <c r="C1032" s="3" t="s">
        <v>1123</v>
      </c>
      <c r="D1032">
        <f>VLOOKUP(A1032,'[2]PROMEDIO SABER 11 MUNICIPIOS'!$A$2:$D$1122,4,0)</f>
        <v>2589</v>
      </c>
      <c r="E1032">
        <f>VLOOKUP(A1032,'[2]PROMEDIO SABER 11 MUNICIPIOS'!$A$2:$E$1122,5,0)</f>
        <v>539</v>
      </c>
      <c r="F1032" s="3">
        <v>0</v>
      </c>
      <c r="G1032" s="3">
        <v>0</v>
      </c>
      <c r="H1032" s="3">
        <v>0</v>
      </c>
      <c r="I1032" s="3">
        <v>0</v>
      </c>
      <c r="J1032" s="4">
        <f>VLOOKUP(A1032,'[2]PROMEDIO SABER 11 MUNICIPIOS'!$A$2:$B$1122,2,0)</f>
        <v>268.21050598686753</v>
      </c>
      <c r="K1032" s="6">
        <v>260</v>
      </c>
      <c r="L1032" s="5" t="str">
        <f>VLOOKUP(A1032,'[2]PROMEDIO SABER 11 MUNICIPIOS'!$A$2:$F$1122,6,FALSE)</f>
        <v>NO</v>
      </c>
      <c r="M1032">
        <f>VLOOKUP(A1032,'[2]SISBEN-GRUPOS'!$A$2:$E$1121,2,FALSE)</f>
        <v>1362</v>
      </c>
      <c r="N1032">
        <f>VLOOKUP(A1032,'[2]SISBEN-GRUPOS'!$A$2:$E$1122,3,0)</f>
        <v>1184</v>
      </c>
      <c r="O1032">
        <f>VLOOKUP(A1032,'[2]SISBEN-GRUPOS'!$A$2:$E$1122,4,0)</f>
        <v>33</v>
      </c>
      <c r="P1032">
        <f>VLOOKUP(A1032,'[2]SISBEN-GRUPOS'!$A$2:$E$1122,5,0)</f>
        <v>10</v>
      </c>
      <c r="Q1032">
        <f>VLOOKUP(A1032,'[2]TASA TRANSITO'!$A$6:$B$1117,2,0)</f>
        <v>0.309</v>
      </c>
    </row>
    <row r="1033" spans="1:17" x14ac:dyDescent="0.25">
      <c r="A1033" t="s">
        <v>949</v>
      </c>
      <c r="B1033">
        <v>516</v>
      </c>
      <c r="C1033" s="3" t="s">
        <v>1122</v>
      </c>
      <c r="D1033">
        <f>VLOOKUP(A1033,'[2]PROMEDIO SABER 11 MUNICIPIOS'!$A$2:$D$1122,4,0)</f>
        <v>516</v>
      </c>
      <c r="E1033">
        <f>VLOOKUP(A1033,'[2]PROMEDIO SABER 11 MUNICIPIOS'!$A$2:$E$1122,5,0)</f>
        <v>540</v>
      </c>
      <c r="F1033" s="3">
        <v>0</v>
      </c>
      <c r="G1033" s="3">
        <v>0</v>
      </c>
      <c r="H1033" s="3">
        <v>0</v>
      </c>
      <c r="I1033" s="3">
        <v>0</v>
      </c>
      <c r="J1033" s="4">
        <f>VLOOKUP(A1033,'[2]PROMEDIO SABER 11 MUNICIPIOS'!$A$2:$B$1122,2,0)</f>
        <v>231.25968992248062</v>
      </c>
      <c r="K1033" s="6">
        <v>230</v>
      </c>
      <c r="L1033" s="5" t="str">
        <f>VLOOKUP(A1033,'[2]PROMEDIO SABER 11 MUNICIPIOS'!$A$2:$F$1122,6,FALSE)</f>
        <v>NO</v>
      </c>
      <c r="M1033">
        <f>VLOOKUP(A1033,'[2]SISBEN-GRUPOS'!$A$2:$E$1121,2,FALSE)</f>
        <v>105</v>
      </c>
      <c r="N1033">
        <f>VLOOKUP(A1033,'[2]SISBEN-GRUPOS'!$A$2:$E$1122,3,0)</f>
        <v>409</v>
      </c>
      <c r="O1033">
        <f>VLOOKUP(A1033,'[2]SISBEN-GRUPOS'!$A$2:$E$1122,4,0)</f>
        <v>1</v>
      </c>
      <c r="P1033">
        <f>VLOOKUP(A1033,'[2]SISBEN-GRUPOS'!$A$2:$E$1122,5,0)</f>
        <v>1</v>
      </c>
      <c r="Q1033" t="e">
        <f>VLOOKUP(A1033,'[2]TASA TRANSITO'!$A$6:$B$1117,2,0)</f>
        <v>#N/A</v>
      </c>
    </row>
    <row r="1034" spans="1:17" ht="14.95" hidden="1" x14ac:dyDescent="0.25">
      <c r="A1034" t="s">
        <v>1092</v>
      </c>
      <c r="B1034">
        <v>3317</v>
      </c>
      <c r="C1034" s="3" t="s">
        <v>1122</v>
      </c>
      <c r="D1034">
        <f>VLOOKUP(A1034,'[2]PROMEDIO SABER 11 MUNICIPIOS'!$A$2:$D$1122,4,0)</f>
        <v>3317</v>
      </c>
      <c r="E1034">
        <f>VLOOKUP(A1034,'[2]PROMEDIO SABER 11 MUNICIPIOS'!$A$2:$E$1122,5,0)</f>
        <v>542</v>
      </c>
      <c r="F1034" s="3">
        <v>0</v>
      </c>
      <c r="G1034" s="3">
        <v>0</v>
      </c>
      <c r="H1034" s="3">
        <v>0</v>
      </c>
      <c r="I1034" s="3">
        <v>0</v>
      </c>
      <c r="J1034" s="4">
        <f>VLOOKUP(A1034,'[2]PROMEDIO SABER 11 MUNICIPIOS'!$A$2:$B$1122,2,0)</f>
        <v>251.97527886644559</v>
      </c>
      <c r="K1034" s="6">
        <v>250</v>
      </c>
      <c r="L1034" s="5" t="str">
        <f>VLOOKUP(A1034,'[2]PROMEDIO SABER 11 MUNICIPIOS'!$A$2:$F$1122,6,FALSE)</f>
        <v>NO</v>
      </c>
      <c r="M1034">
        <f>VLOOKUP(A1034,'[2]SISBEN-GRUPOS'!$A$2:$E$1121,2,FALSE)</f>
        <v>1507</v>
      </c>
      <c r="N1034">
        <f>VLOOKUP(A1034,'[2]SISBEN-GRUPOS'!$A$2:$E$1122,3,0)</f>
        <v>1764</v>
      </c>
      <c r="O1034">
        <f>VLOOKUP(A1034,'[2]SISBEN-GRUPOS'!$A$2:$E$1122,4,0)</f>
        <v>33</v>
      </c>
      <c r="P1034">
        <f>VLOOKUP(A1034,'[2]SISBEN-GRUPOS'!$A$2:$E$1122,5,0)</f>
        <v>13</v>
      </c>
      <c r="Q1034">
        <f>VLOOKUP(A1034,'[2]TASA TRANSITO'!$A$6:$B$1117,2,0)</f>
        <v>0.51400000000000001</v>
      </c>
    </row>
    <row r="1035" spans="1:17" ht="14.95" hidden="1" x14ac:dyDescent="0.25">
      <c r="A1035" t="s">
        <v>1069</v>
      </c>
      <c r="B1035">
        <v>1912</v>
      </c>
      <c r="C1035" s="3" t="s">
        <v>1122</v>
      </c>
      <c r="D1035">
        <f>VLOOKUP(A1035,'[2]PROMEDIO SABER 11 MUNICIPIOS'!$A$2:$D$1122,4,0)</f>
        <v>1912</v>
      </c>
      <c r="E1035">
        <f>VLOOKUP(A1035,'[2]PROMEDIO SABER 11 MUNICIPIOS'!$A$2:$E$1122,5,0)</f>
        <v>554</v>
      </c>
      <c r="F1035" s="3">
        <v>0</v>
      </c>
      <c r="G1035" s="3">
        <v>0</v>
      </c>
      <c r="H1035" s="3">
        <v>0</v>
      </c>
      <c r="I1035" s="3">
        <v>0</v>
      </c>
      <c r="J1035" s="4">
        <f>VLOOKUP(A1035,'[2]PROMEDIO SABER 11 MUNICIPIOS'!$A$2:$B$1122,2,0)</f>
        <v>256.3430962343096</v>
      </c>
      <c r="K1035" s="6">
        <v>250</v>
      </c>
      <c r="L1035" s="5" t="str">
        <f>VLOOKUP(A1035,'[2]PROMEDIO SABER 11 MUNICIPIOS'!$A$2:$F$1122,6,FALSE)</f>
        <v>NO</v>
      </c>
      <c r="M1035">
        <f>VLOOKUP(A1035,'[2]SISBEN-GRUPOS'!$A$2:$E$1121,2,FALSE)</f>
        <v>952</v>
      </c>
      <c r="N1035">
        <f>VLOOKUP(A1035,'[2]SISBEN-GRUPOS'!$A$2:$E$1122,3,0)</f>
        <v>603</v>
      </c>
      <c r="O1035">
        <f>VLOOKUP(A1035,'[2]SISBEN-GRUPOS'!$A$2:$E$1122,4,0)</f>
        <v>208</v>
      </c>
      <c r="P1035">
        <f>VLOOKUP(A1035,'[2]SISBEN-GRUPOS'!$A$2:$E$1122,5,0)</f>
        <v>149</v>
      </c>
      <c r="Q1035">
        <f>VLOOKUP(A1035,'[2]TASA TRANSITO'!$A$6:$B$1117,2,0)</f>
        <v>0.38600000000000001</v>
      </c>
    </row>
    <row r="1036" spans="1:17" ht="14.95" hidden="1" x14ac:dyDescent="0.25">
      <c r="A1036" t="s">
        <v>1048</v>
      </c>
      <c r="B1036">
        <v>1237</v>
      </c>
      <c r="C1036" s="3" t="s">
        <v>1123</v>
      </c>
      <c r="D1036">
        <f>VLOOKUP(A1036,'[2]PROMEDIO SABER 11 MUNICIPIOS'!$A$2:$D$1122,4,0)</f>
        <v>1237</v>
      </c>
      <c r="E1036">
        <f>VLOOKUP(A1036,'[2]PROMEDIO SABER 11 MUNICIPIOS'!$A$2:$E$1122,5,0)</f>
        <v>555</v>
      </c>
      <c r="F1036" s="3">
        <v>0</v>
      </c>
      <c r="G1036" s="3">
        <v>0</v>
      </c>
      <c r="H1036" s="3">
        <v>0</v>
      </c>
      <c r="I1036" s="3">
        <v>0</v>
      </c>
      <c r="J1036" s="4">
        <f>VLOOKUP(A1036,'[2]PROMEDIO SABER 11 MUNICIPIOS'!$A$2:$B$1122,2,0)</f>
        <v>254.87227162489896</v>
      </c>
      <c r="K1036" s="6">
        <v>250</v>
      </c>
      <c r="L1036" s="5" t="str">
        <f>VLOOKUP(A1036,'[2]PROMEDIO SABER 11 MUNICIPIOS'!$A$2:$F$1122,6,FALSE)</f>
        <v>NO</v>
      </c>
      <c r="M1036">
        <f>VLOOKUP(A1036,'[2]SISBEN-GRUPOS'!$A$2:$E$1121,2,FALSE)</f>
        <v>362</v>
      </c>
      <c r="N1036">
        <f>VLOOKUP(A1036,'[2]SISBEN-GRUPOS'!$A$2:$E$1122,3,0)</f>
        <v>837</v>
      </c>
      <c r="O1036">
        <f>VLOOKUP(A1036,'[2]SISBEN-GRUPOS'!$A$2:$E$1122,4,0)</f>
        <v>21</v>
      </c>
      <c r="P1036">
        <f>VLOOKUP(A1036,'[2]SISBEN-GRUPOS'!$A$2:$E$1122,5,0)</f>
        <v>17</v>
      </c>
      <c r="Q1036">
        <f>VLOOKUP(A1036,'[2]TASA TRANSITO'!$A$6:$B$1117,2,0)</f>
        <v>0.47699999999999998</v>
      </c>
    </row>
    <row r="1037" spans="1:17" ht="30.1" hidden="1" x14ac:dyDescent="0.25">
      <c r="A1037" t="s">
        <v>1023</v>
      </c>
      <c r="B1037">
        <v>910</v>
      </c>
      <c r="C1037" s="3" t="s">
        <v>1123</v>
      </c>
      <c r="D1037">
        <f>VLOOKUP(A1037,'[2]PROMEDIO SABER 11 MUNICIPIOS'!$A$2:$D$1122,4,0)</f>
        <v>910</v>
      </c>
      <c r="E1037">
        <f>VLOOKUP(A1037,'[2]PROMEDIO SABER 11 MUNICIPIOS'!$A$2:$E$1122,5,0)</f>
        <v>565</v>
      </c>
      <c r="F1037" s="3">
        <v>0</v>
      </c>
      <c r="G1037" s="3">
        <v>0</v>
      </c>
      <c r="H1037" s="3">
        <v>0</v>
      </c>
      <c r="I1037" s="3">
        <v>0</v>
      </c>
      <c r="J1037" s="4">
        <f>VLOOKUP(A1037,'[2]PROMEDIO SABER 11 MUNICIPIOS'!$A$2:$B$1122,2,0)</f>
        <v>236.26373626373626</v>
      </c>
      <c r="K1037" s="6">
        <v>230</v>
      </c>
      <c r="L1037" s="5" t="str">
        <f>VLOOKUP(A1037,'[2]PROMEDIO SABER 11 MUNICIPIOS'!$A$2:$F$1122,6,FALSE)</f>
        <v>SAN JOSE DEL GUAVIARE-GUAVIARE</v>
      </c>
      <c r="M1037">
        <f>VLOOKUP(A1037,'[2]SISBEN-GRUPOS'!$A$2:$E$1121,2,FALSE)</f>
        <v>284</v>
      </c>
      <c r="N1037">
        <f>VLOOKUP(A1037,'[2]SISBEN-GRUPOS'!$A$2:$E$1122,3,0)</f>
        <v>555</v>
      </c>
      <c r="O1037">
        <f>VLOOKUP(A1037,'[2]SISBEN-GRUPOS'!$A$2:$E$1122,4,0)</f>
        <v>37</v>
      </c>
      <c r="P1037">
        <f>VLOOKUP(A1037,'[2]SISBEN-GRUPOS'!$A$2:$E$1122,5,0)</f>
        <v>34</v>
      </c>
      <c r="Q1037">
        <f>VLOOKUP(A1037,'[2]TASA TRANSITO'!$A$6:$B$1117,2,0)</f>
        <v>0.49299999999999999</v>
      </c>
    </row>
    <row r="1038" spans="1:17" ht="30.1" hidden="1" x14ac:dyDescent="0.25">
      <c r="A1038" t="s">
        <v>1097</v>
      </c>
      <c r="B1038">
        <v>4068</v>
      </c>
      <c r="C1038" s="3" t="s">
        <v>1122</v>
      </c>
      <c r="D1038">
        <f>VLOOKUP(A1038,'[2]PROMEDIO SABER 11 MUNICIPIOS'!$A$2:$D$1122,4,0)</f>
        <v>4068</v>
      </c>
      <c r="E1038">
        <f>VLOOKUP(A1038,'[2]PROMEDIO SABER 11 MUNICIPIOS'!$A$2:$E$1122,5,0)</f>
        <v>568</v>
      </c>
      <c r="F1038" s="3">
        <v>0</v>
      </c>
      <c r="G1038" s="3">
        <v>0</v>
      </c>
      <c r="H1038" s="3">
        <v>0</v>
      </c>
      <c r="I1038" s="3">
        <v>0</v>
      </c>
      <c r="J1038" s="4">
        <f>VLOOKUP(A1038,'[2]PROMEDIO SABER 11 MUNICIPIOS'!$A$2:$B$1122,2,0)</f>
        <v>217.14700098328416</v>
      </c>
      <c r="K1038" s="6">
        <v>210</v>
      </c>
      <c r="L1038" s="5" t="str">
        <f>VLOOKUP(A1038,'[2]PROMEDIO SABER 11 MUNICIPIOS'!$A$2:$F$1122,6,FALSE)</f>
        <v>BUENAVENTURA-VALLE DEL CAUCA</v>
      </c>
      <c r="M1038">
        <f>VLOOKUP(A1038,'[2]SISBEN-GRUPOS'!$A$2:$E$1121,2,FALSE)</f>
        <v>1835</v>
      </c>
      <c r="N1038">
        <f>VLOOKUP(A1038,'[2]SISBEN-GRUPOS'!$A$2:$E$1122,3,0)</f>
        <v>2132</v>
      </c>
      <c r="O1038">
        <f>VLOOKUP(A1038,'[2]SISBEN-GRUPOS'!$A$2:$E$1122,4,0)</f>
        <v>73</v>
      </c>
      <c r="P1038">
        <f>VLOOKUP(A1038,'[2]SISBEN-GRUPOS'!$A$2:$E$1122,5,0)</f>
        <v>28</v>
      </c>
      <c r="Q1038">
        <f>VLOOKUP(A1038,'[2]TASA TRANSITO'!$A$6:$B$1117,2,0)</f>
        <v>0.34300000000000003</v>
      </c>
    </row>
    <row r="1039" spans="1:17" ht="14.95" hidden="1" x14ac:dyDescent="0.25">
      <c r="A1039" t="s">
        <v>800</v>
      </c>
      <c r="B1039">
        <v>294</v>
      </c>
      <c r="C1039" s="3" t="s">
        <v>1122</v>
      </c>
      <c r="D1039">
        <f>VLOOKUP(A1039,'[2]PROMEDIO SABER 11 MUNICIPIOS'!$A$2:$D$1122,4,0)</f>
        <v>294</v>
      </c>
      <c r="E1039">
        <f>VLOOKUP(A1039,'[2]PROMEDIO SABER 11 MUNICIPIOS'!$A$2:$E$1122,5,0)</f>
        <v>583</v>
      </c>
      <c r="F1039" s="3">
        <v>0</v>
      </c>
      <c r="G1039" s="3">
        <v>0</v>
      </c>
      <c r="H1039" s="3">
        <v>0</v>
      </c>
      <c r="I1039" s="3">
        <v>0</v>
      </c>
      <c r="J1039" s="4">
        <f>VLOOKUP(A1039,'[2]PROMEDIO SABER 11 MUNICIPIOS'!$A$2:$B$1122,2,0)</f>
        <v>231.08163265306123</v>
      </c>
      <c r="K1039" s="6">
        <v>230</v>
      </c>
      <c r="L1039" s="5" t="str">
        <f>VLOOKUP(A1039,'[2]PROMEDIO SABER 11 MUNICIPIOS'!$A$2:$F$1122,6,FALSE)</f>
        <v>NO</v>
      </c>
      <c r="M1039">
        <f>VLOOKUP(A1039,'[2]SISBEN-GRUPOS'!$A$2:$E$1121,2,FALSE)</f>
        <v>54</v>
      </c>
      <c r="N1039">
        <f>VLOOKUP(A1039,'[2]SISBEN-GRUPOS'!$A$2:$E$1122,3,0)</f>
        <v>237</v>
      </c>
      <c r="O1039">
        <f>VLOOKUP(A1039,'[2]SISBEN-GRUPOS'!$A$2:$E$1122,4,0)</f>
        <v>2</v>
      </c>
      <c r="P1039">
        <f>VLOOKUP(A1039,'[2]SISBEN-GRUPOS'!$A$2:$E$1122,5,0)</f>
        <v>1</v>
      </c>
      <c r="Q1039">
        <f>VLOOKUP(A1039,'[2]TASA TRANSITO'!$A$6:$B$1117,2,0)</f>
        <v>0.184</v>
      </c>
    </row>
    <row r="1040" spans="1:17" ht="14.95" hidden="1" x14ac:dyDescent="0.25">
      <c r="A1040" t="s">
        <v>1008</v>
      </c>
      <c r="B1040">
        <v>759</v>
      </c>
      <c r="C1040" s="3" t="s">
        <v>1122</v>
      </c>
      <c r="D1040">
        <f>VLOOKUP(A1040,'[2]PROMEDIO SABER 11 MUNICIPIOS'!$A$2:$D$1122,4,0)</f>
        <v>759</v>
      </c>
      <c r="E1040">
        <f>VLOOKUP(A1040,'[2]PROMEDIO SABER 11 MUNICIPIOS'!$A$2:$E$1122,5,0)</f>
        <v>583</v>
      </c>
      <c r="F1040" s="3">
        <v>0</v>
      </c>
      <c r="G1040" s="3">
        <v>0</v>
      </c>
      <c r="H1040" s="3">
        <v>0</v>
      </c>
      <c r="I1040" s="3">
        <v>0</v>
      </c>
      <c r="J1040" s="4">
        <f>VLOOKUP(A1040,'[2]PROMEDIO SABER 11 MUNICIPIOS'!$A$2:$B$1122,2,0)</f>
        <v>235.25559947299078</v>
      </c>
      <c r="K1040" s="6">
        <v>230</v>
      </c>
      <c r="L1040" s="5" t="str">
        <f>VLOOKUP(A1040,'[2]PROMEDIO SABER 11 MUNICIPIOS'!$A$2:$F$1122,6,FALSE)</f>
        <v>NO</v>
      </c>
      <c r="M1040">
        <f>VLOOKUP(A1040,'[2]SISBEN-GRUPOS'!$A$2:$E$1121,2,FALSE)</f>
        <v>189</v>
      </c>
      <c r="N1040">
        <f>VLOOKUP(A1040,'[2]SISBEN-GRUPOS'!$A$2:$E$1122,3,0)</f>
        <v>541</v>
      </c>
      <c r="O1040">
        <f>VLOOKUP(A1040,'[2]SISBEN-GRUPOS'!$A$2:$E$1122,4,0)</f>
        <v>25</v>
      </c>
      <c r="P1040">
        <f>VLOOKUP(A1040,'[2]SISBEN-GRUPOS'!$A$2:$E$1122,5,0)</f>
        <v>4</v>
      </c>
      <c r="Q1040">
        <f>VLOOKUP(A1040,'[2]TASA TRANSITO'!$A$6:$B$1117,2,0)</f>
        <v>0.379</v>
      </c>
    </row>
    <row r="1041" spans="1:17" x14ac:dyDescent="0.25">
      <c r="A1041" t="s">
        <v>849</v>
      </c>
      <c r="B1041">
        <v>354</v>
      </c>
      <c r="C1041" s="3" t="s">
        <v>1122</v>
      </c>
      <c r="D1041">
        <f>VLOOKUP(A1041,'[2]PROMEDIO SABER 11 MUNICIPIOS'!$A$2:$D$1122,4,0)</f>
        <v>354</v>
      </c>
      <c r="E1041">
        <f>VLOOKUP(A1041,'[2]PROMEDIO SABER 11 MUNICIPIOS'!$A$2:$E$1122,5,0)</f>
        <v>588</v>
      </c>
      <c r="F1041" s="3">
        <v>0</v>
      </c>
      <c r="G1041" s="3">
        <v>0</v>
      </c>
      <c r="H1041" s="3">
        <v>0</v>
      </c>
      <c r="I1041" s="3">
        <v>0</v>
      </c>
      <c r="J1041" s="4">
        <f>VLOOKUP(A1041,'[2]PROMEDIO SABER 11 MUNICIPIOS'!$A$2:$B$1122,2,0)</f>
        <v>234.25988700564972</v>
      </c>
      <c r="K1041" s="6">
        <v>230</v>
      </c>
      <c r="L1041" s="5" t="str">
        <f>VLOOKUP(A1041,'[2]PROMEDIO SABER 11 MUNICIPIOS'!$A$2:$F$1122,6,FALSE)</f>
        <v>NO</v>
      </c>
      <c r="M1041">
        <f>VLOOKUP(A1041,'[2]SISBEN-GRUPOS'!$A$2:$E$1121,2,FALSE)</f>
        <v>61</v>
      </c>
      <c r="N1041">
        <f>VLOOKUP(A1041,'[2]SISBEN-GRUPOS'!$A$2:$E$1122,3,0)</f>
        <v>290</v>
      </c>
      <c r="O1041">
        <f>VLOOKUP(A1041,'[2]SISBEN-GRUPOS'!$A$2:$E$1122,4,0)</f>
        <v>3</v>
      </c>
      <c r="P1041">
        <f>VLOOKUP(A1041,'[2]SISBEN-GRUPOS'!$A$2:$E$1122,5,0)</f>
        <v>0</v>
      </c>
      <c r="Q1041" t="e">
        <f>VLOOKUP(A1041,'[2]TASA TRANSITO'!$A$6:$B$1117,2,0)</f>
        <v>#N/A</v>
      </c>
    </row>
    <row r="1042" spans="1:17" ht="14.95" hidden="1" x14ac:dyDescent="0.25">
      <c r="A1042" t="s">
        <v>1075</v>
      </c>
      <c r="B1042">
        <v>2131</v>
      </c>
      <c r="C1042" s="3" t="s">
        <v>1122</v>
      </c>
      <c r="D1042">
        <f>VLOOKUP(A1042,'[2]PROMEDIO SABER 11 MUNICIPIOS'!$A$2:$D$1122,4,0)</f>
        <v>2131</v>
      </c>
      <c r="E1042">
        <f>VLOOKUP(A1042,'[2]PROMEDIO SABER 11 MUNICIPIOS'!$A$2:$E$1122,5,0)</f>
        <v>591</v>
      </c>
      <c r="F1042" s="3">
        <v>0</v>
      </c>
      <c r="G1042" s="3">
        <v>0</v>
      </c>
      <c r="H1042" s="3">
        <v>0</v>
      </c>
      <c r="I1042" s="3">
        <v>0</v>
      </c>
      <c r="J1042" s="4">
        <f>VLOOKUP(A1042,'[2]PROMEDIO SABER 11 MUNICIPIOS'!$A$2:$B$1122,2,0)</f>
        <v>256.74190520882217</v>
      </c>
      <c r="K1042" s="6">
        <v>250</v>
      </c>
      <c r="L1042" s="5" t="str">
        <f>VLOOKUP(A1042,'[2]PROMEDIO SABER 11 MUNICIPIOS'!$A$2:$F$1122,6,FALSE)</f>
        <v>NO</v>
      </c>
      <c r="M1042">
        <f>VLOOKUP(A1042,'[2]SISBEN-GRUPOS'!$A$2:$E$1121,2,FALSE)</f>
        <v>997</v>
      </c>
      <c r="N1042">
        <f>VLOOKUP(A1042,'[2]SISBEN-GRUPOS'!$A$2:$E$1122,3,0)</f>
        <v>938</v>
      </c>
      <c r="O1042">
        <f>VLOOKUP(A1042,'[2]SISBEN-GRUPOS'!$A$2:$E$1122,4,0)</f>
        <v>129</v>
      </c>
      <c r="P1042">
        <f>VLOOKUP(A1042,'[2]SISBEN-GRUPOS'!$A$2:$E$1122,5,0)</f>
        <v>67</v>
      </c>
      <c r="Q1042">
        <f>VLOOKUP(A1042,'[2]TASA TRANSITO'!$A$6:$B$1117,2,0)</f>
        <v>0.42</v>
      </c>
    </row>
    <row r="1043" spans="1:17" ht="30.1" hidden="1" x14ac:dyDescent="0.25">
      <c r="A1043" t="s">
        <v>998</v>
      </c>
      <c r="B1043">
        <v>729</v>
      </c>
      <c r="C1043" s="3" t="s">
        <v>1123</v>
      </c>
      <c r="D1043">
        <f>VLOOKUP(A1043,'[2]PROMEDIO SABER 11 MUNICIPIOS'!$A$2:$D$1122,4,0)</f>
        <v>729</v>
      </c>
      <c r="E1043">
        <f>VLOOKUP(A1043,'[2]PROMEDIO SABER 11 MUNICIPIOS'!$A$2:$E$1122,5,0)</f>
        <v>603</v>
      </c>
      <c r="F1043" s="3">
        <v>0</v>
      </c>
      <c r="G1043" s="3">
        <v>0</v>
      </c>
      <c r="H1043" s="3">
        <v>0</v>
      </c>
      <c r="I1043" s="3">
        <v>0</v>
      </c>
      <c r="J1043" s="4">
        <f>VLOOKUP(A1043,'[2]PROMEDIO SABER 11 MUNICIPIOS'!$A$2:$B$1122,2,0)</f>
        <v>225.97805212620028</v>
      </c>
      <c r="K1043" s="6">
        <v>220</v>
      </c>
      <c r="L1043" s="5" t="str">
        <f>VLOOKUP(A1043,'[2]PROMEDIO SABER 11 MUNICIPIOS'!$A$2:$F$1122,6,FALSE)</f>
        <v>SAN JUAN DEL CESAR-LA GUAJIRA</v>
      </c>
      <c r="M1043">
        <f>VLOOKUP(A1043,'[2]SISBEN-GRUPOS'!$A$2:$E$1121,2,FALSE)</f>
        <v>223</v>
      </c>
      <c r="N1043">
        <f>VLOOKUP(A1043,'[2]SISBEN-GRUPOS'!$A$2:$E$1122,3,0)</f>
        <v>494</v>
      </c>
      <c r="O1043">
        <f>VLOOKUP(A1043,'[2]SISBEN-GRUPOS'!$A$2:$E$1122,4,0)</f>
        <v>10</v>
      </c>
      <c r="P1043">
        <f>VLOOKUP(A1043,'[2]SISBEN-GRUPOS'!$A$2:$E$1122,5,0)</f>
        <v>2</v>
      </c>
      <c r="Q1043">
        <f>VLOOKUP(A1043,'[2]TASA TRANSITO'!$A$6:$B$1117,2,0)</f>
        <v>0.60399999999999998</v>
      </c>
    </row>
    <row r="1044" spans="1:17" ht="14.95" hidden="1" x14ac:dyDescent="0.25">
      <c r="A1044" t="s">
        <v>1050</v>
      </c>
      <c r="B1044">
        <v>1350</v>
      </c>
      <c r="C1044" s="3" t="s">
        <v>1122</v>
      </c>
      <c r="D1044">
        <f>VLOOKUP(A1044,'[2]PROMEDIO SABER 11 MUNICIPIOS'!$A$2:$D$1122,4,0)</f>
        <v>1350</v>
      </c>
      <c r="E1044">
        <f>VLOOKUP(A1044,'[2]PROMEDIO SABER 11 MUNICIPIOS'!$A$2:$E$1122,5,0)</f>
        <v>604</v>
      </c>
      <c r="F1044" s="3">
        <v>0</v>
      </c>
      <c r="G1044" s="3">
        <v>0</v>
      </c>
      <c r="H1044" s="3">
        <v>0</v>
      </c>
      <c r="I1044" s="3">
        <v>0</v>
      </c>
      <c r="J1044" s="4">
        <f>VLOOKUP(A1044,'[2]PROMEDIO SABER 11 MUNICIPIOS'!$A$2:$B$1122,2,0)</f>
        <v>242.16296296296295</v>
      </c>
      <c r="K1044" s="6">
        <v>240</v>
      </c>
      <c r="L1044" s="5" t="str">
        <f>VLOOKUP(A1044,'[2]PROMEDIO SABER 11 MUNICIPIOS'!$A$2:$F$1122,6,FALSE)</f>
        <v>NO</v>
      </c>
      <c r="M1044">
        <f>VLOOKUP(A1044,'[2]SISBEN-GRUPOS'!$A$2:$E$1121,2,FALSE)</f>
        <v>516</v>
      </c>
      <c r="N1044">
        <f>VLOOKUP(A1044,'[2]SISBEN-GRUPOS'!$A$2:$E$1122,3,0)</f>
        <v>791</v>
      </c>
      <c r="O1044">
        <f>VLOOKUP(A1044,'[2]SISBEN-GRUPOS'!$A$2:$E$1122,4,0)</f>
        <v>30</v>
      </c>
      <c r="P1044">
        <f>VLOOKUP(A1044,'[2]SISBEN-GRUPOS'!$A$2:$E$1122,5,0)</f>
        <v>13</v>
      </c>
      <c r="Q1044">
        <f>VLOOKUP(A1044,'[2]TASA TRANSITO'!$A$6:$B$1117,2,0)</f>
        <v>0.41799999999999998</v>
      </c>
    </row>
    <row r="1045" spans="1:17" ht="14.95" hidden="1" x14ac:dyDescent="0.25">
      <c r="A1045" t="s">
        <v>828</v>
      </c>
      <c r="B1045">
        <v>328</v>
      </c>
      <c r="C1045" s="3" t="s">
        <v>1122</v>
      </c>
      <c r="D1045">
        <f>VLOOKUP(A1045,'[2]PROMEDIO SABER 11 MUNICIPIOS'!$A$2:$D$1122,4,0)</f>
        <v>328</v>
      </c>
      <c r="E1045">
        <f>VLOOKUP(A1045,'[2]PROMEDIO SABER 11 MUNICIPIOS'!$A$2:$E$1122,5,0)</f>
        <v>627</v>
      </c>
      <c r="F1045" s="3">
        <v>0</v>
      </c>
      <c r="G1045" s="3">
        <v>0</v>
      </c>
      <c r="H1045" s="3">
        <v>0</v>
      </c>
      <c r="I1045" s="3">
        <v>0</v>
      </c>
      <c r="J1045" s="4">
        <f>VLOOKUP(A1045,'[2]PROMEDIO SABER 11 MUNICIPIOS'!$A$2:$B$1122,2,0)</f>
        <v>214.32621951219511</v>
      </c>
      <c r="K1045" s="6">
        <v>210</v>
      </c>
      <c r="L1045" s="5" t="str">
        <f>VLOOKUP(A1045,'[2]PROMEDIO SABER 11 MUNICIPIOS'!$A$2:$F$1122,6,FALSE)</f>
        <v>OVEJAS-SUCRE</v>
      </c>
      <c r="M1045">
        <f>VLOOKUP(A1045,'[2]SISBEN-GRUPOS'!$A$2:$E$1121,2,FALSE)</f>
        <v>62</v>
      </c>
      <c r="N1045">
        <f>VLOOKUP(A1045,'[2]SISBEN-GRUPOS'!$A$2:$E$1122,3,0)</f>
        <v>265</v>
      </c>
      <c r="O1045">
        <f>VLOOKUP(A1045,'[2]SISBEN-GRUPOS'!$A$2:$E$1122,4,0)</f>
        <v>0</v>
      </c>
      <c r="P1045">
        <f>VLOOKUP(A1045,'[2]SISBEN-GRUPOS'!$A$2:$E$1122,5,0)</f>
        <v>1</v>
      </c>
      <c r="Q1045">
        <f>VLOOKUP(A1045,'[2]TASA TRANSITO'!$A$6:$B$1117,2,0)</f>
        <v>0.29199999999999998</v>
      </c>
    </row>
    <row r="1046" spans="1:17" ht="14.95" hidden="1" x14ac:dyDescent="0.25">
      <c r="A1046" t="s">
        <v>1013</v>
      </c>
      <c r="B1046">
        <v>791</v>
      </c>
      <c r="C1046" s="3" t="s">
        <v>1123</v>
      </c>
      <c r="D1046">
        <f>VLOOKUP(A1046,'[2]PROMEDIO SABER 11 MUNICIPIOS'!$A$2:$D$1122,4,0)</f>
        <v>791</v>
      </c>
      <c r="E1046">
        <f>VLOOKUP(A1046,'[2]PROMEDIO SABER 11 MUNICIPIOS'!$A$2:$E$1122,5,0)</f>
        <v>670</v>
      </c>
      <c r="F1046" s="3">
        <v>0</v>
      </c>
      <c r="G1046" s="3">
        <v>0</v>
      </c>
      <c r="H1046" s="3">
        <v>0</v>
      </c>
      <c r="I1046" s="3">
        <v>0</v>
      </c>
      <c r="J1046" s="4">
        <f>VLOOKUP(A1046,'[2]PROMEDIO SABER 11 MUNICIPIOS'!$A$2:$B$1122,2,0)</f>
        <v>269.80910240202275</v>
      </c>
      <c r="K1046" s="6">
        <v>270</v>
      </c>
      <c r="L1046" s="5" t="str">
        <f>VLOOKUP(A1046,'[2]PROMEDIO SABER 11 MUNICIPIOS'!$A$2:$F$1122,6,FALSE)</f>
        <v>NO</v>
      </c>
      <c r="M1046">
        <f>VLOOKUP(A1046,'[2]SISBEN-GRUPOS'!$A$2:$E$1121,2,FALSE)</f>
        <v>214</v>
      </c>
      <c r="N1046">
        <f>VLOOKUP(A1046,'[2]SISBEN-GRUPOS'!$A$2:$E$1122,3,0)</f>
        <v>562</v>
      </c>
      <c r="O1046">
        <f>VLOOKUP(A1046,'[2]SISBEN-GRUPOS'!$A$2:$E$1122,4,0)</f>
        <v>13</v>
      </c>
      <c r="P1046">
        <f>VLOOKUP(A1046,'[2]SISBEN-GRUPOS'!$A$2:$E$1122,5,0)</f>
        <v>2</v>
      </c>
      <c r="Q1046">
        <f>VLOOKUP(A1046,'[2]TASA TRANSITO'!$A$6:$B$1117,2,0)</f>
        <v>0.73499999999999999</v>
      </c>
    </row>
    <row r="1047" spans="1:17" ht="14.95" hidden="1" x14ac:dyDescent="0.25">
      <c r="A1047" t="s">
        <v>1074</v>
      </c>
      <c r="B1047">
        <v>2126</v>
      </c>
      <c r="C1047" s="3" t="s">
        <v>1122</v>
      </c>
      <c r="D1047">
        <f>VLOOKUP(A1047,'[2]PROMEDIO SABER 11 MUNICIPIOS'!$A$2:$D$1122,4,0)</f>
        <v>2126</v>
      </c>
      <c r="E1047">
        <f>VLOOKUP(A1047,'[2]PROMEDIO SABER 11 MUNICIPIOS'!$A$2:$E$1122,5,0)</f>
        <v>689</v>
      </c>
      <c r="F1047" s="3">
        <v>0</v>
      </c>
      <c r="G1047" s="3">
        <v>0</v>
      </c>
      <c r="H1047" s="3">
        <v>0</v>
      </c>
      <c r="I1047" s="3">
        <v>0</v>
      </c>
      <c r="J1047" s="4">
        <f>VLOOKUP(A1047,'[2]PROMEDIO SABER 11 MUNICIPIOS'!$A$2:$B$1122,2,0)</f>
        <v>225.50564440263406</v>
      </c>
      <c r="K1047" s="6">
        <v>220</v>
      </c>
      <c r="L1047" s="5" t="str">
        <f>VLOOKUP(A1047,'[2]PROMEDIO SABER 11 MUNICIPIOS'!$A$2:$F$1122,6,FALSE)</f>
        <v>NO</v>
      </c>
      <c r="M1047">
        <f>VLOOKUP(A1047,'[2]SISBEN-GRUPOS'!$A$2:$E$1121,2,FALSE)</f>
        <v>652</v>
      </c>
      <c r="N1047">
        <f>VLOOKUP(A1047,'[2]SISBEN-GRUPOS'!$A$2:$E$1122,3,0)</f>
        <v>1255</v>
      </c>
      <c r="O1047">
        <f>VLOOKUP(A1047,'[2]SISBEN-GRUPOS'!$A$2:$E$1122,4,0)</f>
        <v>151</v>
      </c>
      <c r="P1047">
        <f>VLOOKUP(A1047,'[2]SISBEN-GRUPOS'!$A$2:$E$1122,5,0)</f>
        <v>68</v>
      </c>
      <c r="Q1047">
        <f>VLOOKUP(A1047,'[2]TASA TRANSITO'!$A$6:$B$1117,2,0)</f>
        <v>0.39</v>
      </c>
    </row>
    <row r="1048" spans="1:17" ht="14.95" hidden="1" x14ac:dyDescent="0.25">
      <c r="A1048" t="s">
        <v>1020</v>
      </c>
      <c r="B1048">
        <v>874</v>
      </c>
      <c r="C1048" s="3" t="s">
        <v>1122</v>
      </c>
      <c r="D1048">
        <f>VLOOKUP(A1048,'[2]PROMEDIO SABER 11 MUNICIPIOS'!$A$2:$D$1122,4,0)</f>
        <v>874</v>
      </c>
      <c r="E1048">
        <f>VLOOKUP(A1048,'[2]PROMEDIO SABER 11 MUNICIPIOS'!$A$2:$E$1122,5,0)</f>
        <v>689</v>
      </c>
      <c r="F1048" s="3">
        <v>0</v>
      </c>
      <c r="G1048" s="3">
        <v>0</v>
      </c>
      <c r="H1048" s="3">
        <v>0</v>
      </c>
      <c r="I1048" s="3">
        <v>0</v>
      </c>
      <c r="J1048" s="4">
        <f>VLOOKUP(A1048,'[2]PROMEDIO SABER 11 MUNICIPIOS'!$A$2:$B$1122,2,0)</f>
        <v>258.12356979405035</v>
      </c>
      <c r="K1048" s="6">
        <v>250</v>
      </c>
      <c r="L1048" s="5" t="str">
        <f>VLOOKUP(A1048,'[2]PROMEDIO SABER 11 MUNICIPIOS'!$A$2:$F$1122,6,FALSE)</f>
        <v>NO</v>
      </c>
      <c r="M1048">
        <f>VLOOKUP(A1048,'[2]SISBEN-GRUPOS'!$A$2:$E$1121,2,FALSE)</f>
        <v>305</v>
      </c>
      <c r="N1048">
        <f>VLOOKUP(A1048,'[2]SISBEN-GRUPOS'!$A$2:$E$1122,3,0)</f>
        <v>514</v>
      </c>
      <c r="O1048">
        <f>VLOOKUP(A1048,'[2]SISBEN-GRUPOS'!$A$2:$E$1122,4,0)</f>
        <v>38</v>
      </c>
      <c r="P1048">
        <f>VLOOKUP(A1048,'[2]SISBEN-GRUPOS'!$A$2:$E$1122,5,0)</f>
        <v>17</v>
      </c>
      <c r="Q1048">
        <f>VLOOKUP(A1048,'[2]TASA TRANSITO'!$A$6:$B$1117,2,0)</f>
        <v>0.41399999999999998</v>
      </c>
    </row>
    <row r="1049" spans="1:17" ht="14.95" hidden="1" x14ac:dyDescent="0.25">
      <c r="A1049" t="s">
        <v>1022</v>
      </c>
      <c r="B1049">
        <v>903</v>
      </c>
      <c r="C1049" s="3" t="s">
        <v>1122</v>
      </c>
      <c r="D1049">
        <f>VLOOKUP(A1049,'[2]PROMEDIO SABER 11 MUNICIPIOS'!$A$2:$D$1122,4,0)</f>
        <v>903</v>
      </c>
      <c r="E1049">
        <f>VLOOKUP(A1049,'[2]PROMEDIO SABER 11 MUNICIPIOS'!$A$2:$E$1122,5,0)</f>
        <v>689</v>
      </c>
      <c r="F1049" s="3">
        <v>0</v>
      </c>
      <c r="G1049" s="3">
        <v>0</v>
      </c>
      <c r="H1049" s="3">
        <v>0</v>
      </c>
      <c r="I1049" s="3">
        <v>0</v>
      </c>
      <c r="J1049" s="4">
        <f>VLOOKUP(A1049,'[2]PROMEDIO SABER 11 MUNICIPIOS'!$A$2:$B$1122,2,0)</f>
        <v>274.26467331118494</v>
      </c>
      <c r="K1049" s="6">
        <v>270</v>
      </c>
      <c r="L1049" s="5" t="str">
        <f>VLOOKUP(A1049,'[2]PROMEDIO SABER 11 MUNICIPIOS'!$A$2:$F$1122,6,FALSE)</f>
        <v>NO</v>
      </c>
      <c r="M1049">
        <f>VLOOKUP(A1049,'[2]SISBEN-GRUPOS'!$A$2:$E$1121,2,FALSE)</f>
        <v>418</v>
      </c>
      <c r="N1049">
        <f>VLOOKUP(A1049,'[2]SISBEN-GRUPOS'!$A$2:$E$1122,3,0)</f>
        <v>207</v>
      </c>
      <c r="O1049">
        <f>VLOOKUP(A1049,'[2]SISBEN-GRUPOS'!$A$2:$E$1122,4,0)</f>
        <v>138</v>
      </c>
      <c r="P1049">
        <f>VLOOKUP(A1049,'[2]SISBEN-GRUPOS'!$A$2:$E$1122,5,0)</f>
        <v>140</v>
      </c>
      <c r="Q1049">
        <f>VLOOKUP(A1049,'[2]TASA TRANSITO'!$A$6:$B$1117,2,0)</f>
        <v>0.53400000000000003</v>
      </c>
    </row>
    <row r="1050" spans="1:17" ht="14.95" hidden="1" x14ac:dyDescent="0.25">
      <c r="A1050" t="s">
        <v>952</v>
      </c>
      <c r="B1050">
        <v>521</v>
      </c>
      <c r="C1050" s="3" t="s">
        <v>1122</v>
      </c>
      <c r="D1050">
        <f>VLOOKUP(A1050,'[2]PROMEDIO SABER 11 MUNICIPIOS'!$A$2:$D$1122,4,0)</f>
        <v>521</v>
      </c>
      <c r="E1050">
        <f>VLOOKUP(A1050,'[2]PROMEDIO SABER 11 MUNICIPIOS'!$A$2:$E$1122,5,0)</f>
        <v>696</v>
      </c>
      <c r="F1050" s="3">
        <v>0</v>
      </c>
      <c r="G1050" s="3">
        <v>0</v>
      </c>
      <c r="H1050" s="3">
        <v>0</v>
      </c>
      <c r="I1050" s="3">
        <v>0</v>
      </c>
      <c r="J1050" s="4">
        <f>VLOOKUP(A1050,'[2]PROMEDIO SABER 11 MUNICIPIOS'!$A$2:$B$1122,2,0)</f>
        <v>208.56238003838772</v>
      </c>
      <c r="K1050" s="6">
        <v>200</v>
      </c>
      <c r="L1050" s="5" t="str">
        <f>VLOOKUP(A1050,'[2]PROMEDIO SABER 11 MUNICIPIOS'!$A$2:$F$1122,6,FALSE)</f>
        <v>VALENCIA-CORDOBA</v>
      </c>
      <c r="M1050">
        <f>VLOOKUP(A1050,'[2]SISBEN-GRUPOS'!$A$2:$E$1121,2,FALSE)</f>
        <v>111</v>
      </c>
      <c r="N1050">
        <f>VLOOKUP(A1050,'[2]SISBEN-GRUPOS'!$A$2:$E$1122,3,0)</f>
        <v>405</v>
      </c>
      <c r="O1050">
        <f>VLOOKUP(A1050,'[2]SISBEN-GRUPOS'!$A$2:$E$1122,4,0)</f>
        <v>4</v>
      </c>
      <c r="P1050">
        <f>VLOOKUP(A1050,'[2]SISBEN-GRUPOS'!$A$2:$E$1122,5,0)</f>
        <v>1</v>
      </c>
      <c r="Q1050">
        <f>VLOOKUP(A1050,'[2]TASA TRANSITO'!$A$6:$B$1117,2,0)</f>
        <v>0.26400000000000001</v>
      </c>
    </row>
    <row r="1051" spans="1:17" ht="14.95" hidden="1" x14ac:dyDescent="0.25">
      <c r="A1051" t="s">
        <v>1042</v>
      </c>
      <c r="B1051">
        <v>1196</v>
      </c>
      <c r="C1051" s="3" t="s">
        <v>1122</v>
      </c>
      <c r="D1051">
        <f>VLOOKUP(A1051,'[2]PROMEDIO SABER 11 MUNICIPIOS'!$A$2:$D$1122,4,0)</f>
        <v>1196</v>
      </c>
      <c r="E1051">
        <f>VLOOKUP(A1051,'[2]PROMEDIO SABER 11 MUNICIPIOS'!$A$2:$E$1122,5,0)</f>
        <v>711</v>
      </c>
      <c r="F1051" s="3">
        <v>0</v>
      </c>
      <c r="G1051" s="3">
        <v>0</v>
      </c>
      <c r="H1051" s="3">
        <v>0</v>
      </c>
      <c r="I1051" s="3">
        <v>0</v>
      </c>
      <c r="J1051" s="4">
        <f>VLOOKUP(A1051,'[2]PROMEDIO SABER 11 MUNICIPIOS'!$A$2:$B$1122,2,0)</f>
        <v>262.06605351170566</v>
      </c>
      <c r="K1051" s="6">
        <v>260</v>
      </c>
      <c r="L1051" s="5" t="str">
        <f>VLOOKUP(A1051,'[2]PROMEDIO SABER 11 MUNICIPIOS'!$A$2:$F$1122,6,FALSE)</f>
        <v>NO</v>
      </c>
      <c r="M1051">
        <f>VLOOKUP(A1051,'[2]SISBEN-GRUPOS'!$A$2:$E$1121,2,FALSE)</f>
        <v>368</v>
      </c>
      <c r="N1051">
        <f>VLOOKUP(A1051,'[2]SISBEN-GRUPOS'!$A$2:$E$1122,3,0)</f>
        <v>735</v>
      </c>
      <c r="O1051">
        <f>VLOOKUP(A1051,'[2]SISBEN-GRUPOS'!$A$2:$E$1122,4,0)</f>
        <v>63</v>
      </c>
      <c r="P1051">
        <f>VLOOKUP(A1051,'[2]SISBEN-GRUPOS'!$A$2:$E$1122,5,0)</f>
        <v>30</v>
      </c>
      <c r="Q1051">
        <f>VLOOKUP(A1051,'[2]TASA TRANSITO'!$A$6:$B$1117,2,0)</f>
        <v>0.38700000000000001</v>
      </c>
    </row>
    <row r="1052" spans="1:17" ht="14.95" hidden="1" x14ac:dyDescent="0.25">
      <c r="A1052" t="s">
        <v>1037</v>
      </c>
      <c r="B1052">
        <v>1078</v>
      </c>
      <c r="C1052" s="3" t="s">
        <v>1122</v>
      </c>
      <c r="D1052">
        <f>VLOOKUP(A1052,'[2]PROMEDIO SABER 11 MUNICIPIOS'!$A$2:$D$1122,4,0)</f>
        <v>1078</v>
      </c>
      <c r="E1052">
        <f>VLOOKUP(A1052,'[2]PROMEDIO SABER 11 MUNICIPIOS'!$A$2:$E$1122,5,0)</f>
        <v>748</v>
      </c>
      <c r="F1052" s="3">
        <v>0</v>
      </c>
      <c r="G1052" s="3">
        <v>0</v>
      </c>
      <c r="H1052" s="3">
        <v>0</v>
      </c>
      <c r="I1052" s="3">
        <v>0</v>
      </c>
      <c r="J1052" s="4">
        <f>VLOOKUP(A1052,'[2]PROMEDIO SABER 11 MUNICIPIOS'!$A$2:$B$1122,2,0)</f>
        <v>229.97866419294991</v>
      </c>
      <c r="K1052" s="6">
        <v>230</v>
      </c>
      <c r="L1052" s="5" t="str">
        <f>VLOOKUP(A1052,'[2]PROMEDIO SABER 11 MUNICIPIOS'!$A$2:$F$1122,6,FALSE)</f>
        <v>NO</v>
      </c>
      <c r="M1052">
        <f>VLOOKUP(A1052,'[2]SISBEN-GRUPOS'!$A$2:$E$1121,2,FALSE)</f>
        <v>248</v>
      </c>
      <c r="N1052">
        <f>VLOOKUP(A1052,'[2]SISBEN-GRUPOS'!$A$2:$E$1122,3,0)</f>
        <v>792</v>
      </c>
      <c r="O1052">
        <f>VLOOKUP(A1052,'[2]SISBEN-GRUPOS'!$A$2:$E$1122,4,0)</f>
        <v>31</v>
      </c>
      <c r="P1052">
        <f>VLOOKUP(A1052,'[2]SISBEN-GRUPOS'!$A$2:$E$1122,5,0)</f>
        <v>7</v>
      </c>
      <c r="Q1052">
        <f>VLOOKUP(A1052,'[2]TASA TRANSITO'!$A$6:$B$1117,2,0)</f>
        <v>0.19500000000000001</v>
      </c>
    </row>
    <row r="1053" spans="1:17" ht="28.55" x14ac:dyDescent="0.25">
      <c r="A1053" t="s">
        <v>1038</v>
      </c>
      <c r="B1053">
        <v>1096</v>
      </c>
      <c r="C1053" s="3" t="s">
        <v>1122</v>
      </c>
      <c r="D1053">
        <f>VLOOKUP(A1053,'[2]PROMEDIO SABER 11 MUNICIPIOS'!$A$2:$D$1122,4,0)</f>
        <v>1096</v>
      </c>
      <c r="E1053">
        <f>VLOOKUP(A1053,'[2]PROMEDIO SABER 11 MUNICIPIOS'!$A$2:$E$1122,5,0)</f>
        <v>789</v>
      </c>
      <c r="F1053" s="3">
        <v>0</v>
      </c>
      <c r="G1053" s="3">
        <v>0</v>
      </c>
      <c r="H1053" s="3">
        <v>0</v>
      </c>
      <c r="I1053" s="3">
        <v>0</v>
      </c>
      <c r="J1053" s="4">
        <f>VLOOKUP(A1053,'[2]PROMEDIO SABER 11 MUNICIPIOS'!$A$2:$B$1122,2,0)</f>
        <v>238.73266423357666</v>
      </c>
      <c r="K1053" s="6">
        <v>230</v>
      </c>
      <c r="L1053" s="5" t="str">
        <f>VLOOKUP(A1053,'[2]PROMEDIO SABER 11 MUNICIPIOS'!$A$2:$F$1122,6,FALSE)</f>
        <v>MONTELIBANO-CORDOBA</v>
      </c>
      <c r="M1053">
        <f>VLOOKUP(A1053,'[2]SISBEN-GRUPOS'!$A$2:$E$1121,2,FALSE)</f>
        <v>291</v>
      </c>
      <c r="N1053">
        <f>VLOOKUP(A1053,'[2]SISBEN-GRUPOS'!$A$2:$E$1122,3,0)</f>
        <v>788</v>
      </c>
      <c r="O1053">
        <f>VLOOKUP(A1053,'[2]SISBEN-GRUPOS'!$A$2:$E$1122,4,0)</f>
        <v>14</v>
      </c>
      <c r="P1053">
        <f>VLOOKUP(A1053,'[2]SISBEN-GRUPOS'!$A$2:$E$1122,5,0)</f>
        <v>3</v>
      </c>
      <c r="Q1053" t="e">
        <f>VLOOKUP(A1053,'[2]TASA TRANSITO'!$A$6:$B$1117,2,0)</f>
        <v>#N/A</v>
      </c>
    </row>
    <row r="1054" spans="1:17" ht="28.55" x14ac:dyDescent="0.25">
      <c r="A1054" t="s">
        <v>1040</v>
      </c>
      <c r="B1054">
        <v>1133</v>
      </c>
      <c r="C1054" s="3" t="s">
        <v>1122</v>
      </c>
      <c r="D1054">
        <f>VLOOKUP(A1054,'[2]PROMEDIO SABER 11 MUNICIPIOS'!$A$2:$D$1122,4,0)</f>
        <v>1133</v>
      </c>
      <c r="E1054">
        <f>VLOOKUP(A1054,'[2]PROMEDIO SABER 11 MUNICIPIOS'!$A$2:$E$1122,5,0)</f>
        <v>810</v>
      </c>
      <c r="F1054" s="3">
        <v>0</v>
      </c>
      <c r="G1054" s="3">
        <v>0</v>
      </c>
      <c r="H1054" s="3">
        <v>0</v>
      </c>
      <c r="I1054" s="3">
        <v>0</v>
      </c>
      <c r="J1054" s="4">
        <f>VLOOKUP(A1054,'[2]PROMEDIO SABER 11 MUNICIPIOS'!$A$2:$B$1122,2,0)</f>
        <v>223.48631950573699</v>
      </c>
      <c r="K1054" s="6">
        <v>220</v>
      </c>
      <c r="L1054" s="5" t="str">
        <f>VLOOKUP(A1054,'[2]PROMEDIO SABER 11 MUNICIPIOS'!$A$2:$F$1122,6,FALSE)</f>
        <v>FUNDACION-MAGDALENA</v>
      </c>
      <c r="M1054">
        <f>VLOOKUP(A1054,'[2]SISBEN-GRUPOS'!$A$2:$E$1121,2,FALSE)</f>
        <v>279</v>
      </c>
      <c r="N1054">
        <f>VLOOKUP(A1054,'[2]SISBEN-GRUPOS'!$A$2:$E$1122,3,0)</f>
        <v>847</v>
      </c>
      <c r="O1054">
        <f>VLOOKUP(A1054,'[2]SISBEN-GRUPOS'!$A$2:$E$1122,4,0)</f>
        <v>7</v>
      </c>
      <c r="P1054">
        <f>VLOOKUP(A1054,'[2]SISBEN-GRUPOS'!$A$2:$E$1122,5,0)</f>
        <v>0</v>
      </c>
      <c r="Q1054" t="e">
        <f>VLOOKUP(A1054,'[2]TASA TRANSITO'!$A$6:$B$1117,2,0)</f>
        <v>#N/A</v>
      </c>
    </row>
    <row r="1055" spans="1:17" ht="14.95" hidden="1" x14ac:dyDescent="0.25">
      <c r="A1055" t="s">
        <v>980</v>
      </c>
      <c r="B1055">
        <v>612</v>
      </c>
      <c r="C1055" s="3" t="s">
        <v>1122</v>
      </c>
      <c r="D1055">
        <f>VLOOKUP(A1055,'[2]PROMEDIO SABER 11 MUNICIPIOS'!$A$2:$D$1122,4,0)</f>
        <v>612</v>
      </c>
      <c r="E1055">
        <f>VLOOKUP(A1055,'[2]PROMEDIO SABER 11 MUNICIPIOS'!$A$2:$E$1122,5,0)</f>
        <v>814</v>
      </c>
      <c r="F1055" s="3">
        <v>0</v>
      </c>
      <c r="G1055" s="3">
        <v>0</v>
      </c>
      <c r="H1055" s="3">
        <v>0</v>
      </c>
      <c r="I1055" s="3">
        <v>0</v>
      </c>
      <c r="J1055" s="4">
        <f>VLOOKUP(A1055,'[2]PROMEDIO SABER 11 MUNICIPIOS'!$A$2:$B$1122,2,0)</f>
        <v>234.43137254901961</v>
      </c>
      <c r="K1055" s="6">
        <v>230</v>
      </c>
      <c r="L1055" s="5" t="str">
        <f>VLOOKUP(A1055,'[2]PROMEDIO SABER 11 MUNICIPIOS'!$A$2:$F$1122,6,FALSE)</f>
        <v>NO</v>
      </c>
      <c r="M1055">
        <f>VLOOKUP(A1055,'[2]SISBEN-GRUPOS'!$A$2:$E$1121,2,FALSE)</f>
        <v>123</v>
      </c>
      <c r="N1055">
        <f>VLOOKUP(A1055,'[2]SISBEN-GRUPOS'!$A$2:$E$1122,3,0)</f>
        <v>480</v>
      </c>
      <c r="O1055">
        <f>VLOOKUP(A1055,'[2]SISBEN-GRUPOS'!$A$2:$E$1122,4,0)</f>
        <v>6</v>
      </c>
      <c r="P1055">
        <f>VLOOKUP(A1055,'[2]SISBEN-GRUPOS'!$A$2:$E$1122,5,0)</f>
        <v>3</v>
      </c>
      <c r="Q1055">
        <f>VLOOKUP(A1055,'[2]TASA TRANSITO'!$A$6:$B$1117,2,0)</f>
        <v>0.30499999999999999</v>
      </c>
    </row>
    <row r="1056" spans="1:17" x14ac:dyDescent="0.25">
      <c r="A1056" t="s">
        <v>1083</v>
      </c>
      <c r="B1056">
        <v>2479</v>
      </c>
      <c r="C1056" s="3" t="s">
        <v>1123</v>
      </c>
      <c r="D1056">
        <f>VLOOKUP(A1056,'[2]PROMEDIO SABER 11 MUNICIPIOS'!$A$2:$D$1122,4,0)</f>
        <v>2479</v>
      </c>
      <c r="E1056">
        <f>VLOOKUP(A1056,'[2]PROMEDIO SABER 11 MUNICIPIOS'!$A$2:$E$1122,5,0)</f>
        <v>837</v>
      </c>
      <c r="F1056" s="3">
        <v>0</v>
      </c>
      <c r="G1056" s="3">
        <v>0</v>
      </c>
      <c r="H1056" s="3">
        <v>0</v>
      </c>
      <c r="I1056" s="3">
        <v>0</v>
      </c>
      <c r="J1056" s="4">
        <f>VLOOKUP(A1056,'[2]PROMEDIO SABER 11 MUNICIPIOS'!$A$2:$B$1122,2,0)</f>
        <v>227.38483259378782</v>
      </c>
      <c r="K1056" s="6">
        <v>220</v>
      </c>
      <c r="L1056" s="5" t="str">
        <f>VLOOKUP(A1056,'[2]PROMEDIO SABER 11 MUNICIPIOS'!$A$2:$F$1122,6,FALSE)</f>
        <v>NO</v>
      </c>
      <c r="M1056">
        <f>VLOOKUP(A1056,'[2]SISBEN-GRUPOS'!$A$2:$E$1121,2,FALSE)</f>
        <v>1177</v>
      </c>
      <c r="N1056">
        <f>VLOOKUP(A1056,'[2]SISBEN-GRUPOS'!$A$2:$E$1122,3,0)</f>
        <v>1259</v>
      </c>
      <c r="O1056">
        <f>VLOOKUP(A1056,'[2]SISBEN-GRUPOS'!$A$2:$E$1122,4,0)</f>
        <v>31</v>
      </c>
      <c r="P1056">
        <f>VLOOKUP(A1056,'[2]SISBEN-GRUPOS'!$A$2:$E$1122,5,0)</f>
        <v>12</v>
      </c>
      <c r="Q1056" t="e">
        <f>VLOOKUP(A1056,'[2]TASA TRANSITO'!$A$6:$B$1117,2,0)</f>
        <v>#N/A</v>
      </c>
    </row>
    <row r="1057" spans="1:17" ht="14.95" hidden="1" x14ac:dyDescent="0.25">
      <c r="A1057" t="s">
        <v>1061</v>
      </c>
      <c r="B1057">
        <v>1603</v>
      </c>
      <c r="C1057" s="3" t="s">
        <v>1122</v>
      </c>
      <c r="D1057">
        <f>VLOOKUP(A1057,'[2]PROMEDIO SABER 11 MUNICIPIOS'!$A$2:$D$1122,4,0)</f>
        <v>1603</v>
      </c>
      <c r="E1057">
        <f>VLOOKUP(A1057,'[2]PROMEDIO SABER 11 MUNICIPIOS'!$A$2:$E$1122,5,0)</f>
        <v>852</v>
      </c>
      <c r="F1057" s="3">
        <v>0</v>
      </c>
      <c r="G1057" s="3">
        <v>0</v>
      </c>
      <c r="H1057" s="3">
        <v>0</v>
      </c>
      <c r="I1057" s="3">
        <v>0</v>
      </c>
      <c r="J1057" s="4">
        <f>VLOOKUP(A1057,'[2]PROMEDIO SABER 11 MUNICIPIOS'!$A$2:$B$1122,2,0)</f>
        <v>252.38427947598254</v>
      </c>
      <c r="K1057" s="6">
        <v>250</v>
      </c>
      <c r="L1057" s="5" t="str">
        <f>VLOOKUP(A1057,'[2]PROMEDIO SABER 11 MUNICIPIOS'!$A$2:$F$1122,6,FALSE)</f>
        <v>NO</v>
      </c>
      <c r="M1057">
        <f>VLOOKUP(A1057,'[2]SISBEN-GRUPOS'!$A$2:$E$1121,2,FALSE)</f>
        <v>704</v>
      </c>
      <c r="N1057">
        <f>VLOOKUP(A1057,'[2]SISBEN-GRUPOS'!$A$2:$E$1122,3,0)</f>
        <v>761</v>
      </c>
      <c r="O1057">
        <f>VLOOKUP(A1057,'[2]SISBEN-GRUPOS'!$A$2:$E$1122,4,0)</f>
        <v>93</v>
      </c>
      <c r="P1057">
        <f>VLOOKUP(A1057,'[2]SISBEN-GRUPOS'!$A$2:$E$1122,5,0)</f>
        <v>45</v>
      </c>
      <c r="Q1057">
        <f>VLOOKUP(A1057,'[2]TASA TRANSITO'!$A$6:$B$1117,2,0)</f>
        <v>0.41399999999999998</v>
      </c>
    </row>
    <row r="1058" spans="1:17" ht="14.95" hidden="1" x14ac:dyDescent="0.25">
      <c r="A1058" t="s">
        <v>1058</v>
      </c>
      <c r="B1058">
        <v>1539</v>
      </c>
      <c r="C1058" s="3" t="s">
        <v>1122</v>
      </c>
      <c r="D1058">
        <f>VLOOKUP(A1058,'[2]PROMEDIO SABER 11 MUNICIPIOS'!$A$2:$D$1122,4,0)</f>
        <v>1539</v>
      </c>
      <c r="E1058">
        <f>VLOOKUP(A1058,'[2]PROMEDIO SABER 11 MUNICIPIOS'!$A$2:$E$1122,5,0)</f>
        <v>872</v>
      </c>
      <c r="F1058" s="3">
        <v>0</v>
      </c>
      <c r="G1058" s="3">
        <v>0</v>
      </c>
      <c r="H1058" s="3">
        <v>0</v>
      </c>
      <c r="I1058" s="3">
        <v>0</v>
      </c>
      <c r="J1058" s="4">
        <f>VLOOKUP(A1058,'[2]PROMEDIO SABER 11 MUNICIPIOS'!$A$2:$B$1122,2,0)</f>
        <v>264.68161143599741</v>
      </c>
      <c r="K1058" s="6">
        <v>260</v>
      </c>
      <c r="L1058" s="5" t="str">
        <f>VLOOKUP(A1058,'[2]PROMEDIO SABER 11 MUNICIPIOS'!$A$2:$F$1122,6,FALSE)</f>
        <v>NO</v>
      </c>
      <c r="M1058">
        <f>VLOOKUP(A1058,'[2]SISBEN-GRUPOS'!$A$2:$E$1121,2,FALSE)</f>
        <v>621</v>
      </c>
      <c r="N1058">
        <f>VLOOKUP(A1058,'[2]SISBEN-GRUPOS'!$A$2:$E$1122,3,0)</f>
        <v>462</v>
      </c>
      <c r="O1058">
        <f>VLOOKUP(A1058,'[2]SISBEN-GRUPOS'!$A$2:$E$1122,4,0)</f>
        <v>262</v>
      </c>
      <c r="P1058">
        <f>VLOOKUP(A1058,'[2]SISBEN-GRUPOS'!$A$2:$E$1122,5,0)</f>
        <v>194</v>
      </c>
      <c r="Q1058">
        <f>VLOOKUP(A1058,'[2]TASA TRANSITO'!$A$6:$B$1117,2,0)</f>
        <v>0.58599999999999997</v>
      </c>
    </row>
    <row r="1059" spans="1:17" x14ac:dyDescent="0.25">
      <c r="A1059" t="s">
        <v>962</v>
      </c>
      <c r="B1059">
        <v>564</v>
      </c>
      <c r="C1059" s="3" t="s">
        <v>1122</v>
      </c>
      <c r="D1059">
        <f>VLOOKUP(A1059,'[2]PROMEDIO SABER 11 MUNICIPIOS'!$A$2:$D$1122,4,0)</f>
        <v>564</v>
      </c>
      <c r="E1059">
        <f>VLOOKUP(A1059,'[2]PROMEDIO SABER 11 MUNICIPIOS'!$A$2:$E$1122,5,0)</f>
        <v>882</v>
      </c>
      <c r="F1059" s="3">
        <v>0</v>
      </c>
      <c r="G1059" s="3">
        <v>0</v>
      </c>
      <c r="H1059" s="3">
        <v>0</v>
      </c>
      <c r="I1059" s="3">
        <v>0</v>
      </c>
      <c r="J1059" s="4">
        <f>VLOOKUP(A1059,'[2]PROMEDIO SABER 11 MUNICIPIOS'!$A$2:$B$1122,2,0)</f>
        <v>207.17553191489361</v>
      </c>
      <c r="K1059" s="6">
        <v>200</v>
      </c>
      <c r="L1059" s="5" t="str">
        <f>VLOOKUP(A1059,'[2]PROMEDIO SABER 11 MUNICIPIOS'!$A$2:$F$1122,6,FALSE)</f>
        <v>NO</v>
      </c>
      <c r="M1059">
        <f>VLOOKUP(A1059,'[2]SISBEN-GRUPOS'!$A$2:$E$1121,2,FALSE)</f>
        <v>109</v>
      </c>
      <c r="N1059">
        <f>VLOOKUP(A1059,'[2]SISBEN-GRUPOS'!$A$2:$E$1122,3,0)</f>
        <v>443</v>
      </c>
      <c r="O1059">
        <f>VLOOKUP(A1059,'[2]SISBEN-GRUPOS'!$A$2:$E$1122,4,0)</f>
        <v>10</v>
      </c>
      <c r="P1059">
        <f>VLOOKUP(A1059,'[2]SISBEN-GRUPOS'!$A$2:$E$1122,5,0)</f>
        <v>2</v>
      </c>
      <c r="Q1059" t="e">
        <f>VLOOKUP(A1059,'[2]TASA TRANSITO'!$A$6:$B$1117,2,0)</f>
        <v>#N/A</v>
      </c>
    </row>
    <row r="1060" spans="1:17" ht="14.95" hidden="1" x14ac:dyDescent="0.25">
      <c r="A1060" t="s">
        <v>1017</v>
      </c>
      <c r="B1060">
        <v>847</v>
      </c>
      <c r="C1060" s="3" t="s">
        <v>1122</v>
      </c>
      <c r="D1060">
        <f>VLOOKUP(A1060,'[2]PROMEDIO SABER 11 MUNICIPIOS'!$A$2:$D$1122,4,0)</f>
        <v>847</v>
      </c>
      <c r="E1060">
        <f>VLOOKUP(A1060,'[2]PROMEDIO SABER 11 MUNICIPIOS'!$A$2:$E$1122,5,0)</f>
        <v>901</v>
      </c>
      <c r="F1060" s="3">
        <v>0</v>
      </c>
      <c r="G1060" s="3">
        <v>0</v>
      </c>
      <c r="H1060" s="3">
        <v>0</v>
      </c>
      <c r="I1060" s="3">
        <v>0</v>
      </c>
      <c r="J1060" s="4">
        <f>VLOOKUP(A1060,'[2]PROMEDIO SABER 11 MUNICIPIOS'!$A$2:$B$1122,2,0)</f>
        <v>226.69421487603304</v>
      </c>
      <c r="K1060" s="6">
        <v>220</v>
      </c>
      <c r="L1060" s="5" t="str">
        <f>VLOOKUP(A1060,'[2]PROMEDIO SABER 11 MUNICIPIOS'!$A$2:$F$1122,6,FALSE)</f>
        <v>NO</v>
      </c>
      <c r="M1060">
        <f>VLOOKUP(A1060,'[2]SISBEN-GRUPOS'!$A$2:$E$1121,2,FALSE)</f>
        <v>203</v>
      </c>
      <c r="N1060">
        <f>VLOOKUP(A1060,'[2]SISBEN-GRUPOS'!$A$2:$E$1122,3,0)</f>
        <v>644</v>
      </c>
      <c r="O1060">
        <f>VLOOKUP(A1060,'[2]SISBEN-GRUPOS'!$A$2:$E$1122,4,0)</f>
        <v>0</v>
      </c>
      <c r="P1060">
        <f>VLOOKUP(A1060,'[2]SISBEN-GRUPOS'!$A$2:$E$1122,5,0)</f>
        <v>0</v>
      </c>
      <c r="Q1060">
        <f>VLOOKUP(A1060,'[2]TASA TRANSITO'!$A$6:$B$1117,2,0)</f>
        <v>0.23499999999999999</v>
      </c>
    </row>
    <row r="1061" spans="1:17" ht="14.95" hidden="1" x14ac:dyDescent="0.25">
      <c r="A1061" t="s">
        <v>996</v>
      </c>
      <c r="B1061">
        <v>697</v>
      </c>
      <c r="C1061" s="3" t="s">
        <v>1122</v>
      </c>
      <c r="D1061">
        <f>VLOOKUP(A1061,'[2]PROMEDIO SABER 11 MUNICIPIOS'!$A$2:$D$1122,4,0)</f>
        <v>697</v>
      </c>
      <c r="E1061">
        <f>VLOOKUP(A1061,'[2]PROMEDIO SABER 11 MUNICIPIOS'!$A$2:$E$1122,5,0)</f>
        <v>945</v>
      </c>
      <c r="F1061" s="3">
        <v>0</v>
      </c>
      <c r="G1061" s="3">
        <v>0</v>
      </c>
      <c r="H1061" s="3">
        <v>0</v>
      </c>
      <c r="I1061" s="3">
        <v>0</v>
      </c>
      <c r="J1061" s="4">
        <f>VLOOKUP(A1061,'[2]PROMEDIO SABER 11 MUNICIPIOS'!$A$2:$B$1122,2,0)</f>
        <v>223.56527977044476</v>
      </c>
      <c r="K1061" s="6">
        <v>220</v>
      </c>
      <c r="L1061" s="5" t="str">
        <f>VLOOKUP(A1061,'[2]PROMEDIO SABER 11 MUNICIPIOS'!$A$2:$F$1122,6,FALSE)</f>
        <v>NO</v>
      </c>
      <c r="M1061">
        <f>VLOOKUP(A1061,'[2]SISBEN-GRUPOS'!$A$2:$E$1121,2,FALSE)</f>
        <v>243</v>
      </c>
      <c r="N1061">
        <f>VLOOKUP(A1061,'[2]SISBEN-GRUPOS'!$A$2:$E$1122,3,0)</f>
        <v>453</v>
      </c>
      <c r="O1061">
        <f>VLOOKUP(A1061,'[2]SISBEN-GRUPOS'!$A$2:$E$1122,4,0)</f>
        <v>1</v>
      </c>
      <c r="P1061">
        <f>VLOOKUP(A1061,'[2]SISBEN-GRUPOS'!$A$2:$E$1122,5,0)</f>
        <v>0</v>
      </c>
      <c r="Q1061">
        <f>VLOOKUP(A1061,'[2]TASA TRANSITO'!$A$6:$B$1117,2,0)</f>
        <v>0.20300000000000001</v>
      </c>
    </row>
    <row r="1062" spans="1:17" ht="14.95" hidden="1" x14ac:dyDescent="0.25">
      <c r="A1062" t="s">
        <v>1063</v>
      </c>
      <c r="B1062">
        <v>1648</v>
      </c>
      <c r="C1062" s="3" t="s">
        <v>1122</v>
      </c>
      <c r="D1062">
        <f>VLOOKUP(A1062,'[2]PROMEDIO SABER 11 MUNICIPIOS'!$A$2:$D$1122,4,0)</f>
        <v>1648</v>
      </c>
      <c r="E1062">
        <f>VLOOKUP(A1062,'[2]PROMEDIO SABER 11 MUNICIPIOS'!$A$2:$E$1122,5,0)</f>
        <v>954</v>
      </c>
      <c r="F1062" s="3">
        <v>0</v>
      </c>
      <c r="G1062" s="3">
        <v>0</v>
      </c>
      <c r="H1062" s="3">
        <v>0</v>
      </c>
      <c r="I1062" s="3">
        <v>0</v>
      </c>
      <c r="J1062" s="4">
        <f>VLOOKUP(A1062,'[2]PROMEDIO SABER 11 MUNICIPIOS'!$A$2:$B$1122,2,0)</f>
        <v>260.09466019417476</v>
      </c>
      <c r="K1062" s="6">
        <v>260</v>
      </c>
      <c r="L1062" s="5" t="str">
        <f>VLOOKUP(A1062,'[2]PROMEDIO SABER 11 MUNICIPIOS'!$A$2:$F$1122,6,FALSE)</f>
        <v>NO</v>
      </c>
      <c r="M1062">
        <f>VLOOKUP(A1062,'[2]SISBEN-GRUPOS'!$A$2:$E$1121,2,FALSE)</f>
        <v>744</v>
      </c>
      <c r="N1062">
        <f>VLOOKUP(A1062,'[2]SISBEN-GRUPOS'!$A$2:$E$1122,3,0)</f>
        <v>599</v>
      </c>
      <c r="O1062">
        <f>VLOOKUP(A1062,'[2]SISBEN-GRUPOS'!$A$2:$E$1122,4,0)</f>
        <v>187</v>
      </c>
      <c r="P1062">
        <f>VLOOKUP(A1062,'[2]SISBEN-GRUPOS'!$A$2:$E$1122,5,0)</f>
        <v>118</v>
      </c>
      <c r="Q1062">
        <f>VLOOKUP(A1062,'[2]TASA TRANSITO'!$A$6:$B$1117,2,0)</f>
        <v>0.47599999999999998</v>
      </c>
    </row>
    <row r="1063" spans="1:17" ht="14.95" hidden="1" x14ac:dyDescent="0.25">
      <c r="A1063" t="s">
        <v>1087</v>
      </c>
      <c r="B1063">
        <v>2627</v>
      </c>
      <c r="C1063" s="3" t="s">
        <v>1122</v>
      </c>
      <c r="D1063">
        <f>VLOOKUP(A1063,'[2]PROMEDIO SABER 11 MUNICIPIOS'!$A$2:$D$1122,4,0)</f>
        <v>2627</v>
      </c>
      <c r="E1063">
        <f>VLOOKUP(A1063,'[2]PROMEDIO SABER 11 MUNICIPIOS'!$A$2:$E$1122,5,0)</f>
        <v>959</v>
      </c>
      <c r="F1063" s="3">
        <v>0</v>
      </c>
      <c r="G1063" s="3">
        <v>0</v>
      </c>
      <c r="H1063" s="3">
        <v>0</v>
      </c>
      <c r="I1063" s="3">
        <v>0</v>
      </c>
      <c r="J1063" s="4">
        <f>VLOOKUP(A1063,'[2]PROMEDIO SABER 11 MUNICIPIOS'!$A$2:$B$1122,2,0)</f>
        <v>280.48191853825659</v>
      </c>
      <c r="K1063" s="6">
        <v>280</v>
      </c>
      <c r="L1063" s="5" t="str">
        <f>VLOOKUP(A1063,'[2]PROMEDIO SABER 11 MUNICIPIOS'!$A$2:$F$1122,6,FALSE)</f>
        <v>NO</v>
      </c>
      <c r="M1063">
        <f>VLOOKUP(A1063,'[2]SISBEN-GRUPOS'!$A$2:$E$1121,2,FALSE)</f>
        <v>1314</v>
      </c>
      <c r="N1063">
        <f>VLOOKUP(A1063,'[2]SISBEN-GRUPOS'!$A$2:$E$1122,3,0)</f>
        <v>1106</v>
      </c>
      <c r="O1063">
        <f>VLOOKUP(A1063,'[2]SISBEN-GRUPOS'!$A$2:$E$1122,4,0)</f>
        <v>130</v>
      </c>
      <c r="P1063">
        <f>VLOOKUP(A1063,'[2]SISBEN-GRUPOS'!$A$2:$E$1122,5,0)</f>
        <v>77</v>
      </c>
      <c r="Q1063">
        <f>VLOOKUP(A1063,'[2]TASA TRANSITO'!$A$6:$B$1117,2,0)</f>
        <v>0.51800000000000002</v>
      </c>
    </row>
    <row r="1064" spans="1:17" ht="28.55" x14ac:dyDescent="0.25">
      <c r="A1064" t="s">
        <v>1056</v>
      </c>
      <c r="B1064">
        <v>1460</v>
      </c>
      <c r="C1064" s="3" t="s">
        <v>1123</v>
      </c>
      <c r="D1064">
        <f>VLOOKUP(A1064,'[2]PROMEDIO SABER 11 MUNICIPIOS'!$A$2:$D$1122,4,0)</f>
        <v>1460</v>
      </c>
      <c r="E1064">
        <f>VLOOKUP(A1064,'[2]PROMEDIO SABER 11 MUNICIPIOS'!$A$2:$E$1122,5,0)</f>
        <v>970</v>
      </c>
      <c r="F1064" s="3">
        <v>0</v>
      </c>
      <c r="G1064" s="3">
        <v>0</v>
      </c>
      <c r="H1064" s="3">
        <v>0</v>
      </c>
      <c r="I1064" s="3">
        <v>0</v>
      </c>
      <c r="J1064" s="4">
        <f>VLOOKUP(A1064,'[2]PROMEDIO SABER 11 MUNICIPIOS'!$A$2:$B$1122,2,0)</f>
        <v>240.55616438356165</v>
      </c>
      <c r="K1064" s="6">
        <v>240</v>
      </c>
      <c r="L1064" s="5" t="str">
        <f>VLOOKUP(A1064,'[2]PROMEDIO SABER 11 MUNICIPIOS'!$A$2:$F$1122,6,FALSE)</f>
        <v>SANTANDER DE QUILICHAO-CAUCA</v>
      </c>
      <c r="M1064">
        <f>VLOOKUP(A1064,'[2]SISBEN-GRUPOS'!$A$2:$E$1121,2,FALSE)</f>
        <v>657</v>
      </c>
      <c r="N1064">
        <f>VLOOKUP(A1064,'[2]SISBEN-GRUPOS'!$A$2:$E$1122,3,0)</f>
        <v>780</v>
      </c>
      <c r="O1064">
        <f>VLOOKUP(A1064,'[2]SISBEN-GRUPOS'!$A$2:$E$1122,4,0)</f>
        <v>16</v>
      </c>
      <c r="P1064">
        <f>VLOOKUP(A1064,'[2]SISBEN-GRUPOS'!$A$2:$E$1122,5,0)</f>
        <v>7</v>
      </c>
      <c r="Q1064" t="e">
        <f>VLOOKUP(A1064,'[2]TASA TRANSITO'!$A$6:$B$1117,2,0)</f>
        <v>#N/A</v>
      </c>
    </row>
    <row r="1065" spans="1:17" ht="14.95" hidden="1" x14ac:dyDescent="0.25">
      <c r="A1065" t="s">
        <v>1089</v>
      </c>
      <c r="B1065">
        <v>2702</v>
      </c>
      <c r="C1065" s="3" t="s">
        <v>1122</v>
      </c>
      <c r="D1065">
        <f>VLOOKUP(A1065,'[2]PROMEDIO SABER 11 MUNICIPIOS'!$A$2:$D$1122,4,0)</f>
        <v>2702</v>
      </c>
      <c r="E1065">
        <f>VLOOKUP(A1065,'[2]PROMEDIO SABER 11 MUNICIPIOS'!$A$2:$E$1122,5,0)</f>
        <v>970</v>
      </c>
      <c r="F1065" s="3">
        <v>0</v>
      </c>
      <c r="G1065" s="3">
        <v>0</v>
      </c>
      <c r="H1065" s="3">
        <v>0</v>
      </c>
      <c r="I1065" s="3">
        <v>0</v>
      </c>
      <c r="J1065" s="4">
        <f>VLOOKUP(A1065,'[2]PROMEDIO SABER 11 MUNICIPIOS'!$A$2:$B$1122,2,0)</f>
        <v>252.60214655810512</v>
      </c>
      <c r="K1065" s="6">
        <v>250</v>
      </c>
      <c r="L1065" s="5" t="str">
        <f>VLOOKUP(A1065,'[2]PROMEDIO SABER 11 MUNICIPIOS'!$A$2:$F$1122,6,FALSE)</f>
        <v>NO</v>
      </c>
      <c r="M1065">
        <f>VLOOKUP(A1065,'[2]SISBEN-GRUPOS'!$A$2:$E$1121,2,FALSE)</f>
        <v>980</v>
      </c>
      <c r="N1065">
        <f>VLOOKUP(A1065,'[2]SISBEN-GRUPOS'!$A$2:$E$1122,3,0)</f>
        <v>1530</v>
      </c>
      <c r="O1065">
        <f>VLOOKUP(A1065,'[2]SISBEN-GRUPOS'!$A$2:$E$1122,4,0)</f>
        <v>127</v>
      </c>
      <c r="P1065">
        <f>VLOOKUP(A1065,'[2]SISBEN-GRUPOS'!$A$2:$E$1122,5,0)</f>
        <v>65</v>
      </c>
      <c r="Q1065">
        <f>VLOOKUP(A1065,'[2]TASA TRANSITO'!$A$6:$B$1117,2,0)</f>
        <v>0.45</v>
      </c>
    </row>
    <row r="1066" spans="1:17" ht="30.1" hidden="1" x14ac:dyDescent="0.25">
      <c r="A1066" t="s">
        <v>1027</v>
      </c>
      <c r="B1066">
        <v>920</v>
      </c>
      <c r="C1066" s="3" t="s">
        <v>1122</v>
      </c>
      <c r="D1066">
        <f>VLOOKUP(A1066,'[2]PROMEDIO SABER 11 MUNICIPIOS'!$A$2:$D$1122,4,0)</f>
        <v>920</v>
      </c>
      <c r="E1066">
        <f>VLOOKUP(A1066,'[2]PROMEDIO SABER 11 MUNICIPIOS'!$A$2:$E$1122,5,0)</f>
        <v>991</v>
      </c>
      <c r="F1066" s="3">
        <v>0</v>
      </c>
      <c r="G1066" s="3">
        <v>0</v>
      </c>
      <c r="H1066" s="3">
        <v>0</v>
      </c>
      <c r="I1066" s="3">
        <v>0</v>
      </c>
      <c r="J1066" s="4">
        <f>VLOOKUP(A1066,'[2]PROMEDIO SABER 11 MUNICIPIOS'!$A$2:$B$1122,2,0)</f>
        <v>216.99130434782609</v>
      </c>
      <c r="K1066" s="6">
        <v>210</v>
      </c>
      <c r="L1066" s="5" t="str">
        <f>VLOOKUP(A1066,'[2]PROMEDIO SABER 11 MUNICIPIOS'!$A$2:$F$1122,6,FALSE)</f>
        <v>EL CARMEN DE BOLIVAR-BOLIVAR</v>
      </c>
      <c r="M1066">
        <f>VLOOKUP(A1066,'[2]SISBEN-GRUPOS'!$A$2:$E$1121,2,FALSE)</f>
        <v>205</v>
      </c>
      <c r="N1066">
        <f>VLOOKUP(A1066,'[2]SISBEN-GRUPOS'!$A$2:$E$1122,3,0)</f>
        <v>706</v>
      </c>
      <c r="O1066">
        <f>VLOOKUP(A1066,'[2]SISBEN-GRUPOS'!$A$2:$E$1122,4,0)</f>
        <v>3</v>
      </c>
      <c r="P1066">
        <f>VLOOKUP(A1066,'[2]SISBEN-GRUPOS'!$A$2:$E$1122,5,0)</f>
        <v>6</v>
      </c>
      <c r="Q1066">
        <f>VLOOKUP(A1066,'[2]TASA TRANSITO'!$A$6:$B$1117,2,0)</f>
        <v>0.254</v>
      </c>
    </row>
    <row r="1067" spans="1:17" ht="14.95" hidden="1" x14ac:dyDescent="0.25">
      <c r="A1067" t="s">
        <v>941</v>
      </c>
      <c r="B1067">
        <v>486</v>
      </c>
      <c r="C1067" s="3" t="s">
        <v>1122</v>
      </c>
      <c r="D1067">
        <f>VLOOKUP(A1067,'[2]PROMEDIO SABER 11 MUNICIPIOS'!$A$2:$D$1122,4,0)</f>
        <v>486</v>
      </c>
      <c r="E1067">
        <f>VLOOKUP(A1067,'[2]PROMEDIO SABER 11 MUNICIPIOS'!$A$2:$E$1122,5,0)</f>
        <v>1019</v>
      </c>
      <c r="F1067" s="3">
        <v>0</v>
      </c>
      <c r="G1067" s="3">
        <v>0</v>
      </c>
      <c r="H1067" s="3">
        <v>0</v>
      </c>
      <c r="I1067" s="3">
        <v>0</v>
      </c>
      <c r="J1067" s="4">
        <f>VLOOKUP(A1067,'[2]PROMEDIO SABER 11 MUNICIPIOS'!$A$2:$B$1122,2,0)</f>
        <v>261.39917695473252</v>
      </c>
      <c r="K1067" s="6">
        <v>260</v>
      </c>
      <c r="L1067" s="5" t="str">
        <f>VLOOKUP(A1067,'[2]PROMEDIO SABER 11 MUNICIPIOS'!$A$2:$F$1122,6,FALSE)</f>
        <v>NO</v>
      </c>
      <c r="M1067">
        <f>VLOOKUP(A1067,'[2]SISBEN-GRUPOS'!$A$2:$E$1121,2,FALSE)</f>
        <v>132</v>
      </c>
      <c r="N1067">
        <f>VLOOKUP(A1067,'[2]SISBEN-GRUPOS'!$A$2:$E$1122,3,0)</f>
        <v>282</v>
      </c>
      <c r="O1067">
        <f>VLOOKUP(A1067,'[2]SISBEN-GRUPOS'!$A$2:$E$1122,4,0)</f>
        <v>42</v>
      </c>
      <c r="P1067">
        <f>VLOOKUP(A1067,'[2]SISBEN-GRUPOS'!$A$2:$E$1122,5,0)</f>
        <v>30</v>
      </c>
      <c r="Q1067">
        <f>VLOOKUP(A1067,'[2]TASA TRANSITO'!$A$6:$B$1117,2,0)</f>
        <v>0.48699999999999999</v>
      </c>
    </row>
    <row r="1068" spans="1:17" ht="14.95" hidden="1" x14ac:dyDescent="0.25">
      <c r="A1068" t="s">
        <v>1090</v>
      </c>
      <c r="B1068">
        <v>2966</v>
      </c>
      <c r="C1068" s="3" t="s">
        <v>1122</v>
      </c>
      <c r="D1068">
        <f>VLOOKUP(A1068,'[2]PROMEDIO SABER 11 MUNICIPIOS'!$A$2:$D$1122,4,0)</f>
        <v>2966</v>
      </c>
      <c r="E1068">
        <f>VLOOKUP(A1068,'[2]PROMEDIO SABER 11 MUNICIPIOS'!$A$2:$E$1122,5,0)</f>
        <v>1048</v>
      </c>
      <c r="F1068" s="3">
        <v>0</v>
      </c>
      <c r="G1068" s="3">
        <v>0</v>
      </c>
      <c r="H1068" s="3">
        <v>0</v>
      </c>
      <c r="I1068" s="3">
        <v>0</v>
      </c>
      <c r="J1068" s="4">
        <f>VLOOKUP(A1068,'[2]PROMEDIO SABER 11 MUNICIPIOS'!$A$2:$B$1122,2,0)</f>
        <v>275.39177343223196</v>
      </c>
      <c r="K1068" s="6">
        <v>270</v>
      </c>
      <c r="L1068" s="5" t="str">
        <f>VLOOKUP(A1068,'[2]PROMEDIO SABER 11 MUNICIPIOS'!$A$2:$F$1122,6,FALSE)</f>
        <v>NO</v>
      </c>
      <c r="M1068">
        <f>VLOOKUP(A1068,'[2]SISBEN-GRUPOS'!$A$2:$E$1121,2,FALSE)</f>
        <v>1195</v>
      </c>
      <c r="N1068">
        <f>VLOOKUP(A1068,'[2]SISBEN-GRUPOS'!$A$2:$E$1122,3,0)</f>
        <v>1427</v>
      </c>
      <c r="O1068">
        <f>VLOOKUP(A1068,'[2]SISBEN-GRUPOS'!$A$2:$E$1122,4,0)</f>
        <v>214</v>
      </c>
      <c r="P1068">
        <f>VLOOKUP(A1068,'[2]SISBEN-GRUPOS'!$A$2:$E$1122,5,0)</f>
        <v>130</v>
      </c>
      <c r="Q1068">
        <f>VLOOKUP(A1068,'[2]TASA TRANSITO'!$A$6:$B$1117,2,0)</f>
        <v>0.58599999999999997</v>
      </c>
    </row>
    <row r="1069" spans="1:17" ht="14.95" hidden="1" x14ac:dyDescent="0.25">
      <c r="A1069" t="s">
        <v>1094</v>
      </c>
      <c r="B1069">
        <v>3723</v>
      </c>
      <c r="C1069" s="3" t="s">
        <v>1122</v>
      </c>
      <c r="D1069">
        <f>VLOOKUP(A1069,'[2]PROMEDIO SABER 11 MUNICIPIOS'!$A$2:$D$1122,4,0)</f>
        <v>3723</v>
      </c>
      <c r="E1069">
        <f>VLOOKUP(A1069,'[2]PROMEDIO SABER 11 MUNICIPIOS'!$A$2:$E$1122,5,0)</f>
        <v>1075</v>
      </c>
      <c r="F1069" s="3">
        <v>0</v>
      </c>
      <c r="G1069" s="3">
        <v>0</v>
      </c>
      <c r="H1069" s="3">
        <v>0</v>
      </c>
      <c r="I1069" s="3">
        <v>0</v>
      </c>
      <c r="J1069" s="4">
        <f>VLOOKUP(A1069,'[2]PROMEDIO SABER 11 MUNICIPIOS'!$A$2:$B$1122,2,0)</f>
        <v>254.61804995970991</v>
      </c>
      <c r="K1069" s="6">
        <v>250</v>
      </c>
      <c r="L1069" s="5" t="str">
        <f>VLOOKUP(A1069,'[2]PROMEDIO SABER 11 MUNICIPIOS'!$A$2:$F$1122,6,FALSE)</f>
        <v>NO</v>
      </c>
      <c r="M1069">
        <f>VLOOKUP(A1069,'[2]SISBEN-GRUPOS'!$A$2:$E$1121,2,FALSE)</f>
        <v>2146</v>
      </c>
      <c r="N1069">
        <f>VLOOKUP(A1069,'[2]SISBEN-GRUPOS'!$A$2:$E$1122,3,0)</f>
        <v>1043</v>
      </c>
      <c r="O1069">
        <f>VLOOKUP(A1069,'[2]SISBEN-GRUPOS'!$A$2:$E$1122,4,0)</f>
        <v>355</v>
      </c>
      <c r="P1069">
        <f>VLOOKUP(A1069,'[2]SISBEN-GRUPOS'!$A$2:$E$1122,5,0)</f>
        <v>179</v>
      </c>
      <c r="Q1069">
        <f>VLOOKUP(A1069,'[2]TASA TRANSITO'!$A$6:$B$1117,2,0)</f>
        <v>0.49399999999999999</v>
      </c>
    </row>
    <row r="1070" spans="1:17" ht="14.95" hidden="1" x14ac:dyDescent="0.25">
      <c r="A1070" t="s">
        <v>1012</v>
      </c>
      <c r="B1070">
        <v>774</v>
      </c>
      <c r="C1070" s="3" t="s">
        <v>1122</v>
      </c>
      <c r="D1070">
        <f>VLOOKUP(A1070,'[2]PROMEDIO SABER 11 MUNICIPIOS'!$A$2:$D$1122,4,0)</f>
        <v>774</v>
      </c>
      <c r="E1070">
        <f>VLOOKUP(A1070,'[2]PROMEDIO SABER 11 MUNICIPIOS'!$A$2:$E$1122,5,0)</f>
        <v>1095</v>
      </c>
      <c r="F1070" s="3">
        <v>0</v>
      </c>
      <c r="G1070" s="3">
        <v>0</v>
      </c>
      <c r="H1070" s="3">
        <v>0</v>
      </c>
      <c r="I1070" s="3">
        <v>0</v>
      </c>
      <c r="J1070" s="4">
        <f>VLOOKUP(A1070,'[2]PROMEDIO SABER 11 MUNICIPIOS'!$A$2:$B$1122,2,0)</f>
        <v>223.93798449612405</v>
      </c>
      <c r="K1070" s="6">
        <v>220</v>
      </c>
      <c r="L1070" s="5" t="str">
        <f>VLOOKUP(A1070,'[2]PROMEDIO SABER 11 MUNICIPIOS'!$A$2:$F$1122,6,FALSE)</f>
        <v>NO</v>
      </c>
      <c r="M1070">
        <f>VLOOKUP(A1070,'[2]SISBEN-GRUPOS'!$A$2:$E$1121,2,FALSE)</f>
        <v>177</v>
      </c>
      <c r="N1070">
        <f>VLOOKUP(A1070,'[2]SISBEN-GRUPOS'!$A$2:$E$1122,3,0)</f>
        <v>586</v>
      </c>
      <c r="O1070">
        <f>VLOOKUP(A1070,'[2]SISBEN-GRUPOS'!$A$2:$E$1122,4,0)</f>
        <v>5</v>
      </c>
      <c r="P1070">
        <f>VLOOKUP(A1070,'[2]SISBEN-GRUPOS'!$A$2:$E$1122,5,0)</f>
        <v>6</v>
      </c>
      <c r="Q1070">
        <f>VLOOKUP(A1070,'[2]TASA TRANSITO'!$A$6:$B$1117,2,0)</f>
        <v>0.23400000000000001</v>
      </c>
    </row>
    <row r="1071" spans="1:17" ht="14.95" hidden="1" x14ac:dyDescent="0.25">
      <c r="A1071" t="s">
        <v>1044</v>
      </c>
      <c r="B1071">
        <v>1208</v>
      </c>
      <c r="C1071" s="3" t="s">
        <v>1122</v>
      </c>
      <c r="D1071">
        <f>VLOOKUP(A1071,'[2]PROMEDIO SABER 11 MUNICIPIOS'!$A$2:$D$1122,4,0)</f>
        <v>1208</v>
      </c>
      <c r="E1071">
        <f>VLOOKUP(A1071,'[2]PROMEDIO SABER 11 MUNICIPIOS'!$A$2:$E$1122,5,0)</f>
        <v>1109</v>
      </c>
      <c r="F1071" s="3">
        <v>0</v>
      </c>
      <c r="G1071" s="3">
        <v>0</v>
      </c>
      <c r="H1071" s="3">
        <v>0</v>
      </c>
      <c r="I1071" s="3">
        <v>0</v>
      </c>
      <c r="J1071" s="4">
        <f>VLOOKUP(A1071,'[2]PROMEDIO SABER 11 MUNICIPIOS'!$A$2:$B$1122,2,0)</f>
        <v>239.96357615894038</v>
      </c>
      <c r="K1071" s="6">
        <v>240</v>
      </c>
      <c r="L1071" s="5" t="str">
        <f>VLOOKUP(A1071,'[2]PROMEDIO SABER 11 MUNICIPIOS'!$A$2:$F$1122,6,FALSE)</f>
        <v>NO</v>
      </c>
      <c r="M1071">
        <f>VLOOKUP(A1071,'[2]SISBEN-GRUPOS'!$A$2:$E$1121,2,FALSE)</f>
        <v>323</v>
      </c>
      <c r="N1071">
        <f>VLOOKUP(A1071,'[2]SISBEN-GRUPOS'!$A$2:$E$1122,3,0)</f>
        <v>840</v>
      </c>
      <c r="O1071">
        <f>VLOOKUP(A1071,'[2]SISBEN-GRUPOS'!$A$2:$E$1122,4,0)</f>
        <v>30</v>
      </c>
      <c r="P1071">
        <f>VLOOKUP(A1071,'[2]SISBEN-GRUPOS'!$A$2:$E$1122,5,0)</f>
        <v>15</v>
      </c>
      <c r="Q1071">
        <f>VLOOKUP(A1071,'[2]TASA TRANSITO'!$A$6:$B$1117,2,0)</f>
        <v>0.432</v>
      </c>
    </row>
    <row r="1072" spans="1:17" x14ac:dyDescent="0.25">
      <c r="A1072" t="s">
        <v>1003</v>
      </c>
      <c r="B1072">
        <v>747</v>
      </c>
      <c r="C1072" s="3" t="s">
        <v>1122</v>
      </c>
      <c r="D1072">
        <f>VLOOKUP(A1072,'[2]PROMEDIO SABER 11 MUNICIPIOS'!$A$2:$D$1122,4,0)</f>
        <v>747</v>
      </c>
      <c r="E1072">
        <f>VLOOKUP(A1072,'[2]PROMEDIO SABER 11 MUNICIPIOS'!$A$2:$E$1122,5,0)</f>
        <v>1143</v>
      </c>
      <c r="F1072" s="3">
        <v>0</v>
      </c>
      <c r="G1072" s="3">
        <v>0</v>
      </c>
      <c r="H1072" s="3">
        <v>0</v>
      </c>
      <c r="I1072" s="3">
        <v>0</v>
      </c>
      <c r="J1072" s="4">
        <f>VLOOKUP(A1072,'[2]PROMEDIO SABER 11 MUNICIPIOS'!$A$2:$B$1122,2,0)</f>
        <v>207.29986613119144</v>
      </c>
      <c r="K1072" s="6">
        <v>200</v>
      </c>
      <c r="L1072" s="5" t="str">
        <f>VLOOKUP(A1072,'[2]PROMEDIO SABER 11 MUNICIPIOS'!$A$2:$F$1122,6,FALSE)</f>
        <v>NO</v>
      </c>
      <c r="M1072">
        <f>VLOOKUP(A1072,'[2]SISBEN-GRUPOS'!$A$2:$E$1121,2,FALSE)</f>
        <v>149</v>
      </c>
      <c r="N1072">
        <f>VLOOKUP(A1072,'[2]SISBEN-GRUPOS'!$A$2:$E$1122,3,0)</f>
        <v>587</v>
      </c>
      <c r="O1072">
        <f>VLOOKUP(A1072,'[2]SISBEN-GRUPOS'!$A$2:$E$1122,4,0)</f>
        <v>5</v>
      </c>
      <c r="P1072">
        <f>VLOOKUP(A1072,'[2]SISBEN-GRUPOS'!$A$2:$E$1122,5,0)</f>
        <v>6</v>
      </c>
      <c r="Q1072" t="e">
        <f>VLOOKUP(A1072,'[2]TASA TRANSITO'!$A$6:$B$1117,2,0)</f>
        <v>#N/A</v>
      </c>
    </row>
    <row r="1073" spans="1:17" ht="14.95" hidden="1" x14ac:dyDescent="0.25">
      <c r="A1073" t="s">
        <v>1072</v>
      </c>
      <c r="B1073">
        <v>1989</v>
      </c>
      <c r="C1073" s="3" t="s">
        <v>1122</v>
      </c>
      <c r="D1073">
        <f>VLOOKUP(A1073,'[2]PROMEDIO SABER 11 MUNICIPIOS'!$A$2:$D$1122,4,0)</f>
        <v>1989</v>
      </c>
      <c r="E1073">
        <f>VLOOKUP(A1073,'[2]PROMEDIO SABER 11 MUNICIPIOS'!$A$2:$E$1122,5,0)</f>
        <v>1146</v>
      </c>
      <c r="F1073" s="3">
        <v>0</v>
      </c>
      <c r="G1073" s="3">
        <v>0</v>
      </c>
      <c r="H1073" s="3">
        <v>0</v>
      </c>
      <c r="I1073" s="3">
        <v>0</v>
      </c>
      <c r="J1073" s="4">
        <f>VLOOKUP(A1073,'[2]PROMEDIO SABER 11 MUNICIPIOS'!$A$2:$B$1122,2,0)</f>
        <v>255.6892911010558</v>
      </c>
      <c r="K1073" s="6">
        <v>250</v>
      </c>
      <c r="L1073" s="5" t="str">
        <f>VLOOKUP(A1073,'[2]PROMEDIO SABER 11 MUNICIPIOS'!$A$2:$F$1122,6,FALSE)</f>
        <v>NO</v>
      </c>
      <c r="M1073">
        <f>VLOOKUP(A1073,'[2]SISBEN-GRUPOS'!$A$2:$E$1121,2,FALSE)</f>
        <v>1074</v>
      </c>
      <c r="N1073">
        <f>VLOOKUP(A1073,'[2]SISBEN-GRUPOS'!$A$2:$E$1122,3,0)</f>
        <v>796</v>
      </c>
      <c r="O1073">
        <f>VLOOKUP(A1073,'[2]SISBEN-GRUPOS'!$A$2:$E$1122,4,0)</f>
        <v>92</v>
      </c>
      <c r="P1073">
        <f>VLOOKUP(A1073,'[2]SISBEN-GRUPOS'!$A$2:$E$1122,5,0)</f>
        <v>27</v>
      </c>
      <c r="Q1073">
        <f>VLOOKUP(A1073,'[2]TASA TRANSITO'!$A$6:$B$1117,2,0)</f>
        <v>0.32400000000000001</v>
      </c>
    </row>
    <row r="1074" spans="1:17" ht="14.95" hidden="1" x14ac:dyDescent="0.25">
      <c r="A1074" t="s">
        <v>1088</v>
      </c>
      <c r="B1074">
        <v>2646</v>
      </c>
      <c r="C1074" s="3" t="s">
        <v>1123</v>
      </c>
      <c r="D1074">
        <f>VLOOKUP(A1074,'[2]PROMEDIO SABER 11 MUNICIPIOS'!$A$2:$D$1122,4,0)</f>
        <v>2646</v>
      </c>
      <c r="E1074">
        <f>VLOOKUP(A1074,'[2]PROMEDIO SABER 11 MUNICIPIOS'!$A$2:$E$1122,5,0)</f>
        <v>1149</v>
      </c>
      <c r="F1074" s="3">
        <v>0</v>
      </c>
      <c r="G1074" s="3">
        <v>0</v>
      </c>
      <c r="H1074" s="3">
        <v>0</v>
      </c>
      <c r="I1074" s="3">
        <v>0</v>
      </c>
      <c r="J1074" s="4">
        <f>VLOOKUP(A1074,'[2]PROMEDIO SABER 11 MUNICIPIOS'!$A$2:$B$1122,2,0)</f>
        <v>243.0854119425548</v>
      </c>
      <c r="K1074" s="6">
        <v>240</v>
      </c>
      <c r="L1074" s="5" t="str">
        <f>VLOOKUP(A1074,'[2]PROMEDIO SABER 11 MUNICIPIOS'!$A$2:$F$1122,6,FALSE)</f>
        <v>FLORENCIA-CAQUETA</v>
      </c>
      <c r="M1074">
        <f>VLOOKUP(A1074,'[2]SISBEN-GRUPOS'!$A$2:$E$1121,2,FALSE)</f>
        <v>1104</v>
      </c>
      <c r="N1074">
        <f>VLOOKUP(A1074,'[2]SISBEN-GRUPOS'!$A$2:$E$1122,3,0)</f>
        <v>1436</v>
      </c>
      <c r="O1074">
        <f>VLOOKUP(A1074,'[2]SISBEN-GRUPOS'!$A$2:$E$1122,4,0)</f>
        <v>57</v>
      </c>
      <c r="P1074">
        <f>VLOOKUP(A1074,'[2]SISBEN-GRUPOS'!$A$2:$E$1122,5,0)</f>
        <v>49</v>
      </c>
      <c r="Q1074">
        <f>VLOOKUP(A1074,'[2]TASA TRANSITO'!$A$6:$B$1117,2,0)</f>
        <v>0.49299999999999999</v>
      </c>
    </row>
    <row r="1075" spans="1:17" ht="14.95" hidden="1" x14ac:dyDescent="0.25">
      <c r="A1075" t="s">
        <v>1047</v>
      </c>
      <c r="B1075">
        <v>1234</v>
      </c>
      <c r="C1075" s="3" t="s">
        <v>1122</v>
      </c>
      <c r="D1075">
        <f>VLOOKUP(A1075,'[2]PROMEDIO SABER 11 MUNICIPIOS'!$A$2:$D$1122,4,0)</f>
        <v>1234</v>
      </c>
      <c r="E1075">
        <f>VLOOKUP(A1075,'[2]PROMEDIO SABER 11 MUNICIPIOS'!$A$2:$E$1122,5,0)</f>
        <v>1171</v>
      </c>
      <c r="F1075" s="3">
        <v>0</v>
      </c>
      <c r="G1075" s="3">
        <v>0</v>
      </c>
      <c r="H1075" s="3">
        <v>0</v>
      </c>
      <c r="I1075" s="3">
        <v>0</v>
      </c>
      <c r="J1075" s="4">
        <f>VLOOKUP(A1075,'[2]PROMEDIO SABER 11 MUNICIPIOS'!$A$2:$B$1122,2,0)</f>
        <v>280.88573743922205</v>
      </c>
      <c r="K1075" s="6">
        <v>280</v>
      </c>
      <c r="L1075" s="5" t="str">
        <f>VLOOKUP(A1075,'[2]PROMEDIO SABER 11 MUNICIPIOS'!$A$2:$F$1122,6,FALSE)</f>
        <v>NO</v>
      </c>
      <c r="M1075">
        <f>VLOOKUP(A1075,'[2]SISBEN-GRUPOS'!$A$2:$E$1121,2,FALSE)</f>
        <v>558</v>
      </c>
      <c r="N1075">
        <f>VLOOKUP(A1075,'[2]SISBEN-GRUPOS'!$A$2:$E$1122,3,0)</f>
        <v>407</v>
      </c>
      <c r="O1075">
        <f>VLOOKUP(A1075,'[2]SISBEN-GRUPOS'!$A$2:$E$1122,4,0)</f>
        <v>136</v>
      </c>
      <c r="P1075">
        <f>VLOOKUP(A1075,'[2]SISBEN-GRUPOS'!$A$2:$E$1122,5,0)</f>
        <v>133</v>
      </c>
      <c r="Q1075">
        <f>VLOOKUP(A1075,'[2]TASA TRANSITO'!$A$6:$B$1117,2,0)</f>
        <v>0.50900000000000001</v>
      </c>
    </row>
    <row r="1076" spans="1:17" ht="14.95" hidden="1" x14ac:dyDescent="0.25">
      <c r="A1076" t="s">
        <v>1073</v>
      </c>
      <c r="B1076">
        <v>2064</v>
      </c>
      <c r="C1076" s="3" t="s">
        <v>1122</v>
      </c>
      <c r="D1076">
        <f>VLOOKUP(A1076,'[2]PROMEDIO SABER 11 MUNICIPIOS'!$A$2:$D$1122,4,0)</f>
        <v>2064</v>
      </c>
      <c r="E1076">
        <f>VLOOKUP(A1076,'[2]PROMEDIO SABER 11 MUNICIPIOS'!$A$2:$E$1122,5,0)</f>
        <v>1177</v>
      </c>
      <c r="F1076" s="3">
        <v>0</v>
      </c>
      <c r="G1076" s="3">
        <v>0</v>
      </c>
      <c r="H1076" s="3">
        <v>0</v>
      </c>
      <c r="I1076" s="3">
        <v>0</v>
      </c>
      <c r="J1076" s="4">
        <f>VLOOKUP(A1076,'[2]PROMEDIO SABER 11 MUNICIPIOS'!$A$2:$B$1122,2,0)</f>
        <v>264.82509689922483</v>
      </c>
      <c r="K1076" s="6">
        <v>260</v>
      </c>
      <c r="L1076" s="5" t="str">
        <f>VLOOKUP(A1076,'[2]PROMEDIO SABER 11 MUNICIPIOS'!$A$2:$F$1122,6,FALSE)</f>
        <v>NO</v>
      </c>
      <c r="M1076">
        <f>VLOOKUP(A1076,'[2]SISBEN-GRUPOS'!$A$2:$E$1121,2,FALSE)</f>
        <v>938</v>
      </c>
      <c r="N1076">
        <f>VLOOKUP(A1076,'[2]SISBEN-GRUPOS'!$A$2:$E$1122,3,0)</f>
        <v>663</v>
      </c>
      <c r="O1076">
        <f>VLOOKUP(A1076,'[2]SISBEN-GRUPOS'!$A$2:$E$1122,4,0)</f>
        <v>313</v>
      </c>
      <c r="P1076">
        <f>VLOOKUP(A1076,'[2]SISBEN-GRUPOS'!$A$2:$E$1122,5,0)</f>
        <v>150</v>
      </c>
      <c r="Q1076">
        <f>VLOOKUP(A1076,'[2]TASA TRANSITO'!$A$6:$B$1117,2,0)</f>
        <v>0.44800000000000001</v>
      </c>
    </row>
    <row r="1077" spans="1:17" ht="14.95" hidden="1" x14ac:dyDescent="0.25">
      <c r="A1077" t="s">
        <v>1066</v>
      </c>
      <c r="B1077">
        <v>1776</v>
      </c>
      <c r="C1077" s="3" t="s">
        <v>1122</v>
      </c>
      <c r="D1077">
        <f>VLOOKUP(A1077,'[2]PROMEDIO SABER 11 MUNICIPIOS'!$A$2:$D$1122,4,0)</f>
        <v>1776</v>
      </c>
      <c r="E1077">
        <f>VLOOKUP(A1077,'[2]PROMEDIO SABER 11 MUNICIPIOS'!$A$2:$E$1122,5,0)</f>
        <v>1236</v>
      </c>
      <c r="F1077" s="3">
        <v>0</v>
      </c>
      <c r="G1077" s="3">
        <v>0</v>
      </c>
      <c r="H1077" s="3">
        <v>0</v>
      </c>
      <c r="I1077" s="3">
        <v>0</v>
      </c>
      <c r="J1077" s="4">
        <f>VLOOKUP(A1077,'[2]PROMEDIO SABER 11 MUNICIPIOS'!$A$2:$B$1122,2,0)</f>
        <v>232.73648648648648</v>
      </c>
      <c r="K1077" s="6">
        <v>230</v>
      </c>
      <c r="L1077" s="5" t="str">
        <f>VLOOKUP(A1077,'[2]PROMEDIO SABER 11 MUNICIPIOS'!$A$2:$F$1122,6,FALSE)</f>
        <v>NO</v>
      </c>
      <c r="M1077">
        <f>VLOOKUP(A1077,'[2]SISBEN-GRUPOS'!$A$2:$E$1121,2,FALSE)</f>
        <v>570</v>
      </c>
      <c r="N1077">
        <f>VLOOKUP(A1077,'[2]SISBEN-GRUPOS'!$A$2:$E$1122,3,0)</f>
        <v>1169</v>
      </c>
      <c r="O1077">
        <f>VLOOKUP(A1077,'[2]SISBEN-GRUPOS'!$A$2:$E$1122,4,0)</f>
        <v>30</v>
      </c>
      <c r="P1077">
        <f>VLOOKUP(A1077,'[2]SISBEN-GRUPOS'!$A$2:$E$1122,5,0)</f>
        <v>7</v>
      </c>
      <c r="Q1077">
        <f>VLOOKUP(A1077,'[2]TASA TRANSITO'!$A$6:$B$1117,2,0)</f>
        <v>0.318</v>
      </c>
    </row>
    <row r="1078" spans="1:17" x14ac:dyDescent="0.25">
      <c r="A1078" t="s">
        <v>1036</v>
      </c>
      <c r="B1078">
        <v>1062</v>
      </c>
      <c r="C1078" s="3" t="s">
        <v>1123</v>
      </c>
      <c r="D1078">
        <f>VLOOKUP(A1078,'[2]PROMEDIO SABER 11 MUNICIPIOS'!$A$2:$D$1122,4,0)</f>
        <v>1062</v>
      </c>
      <c r="E1078">
        <f>VLOOKUP(A1078,'[2]PROMEDIO SABER 11 MUNICIPIOS'!$A$2:$E$1122,5,0)</f>
        <v>1272</v>
      </c>
      <c r="F1078" s="3">
        <v>0</v>
      </c>
      <c r="G1078" s="3">
        <v>0</v>
      </c>
      <c r="H1078" s="3">
        <v>0</v>
      </c>
      <c r="I1078" s="3">
        <v>0</v>
      </c>
      <c r="J1078" s="4">
        <f>VLOOKUP(A1078,'[2]PROMEDIO SABER 11 MUNICIPIOS'!$A$2:$B$1122,2,0)</f>
        <v>256.86629001883239</v>
      </c>
      <c r="K1078" s="6">
        <v>250</v>
      </c>
      <c r="L1078" s="5" t="str">
        <f>VLOOKUP(A1078,'[2]PROMEDIO SABER 11 MUNICIPIOS'!$A$2:$F$1122,6,FALSE)</f>
        <v>NO</v>
      </c>
      <c r="M1078">
        <f>VLOOKUP(A1078,'[2]SISBEN-GRUPOS'!$A$2:$E$1121,2,FALSE)</f>
        <v>434</v>
      </c>
      <c r="N1078">
        <f>VLOOKUP(A1078,'[2]SISBEN-GRUPOS'!$A$2:$E$1122,3,0)</f>
        <v>583</v>
      </c>
      <c r="O1078">
        <f>VLOOKUP(A1078,'[2]SISBEN-GRUPOS'!$A$2:$E$1122,4,0)</f>
        <v>27</v>
      </c>
      <c r="P1078">
        <f>VLOOKUP(A1078,'[2]SISBEN-GRUPOS'!$A$2:$E$1122,5,0)</f>
        <v>18</v>
      </c>
      <c r="Q1078" t="e">
        <f>VLOOKUP(A1078,'[2]TASA TRANSITO'!$A$6:$B$1117,2,0)</f>
        <v>#N/A</v>
      </c>
    </row>
    <row r="1079" spans="1:17" ht="14.95" hidden="1" x14ac:dyDescent="0.25">
      <c r="A1079" t="s">
        <v>1076</v>
      </c>
      <c r="B1079">
        <v>2183</v>
      </c>
      <c r="C1079" s="3" t="s">
        <v>1122</v>
      </c>
      <c r="D1079">
        <f>VLOOKUP(A1079,'[2]PROMEDIO SABER 11 MUNICIPIOS'!$A$2:$D$1122,4,0)</f>
        <v>2183</v>
      </c>
      <c r="E1079">
        <f>VLOOKUP(A1079,'[2]PROMEDIO SABER 11 MUNICIPIOS'!$A$2:$E$1122,5,0)</f>
        <v>1289</v>
      </c>
      <c r="F1079" s="3">
        <v>0</v>
      </c>
      <c r="G1079" s="3">
        <v>0</v>
      </c>
      <c r="H1079" s="3">
        <v>0</v>
      </c>
      <c r="I1079" s="3">
        <v>0</v>
      </c>
      <c r="J1079" s="4">
        <f>VLOOKUP(A1079,'[2]PROMEDIO SABER 11 MUNICIPIOS'!$A$2:$B$1122,2,0)</f>
        <v>269.40540540540542</v>
      </c>
      <c r="K1079" s="6">
        <v>260</v>
      </c>
      <c r="L1079" s="5" t="str">
        <f>VLOOKUP(A1079,'[2]PROMEDIO SABER 11 MUNICIPIOS'!$A$2:$F$1122,6,FALSE)</f>
        <v>NO</v>
      </c>
      <c r="M1079">
        <f>VLOOKUP(A1079,'[2]SISBEN-GRUPOS'!$A$2:$E$1121,2,FALSE)</f>
        <v>1255</v>
      </c>
      <c r="N1079">
        <f>VLOOKUP(A1079,'[2]SISBEN-GRUPOS'!$A$2:$E$1122,3,0)</f>
        <v>591</v>
      </c>
      <c r="O1079">
        <f>VLOOKUP(A1079,'[2]SISBEN-GRUPOS'!$A$2:$E$1122,4,0)</f>
        <v>211</v>
      </c>
      <c r="P1079">
        <f>VLOOKUP(A1079,'[2]SISBEN-GRUPOS'!$A$2:$E$1122,5,0)</f>
        <v>126</v>
      </c>
      <c r="Q1079">
        <f>VLOOKUP(A1079,'[2]TASA TRANSITO'!$A$6:$B$1117,2,0)</f>
        <v>0.53100000000000003</v>
      </c>
    </row>
    <row r="1080" spans="1:17" ht="14.95" hidden="1" x14ac:dyDescent="0.25">
      <c r="A1080" t="s">
        <v>1053</v>
      </c>
      <c r="B1080">
        <v>1370</v>
      </c>
      <c r="C1080" s="3" t="s">
        <v>1122</v>
      </c>
      <c r="D1080">
        <f>VLOOKUP(A1080,'[2]PROMEDIO SABER 11 MUNICIPIOS'!$A$2:$D$1122,4,0)</f>
        <v>1370</v>
      </c>
      <c r="E1080">
        <f>VLOOKUP(A1080,'[2]PROMEDIO SABER 11 MUNICIPIOS'!$A$2:$E$1122,5,0)</f>
        <v>1306</v>
      </c>
      <c r="F1080" s="3">
        <v>0</v>
      </c>
      <c r="G1080" s="3">
        <v>0</v>
      </c>
      <c r="H1080" s="3">
        <v>0</v>
      </c>
      <c r="I1080" s="3">
        <v>0</v>
      </c>
      <c r="J1080" s="4">
        <f>VLOOKUP(A1080,'[2]PROMEDIO SABER 11 MUNICIPIOS'!$A$2:$B$1122,2,0)</f>
        <v>221.1109489051095</v>
      </c>
      <c r="K1080" s="6">
        <v>220</v>
      </c>
      <c r="L1080" s="5" t="str">
        <f>VLOOKUP(A1080,'[2]PROMEDIO SABER 11 MUNICIPIOS'!$A$2:$F$1122,6,FALSE)</f>
        <v>NO</v>
      </c>
      <c r="M1080">
        <f>VLOOKUP(A1080,'[2]SISBEN-GRUPOS'!$A$2:$E$1121,2,FALSE)</f>
        <v>313</v>
      </c>
      <c r="N1080">
        <f>VLOOKUP(A1080,'[2]SISBEN-GRUPOS'!$A$2:$E$1122,3,0)</f>
        <v>999</v>
      </c>
      <c r="O1080">
        <f>VLOOKUP(A1080,'[2]SISBEN-GRUPOS'!$A$2:$E$1122,4,0)</f>
        <v>46</v>
      </c>
      <c r="P1080">
        <f>VLOOKUP(A1080,'[2]SISBEN-GRUPOS'!$A$2:$E$1122,5,0)</f>
        <v>12</v>
      </c>
      <c r="Q1080">
        <f>VLOOKUP(A1080,'[2]TASA TRANSITO'!$A$6:$B$1117,2,0)</f>
        <v>0.28000000000000003</v>
      </c>
    </row>
    <row r="1081" spans="1:17" x14ac:dyDescent="0.25">
      <c r="A1081" t="s">
        <v>1062</v>
      </c>
      <c r="B1081">
        <v>1642</v>
      </c>
      <c r="C1081" s="3" t="s">
        <v>1122</v>
      </c>
      <c r="D1081">
        <f>VLOOKUP(A1081,'[2]PROMEDIO SABER 11 MUNICIPIOS'!$A$2:$D$1122,4,0)</f>
        <v>1642</v>
      </c>
      <c r="E1081">
        <f>VLOOKUP(A1081,'[2]PROMEDIO SABER 11 MUNICIPIOS'!$A$2:$E$1122,5,0)</f>
        <v>1309</v>
      </c>
      <c r="F1081" s="3">
        <v>0</v>
      </c>
      <c r="G1081" s="3">
        <v>0</v>
      </c>
      <c r="H1081" s="3">
        <v>0</v>
      </c>
      <c r="I1081" s="3">
        <v>0</v>
      </c>
      <c r="J1081" s="4">
        <f>VLOOKUP(A1081,'[2]PROMEDIO SABER 11 MUNICIPIOS'!$A$2:$B$1122,2,0)</f>
        <v>225.43361753958587</v>
      </c>
      <c r="K1081" s="6">
        <v>220</v>
      </c>
      <c r="L1081" s="5" t="str">
        <f>VLOOKUP(A1081,'[2]PROMEDIO SABER 11 MUNICIPIOS'!$A$2:$F$1122,6,FALSE)</f>
        <v>NO</v>
      </c>
      <c r="M1081">
        <f>VLOOKUP(A1081,'[2]SISBEN-GRUPOS'!$A$2:$E$1121,2,FALSE)</f>
        <v>336</v>
      </c>
      <c r="N1081">
        <f>VLOOKUP(A1081,'[2]SISBEN-GRUPOS'!$A$2:$E$1122,3,0)</f>
        <v>1286</v>
      </c>
      <c r="O1081">
        <f>VLOOKUP(A1081,'[2]SISBEN-GRUPOS'!$A$2:$E$1122,4,0)</f>
        <v>12</v>
      </c>
      <c r="P1081">
        <f>VLOOKUP(A1081,'[2]SISBEN-GRUPOS'!$A$2:$E$1122,5,0)</f>
        <v>8</v>
      </c>
      <c r="Q1081" t="e">
        <f>VLOOKUP(A1081,'[2]TASA TRANSITO'!$A$6:$B$1117,2,0)</f>
        <v>#N/A</v>
      </c>
    </row>
    <row r="1082" spans="1:17" ht="14.95" hidden="1" x14ac:dyDescent="0.25">
      <c r="A1082" t="s">
        <v>1071</v>
      </c>
      <c r="B1082">
        <v>1957</v>
      </c>
      <c r="C1082" s="3" t="s">
        <v>1122</v>
      </c>
      <c r="D1082">
        <f>VLOOKUP(A1082,'[2]PROMEDIO SABER 11 MUNICIPIOS'!$A$2:$D$1122,4,0)</f>
        <v>1957</v>
      </c>
      <c r="E1082">
        <f>VLOOKUP(A1082,'[2]PROMEDIO SABER 11 MUNICIPIOS'!$A$2:$E$1122,5,0)</f>
        <v>1361</v>
      </c>
      <c r="F1082" s="3">
        <v>0</v>
      </c>
      <c r="G1082" s="3">
        <v>0</v>
      </c>
      <c r="H1082" s="3">
        <v>0</v>
      </c>
      <c r="I1082" s="3">
        <v>0</v>
      </c>
      <c r="J1082" s="4">
        <f>VLOOKUP(A1082,'[2]PROMEDIO SABER 11 MUNICIPIOS'!$A$2:$B$1122,2,0)</f>
        <v>269.27644353602454</v>
      </c>
      <c r="K1082" s="6">
        <v>260</v>
      </c>
      <c r="L1082" s="5" t="str">
        <f>VLOOKUP(A1082,'[2]PROMEDIO SABER 11 MUNICIPIOS'!$A$2:$F$1122,6,FALSE)</f>
        <v>NO</v>
      </c>
      <c r="M1082">
        <f>VLOOKUP(A1082,'[2]SISBEN-GRUPOS'!$A$2:$E$1121,2,FALSE)</f>
        <v>814</v>
      </c>
      <c r="N1082">
        <f>VLOOKUP(A1082,'[2]SISBEN-GRUPOS'!$A$2:$E$1122,3,0)</f>
        <v>752</v>
      </c>
      <c r="O1082">
        <f>VLOOKUP(A1082,'[2]SISBEN-GRUPOS'!$A$2:$E$1122,4,0)</f>
        <v>237</v>
      </c>
      <c r="P1082">
        <f>VLOOKUP(A1082,'[2]SISBEN-GRUPOS'!$A$2:$E$1122,5,0)</f>
        <v>154</v>
      </c>
      <c r="Q1082">
        <f>VLOOKUP(A1082,'[2]TASA TRANSITO'!$A$6:$B$1117,2,0)</f>
        <v>0.49199999999999999</v>
      </c>
    </row>
    <row r="1083" spans="1:17" ht="14.95" hidden="1" x14ac:dyDescent="0.25">
      <c r="A1083" t="s">
        <v>1054</v>
      </c>
      <c r="B1083">
        <v>1443</v>
      </c>
      <c r="C1083" s="3" t="s">
        <v>1122</v>
      </c>
      <c r="D1083">
        <f>VLOOKUP(A1083,'[2]PROMEDIO SABER 11 MUNICIPIOS'!$A$2:$D$1122,4,0)</f>
        <v>1443</v>
      </c>
      <c r="E1083">
        <f>VLOOKUP(A1083,'[2]PROMEDIO SABER 11 MUNICIPIOS'!$A$2:$E$1122,5,0)</f>
        <v>1389</v>
      </c>
      <c r="F1083" s="3">
        <v>0</v>
      </c>
      <c r="G1083" s="3">
        <v>0</v>
      </c>
      <c r="H1083" s="3">
        <v>0</v>
      </c>
      <c r="I1083" s="3">
        <v>0</v>
      </c>
      <c r="J1083" s="4">
        <f>VLOOKUP(A1083,'[2]PROMEDIO SABER 11 MUNICIPIOS'!$A$2:$B$1122,2,0)</f>
        <v>235.76299376299377</v>
      </c>
      <c r="K1083" s="6">
        <v>230</v>
      </c>
      <c r="L1083" s="5" t="str">
        <f>VLOOKUP(A1083,'[2]PROMEDIO SABER 11 MUNICIPIOS'!$A$2:$F$1122,6,FALSE)</f>
        <v>NO</v>
      </c>
      <c r="M1083">
        <f>VLOOKUP(A1083,'[2]SISBEN-GRUPOS'!$A$2:$E$1121,2,FALSE)</f>
        <v>347</v>
      </c>
      <c r="N1083">
        <f>VLOOKUP(A1083,'[2]SISBEN-GRUPOS'!$A$2:$E$1122,3,0)</f>
        <v>1078</v>
      </c>
      <c r="O1083">
        <f>VLOOKUP(A1083,'[2]SISBEN-GRUPOS'!$A$2:$E$1122,4,0)</f>
        <v>14</v>
      </c>
      <c r="P1083">
        <f>VLOOKUP(A1083,'[2]SISBEN-GRUPOS'!$A$2:$E$1122,5,0)</f>
        <v>4</v>
      </c>
      <c r="Q1083">
        <f>VLOOKUP(A1083,'[2]TASA TRANSITO'!$A$6:$B$1117,2,0)</f>
        <v>0.32900000000000001</v>
      </c>
    </row>
    <row r="1084" spans="1:17" ht="14.95" hidden="1" x14ac:dyDescent="0.25">
      <c r="A1084" t="s">
        <v>1051</v>
      </c>
      <c r="B1084">
        <v>1370</v>
      </c>
      <c r="C1084" s="3" t="s">
        <v>1123</v>
      </c>
      <c r="D1084">
        <f>VLOOKUP(A1084,'[2]PROMEDIO SABER 11 MUNICIPIOS'!$A$2:$D$1122,4,0)</f>
        <v>1370</v>
      </c>
      <c r="E1084">
        <f>VLOOKUP(A1084,'[2]PROMEDIO SABER 11 MUNICIPIOS'!$A$2:$E$1122,5,0)</f>
        <v>1411</v>
      </c>
      <c r="F1084" s="3">
        <v>0</v>
      </c>
      <c r="G1084" s="3">
        <v>0</v>
      </c>
      <c r="H1084" s="3">
        <v>0</v>
      </c>
      <c r="I1084" s="3">
        <v>0</v>
      </c>
      <c r="J1084" s="4">
        <f>VLOOKUP(A1084,'[2]PROMEDIO SABER 11 MUNICIPIOS'!$A$2:$B$1122,2,0)</f>
        <v>236.75182481751824</v>
      </c>
      <c r="K1084" s="6">
        <v>230</v>
      </c>
      <c r="L1084" s="5" t="str">
        <f>VLOOKUP(A1084,'[2]PROMEDIO SABER 11 MUNICIPIOS'!$A$2:$F$1122,6,FALSE)</f>
        <v>NO</v>
      </c>
      <c r="M1084">
        <f>VLOOKUP(A1084,'[2]SISBEN-GRUPOS'!$A$2:$E$1121,2,FALSE)</f>
        <v>487</v>
      </c>
      <c r="N1084">
        <f>VLOOKUP(A1084,'[2]SISBEN-GRUPOS'!$A$2:$E$1122,3,0)</f>
        <v>822</v>
      </c>
      <c r="O1084">
        <f>VLOOKUP(A1084,'[2]SISBEN-GRUPOS'!$A$2:$E$1122,4,0)</f>
        <v>43</v>
      </c>
      <c r="P1084">
        <f>VLOOKUP(A1084,'[2]SISBEN-GRUPOS'!$A$2:$E$1122,5,0)</f>
        <v>18</v>
      </c>
      <c r="Q1084">
        <f>VLOOKUP(A1084,'[2]TASA TRANSITO'!$A$6:$B$1117,2,0)</f>
        <v>0.372</v>
      </c>
    </row>
    <row r="1085" spans="1:17" ht="14.95" hidden="1" x14ac:dyDescent="0.25">
      <c r="A1085" t="s">
        <v>1081</v>
      </c>
      <c r="B1085">
        <v>2334</v>
      </c>
      <c r="C1085" s="3" t="s">
        <v>1122</v>
      </c>
      <c r="D1085">
        <f>VLOOKUP(A1085,'[2]PROMEDIO SABER 11 MUNICIPIOS'!$A$2:$D$1122,4,0)</f>
        <v>2334</v>
      </c>
      <c r="E1085">
        <f>VLOOKUP(A1085,'[2]PROMEDIO SABER 11 MUNICIPIOS'!$A$2:$E$1122,5,0)</f>
        <v>1426</v>
      </c>
      <c r="F1085" s="3">
        <v>0</v>
      </c>
      <c r="G1085" s="3">
        <v>0</v>
      </c>
      <c r="H1085" s="3">
        <v>0</v>
      </c>
      <c r="I1085" s="3">
        <v>0</v>
      </c>
      <c r="J1085" s="4">
        <f>VLOOKUP(A1085,'[2]PROMEDIO SABER 11 MUNICIPIOS'!$A$2:$B$1122,2,0)</f>
        <v>260.7176520994002</v>
      </c>
      <c r="K1085" s="6">
        <v>260</v>
      </c>
      <c r="L1085" s="5" t="str">
        <f>VLOOKUP(A1085,'[2]PROMEDIO SABER 11 MUNICIPIOS'!$A$2:$F$1122,6,FALSE)</f>
        <v>NO</v>
      </c>
      <c r="M1085">
        <f>VLOOKUP(A1085,'[2]SISBEN-GRUPOS'!$A$2:$E$1121,2,FALSE)</f>
        <v>808</v>
      </c>
      <c r="N1085">
        <f>VLOOKUP(A1085,'[2]SISBEN-GRUPOS'!$A$2:$E$1122,3,0)</f>
        <v>1476</v>
      </c>
      <c r="O1085">
        <f>VLOOKUP(A1085,'[2]SISBEN-GRUPOS'!$A$2:$E$1122,4,0)</f>
        <v>44</v>
      </c>
      <c r="P1085">
        <f>VLOOKUP(A1085,'[2]SISBEN-GRUPOS'!$A$2:$E$1122,5,0)</f>
        <v>6</v>
      </c>
      <c r="Q1085">
        <f>VLOOKUP(A1085,'[2]TASA TRANSITO'!$A$6:$B$1117,2,0)</f>
        <v>0.46500000000000002</v>
      </c>
    </row>
    <row r="1086" spans="1:17" ht="14.95" hidden="1" x14ac:dyDescent="0.25">
      <c r="A1086" t="s">
        <v>1086</v>
      </c>
      <c r="B1086">
        <v>2613</v>
      </c>
      <c r="C1086" s="3" t="s">
        <v>1122</v>
      </c>
      <c r="D1086">
        <f>VLOOKUP(A1086,'[2]PROMEDIO SABER 11 MUNICIPIOS'!$A$2:$D$1122,4,0)</f>
        <v>2613</v>
      </c>
      <c r="E1086">
        <f>VLOOKUP(A1086,'[2]PROMEDIO SABER 11 MUNICIPIOS'!$A$2:$E$1122,5,0)</f>
        <v>1434</v>
      </c>
      <c r="F1086" s="3">
        <v>0</v>
      </c>
      <c r="G1086" s="3">
        <v>0</v>
      </c>
      <c r="H1086" s="3">
        <v>0</v>
      </c>
      <c r="I1086" s="3">
        <v>0</v>
      </c>
      <c r="J1086" s="4">
        <f>VLOOKUP(A1086,'[2]PROMEDIO SABER 11 MUNICIPIOS'!$A$2:$B$1122,2,0)</f>
        <v>266.36433218522768</v>
      </c>
      <c r="K1086" s="6">
        <v>260</v>
      </c>
      <c r="L1086" s="5" t="str">
        <f>VLOOKUP(A1086,'[2]PROMEDIO SABER 11 MUNICIPIOS'!$A$2:$F$1122,6,FALSE)</f>
        <v>NO</v>
      </c>
      <c r="M1086">
        <f>VLOOKUP(A1086,'[2]SISBEN-GRUPOS'!$A$2:$E$1121,2,FALSE)</f>
        <v>746</v>
      </c>
      <c r="N1086">
        <f>VLOOKUP(A1086,'[2]SISBEN-GRUPOS'!$A$2:$E$1122,3,0)</f>
        <v>1768</v>
      </c>
      <c r="O1086">
        <f>VLOOKUP(A1086,'[2]SISBEN-GRUPOS'!$A$2:$E$1122,4,0)</f>
        <v>74</v>
      </c>
      <c r="P1086">
        <f>VLOOKUP(A1086,'[2]SISBEN-GRUPOS'!$A$2:$E$1122,5,0)</f>
        <v>25</v>
      </c>
      <c r="Q1086">
        <f>VLOOKUP(A1086,'[2]TASA TRANSITO'!$A$6:$B$1117,2,0)</f>
        <v>0.48399999999999999</v>
      </c>
    </row>
    <row r="1087" spans="1:17" ht="14.95" hidden="1" x14ac:dyDescent="0.25">
      <c r="A1087" t="s">
        <v>1084</v>
      </c>
      <c r="B1087">
        <v>2525</v>
      </c>
      <c r="C1087" s="3" t="s">
        <v>1122</v>
      </c>
      <c r="D1087">
        <f>VLOOKUP(A1087,'[2]PROMEDIO SABER 11 MUNICIPIOS'!$A$2:$D$1122,4,0)</f>
        <v>2525</v>
      </c>
      <c r="E1087">
        <f>VLOOKUP(A1087,'[2]PROMEDIO SABER 11 MUNICIPIOS'!$A$2:$E$1122,5,0)</f>
        <v>1563</v>
      </c>
      <c r="F1087" s="3">
        <v>0</v>
      </c>
      <c r="G1087" s="3">
        <v>0</v>
      </c>
      <c r="H1087" s="3">
        <v>0</v>
      </c>
      <c r="I1087" s="3">
        <v>0</v>
      </c>
      <c r="J1087" s="4">
        <f>VLOOKUP(A1087,'[2]PROMEDIO SABER 11 MUNICIPIOS'!$A$2:$B$1122,2,0)</f>
        <v>283.36198019801981</v>
      </c>
      <c r="K1087" s="6">
        <v>280</v>
      </c>
      <c r="L1087" s="5" t="str">
        <f>VLOOKUP(A1087,'[2]PROMEDIO SABER 11 MUNICIPIOS'!$A$2:$F$1122,6,FALSE)</f>
        <v>NO</v>
      </c>
      <c r="M1087">
        <f>VLOOKUP(A1087,'[2]SISBEN-GRUPOS'!$A$2:$E$1121,2,FALSE)</f>
        <v>1491</v>
      </c>
      <c r="N1087">
        <f>VLOOKUP(A1087,'[2]SISBEN-GRUPOS'!$A$2:$E$1122,3,0)</f>
        <v>409</v>
      </c>
      <c r="O1087">
        <f>VLOOKUP(A1087,'[2]SISBEN-GRUPOS'!$A$2:$E$1122,4,0)</f>
        <v>296</v>
      </c>
      <c r="P1087">
        <f>VLOOKUP(A1087,'[2]SISBEN-GRUPOS'!$A$2:$E$1122,5,0)</f>
        <v>329</v>
      </c>
      <c r="Q1087">
        <f>VLOOKUP(A1087,'[2]TASA TRANSITO'!$A$6:$B$1117,2,0)</f>
        <v>0.55500000000000005</v>
      </c>
    </row>
    <row r="1088" spans="1:17" x14ac:dyDescent="0.25">
      <c r="A1088" t="s">
        <v>1082</v>
      </c>
      <c r="B1088">
        <v>2449</v>
      </c>
      <c r="C1088" s="3" t="s">
        <v>1122</v>
      </c>
      <c r="D1088">
        <f>VLOOKUP(A1088,'[2]PROMEDIO SABER 11 MUNICIPIOS'!$A$2:$D$1122,4,0)</f>
        <v>2449</v>
      </c>
      <c r="E1088">
        <f>VLOOKUP(A1088,'[2]PROMEDIO SABER 11 MUNICIPIOS'!$A$2:$E$1122,5,0)</f>
        <v>1566</v>
      </c>
      <c r="F1088" s="3">
        <v>0</v>
      </c>
      <c r="G1088" s="3">
        <v>0</v>
      </c>
      <c r="H1088" s="3">
        <v>0</v>
      </c>
      <c r="I1088" s="3">
        <v>0</v>
      </c>
      <c r="J1088" s="4">
        <f>VLOOKUP(A1088,'[2]PROMEDIO SABER 11 MUNICIPIOS'!$A$2:$B$1122,2,0)</f>
        <v>264.60596161698652</v>
      </c>
      <c r="K1088" s="6">
        <v>260</v>
      </c>
      <c r="L1088" s="5" t="str">
        <f>VLOOKUP(A1088,'[2]PROMEDIO SABER 11 MUNICIPIOS'!$A$2:$F$1122,6,FALSE)</f>
        <v>NO</v>
      </c>
      <c r="M1088">
        <f>VLOOKUP(A1088,'[2]SISBEN-GRUPOS'!$A$2:$E$1121,2,FALSE)</f>
        <v>1372</v>
      </c>
      <c r="N1088">
        <f>VLOOKUP(A1088,'[2]SISBEN-GRUPOS'!$A$2:$E$1122,3,0)</f>
        <v>966</v>
      </c>
      <c r="O1088">
        <f>VLOOKUP(A1088,'[2]SISBEN-GRUPOS'!$A$2:$E$1122,4,0)</f>
        <v>90</v>
      </c>
      <c r="P1088">
        <f>VLOOKUP(A1088,'[2]SISBEN-GRUPOS'!$A$2:$E$1122,5,0)</f>
        <v>21</v>
      </c>
      <c r="Q1088" t="e">
        <f>VLOOKUP(A1088,'[2]TASA TRANSITO'!$A$6:$B$1117,2,0)</f>
        <v>#N/A</v>
      </c>
    </row>
    <row r="1089" spans="1:17" x14ac:dyDescent="0.25">
      <c r="A1089" t="s">
        <v>1093</v>
      </c>
      <c r="B1089">
        <v>3700</v>
      </c>
      <c r="C1089" s="3" t="s">
        <v>1123</v>
      </c>
      <c r="D1089">
        <f>VLOOKUP(A1089,'[2]PROMEDIO SABER 11 MUNICIPIOS'!$A$2:$D$1122,4,0)</f>
        <v>3700</v>
      </c>
      <c r="E1089">
        <f>VLOOKUP(A1089,'[2]PROMEDIO SABER 11 MUNICIPIOS'!$A$2:$E$1122,5,0)</f>
        <v>1597</v>
      </c>
      <c r="F1089" s="3">
        <v>0</v>
      </c>
      <c r="G1089" s="3">
        <v>0</v>
      </c>
      <c r="H1089" s="3">
        <v>0</v>
      </c>
      <c r="I1089" s="3">
        <v>0</v>
      </c>
      <c r="J1089" s="4">
        <f>VLOOKUP(A1089,'[2]PROMEDIO SABER 11 MUNICIPIOS'!$A$2:$B$1122,2,0)</f>
        <v>227.15513513513514</v>
      </c>
      <c r="K1089" s="6">
        <v>220</v>
      </c>
      <c r="L1089" s="5" t="str">
        <f>VLOOKUP(A1089,'[2]PROMEDIO SABER 11 MUNICIPIOS'!$A$2:$F$1122,6,FALSE)</f>
        <v>NO</v>
      </c>
      <c r="M1089">
        <f>VLOOKUP(A1089,'[2]SISBEN-GRUPOS'!$A$2:$E$1121,2,FALSE)</f>
        <v>1337</v>
      </c>
      <c r="N1089">
        <f>VLOOKUP(A1089,'[2]SISBEN-GRUPOS'!$A$2:$E$1122,3,0)</f>
        <v>2273</v>
      </c>
      <c r="O1089">
        <f>VLOOKUP(A1089,'[2]SISBEN-GRUPOS'!$A$2:$E$1122,4,0)</f>
        <v>67</v>
      </c>
      <c r="P1089">
        <f>VLOOKUP(A1089,'[2]SISBEN-GRUPOS'!$A$2:$E$1122,5,0)</f>
        <v>23</v>
      </c>
      <c r="Q1089" t="e">
        <f>VLOOKUP(A1089,'[2]TASA TRANSITO'!$A$6:$B$1117,2,0)</f>
        <v>#N/A</v>
      </c>
    </row>
    <row r="1090" spans="1:17" ht="14.95" hidden="1" x14ac:dyDescent="0.25">
      <c r="A1090" t="s">
        <v>1030</v>
      </c>
      <c r="B1090">
        <v>942</v>
      </c>
      <c r="C1090" s="3" t="s">
        <v>1122</v>
      </c>
      <c r="D1090">
        <f>VLOOKUP(A1090,'[2]PROMEDIO SABER 11 MUNICIPIOS'!$A$2:$D$1122,4,0)</f>
        <v>942</v>
      </c>
      <c r="E1090">
        <f>VLOOKUP(A1090,'[2]PROMEDIO SABER 11 MUNICIPIOS'!$A$2:$E$1122,5,0)</f>
        <v>1657</v>
      </c>
      <c r="F1090" s="3">
        <v>0</v>
      </c>
      <c r="G1090" s="3">
        <v>0</v>
      </c>
      <c r="H1090" s="3">
        <v>0</v>
      </c>
      <c r="I1090" s="3">
        <v>0</v>
      </c>
      <c r="J1090" s="4">
        <f>VLOOKUP(A1090,'[2]PROMEDIO SABER 11 MUNICIPIOS'!$A$2:$B$1122,2,0)</f>
        <v>269.41295116772824</v>
      </c>
      <c r="K1090" s="6">
        <v>260</v>
      </c>
      <c r="L1090" s="5" t="str">
        <f>VLOOKUP(A1090,'[2]PROMEDIO SABER 11 MUNICIPIOS'!$A$2:$F$1122,6,FALSE)</f>
        <v>NO</v>
      </c>
      <c r="M1090">
        <f>VLOOKUP(A1090,'[2]SISBEN-GRUPOS'!$A$2:$E$1121,2,FALSE)</f>
        <v>311</v>
      </c>
      <c r="N1090">
        <f>VLOOKUP(A1090,'[2]SISBEN-GRUPOS'!$A$2:$E$1122,3,0)</f>
        <v>587</v>
      </c>
      <c r="O1090">
        <f>VLOOKUP(A1090,'[2]SISBEN-GRUPOS'!$A$2:$E$1122,4,0)</f>
        <v>30</v>
      </c>
      <c r="P1090">
        <f>VLOOKUP(A1090,'[2]SISBEN-GRUPOS'!$A$2:$E$1122,5,0)</f>
        <v>14</v>
      </c>
      <c r="Q1090">
        <f>VLOOKUP(A1090,'[2]TASA TRANSITO'!$A$6:$B$1117,2,0)</f>
        <v>0.46300000000000002</v>
      </c>
    </row>
    <row r="1091" spans="1:17" ht="14.95" hidden="1" x14ac:dyDescent="0.25">
      <c r="A1091" t="s">
        <v>1103</v>
      </c>
      <c r="B1091">
        <v>5981</v>
      </c>
      <c r="C1091" s="3" t="s">
        <v>1122</v>
      </c>
      <c r="D1091">
        <f>VLOOKUP(A1091,'[2]PROMEDIO SABER 11 MUNICIPIOS'!$A$2:$D$1122,4,0)</f>
        <v>5981</v>
      </c>
      <c r="E1091">
        <f>VLOOKUP(A1091,'[2]PROMEDIO SABER 11 MUNICIPIOS'!$A$2:$E$1122,5,0)</f>
        <v>1844</v>
      </c>
      <c r="F1091" s="3">
        <v>0</v>
      </c>
      <c r="G1091" s="3">
        <v>0</v>
      </c>
      <c r="H1091" s="3">
        <v>0</v>
      </c>
      <c r="I1091" s="3">
        <v>0</v>
      </c>
      <c r="J1091" s="4">
        <f>VLOOKUP(A1091,'[2]PROMEDIO SABER 11 MUNICIPIOS'!$A$2:$B$1122,2,0)</f>
        <v>252.47249623808727</v>
      </c>
      <c r="K1091" s="6">
        <v>250</v>
      </c>
      <c r="L1091" s="5" t="str">
        <f>VLOOKUP(A1091,'[2]PROMEDIO SABER 11 MUNICIPIOS'!$A$2:$F$1122,6,FALSE)</f>
        <v>NO</v>
      </c>
      <c r="M1091">
        <f>VLOOKUP(A1091,'[2]SISBEN-GRUPOS'!$A$2:$E$1121,2,FALSE)</f>
        <v>3125</v>
      </c>
      <c r="N1091">
        <f>VLOOKUP(A1091,'[2]SISBEN-GRUPOS'!$A$2:$E$1122,3,0)</f>
        <v>1964</v>
      </c>
      <c r="O1091">
        <f>VLOOKUP(A1091,'[2]SISBEN-GRUPOS'!$A$2:$E$1122,4,0)</f>
        <v>566</v>
      </c>
      <c r="P1091">
        <f>VLOOKUP(A1091,'[2]SISBEN-GRUPOS'!$A$2:$E$1122,5,0)</f>
        <v>326</v>
      </c>
      <c r="Q1091">
        <f>VLOOKUP(A1091,'[2]TASA TRANSITO'!$A$6:$B$1117,2,0)</f>
        <v>0.432</v>
      </c>
    </row>
    <row r="1092" spans="1:17" ht="14.95" hidden="1" x14ac:dyDescent="0.25">
      <c r="A1092" t="s">
        <v>1060</v>
      </c>
      <c r="B1092">
        <v>1558</v>
      </c>
      <c r="C1092" s="3" t="s">
        <v>1122</v>
      </c>
      <c r="D1092">
        <f>VLOOKUP(A1092,'[2]PROMEDIO SABER 11 MUNICIPIOS'!$A$2:$D$1122,4,0)</f>
        <v>1558</v>
      </c>
      <c r="E1092">
        <f>VLOOKUP(A1092,'[2]PROMEDIO SABER 11 MUNICIPIOS'!$A$2:$E$1122,5,0)</f>
        <v>2092</v>
      </c>
      <c r="F1092" s="3">
        <v>0</v>
      </c>
      <c r="G1092" s="3">
        <v>0</v>
      </c>
      <c r="H1092" s="3">
        <v>0</v>
      </c>
      <c r="I1092" s="3">
        <v>0</v>
      </c>
      <c r="J1092" s="4">
        <f>VLOOKUP(A1092,'[2]PROMEDIO SABER 11 MUNICIPIOS'!$A$2:$B$1122,2,0)</f>
        <v>242.19833119383824</v>
      </c>
      <c r="K1092" s="6">
        <v>240</v>
      </c>
      <c r="L1092" s="5" t="str">
        <f>VLOOKUP(A1092,'[2]PROMEDIO SABER 11 MUNICIPIOS'!$A$2:$F$1122,6,FALSE)</f>
        <v>NO</v>
      </c>
      <c r="M1092">
        <f>VLOOKUP(A1092,'[2]SISBEN-GRUPOS'!$A$2:$E$1121,2,FALSE)</f>
        <v>366</v>
      </c>
      <c r="N1092">
        <f>VLOOKUP(A1092,'[2]SISBEN-GRUPOS'!$A$2:$E$1122,3,0)</f>
        <v>1169</v>
      </c>
      <c r="O1092">
        <f>VLOOKUP(A1092,'[2]SISBEN-GRUPOS'!$A$2:$E$1122,4,0)</f>
        <v>15</v>
      </c>
      <c r="P1092">
        <f>VLOOKUP(A1092,'[2]SISBEN-GRUPOS'!$A$2:$E$1122,5,0)</f>
        <v>8</v>
      </c>
      <c r="Q1092">
        <f>VLOOKUP(A1092,'[2]TASA TRANSITO'!$A$6:$B$1117,2,0)</f>
        <v>0.317</v>
      </c>
    </row>
    <row r="1093" spans="1:17" ht="14.95" hidden="1" x14ac:dyDescent="0.25">
      <c r="A1093" t="s">
        <v>1046</v>
      </c>
      <c r="B1093">
        <v>1227</v>
      </c>
      <c r="C1093" s="3" t="s">
        <v>1122</v>
      </c>
      <c r="D1093">
        <f>VLOOKUP(A1093,'[2]PROMEDIO SABER 11 MUNICIPIOS'!$A$2:$D$1122,4,0)</f>
        <v>1227</v>
      </c>
      <c r="E1093">
        <f>VLOOKUP(A1093,'[2]PROMEDIO SABER 11 MUNICIPIOS'!$A$2:$E$1122,5,0)</f>
        <v>2148</v>
      </c>
      <c r="F1093" s="3">
        <v>0</v>
      </c>
      <c r="G1093" s="3">
        <v>0</v>
      </c>
      <c r="H1093" s="3">
        <v>0</v>
      </c>
      <c r="I1093" s="3">
        <v>0</v>
      </c>
      <c r="J1093" s="4">
        <f>VLOOKUP(A1093,'[2]PROMEDIO SABER 11 MUNICIPIOS'!$A$2:$B$1122,2,0)</f>
        <v>220.84922575387122</v>
      </c>
      <c r="K1093" s="6">
        <v>220</v>
      </c>
      <c r="L1093" s="5" t="str">
        <f>VLOOKUP(A1093,'[2]PROMEDIO SABER 11 MUNICIPIOS'!$A$2:$F$1122,6,FALSE)</f>
        <v>TIERRALTA-CORDOBA</v>
      </c>
      <c r="M1093">
        <f>VLOOKUP(A1093,'[2]SISBEN-GRUPOS'!$A$2:$E$1121,2,FALSE)</f>
        <v>387</v>
      </c>
      <c r="N1093">
        <f>VLOOKUP(A1093,'[2]SISBEN-GRUPOS'!$A$2:$E$1122,3,0)</f>
        <v>829</v>
      </c>
      <c r="O1093">
        <f>VLOOKUP(A1093,'[2]SISBEN-GRUPOS'!$A$2:$E$1122,4,0)</f>
        <v>7</v>
      </c>
      <c r="P1093">
        <f>VLOOKUP(A1093,'[2]SISBEN-GRUPOS'!$A$2:$E$1122,5,0)</f>
        <v>4</v>
      </c>
      <c r="Q1093">
        <f>VLOOKUP(A1093,'[2]TASA TRANSITO'!$A$6:$B$1117,2,0)</f>
        <v>0.25700000000000001</v>
      </c>
    </row>
    <row r="1094" spans="1:17" ht="14.95" hidden="1" x14ac:dyDescent="0.25">
      <c r="A1094" t="s">
        <v>1070</v>
      </c>
      <c r="B1094">
        <v>1954</v>
      </c>
      <c r="C1094" s="3" t="s">
        <v>1122</v>
      </c>
      <c r="D1094">
        <f>VLOOKUP(A1094,'[2]PROMEDIO SABER 11 MUNICIPIOS'!$A$2:$D$1122,4,0)</f>
        <v>1954</v>
      </c>
      <c r="E1094">
        <f>VLOOKUP(A1094,'[2]PROMEDIO SABER 11 MUNICIPIOS'!$A$2:$E$1122,5,0)</f>
        <v>2237</v>
      </c>
      <c r="F1094" s="3">
        <v>0</v>
      </c>
      <c r="G1094" s="3">
        <v>0</v>
      </c>
      <c r="H1094" s="3">
        <v>0</v>
      </c>
      <c r="I1094" s="3">
        <v>0</v>
      </c>
      <c r="J1094" s="4">
        <f>VLOOKUP(A1094,'[2]PROMEDIO SABER 11 MUNICIPIOS'!$A$2:$B$1122,2,0)</f>
        <v>223.31064483111567</v>
      </c>
      <c r="K1094" s="6">
        <v>220</v>
      </c>
      <c r="L1094" s="5" t="str">
        <f>VLOOKUP(A1094,'[2]PROMEDIO SABER 11 MUNICIPIOS'!$A$2:$F$1122,6,FALSE)</f>
        <v>NO</v>
      </c>
      <c r="M1094">
        <f>VLOOKUP(A1094,'[2]SISBEN-GRUPOS'!$A$2:$E$1121,2,FALSE)</f>
        <v>524</v>
      </c>
      <c r="N1094">
        <f>VLOOKUP(A1094,'[2]SISBEN-GRUPOS'!$A$2:$E$1122,3,0)</f>
        <v>1412</v>
      </c>
      <c r="O1094">
        <f>VLOOKUP(A1094,'[2]SISBEN-GRUPOS'!$A$2:$E$1122,4,0)</f>
        <v>14</v>
      </c>
      <c r="P1094">
        <f>VLOOKUP(A1094,'[2]SISBEN-GRUPOS'!$A$2:$E$1122,5,0)</f>
        <v>4</v>
      </c>
      <c r="Q1094">
        <f>VLOOKUP(A1094,'[2]TASA TRANSITO'!$A$6:$B$1117,2,0)</f>
        <v>0.30199999999999999</v>
      </c>
    </row>
    <row r="1095" spans="1:17" x14ac:dyDescent="0.25">
      <c r="A1095" t="s">
        <v>1035</v>
      </c>
      <c r="B1095">
        <v>1056</v>
      </c>
      <c r="C1095" s="3" t="s">
        <v>1122</v>
      </c>
      <c r="D1095">
        <f>VLOOKUP(A1095,'[2]PROMEDIO SABER 11 MUNICIPIOS'!$A$2:$D$1122,4,0)</f>
        <v>1056</v>
      </c>
      <c r="E1095">
        <f>VLOOKUP(A1095,'[2]PROMEDIO SABER 11 MUNICIPIOS'!$A$2:$E$1122,5,0)</f>
        <v>2385</v>
      </c>
      <c r="F1095" s="3">
        <v>0</v>
      </c>
      <c r="G1095" s="3">
        <v>0</v>
      </c>
      <c r="H1095" s="3">
        <v>0</v>
      </c>
      <c r="I1095" s="3">
        <v>0</v>
      </c>
      <c r="J1095" s="4">
        <f>VLOOKUP(A1095,'[2]PROMEDIO SABER 11 MUNICIPIOS'!$A$2:$B$1122,2,0)</f>
        <v>248.87973484848484</v>
      </c>
      <c r="K1095" s="6">
        <v>240</v>
      </c>
      <c r="L1095" s="5" t="str">
        <f>VLOOKUP(A1095,'[2]PROMEDIO SABER 11 MUNICIPIOS'!$A$2:$F$1122,6,FALSE)</f>
        <v>NO</v>
      </c>
      <c r="M1095">
        <f>VLOOKUP(A1095,'[2]SISBEN-GRUPOS'!$A$2:$E$1121,2,FALSE)</f>
        <v>247</v>
      </c>
      <c r="N1095">
        <f>VLOOKUP(A1095,'[2]SISBEN-GRUPOS'!$A$2:$E$1122,3,0)</f>
        <v>805</v>
      </c>
      <c r="O1095">
        <f>VLOOKUP(A1095,'[2]SISBEN-GRUPOS'!$A$2:$E$1122,4,0)</f>
        <v>4</v>
      </c>
      <c r="P1095">
        <f>VLOOKUP(A1095,'[2]SISBEN-GRUPOS'!$A$2:$E$1122,5,0)</f>
        <v>0</v>
      </c>
      <c r="Q1095" t="e">
        <f>VLOOKUP(A1095,'[2]TASA TRANSITO'!$A$6:$B$1117,2,0)</f>
        <v>#N/A</v>
      </c>
    </row>
    <row r="1096" spans="1:17" ht="14.95" hidden="1" x14ac:dyDescent="0.25">
      <c r="A1096" t="s">
        <v>1077</v>
      </c>
      <c r="B1096">
        <v>2187</v>
      </c>
      <c r="C1096" s="3" t="s">
        <v>1122</v>
      </c>
      <c r="D1096">
        <f>VLOOKUP(A1096,'[2]PROMEDIO SABER 11 MUNICIPIOS'!$A$2:$D$1122,4,0)</f>
        <v>2187</v>
      </c>
      <c r="E1096">
        <f>VLOOKUP(A1096,'[2]PROMEDIO SABER 11 MUNICIPIOS'!$A$2:$E$1122,5,0)</f>
        <v>2585</v>
      </c>
      <c r="F1096" s="3">
        <v>0</v>
      </c>
      <c r="G1096" s="3">
        <v>0</v>
      </c>
      <c r="H1096" s="3">
        <v>0</v>
      </c>
      <c r="I1096" s="3">
        <v>0</v>
      </c>
      <c r="J1096" s="4">
        <f>VLOOKUP(A1096,'[2]PROMEDIO SABER 11 MUNICIPIOS'!$A$2:$B$1122,2,0)</f>
        <v>279.44764517604023</v>
      </c>
      <c r="K1096" s="6">
        <v>270</v>
      </c>
      <c r="L1096" s="5" t="str">
        <f>VLOOKUP(A1096,'[2]PROMEDIO SABER 11 MUNICIPIOS'!$A$2:$F$1122,6,FALSE)</f>
        <v>NO</v>
      </c>
      <c r="M1096">
        <f>VLOOKUP(A1096,'[2]SISBEN-GRUPOS'!$A$2:$E$1121,2,FALSE)</f>
        <v>948</v>
      </c>
      <c r="N1096">
        <f>VLOOKUP(A1096,'[2]SISBEN-GRUPOS'!$A$2:$E$1122,3,0)</f>
        <v>651</v>
      </c>
      <c r="O1096">
        <f>VLOOKUP(A1096,'[2]SISBEN-GRUPOS'!$A$2:$E$1122,4,0)</f>
        <v>303</v>
      </c>
      <c r="P1096">
        <f>VLOOKUP(A1096,'[2]SISBEN-GRUPOS'!$A$2:$E$1122,5,0)</f>
        <v>285</v>
      </c>
      <c r="Q1096">
        <f>VLOOKUP(A1096,'[2]TASA TRANSITO'!$A$6:$B$1117,2,0)</f>
        <v>0.58499999999999996</v>
      </c>
    </row>
    <row r="1097" spans="1:17" ht="14.95" hidden="1" x14ac:dyDescent="0.25">
      <c r="A1097" t="s">
        <v>1096</v>
      </c>
      <c r="B1097">
        <v>3952</v>
      </c>
      <c r="C1097" s="3" t="s">
        <v>1122</v>
      </c>
      <c r="D1097">
        <f>VLOOKUP(A1097,'[2]PROMEDIO SABER 11 MUNICIPIOS'!$A$2:$D$1122,4,0)</f>
        <v>3952</v>
      </c>
      <c r="E1097">
        <f>VLOOKUP(A1097,'[2]PROMEDIO SABER 11 MUNICIPIOS'!$A$2:$E$1122,5,0)</f>
        <v>2594</v>
      </c>
      <c r="F1097" s="3">
        <v>0</v>
      </c>
      <c r="G1097" s="3">
        <v>0</v>
      </c>
      <c r="H1097" s="3">
        <v>0</v>
      </c>
      <c r="I1097" s="3">
        <v>0</v>
      </c>
      <c r="J1097" s="4">
        <f>VLOOKUP(A1097,'[2]PROMEDIO SABER 11 MUNICIPIOS'!$A$2:$B$1122,2,0)</f>
        <v>264.03011133603241</v>
      </c>
      <c r="K1097" s="6">
        <v>260</v>
      </c>
      <c r="L1097" s="5" t="str">
        <f>VLOOKUP(A1097,'[2]PROMEDIO SABER 11 MUNICIPIOS'!$A$2:$F$1122,6,FALSE)</f>
        <v>NO</v>
      </c>
      <c r="M1097">
        <f>VLOOKUP(A1097,'[2]SISBEN-GRUPOS'!$A$2:$E$1121,2,FALSE)</f>
        <v>2661</v>
      </c>
      <c r="N1097">
        <f>VLOOKUP(A1097,'[2]SISBEN-GRUPOS'!$A$2:$E$1122,3,0)</f>
        <v>1226</v>
      </c>
      <c r="O1097">
        <f>VLOOKUP(A1097,'[2]SISBEN-GRUPOS'!$A$2:$E$1122,4,0)</f>
        <v>50</v>
      </c>
      <c r="P1097">
        <f>VLOOKUP(A1097,'[2]SISBEN-GRUPOS'!$A$2:$E$1122,5,0)</f>
        <v>15</v>
      </c>
      <c r="Q1097">
        <f>VLOOKUP(A1097,'[2]TASA TRANSITO'!$A$6:$B$1117,2,0)</f>
        <v>0.505</v>
      </c>
    </row>
    <row r="1098" spans="1:17" ht="14.95" hidden="1" x14ac:dyDescent="0.25">
      <c r="A1098" t="s">
        <v>1109</v>
      </c>
      <c r="B1098">
        <v>8416</v>
      </c>
      <c r="C1098" s="3" t="s">
        <v>1122</v>
      </c>
      <c r="D1098">
        <f>VLOOKUP(A1098,'[2]PROMEDIO SABER 11 MUNICIPIOS'!$A$2:$D$1122,4,0)</f>
        <v>8416</v>
      </c>
      <c r="E1098">
        <f>VLOOKUP(A1098,'[2]PROMEDIO SABER 11 MUNICIPIOS'!$A$2:$E$1122,5,0)</f>
        <v>2752</v>
      </c>
      <c r="F1098" s="3">
        <v>0</v>
      </c>
      <c r="G1098" s="3">
        <v>0</v>
      </c>
      <c r="H1098" s="3">
        <v>0</v>
      </c>
      <c r="I1098" s="3">
        <v>0</v>
      </c>
      <c r="J1098" s="4">
        <f>VLOOKUP(A1098,'[2]PROMEDIO SABER 11 MUNICIPIOS'!$A$2:$B$1122,2,0)</f>
        <v>238.57830323193917</v>
      </c>
      <c r="K1098" s="6">
        <v>230</v>
      </c>
      <c r="L1098" s="5" t="str">
        <f>VLOOKUP(A1098,'[2]PROMEDIO SABER 11 MUNICIPIOS'!$A$2:$F$1122,6,FALSE)</f>
        <v>NO</v>
      </c>
      <c r="M1098">
        <f>VLOOKUP(A1098,'[2]SISBEN-GRUPOS'!$A$2:$E$1121,2,FALSE)</f>
        <v>4878</v>
      </c>
      <c r="N1098">
        <f>VLOOKUP(A1098,'[2]SISBEN-GRUPOS'!$A$2:$E$1122,3,0)</f>
        <v>3460</v>
      </c>
      <c r="O1098">
        <f>VLOOKUP(A1098,'[2]SISBEN-GRUPOS'!$A$2:$E$1122,4,0)</f>
        <v>54</v>
      </c>
      <c r="P1098">
        <f>VLOOKUP(A1098,'[2]SISBEN-GRUPOS'!$A$2:$E$1122,5,0)</f>
        <v>24</v>
      </c>
      <c r="Q1098">
        <f>VLOOKUP(A1098,'[2]TASA TRANSITO'!$A$6:$B$1117,2,0)</f>
        <v>0.35099999999999998</v>
      </c>
    </row>
    <row r="1099" spans="1:17" ht="14.95" hidden="1" x14ac:dyDescent="0.25">
      <c r="A1099" t="s">
        <v>1091</v>
      </c>
      <c r="B1099">
        <v>3189</v>
      </c>
      <c r="C1099" s="3" t="s">
        <v>1122</v>
      </c>
      <c r="D1099">
        <f>VLOOKUP(A1099,'[2]PROMEDIO SABER 11 MUNICIPIOS'!$A$2:$D$1122,4,0)</f>
        <v>3189</v>
      </c>
      <c r="E1099">
        <f>VLOOKUP(A1099,'[2]PROMEDIO SABER 11 MUNICIPIOS'!$A$2:$E$1122,5,0)</f>
        <v>2982</v>
      </c>
      <c r="F1099" s="3">
        <v>0</v>
      </c>
      <c r="G1099" s="3">
        <v>0</v>
      </c>
      <c r="H1099" s="3">
        <v>0</v>
      </c>
      <c r="I1099" s="3">
        <v>0</v>
      </c>
      <c r="J1099" s="4">
        <f>VLOOKUP(A1099,'[2]PROMEDIO SABER 11 MUNICIPIOS'!$A$2:$B$1122,2,0)</f>
        <v>252.08654750705551</v>
      </c>
      <c r="K1099" s="6">
        <v>250</v>
      </c>
      <c r="L1099" s="5" t="str">
        <f>VLOOKUP(A1099,'[2]PROMEDIO SABER 11 MUNICIPIOS'!$A$2:$F$1122,6,FALSE)</f>
        <v>NO</v>
      </c>
      <c r="M1099">
        <f>VLOOKUP(A1099,'[2]SISBEN-GRUPOS'!$A$2:$E$1121,2,FALSE)</f>
        <v>1262</v>
      </c>
      <c r="N1099">
        <f>VLOOKUP(A1099,'[2]SISBEN-GRUPOS'!$A$2:$E$1122,3,0)</f>
        <v>1790</v>
      </c>
      <c r="O1099">
        <f>VLOOKUP(A1099,'[2]SISBEN-GRUPOS'!$A$2:$E$1122,4,0)</f>
        <v>97</v>
      </c>
      <c r="P1099">
        <f>VLOOKUP(A1099,'[2]SISBEN-GRUPOS'!$A$2:$E$1122,5,0)</f>
        <v>40</v>
      </c>
      <c r="Q1099">
        <f>VLOOKUP(A1099,'[2]TASA TRANSITO'!$A$6:$B$1117,2,0)</f>
        <v>0.41899999999999998</v>
      </c>
    </row>
    <row r="1100" spans="1:17" ht="14.95" hidden="1" x14ac:dyDescent="0.25">
      <c r="A1100" t="s">
        <v>1100</v>
      </c>
      <c r="B1100">
        <v>4337</v>
      </c>
      <c r="C1100" s="3" t="s">
        <v>1122</v>
      </c>
      <c r="D1100">
        <f>VLOOKUP(A1100,'[2]PROMEDIO SABER 11 MUNICIPIOS'!$A$2:$D$1122,4,0)</f>
        <v>4337</v>
      </c>
      <c r="E1100">
        <f>VLOOKUP(A1100,'[2]PROMEDIO SABER 11 MUNICIPIOS'!$A$2:$E$1122,5,0)</f>
        <v>3065</v>
      </c>
      <c r="F1100" s="3">
        <v>0</v>
      </c>
      <c r="G1100" s="3">
        <v>0</v>
      </c>
      <c r="H1100" s="3">
        <v>0</v>
      </c>
      <c r="I1100" s="3">
        <v>0</v>
      </c>
      <c r="J1100" s="4">
        <f>VLOOKUP(A1100,'[2]PROMEDIO SABER 11 MUNICIPIOS'!$A$2:$B$1122,2,0)</f>
        <v>261.10445008070093</v>
      </c>
      <c r="K1100" s="6">
        <v>260</v>
      </c>
      <c r="L1100" s="5" t="str">
        <f>VLOOKUP(A1100,'[2]PROMEDIO SABER 11 MUNICIPIOS'!$A$2:$F$1122,6,FALSE)</f>
        <v>NO</v>
      </c>
      <c r="M1100">
        <f>VLOOKUP(A1100,'[2]SISBEN-GRUPOS'!$A$2:$E$1121,2,FALSE)</f>
        <v>2193</v>
      </c>
      <c r="N1100">
        <f>VLOOKUP(A1100,'[2]SISBEN-GRUPOS'!$A$2:$E$1122,3,0)</f>
        <v>1835</v>
      </c>
      <c r="O1100">
        <f>VLOOKUP(A1100,'[2]SISBEN-GRUPOS'!$A$2:$E$1122,4,0)</f>
        <v>225</v>
      </c>
      <c r="P1100">
        <f>VLOOKUP(A1100,'[2]SISBEN-GRUPOS'!$A$2:$E$1122,5,0)</f>
        <v>84</v>
      </c>
      <c r="Q1100">
        <f>VLOOKUP(A1100,'[2]TASA TRANSITO'!$A$6:$B$1117,2,0)</f>
        <v>0.47299999999999998</v>
      </c>
    </row>
    <row r="1101" spans="1:17" ht="14.95" hidden="1" x14ac:dyDescent="0.25">
      <c r="A1101" t="s">
        <v>1106</v>
      </c>
      <c r="B1101">
        <v>7224</v>
      </c>
      <c r="C1101" s="3" t="s">
        <v>1123</v>
      </c>
      <c r="D1101">
        <f>VLOOKUP(A1101,'[2]PROMEDIO SABER 11 MUNICIPIOS'!$A$2:$D$1122,4,0)</f>
        <v>7224</v>
      </c>
      <c r="E1101">
        <f>VLOOKUP(A1101,'[2]PROMEDIO SABER 11 MUNICIPIOS'!$A$2:$E$1122,5,0)</f>
        <v>3273</v>
      </c>
      <c r="F1101" s="3">
        <v>0</v>
      </c>
      <c r="G1101" s="3">
        <v>0</v>
      </c>
      <c r="H1101" s="3">
        <v>0</v>
      </c>
      <c r="I1101" s="3">
        <v>0</v>
      </c>
      <c r="J1101" s="4">
        <f>VLOOKUP(A1101,'[2]PROMEDIO SABER 11 MUNICIPIOS'!$A$2:$B$1122,2,0)</f>
        <v>272.08236434108528</v>
      </c>
      <c r="K1101" s="6">
        <v>270</v>
      </c>
      <c r="L1101" s="5" t="str">
        <f>VLOOKUP(A1101,'[2]PROMEDIO SABER 11 MUNICIPIOS'!$A$2:$F$1122,6,FALSE)</f>
        <v>NO</v>
      </c>
      <c r="M1101">
        <f>VLOOKUP(A1101,'[2]SISBEN-GRUPOS'!$A$2:$E$1121,2,FALSE)</f>
        <v>3620</v>
      </c>
      <c r="N1101">
        <f>VLOOKUP(A1101,'[2]SISBEN-GRUPOS'!$A$2:$E$1122,3,0)</f>
        <v>3535</v>
      </c>
      <c r="O1101">
        <f>VLOOKUP(A1101,'[2]SISBEN-GRUPOS'!$A$2:$E$1122,4,0)</f>
        <v>51</v>
      </c>
      <c r="P1101">
        <f>VLOOKUP(A1101,'[2]SISBEN-GRUPOS'!$A$2:$E$1122,5,0)</f>
        <v>18</v>
      </c>
      <c r="Q1101">
        <f>VLOOKUP(A1101,'[2]TASA TRANSITO'!$A$6:$B$1117,2,0)</f>
        <v>0.49399999999999999</v>
      </c>
    </row>
    <row r="1102" spans="1:17" ht="14.95" hidden="1" x14ac:dyDescent="0.25">
      <c r="A1102" t="s">
        <v>1104</v>
      </c>
      <c r="B1102">
        <v>6154</v>
      </c>
      <c r="C1102" s="3" t="s">
        <v>1122</v>
      </c>
      <c r="D1102">
        <f>VLOOKUP(A1102,'[2]PROMEDIO SABER 11 MUNICIPIOS'!$A$2:$D$1122,4,0)</f>
        <v>6154</v>
      </c>
      <c r="E1102">
        <f>VLOOKUP(A1102,'[2]PROMEDIO SABER 11 MUNICIPIOS'!$A$2:$E$1122,5,0)</f>
        <v>3354</v>
      </c>
      <c r="F1102" s="3">
        <v>0</v>
      </c>
      <c r="G1102" s="3">
        <v>0</v>
      </c>
      <c r="H1102" s="3">
        <v>0</v>
      </c>
      <c r="I1102" s="3">
        <v>0</v>
      </c>
      <c r="J1102" s="4">
        <f>VLOOKUP(A1102,'[2]PROMEDIO SABER 11 MUNICIPIOS'!$A$2:$B$1122,2,0)</f>
        <v>263.86626584335391</v>
      </c>
      <c r="K1102" s="6">
        <v>260</v>
      </c>
      <c r="L1102" s="5" t="str">
        <f>VLOOKUP(A1102,'[2]PROMEDIO SABER 11 MUNICIPIOS'!$A$2:$F$1122,6,FALSE)</f>
        <v>NO</v>
      </c>
      <c r="M1102">
        <f>VLOOKUP(A1102,'[2]SISBEN-GRUPOS'!$A$2:$E$1121,2,FALSE)</f>
        <v>3034</v>
      </c>
      <c r="N1102">
        <f>VLOOKUP(A1102,'[2]SISBEN-GRUPOS'!$A$2:$E$1122,3,0)</f>
        <v>2921</v>
      </c>
      <c r="O1102">
        <f>VLOOKUP(A1102,'[2]SISBEN-GRUPOS'!$A$2:$E$1122,4,0)</f>
        <v>143</v>
      </c>
      <c r="P1102">
        <f>VLOOKUP(A1102,'[2]SISBEN-GRUPOS'!$A$2:$E$1122,5,0)</f>
        <v>56</v>
      </c>
      <c r="Q1102">
        <f>VLOOKUP(A1102,'[2]TASA TRANSITO'!$A$6:$B$1117,2,0)</f>
        <v>0.56699999999999995</v>
      </c>
    </row>
    <row r="1103" spans="1:17" ht="14.95" hidden="1" x14ac:dyDescent="0.25">
      <c r="A1103" t="s">
        <v>1095</v>
      </c>
      <c r="B1103">
        <v>3917</v>
      </c>
      <c r="C1103" s="3" t="s">
        <v>1122</v>
      </c>
      <c r="D1103">
        <f>VLOOKUP(A1103,'[2]PROMEDIO SABER 11 MUNICIPIOS'!$A$2:$D$1122,4,0)</f>
        <v>3917</v>
      </c>
      <c r="E1103">
        <f>VLOOKUP(A1103,'[2]PROMEDIO SABER 11 MUNICIPIOS'!$A$2:$E$1122,5,0)</f>
        <v>3434</v>
      </c>
      <c r="F1103" s="3">
        <v>0</v>
      </c>
      <c r="G1103" s="3">
        <v>0</v>
      </c>
      <c r="H1103" s="3">
        <v>0</v>
      </c>
      <c r="I1103" s="3">
        <v>0</v>
      </c>
      <c r="J1103" s="4">
        <f>VLOOKUP(A1103,'[2]PROMEDIO SABER 11 MUNICIPIOS'!$A$2:$B$1122,2,0)</f>
        <v>275.80444217513406</v>
      </c>
      <c r="K1103" s="6">
        <v>270</v>
      </c>
      <c r="L1103" s="5" t="str">
        <f>VLOOKUP(A1103,'[2]PROMEDIO SABER 11 MUNICIPIOS'!$A$2:$F$1122,6,FALSE)</f>
        <v>NO</v>
      </c>
      <c r="M1103">
        <f>VLOOKUP(A1103,'[2]SISBEN-GRUPOS'!$A$2:$E$1121,2,FALSE)</f>
        <v>2080</v>
      </c>
      <c r="N1103">
        <f>VLOOKUP(A1103,'[2]SISBEN-GRUPOS'!$A$2:$E$1122,3,0)</f>
        <v>1801</v>
      </c>
      <c r="O1103">
        <f>VLOOKUP(A1103,'[2]SISBEN-GRUPOS'!$A$2:$E$1122,4,0)</f>
        <v>29</v>
      </c>
      <c r="P1103">
        <f>VLOOKUP(A1103,'[2]SISBEN-GRUPOS'!$A$2:$E$1122,5,0)</f>
        <v>7</v>
      </c>
      <c r="Q1103">
        <f>VLOOKUP(A1103,'[2]TASA TRANSITO'!$A$6:$B$1117,2,0)</f>
        <v>0.52</v>
      </c>
    </row>
    <row r="1104" spans="1:17" x14ac:dyDescent="0.25">
      <c r="A1104" t="s">
        <v>1107</v>
      </c>
      <c r="B1104">
        <v>7399</v>
      </c>
      <c r="C1104" s="3" t="s">
        <v>1123</v>
      </c>
      <c r="D1104">
        <f>VLOOKUP(A1104,'[2]PROMEDIO SABER 11 MUNICIPIOS'!$A$2:$D$1122,4,0)</f>
        <v>7399</v>
      </c>
      <c r="E1104">
        <f>VLOOKUP(A1104,'[2]PROMEDIO SABER 11 MUNICIPIOS'!$A$2:$E$1122,5,0)</f>
        <v>3563</v>
      </c>
      <c r="F1104" s="3">
        <v>0</v>
      </c>
      <c r="G1104" s="3">
        <v>0</v>
      </c>
      <c r="H1104" s="3">
        <v>0</v>
      </c>
      <c r="I1104" s="3">
        <v>0</v>
      </c>
      <c r="J1104" s="4">
        <f>VLOOKUP(A1104,'[2]PROMEDIO SABER 11 MUNICIPIOS'!$A$2:$B$1122,2,0)</f>
        <v>245.27490201378563</v>
      </c>
      <c r="K1104" s="6">
        <v>240</v>
      </c>
      <c r="L1104" s="5" t="str">
        <f>VLOOKUP(A1104,'[2]PROMEDIO SABER 11 MUNICIPIOS'!$A$2:$F$1122,6,FALSE)</f>
        <v>VALLEDUPAR-CESAR</v>
      </c>
      <c r="M1104">
        <f>VLOOKUP(A1104,'[2]SISBEN-GRUPOS'!$A$2:$E$1121,2,FALSE)</f>
        <v>2736</v>
      </c>
      <c r="N1104">
        <f>VLOOKUP(A1104,'[2]SISBEN-GRUPOS'!$A$2:$E$1122,3,0)</f>
        <v>4466</v>
      </c>
      <c r="O1104">
        <f>VLOOKUP(A1104,'[2]SISBEN-GRUPOS'!$A$2:$E$1122,4,0)</f>
        <v>143</v>
      </c>
      <c r="P1104">
        <f>VLOOKUP(A1104,'[2]SISBEN-GRUPOS'!$A$2:$E$1122,5,0)</f>
        <v>54</v>
      </c>
      <c r="Q1104" t="e">
        <f>VLOOKUP(A1104,'[2]TASA TRANSITO'!$A$6:$B$1117,2,0)</f>
        <v>#N/A</v>
      </c>
    </row>
    <row r="1105" spans="1:17" x14ac:dyDescent="0.25">
      <c r="A1105" t="s">
        <v>1114</v>
      </c>
      <c r="B1105">
        <v>9370</v>
      </c>
      <c r="C1105" s="3" t="s">
        <v>1122</v>
      </c>
      <c r="D1105">
        <f>VLOOKUP(A1105,'[2]PROMEDIO SABER 11 MUNICIPIOS'!$A$2:$D$1122,4,0)</f>
        <v>9370</v>
      </c>
      <c r="E1105">
        <f>VLOOKUP(A1105,'[2]PROMEDIO SABER 11 MUNICIPIOS'!$A$2:$E$1122,5,0)</f>
        <v>3606</v>
      </c>
      <c r="F1105" s="3">
        <v>0</v>
      </c>
      <c r="G1105" s="3">
        <v>0</v>
      </c>
      <c r="H1105" s="3">
        <v>0</v>
      </c>
      <c r="I1105" s="3">
        <v>0</v>
      </c>
      <c r="J1105" s="4">
        <f>VLOOKUP(A1105,'[2]PROMEDIO SABER 11 MUNICIPIOS'!$A$2:$B$1122,2,0)</f>
        <v>256.82636072572041</v>
      </c>
      <c r="K1105" s="6">
        <v>250</v>
      </c>
      <c r="L1105" s="5" t="str">
        <f>VLOOKUP(A1105,'[2]PROMEDIO SABER 11 MUNICIPIOS'!$A$2:$F$1122,6,FALSE)</f>
        <v>NO</v>
      </c>
      <c r="M1105">
        <f>VLOOKUP(A1105,'[2]SISBEN-GRUPOS'!$A$2:$E$1121,2,FALSE)</f>
        <v>5154</v>
      </c>
      <c r="N1105">
        <f>VLOOKUP(A1105,'[2]SISBEN-GRUPOS'!$A$2:$E$1122,3,0)</f>
        <v>3503</v>
      </c>
      <c r="O1105">
        <f>VLOOKUP(A1105,'[2]SISBEN-GRUPOS'!$A$2:$E$1122,4,0)</f>
        <v>547</v>
      </c>
      <c r="P1105">
        <f>VLOOKUP(A1105,'[2]SISBEN-GRUPOS'!$A$2:$E$1122,5,0)</f>
        <v>166</v>
      </c>
      <c r="Q1105" t="e">
        <f>VLOOKUP(A1105,'[2]TASA TRANSITO'!$A$6:$B$1117,2,0)</f>
        <v>#N/A</v>
      </c>
    </row>
    <row r="1106" spans="1:17" ht="14.95" hidden="1" x14ac:dyDescent="0.25">
      <c r="A1106" t="s">
        <v>1102</v>
      </c>
      <c r="B1106">
        <v>5926</v>
      </c>
      <c r="C1106" s="3" t="s">
        <v>1122</v>
      </c>
      <c r="D1106">
        <f>VLOOKUP(A1106,'[2]PROMEDIO SABER 11 MUNICIPIOS'!$A$2:$D$1122,4,0)</f>
        <v>5926</v>
      </c>
      <c r="E1106">
        <f>VLOOKUP(A1106,'[2]PROMEDIO SABER 11 MUNICIPIOS'!$A$2:$E$1122,5,0)</f>
        <v>3759</v>
      </c>
      <c r="F1106" s="3">
        <v>0</v>
      </c>
      <c r="G1106" s="3">
        <v>0</v>
      </c>
      <c r="H1106" s="3">
        <v>0</v>
      </c>
      <c r="I1106" s="3">
        <v>0</v>
      </c>
      <c r="J1106" s="4">
        <f>VLOOKUP(A1106,'[2]PROMEDIO SABER 11 MUNICIPIOS'!$A$2:$B$1122,2,0)</f>
        <v>258.02379345258186</v>
      </c>
      <c r="K1106" s="6">
        <v>250</v>
      </c>
      <c r="L1106" s="5" t="str">
        <f>VLOOKUP(A1106,'[2]PROMEDIO SABER 11 MUNICIPIOS'!$A$2:$F$1122,6,FALSE)</f>
        <v>NO</v>
      </c>
      <c r="M1106">
        <f>VLOOKUP(A1106,'[2]SISBEN-GRUPOS'!$A$2:$E$1121,2,FALSE)</f>
        <v>3638</v>
      </c>
      <c r="N1106">
        <f>VLOOKUP(A1106,'[2]SISBEN-GRUPOS'!$A$2:$E$1122,3,0)</f>
        <v>2073</v>
      </c>
      <c r="O1106">
        <f>VLOOKUP(A1106,'[2]SISBEN-GRUPOS'!$A$2:$E$1122,4,0)</f>
        <v>171</v>
      </c>
      <c r="P1106">
        <f>VLOOKUP(A1106,'[2]SISBEN-GRUPOS'!$A$2:$E$1122,5,0)</f>
        <v>44</v>
      </c>
      <c r="Q1106">
        <f>VLOOKUP(A1106,'[2]TASA TRANSITO'!$A$6:$B$1117,2,0)</f>
        <v>0.44400000000000001</v>
      </c>
    </row>
    <row r="1107" spans="1:17" ht="14.95" hidden="1" x14ac:dyDescent="0.25">
      <c r="A1107" t="s">
        <v>1101</v>
      </c>
      <c r="B1107">
        <v>5655</v>
      </c>
      <c r="C1107" s="3" t="s">
        <v>1122</v>
      </c>
      <c r="D1107">
        <f>VLOOKUP(A1107,'[2]PROMEDIO SABER 11 MUNICIPIOS'!$A$2:$D$1122,4,0)</f>
        <v>5655</v>
      </c>
      <c r="E1107">
        <f>VLOOKUP(A1107,'[2]PROMEDIO SABER 11 MUNICIPIOS'!$A$2:$E$1122,5,0)</f>
        <v>4070</v>
      </c>
      <c r="F1107" s="3">
        <v>0</v>
      </c>
      <c r="G1107" s="3">
        <v>0</v>
      </c>
      <c r="H1107" s="3">
        <v>0</v>
      </c>
      <c r="I1107" s="3">
        <v>0</v>
      </c>
      <c r="J1107" s="4">
        <f>VLOOKUP(A1107,'[2]PROMEDIO SABER 11 MUNICIPIOS'!$A$2:$B$1122,2,0)</f>
        <v>266.82440318302389</v>
      </c>
      <c r="K1107" s="6">
        <v>260</v>
      </c>
      <c r="L1107" s="5" t="str">
        <f>VLOOKUP(A1107,'[2]PROMEDIO SABER 11 MUNICIPIOS'!$A$2:$F$1122,6,FALSE)</f>
        <v>NO</v>
      </c>
      <c r="M1107">
        <f>VLOOKUP(A1107,'[2]SISBEN-GRUPOS'!$A$2:$E$1121,2,FALSE)</f>
        <v>3948</v>
      </c>
      <c r="N1107">
        <f>VLOOKUP(A1107,'[2]SISBEN-GRUPOS'!$A$2:$E$1122,3,0)</f>
        <v>1509</v>
      </c>
      <c r="O1107">
        <f>VLOOKUP(A1107,'[2]SISBEN-GRUPOS'!$A$2:$E$1122,4,0)</f>
        <v>162</v>
      </c>
      <c r="P1107">
        <f>VLOOKUP(A1107,'[2]SISBEN-GRUPOS'!$A$2:$E$1122,5,0)</f>
        <v>36</v>
      </c>
      <c r="Q1107">
        <f>VLOOKUP(A1107,'[2]TASA TRANSITO'!$A$6:$B$1117,2,0)</f>
        <v>0.48199999999999998</v>
      </c>
    </row>
    <row r="1108" spans="1:17" ht="14.95" hidden="1" x14ac:dyDescent="0.25">
      <c r="A1108" t="s">
        <v>1098</v>
      </c>
      <c r="B1108">
        <v>4099</v>
      </c>
      <c r="C1108" s="3" t="s">
        <v>1122</v>
      </c>
      <c r="D1108">
        <f>VLOOKUP(A1108,'[2]PROMEDIO SABER 11 MUNICIPIOS'!$A$2:$D$1122,4,0)</f>
        <v>4099</v>
      </c>
      <c r="E1108">
        <f>VLOOKUP(A1108,'[2]PROMEDIO SABER 11 MUNICIPIOS'!$A$2:$E$1122,5,0)</f>
        <v>4201</v>
      </c>
      <c r="F1108" s="3">
        <v>0</v>
      </c>
      <c r="G1108" s="3">
        <v>0</v>
      </c>
      <c r="H1108" s="3">
        <v>0</v>
      </c>
      <c r="I1108" s="3">
        <v>0</v>
      </c>
      <c r="J1108" s="4">
        <f>VLOOKUP(A1108,'[2]PROMEDIO SABER 11 MUNICIPIOS'!$A$2:$B$1122,2,0)</f>
        <v>282.28348377653089</v>
      </c>
      <c r="K1108" s="6">
        <v>280</v>
      </c>
      <c r="L1108" s="5" t="str">
        <f>VLOOKUP(A1108,'[2]PROMEDIO SABER 11 MUNICIPIOS'!$A$2:$F$1122,6,FALSE)</f>
        <v>NO</v>
      </c>
      <c r="M1108">
        <f>VLOOKUP(A1108,'[2]SISBEN-GRUPOS'!$A$2:$E$1121,2,FALSE)</f>
        <v>2016</v>
      </c>
      <c r="N1108">
        <f>VLOOKUP(A1108,'[2]SISBEN-GRUPOS'!$A$2:$E$1122,3,0)</f>
        <v>1784</v>
      </c>
      <c r="O1108">
        <f>VLOOKUP(A1108,'[2]SISBEN-GRUPOS'!$A$2:$E$1122,4,0)</f>
        <v>181</v>
      </c>
      <c r="P1108">
        <f>VLOOKUP(A1108,'[2]SISBEN-GRUPOS'!$A$2:$E$1122,5,0)</f>
        <v>118</v>
      </c>
      <c r="Q1108">
        <f>VLOOKUP(A1108,'[2]TASA TRANSITO'!$A$6:$B$1117,2,0)</f>
        <v>0.52700000000000002</v>
      </c>
    </row>
    <row r="1109" spans="1:17" x14ac:dyDescent="0.25">
      <c r="A1109" t="s">
        <v>1115</v>
      </c>
      <c r="B1109">
        <v>10763</v>
      </c>
      <c r="C1109" s="3" t="s">
        <v>1123</v>
      </c>
      <c r="D1109">
        <f>VLOOKUP(A1109,'[2]PROMEDIO SABER 11 MUNICIPIOS'!$A$2:$D$1122,4,0)</f>
        <v>10763</v>
      </c>
      <c r="E1109">
        <f>VLOOKUP(A1109,'[2]PROMEDIO SABER 11 MUNICIPIOS'!$A$2:$E$1122,5,0)</f>
        <v>5075</v>
      </c>
      <c r="F1109" s="3">
        <v>0</v>
      </c>
      <c r="G1109" s="3">
        <v>0</v>
      </c>
      <c r="H1109" s="3">
        <v>0</v>
      </c>
      <c r="I1109" s="3">
        <v>0</v>
      </c>
      <c r="J1109" s="4">
        <f>VLOOKUP(A1109,'[2]PROMEDIO SABER 11 MUNICIPIOS'!$A$2:$B$1122,2,0)</f>
        <v>256.41763448852549</v>
      </c>
      <c r="K1109" s="6">
        <v>250</v>
      </c>
      <c r="L1109" s="5" t="str">
        <f>VLOOKUP(A1109,'[2]PROMEDIO SABER 11 MUNICIPIOS'!$A$2:$F$1122,6,FALSE)</f>
        <v>NO</v>
      </c>
      <c r="M1109">
        <f>VLOOKUP(A1109,'[2]SISBEN-GRUPOS'!$A$2:$E$1121,2,FALSE)</f>
        <v>4352</v>
      </c>
      <c r="N1109">
        <f>VLOOKUP(A1109,'[2]SISBEN-GRUPOS'!$A$2:$E$1122,3,0)</f>
        <v>6095</v>
      </c>
      <c r="O1109">
        <f>VLOOKUP(A1109,'[2]SISBEN-GRUPOS'!$A$2:$E$1122,4,0)</f>
        <v>225</v>
      </c>
      <c r="P1109">
        <f>VLOOKUP(A1109,'[2]SISBEN-GRUPOS'!$A$2:$E$1122,5,0)</f>
        <v>91</v>
      </c>
      <c r="Q1109" t="e">
        <f>VLOOKUP(A1109,'[2]TASA TRANSITO'!$A$6:$B$1117,2,0)</f>
        <v>#N/A</v>
      </c>
    </row>
    <row r="1110" spans="1:17" ht="14.95" hidden="1" x14ac:dyDescent="0.25">
      <c r="A1110" t="s">
        <v>1113</v>
      </c>
      <c r="B1110">
        <v>8930</v>
      </c>
      <c r="C1110" s="3" t="s">
        <v>1122</v>
      </c>
      <c r="D1110">
        <f>VLOOKUP(A1110,'[2]PROMEDIO SABER 11 MUNICIPIOS'!$A$2:$D$1122,4,0)</f>
        <v>8930</v>
      </c>
      <c r="E1110">
        <f>VLOOKUP(A1110,'[2]PROMEDIO SABER 11 MUNICIPIOS'!$A$2:$E$1122,5,0)</f>
        <v>5358</v>
      </c>
      <c r="F1110" s="3">
        <v>0</v>
      </c>
      <c r="G1110" s="3">
        <v>0</v>
      </c>
      <c r="H1110" s="3">
        <v>0</v>
      </c>
      <c r="I1110" s="3">
        <v>0</v>
      </c>
      <c r="J1110" s="4">
        <f>VLOOKUP(A1110,'[2]PROMEDIO SABER 11 MUNICIPIOS'!$A$2:$B$1122,2,0)</f>
        <v>258.31220604703248</v>
      </c>
      <c r="K1110" s="6">
        <v>250</v>
      </c>
      <c r="L1110" s="5" t="str">
        <f>VLOOKUP(A1110,'[2]PROMEDIO SABER 11 MUNICIPIOS'!$A$2:$F$1122,6,FALSE)</f>
        <v>NO</v>
      </c>
      <c r="M1110">
        <f>VLOOKUP(A1110,'[2]SISBEN-GRUPOS'!$A$2:$E$1121,2,FALSE)</f>
        <v>4726</v>
      </c>
      <c r="N1110">
        <f>VLOOKUP(A1110,'[2]SISBEN-GRUPOS'!$A$2:$E$1122,3,0)</f>
        <v>4000</v>
      </c>
      <c r="O1110">
        <f>VLOOKUP(A1110,'[2]SISBEN-GRUPOS'!$A$2:$E$1122,4,0)</f>
        <v>147</v>
      </c>
      <c r="P1110">
        <f>VLOOKUP(A1110,'[2]SISBEN-GRUPOS'!$A$2:$E$1122,5,0)</f>
        <v>57</v>
      </c>
      <c r="Q1110">
        <f>VLOOKUP(A1110,'[2]TASA TRANSITO'!$A$6:$B$1117,2,0)</f>
        <v>0.53400000000000003</v>
      </c>
    </row>
    <row r="1111" spans="1:17" ht="14.95" hidden="1" x14ac:dyDescent="0.25">
      <c r="A1111" t="s">
        <v>1108</v>
      </c>
      <c r="B1111">
        <v>7774</v>
      </c>
      <c r="C1111" s="3" t="s">
        <v>1122</v>
      </c>
      <c r="D1111">
        <f>VLOOKUP(A1111,'[2]PROMEDIO SABER 11 MUNICIPIOS'!$A$2:$D$1122,4,0)</f>
        <v>7774</v>
      </c>
      <c r="E1111">
        <f>VLOOKUP(A1111,'[2]PROMEDIO SABER 11 MUNICIPIOS'!$A$2:$E$1122,5,0)</f>
        <v>5392</v>
      </c>
      <c r="F1111" s="3">
        <v>0</v>
      </c>
      <c r="G1111" s="3">
        <v>0</v>
      </c>
      <c r="H1111" s="3">
        <v>0</v>
      </c>
      <c r="I1111" s="3">
        <v>0</v>
      </c>
      <c r="J1111" s="4">
        <f>VLOOKUP(A1111,'[2]PROMEDIO SABER 11 MUNICIPIOS'!$A$2:$B$1122,2,0)</f>
        <v>256.36146128119373</v>
      </c>
      <c r="K1111" s="6">
        <v>250</v>
      </c>
      <c r="L1111" s="5" t="str">
        <f>VLOOKUP(A1111,'[2]PROMEDIO SABER 11 MUNICIPIOS'!$A$2:$F$1122,6,FALSE)</f>
        <v>NO</v>
      </c>
      <c r="M1111">
        <f>VLOOKUP(A1111,'[2]SISBEN-GRUPOS'!$A$2:$E$1121,2,FALSE)</f>
        <v>3954</v>
      </c>
      <c r="N1111">
        <f>VLOOKUP(A1111,'[2]SISBEN-GRUPOS'!$A$2:$E$1122,3,0)</f>
        <v>3412</v>
      </c>
      <c r="O1111">
        <f>VLOOKUP(A1111,'[2]SISBEN-GRUPOS'!$A$2:$E$1122,4,0)</f>
        <v>299</v>
      </c>
      <c r="P1111">
        <f>VLOOKUP(A1111,'[2]SISBEN-GRUPOS'!$A$2:$E$1122,5,0)</f>
        <v>109</v>
      </c>
      <c r="Q1111">
        <f>VLOOKUP(A1111,'[2]TASA TRANSITO'!$A$6:$B$1117,2,0)</f>
        <v>0.45200000000000001</v>
      </c>
    </row>
    <row r="1112" spans="1:17" x14ac:dyDescent="0.25">
      <c r="A1112" t="s">
        <v>1112</v>
      </c>
      <c r="B1112">
        <v>8784</v>
      </c>
      <c r="C1112" s="3" t="s">
        <v>1123</v>
      </c>
      <c r="D1112">
        <f>VLOOKUP(A1112,'[2]PROMEDIO SABER 11 MUNICIPIOS'!$A$2:$D$1122,4,0)</f>
        <v>8784</v>
      </c>
      <c r="E1112">
        <f>VLOOKUP(A1112,'[2]PROMEDIO SABER 11 MUNICIPIOS'!$A$2:$E$1122,5,0)</f>
        <v>6518</v>
      </c>
      <c r="F1112" s="3">
        <v>0</v>
      </c>
      <c r="G1112" s="3">
        <v>0</v>
      </c>
      <c r="H1112" s="3">
        <v>0</v>
      </c>
      <c r="I1112" s="3">
        <v>0</v>
      </c>
      <c r="J1112" s="4">
        <f>VLOOKUP(A1112,'[2]PROMEDIO SABER 11 MUNICIPIOS'!$A$2:$B$1122,2,0)</f>
        <v>276.73155737704917</v>
      </c>
      <c r="K1112" s="6">
        <v>270</v>
      </c>
      <c r="L1112" s="5" t="str">
        <f>VLOOKUP(A1112,'[2]PROMEDIO SABER 11 MUNICIPIOS'!$A$2:$F$1122,6,FALSE)</f>
        <v>NO</v>
      </c>
      <c r="M1112">
        <f>VLOOKUP(A1112,'[2]SISBEN-GRUPOS'!$A$2:$E$1121,2,FALSE)</f>
        <v>4299</v>
      </c>
      <c r="N1112">
        <f>VLOOKUP(A1112,'[2]SISBEN-GRUPOS'!$A$2:$E$1122,3,0)</f>
        <v>4324</v>
      </c>
      <c r="O1112">
        <f>VLOOKUP(A1112,'[2]SISBEN-GRUPOS'!$A$2:$E$1122,4,0)</f>
        <v>115</v>
      </c>
      <c r="P1112">
        <f>VLOOKUP(A1112,'[2]SISBEN-GRUPOS'!$A$2:$E$1122,5,0)</f>
        <v>46</v>
      </c>
      <c r="Q1112" t="e">
        <f>VLOOKUP(A1112,'[2]TASA TRANSITO'!$A$6:$B$1117,2,0)</f>
        <v>#N/A</v>
      </c>
    </row>
    <row r="1113" spans="1:17" ht="14.95" hidden="1" x14ac:dyDescent="0.25">
      <c r="A1113" t="s">
        <v>1111</v>
      </c>
      <c r="B1113">
        <v>8722</v>
      </c>
      <c r="C1113" s="3" t="s">
        <v>1122</v>
      </c>
      <c r="D1113">
        <f>VLOOKUP(A1113,'[2]PROMEDIO SABER 11 MUNICIPIOS'!$A$2:$D$1122,4,0)</f>
        <v>8722</v>
      </c>
      <c r="E1113">
        <f>VLOOKUP(A1113,'[2]PROMEDIO SABER 11 MUNICIPIOS'!$A$2:$E$1122,5,0)</f>
        <v>6657</v>
      </c>
      <c r="F1113" s="3">
        <v>0</v>
      </c>
      <c r="G1113" s="3">
        <v>0</v>
      </c>
      <c r="H1113" s="3">
        <v>0</v>
      </c>
      <c r="I1113" s="3">
        <v>0</v>
      </c>
      <c r="J1113" s="4">
        <f>VLOOKUP(A1113,'[2]PROMEDIO SABER 11 MUNICIPIOS'!$A$2:$B$1122,2,0)</f>
        <v>277.55595047007569</v>
      </c>
      <c r="K1113" s="6">
        <v>270</v>
      </c>
      <c r="L1113" s="5" t="str">
        <f>VLOOKUP(A1113,'[2]PROMEDIO SABER 11 MUNICIPIOS'!$A$2:$F$1122,6,FALSE)</f>
        <v>NO</v>
      </c>
      <c r="M1113">
        <f>VLOOKUP(A1113,'[2]SISBEN-GRUPOS'!$A$2:$E$1121,2,FALSE)</f>
        <v>4474</v>
      </c>
      <c r="N1113">
        <f>VLOOKUP(A1113,'[2]SISBEN-GRUPOS'!$A$2:$E$1122,3,0)</f>
        <v>3952</v>
      </c>
      <c r="O1113">
        <f>VLOOKUP(A1113,'[2]SISBEN-GRUPOS'!$A$2:$E$1122,4,0)</f>
        <v>242</v>
      </c>
      <c r="P1113">
        <f>VLOOKUP(A1113,'[2]SISBEN-GRUPOS'!$A$2:$E$1122,5,0)</f>
        <v>54</v>
      </c>
      <c r="Q1113">
        <f>VLOOKUP(A1113,'[2]TASA TRANSITO'!$A$6:$B$1117,2,0)</f>
        <v>0.51600000000000001</v>
      </c>
    </row>
    <row r="1114" spans="1:17" ht="14.95" hidden="1" x14ac:dyDescent="0.25">
      <c r="A1114" t="s">
        <v>1110</v>
      </c>
      <c r="B1114">
        <v>8447</v>
      </c>
      <c r="C1114" s="3" t="s">
        <v>1122</v>
      </c>
      <c r="D1114">
        <f>VLOOKUP(A1114,'[2]PROMEDIO SABER 11 MUNICIPIOS'!$A$2:$D$1122,4,0)</f>
        <v>8447</v>
      </c>
      <c r="E1114">
        <f>VLOOKUP(A1114,'[2]PROMEDIO SABER 11 MUNICIPIOS'!$A$2:$E$1122,5,0)</f>
        <v>9442</v>
      </c>
      <c r="F1114" s="3">
        <v>0</v>
      </c>
      <c r="G1114" s="3">
        <v>0</v>
      </c>
      <c r="H1114" s="3">
        <v>0</v>
      </c>
      <c r="I1114" s="3">
        <v>0</v>
      </c>
      <c r="J1114" s="4">
        <f>VLOOKUP(A1114,'[2]PROMEDIO SABER 11 MUNICIPIOS'!$A$2:$B$1122,2,0)</f>
        <v>240.99183141943885</v>
      </c>
      <c r="K1114" s="6">
        <v>240</v>
      </c>
      <c r="L1114" s="5" t="str">
        <f>VLOOKUP(A1114,'[2]PROMEDIO SABER 11 MUNICIPIOS'!$A$2:$F$1122,6,FALSE)</f>
        <v>NO</v>
      </c>
      <c r="M1114">
        <f>VLOOKUP(A1114,'[2]SISBEN-GRUPOS'!$A$2:$E$1121,2,FALSE)</f>
        <v>4001</v>
      </c>
      <c r="N1114">
        <f>VLOOKUP(A1114,'[2]SISBEN-GRUPOS'!$A$2:$E$1122,3,0)</f>
        <v>4327</v>
      </c>
      <c r="O1114">
        <f>VLOOKUP(A1114,'[2]SISBEN-GRUPOS'!$A$2:$E$1122,4,0)</f>
        <v>98</v>
      </c>
      <c r="P1114">
        <f>VLOOKUP(A1114,'[2]SISBEN-GRUPOS'!$A$2:$E$1122,5,0)</f>
        <v>21</v>
      </c>
      <c r="Q1114">
        <f>VLOOKUP(A1114,'[2]TASA TRANSITO'!$A$6:$B$1117,2,0)</f>
        <v>0.32</v>
      </c>
    </row>
    <row r="1115" spans="1:17" ht="14.95" hidden="1" x14ac:dyDescent="0.25">
      <c r="A1115" t="s">
        <v>1105</v>
      </c>
      <c r="B1115">
        <v>6671</v>
      </c>
      <c r="C1115" s="3" t="s">
        <v>1122</v>
      </c>
      <c r="D1115">
        <f>VLOOKUP(A1115,'[2]PROMEDIO SABER 11 MUNICIPIOS'!$A$2:$D$1122,4,0)</f>
        <v>6671</v>
      </c>
      <c r="E1115">
        <f>VLOOKUP(A1115,'[2]PROMEDIO SABER 11 MUNICIPIOS'!$A$2:$E$1122,5,0)</f>
        <v>10065</v>
      </c>
      <c r="F1115" s="3">
        <v>0</v>
      </c>
      <c r="G1115" s="3">
        <v>0</v>
      </c>
      <c r="H1115" s="3">
        <v>0</v>
      </c>
      <c r="I1115" s="3">
        <v>0</v>
      </c>
      <c r="J1115" s="4">
        <f>VLOOKUP(A1115,'[2]PROMEDIO SABER 11 MUNICIPIOS'!$A$2:$B$1122,2,0)</f>
        <v>248.28196672163094</v>
      </c>
      <c r="K1115" s="6">
        <v>240</v>
      </c>
      <c r="L1115" s="5" t="str">
        <f>VLOOKUP(A1115,'[2]PROMEDIO SABER 11 MUNICIPIOS'!$A$2:$F$1122,6,FALSE)</f>
        <v>NO</v>
      </c>
      <c r="M1115">
        <f>VLOOKUP(A1115,'[2]SISBEN-GRUPOS'!$A$2:$E$1121,2,FALSE)</f>
        <v>2252</v>
      </c>
      <c r="N1115">
        <f>VLOOKUP(A1115,'[2]SISBEN-GRUPOS'!$A$2:$E$1122,3,0)</f>
        <v>4294</v>
      </c>
      <c r="O1115">
        <f>VLOOKUP(A1115,'[2]SISBEN-GRUPOS'!$A$2:$E$1122,4,0)</f>
        <v>91</v>
      </c>
      <c r="P1115">
        <f>VLOOKUP(A1115,'[2]SISBEN-GRUPOS'!$A$2:$E$1122,5,0)</f>
        <v>34</v>
      </c>
      <c r="Q1115">
        <f>VLOOKUP(A1115,'[2]TASA TRANSITO'!$A$6:$B$1117,2,0)</f>
        <v>0.39900000000000002</v>
      </c>
    </row>
    <row r="1116" spans="1:17" ht="14.95" hidden="1" x14ac:dyDescent="0.25">
      <c r="A1116" t="s">
        <v>1099</v>
      </c>
      <c r="B1116">
        <v>4252</v>
      </c>
      <c r="C1116" s="3" t="s">
        <v>1122</v>
      </c>
      <c r="D1116">
        <f>VLOOKUP(A1116,'[2]PROMEDIO SABER 11 MUNICIPIOS'!$A$2:$D$1122,4,0)</f>
        <v>4252</v>
      </c>
      <c r="E1116">
        <f>VLOOKUP(A1116,'[2]PROMEDIO SABER 11 MUNICIPIOS'!$A$2:$E$1122,5,0)</f>
        <v>12291</v>
      </c>
      <c r="F1116" s="3">
        <v>0</v>
      </c>
      <c r="G1116" s="3">
        <v>0</v>
      </c>
      <c r="H1116" s="3">
        <v>0</v>
      </c>
      <c r="I1116" s="3">
        <v>0</v>
      </c>
      <c r="J1116" s="4">
        <f>VLOOKUP(A1116,'[2]PROMEDIO SABER 11 MUNICIPIOS'!$A$2:$B$1122,2,0)</f>
        <v>244.31914393226717</v>
      </c>
      <c r="K1116" s="6">
        <v>240</v>
      </c>
      <c r="L1116" s="5" t="str">
        <f>VLOOKUP(A1116,'[2]PROMEDIO SABER 11 MUNICIPIOS'!$A$2:$F$1122,6,FALSE)</f>
        <v>NO</v>
      </c>
      <c r="M1116">
        <f>VLOOKUP(A1116,'[2]SISBEN-GRUPOS'!$A$2:$E$1121,2,FALSE)</f>
        <v>1112</v>
      </c>
      <c r="N1116">
        <f>VLOOKUP(A1116,'[2]SISBEN-GRUPOS'!$A$2:$E$1122,3,0)</f>
        <v>3088</v>
      </c>
      <c r="O1116">
        <f>VLOOKUP(A1116,'[2]SISBEN-GRUPOS'!$A$2:$E$1122,4,0)</f>
        <v>40</v>
      </c>
      <c r="P1116">
        <f>VLOOKUP(A1116,'[2]SISBEN-GRUPOS'!$A$2:$E$1122,5,0)</f>
        <v>12</v>
      </c>
      <c r="Q1116">
        <f>VLOOKUP(A1116,'[2]TASA TRANSITO'!$A$6:$B$1117,2,0)</f>
        <v>0.439</v>
      </c>
    </row>
    <row r="1117" spans="1:17" ht="14.95" hidden="1" x14ac:dyDescent="0.25">
      <c r="A1117" t="s">
        <v>1116</v>
      </c>
      <c r="B1117">
        <v>16857</v>
      </c>
      <c r="C1117" s="3" t="s">
        <v>1122</v>
      </c>
      <c r="D1117">
        <f>VLOOKUP(A1117,'[2]PROMEDIO SABER 11 MUNICIPIOS'!$A$2:$D$1122,4,0)</f>
        <v>16857</v>
      </c>
      <c r="E1117">
        <f>VLOOKUP(A1117,'[2]PROMEDIO SABER 11 MUNICIPIOS'!$A$2:$E$1122,5,0)</f>
        <v>13454</v>
      </c>
      <c r="F1117" s="3">
        <v>0</v>
      </c>
      <c r="G1117" s="3">
        <v>0</v>
      </c>
      <c r="H1117" s="3">
        <v>0</v>
      </c>
      <c r="I1117" s="3">
        <v>0</v>
      </c>
      <c r="J1117" s="4">
        <f>VLOOKUP(A1117,'[2]PROMEDIO SABER 11 MUNICIPIOS'!$A$2:$B$1122,2,0)</f>
        <v>233.2557394554191</v>
      </c>
      <c r="K1117" s="6">
        <v>230</v>
      </c>
      <c r="L1117" s="5" t="str">
        <f>VLOOKUP(A1117,'[2]PROMEDIO SABER 11 MUNICIPIOS'!$A$2:$F$1122,6,FALSE)</f>
        <v>NO</v>
      </c>
      <c r="M1117">
        <f>VLOOKUP(A1117,'[2]SISBEN-GRUPOS'!$A$2:$E$1121,2,FALSE)</f>
        <v>6337</v>
      </c>
      <c r="N1117">
        <f>VLOOKUP(A1117,'[2]SISBEN-GRUPOS'!$A$2:$E$1122,3,0)</f>
        <v>10320</v>
      </c>
      <c r="O1117">
        <f>VLOOKUP(A1117,'[2]SISBEN-GRUPOS'!$A$2:$E$1122,4,0)</f>
        <v>169</v>
      </c>
      <c r="P1117">
        <f>VLOOKUP(A1117,'[2]SISBEN-GRUPOS'!$A$2:$E$1122,5,0)</f>
        <v>31</v>
      </c>
      <c r="Q1117">
        <f>VLOOKUP(A1117,'[2]TASA TRANSITO'!$A$6:$B$1117,2,0)</f>
        <v>0.42299999999999999</v>
      </c>
    </row>
    <row r="1118" spans="1:17" ht="14.95" hidden="1" x14ac:dyDescent="0.25">
      <c r="A1118" t="s">
        <v>1119</v>
      </c>
      <c r="B1118">
        <v>30390</v>
      </c>
      <c r="C1118" s="3" t="s">
        <v>1122</v>
      </c>
      <c r="D1118">
        <f>VLOOKUP(A1118,'[2]PROMEDIO SABER 11 MUNICIPIOS'!$A$2:$D$1122,4,0)</f>
        <v>30390</v>
      </c>
      <c r="E1118">
        <f>VLOOKUP(A1118,'[2]PROMEDIO SABER 11 MUNICIPIOS'!$A$2:$E$1122,5,0)</f>
        <v>14292</v>
      </c>
      <c r="F1118" s="3">
        <v>0</v>
      </c>
      <c r="G1118" s="3">
        <v>0</v>
      </c>
      <c r="H1118" s="3">
        <v>0</v>
      </c>
      <c r="I1118" s="3">
        <v>0</v>
      </c>
      <c r="J1118" s="4">
        <f>VLOOKUP(A1118,'[2]PROMEDIO SABER 11 MUNICIPIOS'!$A$2:$B$1122,2,0)</f>
        <v>249.05778216518593</v>
      </c>
      <c r="K1118" s="6">
        <v>240</v>
      </c>
      <c r="L1118" s="5" t="str">
        <f>VLOOKUP(A1118,'[2]PROMEDIO SABER 11 MUNICIPIOS'!$A$2:$F$1122,6,FALSE)</f>
        <v>NO</v>
      </c>
      <c r="M1118">
        <f>VLOOKUP(A1118,'[2]SISBEN-GRUPOS'!$A$2:$E$1121,2,FALSE)</f>
        <v>15074</v>
      </c>
      <c r="N1118">
        <f>VLOOKUP(A1118,'[2]SISBEN-GRUPOS'!$A$2:$E$1122,3,0)</f>
        <v>10119</v>
      </c>
      <c r="O1118">
        <f>VLOOKUP(A1118,'[2]SISBEN-GRUPOS'!$A$2:$E$1122,4,0)</f>
        <v>3496</v>
      </c>
      <c r="P1118">
        <f>VLOOKUP(A1118,'[2]SISBEN-GRUPOS'!$A$2:$E$1122,5,0)</f>
        <v>1701</v>
      </c>
      <c r="Q1118">
        <f>VLOOKUP(A1118,'[2]TASA TRANSITO'!$A$6:$B$1117,2,0)</f>
        <v>0.45300000000000001</v>
      </c>
    </row>
    <row r="1119" spans="1:17" ht="14.95" hidden="1" x14ac:dyDescent="0.25">
      <c r="A1119" t="s">
        <v>1118</v>
      </c>
      <c r="B1119">
        <v>27650</v>
      </c>
      <c r="C1119" s="3" t="s">
        <v>1122</v>
      </c>
      <c r="D1119">
        <f>VLOOKUP(A1119,'[2]PROMEDIO SABER 11 MUNICIPIOS'!$A$2:$D$1122,4,0)</f>
        <v>27650</v>
      </c>
      <c r="E1119">
        <f>VLOOKUP(A1119,'[2]PROMEDIO SABER 11 MUNICIPIOS'!$A$2:$E$1122,5,0)</f>
        <v>20364</v>
      </c>
      <c r="F1119" s="3">
        <v>0</v>
      </c>
      <c r="G1119" s="3">
        <v>0</v>
      </c>
      <c r="H1119" s="3">
        <v>0</v>
      </c>
      <c r="I1119" s="3">
        <v>0</v>
      </c>
      <c r="J1119" s="4">
        <f>VLOOKUP(A1119,'[2]PROMEDIO SABER 11 MUNICIPIOS'!$A$2:$B$1122,2,0)</f>
        <v>261.24394213381555</v>
      </c>
      <c r="K1119" s="6">
        <v>260</v>
      </c>
      <c r="L1119" s="5" t="str">
        <f>VLOOKUP(A1119,'[2]PROMEDIO SABER 11 MUNICIPIOS'!$A$2:$F$1122,6,FALSE)</f>
        <v>NO</v>
      </c>
      <c r="M1119">
        <f>VLOOKUP(A1119,'[2]SISBEN-GRUPOS'!$A$2:$E$1121,2,FALSE)</f>
        <v>16679</v>
      </c>
      <c r="N1119">
        <f>VLOOKUP(A1119,'[2]SISBEN-GRUPOS'!$A$2:$E$1122,3,0)</f>
        <v>9167</v>
      </c>
      <c r="O1119">
        <f>VLOOKUP(A1119,'[2]SISBEN-GRUPOS'!$A$2:$E$1122,4,0)</f>
        <v>1409</v>
      </c>
      <c r="P1119">
        <f>VLOOKUP(A1119,'[2]SISBEN-GRUPOS'!$A$2:$E$1122,5,0)</f>
        <v>395</v>
      </c>
      <c r="Q1119">
        <f>VLOOKUP(A1119,'[2]TASA TRANSITO'!$A$6:$B$1117,2,0)</f>
        <v>0.39800000000000002</v>
      </c>
    </row>
    <row r="1120" spans="1:17" ht="14.95" hidden="1" x14ac:dyDescent="0.25">
      <c r="A1120" t="s">
        <v>1117</v>
      </c>
      <c r="B1120">
        <v>18941</v>
      </c>
      <c r="C1120" s="3" t="s">
        <v>1122</v>
      </c>
      <c r="D1120">
        <f>VLOOKUP(A1120,'[2]PROMEDIO SABER 11 MUNICIPIOS'!$A$2:$D$1122,4,0)</f>
        <v>18941</v>
      </c>
      <c r="E1120">
        <f>VLOOKUP(A1120,'[2]PROMEDIO SABER 11 MUNICIPIOS'!$A$2:$E$1122,5,0)</f>
        <v>23144</v>
      </c>
      <c r="F1120" s="3">
        <v>0</v>
      </c>
      <c r="G1120" s="3">
        <v>0</v>
      </c>
      <c r="H1120" s="3">
        <v>0</v>
      </c>
      <c r="I1120" s="3">
        <v>0</v>
      </c>
      <c r="J1120" s="4">
        <f>VLOOKUP(A1120,'[2]PROMEDIO SABER 11 MUNICIPIOS'!$A$2:$B$1122,2,0)</f>
        <v>250.32347816905127</v>
      </c>
      <c r="K1120" s="6">
        <v>250</v>
      </c>
      <c r="L1120" s="5" t="str">
        <f>VLOOKUP(A1120,'[2]PROMEDIO SABER 11 MUNICIPIOS'!$A$2:$F$1122,6,FALSE)</f>
        <v>NO</v>
      </c>
      <c r="M1120">
        <f>VLOOKUP(A1120,'[2]SISBEN-GRUPOS'!$A$2:$E$1121,2,FALSE)</f>
        <v>8837</v>
      </c>
      <c r="N1120">
        <f>VLOOKUP(A1120,'[2]SISBEN-GRUPOS'!$A$2:$E$1122,3,0)</f>
        <v>9173</v>
      </c>
      <c r="O1120">
        <f>VLOOKUP(A1120,'[2]SISBEN-GRUPOS'!$A$2:$E$1122,4,0)</f>
        <v>722</v>
      </c>
      <c r="P1120">
        <f>VLOOKUP(A1120,'[2]SISBEN-GRUPOS'!$A$2:$E$1122,5,0)</f>
        <v>209</v>
      </c>
      <c r="Q1120">
        <f>VLOOKUP(A1120,'[2]TASA TRANSITO'!$A$6:$B$1117,2,0)</f>
        <v>0.47299999999999998</v>
      </c>
    </row>
    <row r="1121" spans="1:17" x14ac:dyDescent="0.25">
      <c r="A1121" t="s">
        <v>1120</v>
      </c>
      <c r="B1121">
        <v>103149</v>
      </c>
      <c r="C1121" s="3" t="s">
        <v>1122</v>
      </c>
      <c r="D1121">
        <f>VLOOKUP(A1121,'[2]PROMEDIO SABER 11 MUNICIPIOS'!$A$2:$D$1122,4,0)</f>
        <v>103149</v>
      </c>
      <c r="E1121">
        <f>VLOOKUP(A1121,'[2]PROMEDIO SABER 11 MUNICIPIOS'!$A$2:$E$1122,5,0)</f>
        <v>88355</v>
      </c>
      <c r="F1121" s="3">
        <v>0</v>
      </c>
      <c r="G1121" s="3">
        <v>0</v>
      </c>
      <c r="H1121" s="3">
        <v>0</v>
      </c>
      <c r="I1121" s="3">
        <v>0</v>
      </c>
      <c r="J1121" s="4">
        <f>VLOOKUP(A1121,'[2]PROMEDIO SABER 11 MUNICIPIOS'!$A$2:$B$1122,2,0)</f>
        <v>271.03088735712419</v>
      </c>
      <c r="K1121" s="6">
        <v>270</v>
      </c>
      <c r="L1121" s="5" t="str">
        <f>VLOOKUP(A1121,'[2]PROMEDIO SABER 11 MUNICIPIOS'!$A$2:$F$1122,6,FALSE)</f>
        <v>NO</v>
      </c>
      <c r="M1121">
        <f>VLOOKUP(A1121,'[2]SISBEN-GRUPOS'!$A$2:$E$1121,2,FALSE)</f>
        <v>58490</v>
      </c>
      <c r="N1121">
        <f>VLOOKUP(A1121,'[2]SISBEN-GRUPOS'!$A$2:$E$1122,3,0)</f>
        <v>33459</v>
      </c>
      <c r="O1121">
        <f>VLOOKUP(A1121,'[2]SISBEN-GRUPOS'!$A$2:$E$1122,4,0)</f>
        <v>7976</v>
      </c>
      <c r="P1121">
        <f>VLOOKUP(A1121,'[2]SISBEN-GRUPOS'!$A$2:$E$1122,5,0)</f>
        <v>3224</v>
      </c>
      <c r="Q1121" t="e">
        <f>VLOOKUP(A1121,'[2]TASA TRANSITO'!$A$6:$B$1117,2,0)</f>
        <v>#N/A</v>
      </c>
    </row>
    <row r="1122" spans="1:17" x14ac:dyDescent="0.25">
      <c r="A1122" s="2" t="s">
        <v>1121</v>
      </c>
      <c r="B1122" s="2">
        <f>SUM(B2:B1121)</f>
        <v>664483</v>
      </c>
      <c r="F1122" s="1">
        <f>SUM(F2:F1121)</f>
        <v>284</v>
      </c>
      <c r="G1122" s="1">
        <f>SUM(G2:G1121)</f>
        <v>226</v>
      </c>
      <c r="H1122" s="1">
        <f>SUM(H2:H1121)</f>
        <v>114</v>
      </c>
      <c r="I1122">
        <f>SUM(I2:I1121)</f>
        <v>11</v>
      </c>
      <c r="J1122" s="4"/>
      <c r="L1122" s="5" t="e">
        <f>VLOOKUP(A1122,'[2]PROMEDIO SABER 11 MUNICIPIOS'!$A$2:$F$1122,6,FALSE)</f>
        <v>#N/A</v>
      </c>
    </row>
  </sheetData>
  <autoFilter ref="A1:Q1122" xr:uid="{804ED453-AE38-4306-87F1-9A85C6CA25BB}">
    <filterColumn colId="16">
      <filters blank="1">
        <filter val="#N/D"/>
      </filters>
    </filterColumn>
    <sortState xmlns:xlrd2="http://schemas.microsoft.com/office/spreadsheetml/2017/richdata2" ref="A2:Q1122">
      <sortCondition ref="E1"/>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vt:lpstr>
      <vt:lpstr>Hoja1</vt:lpstr>
      <vt:lpstr>Asignación</vt:lpstr>
      <vt:lpstr>SABER11 UNIFICADO VS CARTER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Angelica Esperanza Carbonell Garcia</cp:lastModifiedBy>
  <dcterms:created xsi:type="dcterms:W3CDTF">2023-01-31T16:30:27Z</dcterms:created>
  <dcterms:modified xsi:type="dcterms:W3CDTF">2023-07-11T23:12:28Z</dcterms:modified>
</cp:coreProperties>
</file>