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defaultThemeVersion="166925"/>
  <mc:AlternateContent xmlns:mc="http://schemas.openxmlformats.org/markup-compatibility/2006">
    <mc:Choice Requires="x15">
      <x15ac:absPath xmlns:x15ac="http://schemas.microsoft.com/office/spreadsheetml/2010/11/ac" url="https://icetex.sharepoint.com/sites/Planeacion-ICETEX/Documentos compartidos/Planeación Financiera/10 Sistema Estadístico ICETEX/01 OE Crédito Educativo/F4-7 Ejecución/F5 Procesamiento/2025-2/05 Ind de calidad/"/>
    </mc:Choice>
  </mc:AlternateContent>
  <xr:revisionPtr revIDLastSave="0" documentId="8_{BF324686-F74D-418E-936A-6FB492F15DAE}" xr6:coauthVersionLast="47" xr6:coauthVersionMax="47" xr10:uidLastSave="{00000000-0000-0000-0000-000000000000}"/>
  <bookViews>
    <workbookView xWindow="-108" yWindow="-108" windowWidth="23256" windowHeight="12576" tabRatio="796" firstSheet="3" activeTab="3" xr2:uid="{D977B295-2D8A-4A04-A774-977B7F97174D}"/>
  </bookViews>
  <sheets>
    <sheet name="ÍNDICE" sheetId="26" r:id="rId1"/>
    <sheet name="OTO1" sheetId="28" r:id="rId2"/>
    <sheet name="OTO2" sheetId="71" r:id="rId3"/>
    <sheet name="REN1" sheetId="74" r:id="rId4"/>
    <sheet name="REN2" sheetId="73" r:id="rId5"/>
  </sheets>
  <definedNames>
    <definedName name="_xlnm._FilterDatabase" localSheetId="1" hidden="1">'OTO1'!$A$7:$M$64999</definedName>
    <definedName name="_xlnm._FilterDatabase" localSheetId="2" hidden="1">'OTO2'!$B$6:$N$64952</definedName>
    <definedName name="_xlnm._FilterDatabase" localSheetId="3" hidden="1">'REN1'!$A$7:$M$64992</definedName>
    <definedName name="_xlnm._FilterDatabase" localSheetId="4" hidden="1">'REN2'!$B$6:$N$64952</definedName>
    <definedName name="_xlnm.Print_Area" localSheetId="1">'OTO1'!$A$1:$V$5</definedName>
    <definedName name="_xlnm.Print_Area" localSheetId="2">'OTO2'!$B$1:$W$5</definedName>
    <definedName name="_xlnm.Print_Area" localSheetId="3">'REN1'!$A$1:$V$5</definedName>
    <definedName name="_xlnm.Print_Area" localSheetId="4">'REN2'!$B$1:$W$5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71" l="1"/>
  <c r="D11" i="71"/>
  <c r="C18" i="71"/>
  <c r="C17" i="71"/>
  <c r="D8" i="71"/>
  <c r="D14" i="71"/>
  <c r="L48" i="28"/>
  <c r="AB9" i="28"/>
  <c r="AB10" i="28"/>
  <c r="AB11" i="28"/>
  <c r="AB12" i="28"/>
  <c r="AB13" i="28"/>
  <c r="AB14" i="28"/>
  <c r="AB15" i="28"/>
  <c r="AB16" i="28"/>
  <c r="AB17" i="28"/>
  <c r="AB18" i="28"/>
  <c r="AB19" i="28"/>
  <c r="AB20" i="28"/>
  <c r="AB21" i="28"/>
  <c r="AB22" i="28"/>
  <c r="AB23" i="28"/>
  <c r="AB24" i="28"/>
  <c r="AB25" i="28"/>
  <c r="AB26" i="28"/>
  <c r="AB27" i="28"/>
  <c r="AB28" i="28"/>
  <c r="AB29" i="28"/>
  <c r="AB30" i="28"/>
  <c r="AB31" i="28"/>
  <c r="AB32" i="28"/>
  <c r="AB33" i="28"/>
  <c r="AB34" i="28"/>
  <c r="AB35" i="28"/>
  <c r="AB36" i="28"/>
  <c r="AB37" i="28"/>
  <c r="AB38" i="28"/>
  <c r="AB39" i="28"/>
  <c r="AB40" i="28"/>
  <c r="AB41" i="28"/>
  <c r="AB42" i="28"/>
  <c r="AB43" i="28"/>
  <c r="AB44" i="28"/>
  <c r="AB45" i="28"/>
  <c r="AB46" i="28"/>
  <c r="AB47" i="28"/>
  <c r="K48" i="28"/>
  <c r="Q48" i="28" l="1"/>
  <c r="R48" i="28"/>
  <c r="X48" i="28"/>
  <c r="O48" i="28"/>
  <c r="M47" i="28"/>
  <c r="P47" i="28"/>
  <c r="S47" i="28"/>
  <c r="V47" i="28"/>
  <c r="Y47" i="28"/>
  <c r="M33" i="28"/>
  <c r="P33" i="28"/>
  <c r="S33" i="28"/>
  <c r="V33" i="28"/>
  <c r="Y33" i="28"/>
  <c r="M34" i="28"/>
  <c r="P34" i="28"/>
  <c r="S34" i="28"/>
  <c r="V34" i="28"/>
  <c r="Y34" i="28"/>
  <c r="M35" i="28"/>
  <c r="P35" i="28"/>
  <c r="S35" i="28"/>
  <c r="V35" i="28"/>
  <c r="Y35" i="28"/>
  <c r="M36" i="28"/>
  <c r="P36" i="28"/>
  <c r="S36" i="28"/>
  <c r="V36" i="28"/>
  <c r="Y36" i="28"/>
  <c r="M37" i="28"/>
  <c r="P37" i="28"/>
  <c r="S37" i="28"/>
  <c r="V37" i="28"/>
  <c r="Y37" i="28"/>
  <c r="M38" i="28"/>
  <c r="P38" i="28"/>
  <c r="S38" i="28"/>
  <c r="V38" i="28"/>
  <c r="Y38" i="28"/>
  <c r="M39" i="28"/>
  <c r="P39" i="28"/>
  <c r="S39" i="28"/>
  <c r="V39" i="28"/>
  <c r="Y39" i="28"/>
  <c r="M40" i="28"/>
  <c r="P40" i="28"/>
  <c r="S40" i="28"/>
  <c r="V40" i="28"/>
  <c r="Y40" i="28"/>
  <c r="M41" i="28"/>
  <c r="P41" i="28"/>
  <c r="S41" i="28"/>
  <c r="V41" i="28"/>
  <c r="Y41" i="28"/>
  <c r="M42" i="28"/>
  <c r="P42" i="28"/>
  <c r="S42" i="28"/>
  <c r="V42" i="28"/>
  <c r="Y42" i="28"/>
  <c r="M43" i="28"/>
  <c r="P43" i="28"/>
  <c r="S43" i="28"/>
  <c r="V43" i="28"/>
  <c r="Y43" i="28"/>
  <c r="M44" i="28"/>
  <c r="P44" i="28"/>
  <c r="S44" i="28"/>
  <c r="V44" i="28"/>
  <c r="Y44" i="28"/>
  <c r="M45" i="28"/>
  <c r="P45" i="28"/>
  <c r="S45" i="28"/>
  <c r="V45" i="28"/>
  <c r="Y45" i="28"/>
  <c r="M46" i="28"/>
  <c r="P46" i="28"/>
  <c r="S46" i="28"/>
  <c r="V46" i="28"/>
  <c r="Y46" i="28"/>
  <c r="M30" i="28"/>
  <c r="P30" i="28"/>
  <c r="S30" i="28"/>
  <c r="V30" i="28"/>
  <c r="Y30" i="28"/>
  <c r="M31" i="28"/>
  <c r="P31" i="28"/>
  <c r="S31" i="28"/>
  <c r="V31" i="28"/>
  <c r="Y31" i="28"/>
  <c r="M27" i="28"/>
  <c r="P27" i="28"/>
  <c r="S27" i="28"/>
  <c r="V27" i="28"/>
  <c r="Y27" i="28"/>
  <c r="M25" i="28"/>
  <c r="P25" i="28"/>
  <c r="S25" i="28"/>
  <c r="V25" i="28"/>
  <c r="Y25" i="28"/>
  <c r="M24" i="28"/>
  <c r="P24" i="28"/>
  <c r="S24" i="28"/>
  <c r="V24" i="28"/>
  <c r="Y24" i="28"/>
  <c r="M22" i="28"/>
  <c r="P22" i="28"/>
  <c r="S22" i="28"/>
  <c r="V22" i="28"/>
  <c r="Y22" i="28"/>
  <c r="M23" i="28"/>
  <c r="P23" i="28"/>
  <c r="S23" i="28"/>
  <c r="V23" i="28"/>
  <c r="Y23" i="28"/>
  <c r="M20" i="28"/>
  <c r="P20" i="28"/>
  <c r="S20" i="28"/>
  <c r="V20" i="28"/>
  <c r="Y20" i="28"/>
  <c r="M21" i="28"/>
  <c r="P21" i="28"/>
  <c r="S21" i="28"/>
  <c r="V21" i="28"/>
  <c r="Y21" i="28"/>
  <c r="M19" i="28"/>
  <c r="P19" i="28"/>
  <c r="S19" i="28"/>
  <c r="V19" i="28"/>
  <c r="Y19" i="28"/>
  <c r="M18" i="28"/>
  <c r="P18" i="28"/>
  <c r="S18" i="28"/>
  <c r="V18" i="28"/>
  <c r="Y18" i="28"/>
  <c r="M17" i="28"/>
  <c r="P17" i="28"/>
  <c r="S17" i="28"/>
  <c r="V17" i="28"/>
  <c r="Y17" i="28"/>
  <c r="M13" i="28"/>
  <c r="P13" i="28"/>
  <c r="S13" i="28"/>
  <c r="V13" i="28"/>
  <c r="Y13" i="28"/>
  <c r="M14" i="28"/>
  <c r="P14" i="28"/>
  <c r="S14" i="28"/>
  <c r="V14" i="28"/>
  <c r="Y14" i="28"/>
  <c r="M15" i="28"/>
  <c r="P15" i="28"/>
  <c r="S15" i="28"/>
  <c r="V15" i="28"/>
  <c r="Y15" i="28"/>
  <c r="M16" i="28"/>
  <c r="P16" i="28"/>
  <c r="S16" i="28"/>
  <c r="V16" i="28"/>
  <c r="Y16" i="28"/>
  <c r="M12" i="28"/>
  <c r="P12" i="28"/>
  <c r="S12" i="28"/>
  <c r="V12" i="28"/>
  <c r="Y12" i="28"/>
  <c r="M24" i="74" l="1"/>
  <c r="P24" i="74"/>
  <c r="S24" i="74"/>
  <c r="V24" i="74"/>
  <c r="Y24" i="74"/>
  <c r="AB24" i="74"/>
  <c r="M25" i="74"/>
  <c r="P25" i="74"/>
  <c r="S25" i="74"/>
  <c r="V25" i="74"/>
  <c r="Y25" i="74"/>
  <c r="AB25" i="74"/>
  <c r="M26" i="74"/>
  <c r="P26" i="74"/>
  <c r="S26" i="74"/>
  <c r="V26" i="74"/>
  <c r="Y26" i="74"/>
  <c r="AB26" i="74"/>
  <c r="M28" i="74"/>
  <c r="P28" i="74"/>
  <c r="S28" i="74"/>
  <c r="V28" i="74"/>
  <c r="Y28" i="74"/>
  <c r="AB28" i="74"/>
  <c r="M29" i="74"/>
  <c r="P29" i="74"/>
  <c r="S29" i="74"/>
  <c r="V29" i="74"/>
  <c r="Y29" i="74"/>
  <c r="AB29" i="74"/>
  <c r="M30" i="74"/>
  <c r="P30" i="74"/>
  <c r="S30" i="74"/>
  <c r="V30" i="74"/>
  <c r="Y30" i="74"/>
  <c r="AB30" i="74"/>
  <c r="M31" i="74"/>
  <c r="P31" i="74"/>
  <c r="S31" i="74"/>
  <c r="V31" i="74"/>
  <c r="Y31" i="74"/>
  <c r="AB31" i="74"/>
  <c r="M32" i="74"/>
  <c r="P32" i="74"/>
  <c r="S32" i="74"/>
  <c r="V32" i="74"/>
  <c r="Y32" i="74"/>
  <c r="AB32" i="74"/>
  <c r="M33" i="74"/>
  <c r="P33" i="74"/>
  <c r="S33" i="74"/>
  <c r="V33" i="74"/>
  <c r="Y33" i="74"/>
  <c r="AB33" i="74"/>
  <c r="M34" i="74"/>
  <c r="P34" i="74"/>
  <c r="S34" i="74"/>
  <c r="V34" i="74"/>
  <c r="Y34" i="74"/>
  <c r="AB34" i="74"/>
  <c r="M35" i="74"/>
  <c r="P35" i="74"/>
  <c r="S35" i="74"/>
  <c r="V35" i="74"/>
  <c r="Y35" i="74"/>
  <c r="AB35" i="74"/>
  <c r="M36" i="74"/>
  <c r="P36" i="74"/>
  <c r="S36" i="74"/>
  <c r="V36" i="74"/>
  <c r="Y36" i="74"/>
  <c r="AB36" i="74"/>
  <c r="M37" i="74"/>
  <c r="P37" i="74"/>
  <c r="S37" i="74"/>
  <c r="V37" i="74"/>
  <c r="Y37" i="74"/>
  <c r="AB37" i="74"/>
  <c r="M38" i="74"/>
  <c r="P38" i="74"/>
  <c r="S38" i="74"/>
  <c r="V38" i="74"/>
  <c r="Y38" i="74"/>
  <c r="AB38" i="74"/>
  <c r="M39" i="74"/>
  <c r="P39" i="74"/>
  <c r="S39" i="74"/>
  <c r="V39" i="74"/>
  <c r="Y39" i="74"/>
  <c r="AB39" i="74"/>
  <c r="AB27" i="74"/>
  <c r="Y27" i="74"/>
  <c r="V27" i="74"/>
  <c r="S27" i="74"/>
  <c r="P27" i="74"/>
  <c r="M27" i="74"/>
  <c r="M10" i="74"/>
  <c r="P10" i="74"/>
  <c r="S10" i="74"/>
  <c r="V10" i="74"/>
  <c r="Y10" i="74"/>
  <c r="AB10" i="74"/>
  <c r="M11" i="74"/>
  <c r="P11" i="74"/>
  <c r="S11" i="74"/>
  <c r="V11" i="74"/>
  <c r="Y11" i="74"/>
  <c r="AB11" i="74"/>
  <c r="M12" i="74"/>
  <c r="P12" i="74"/>
  <c r="S12" i="74"/>
  <c r="V12" i="74"/>
  <c r="Y12" i="74"/>
  <c r="AB12" i="74"/>
  <c r="M13" i="74"/>
  <c r="P13" i="74"/>
  <c r="S13" i="74"/>
  <c r="V13" i="74"/>
  <c r="Y13" i="74"/>
  <c r="AB13" i="74"/>
  <c r="M14" i="74"/>
  <c r="P14" i="74"/>
  <c r="S14" i="74"/>
  <c r="V14" i="74"/>
  <c r="Y14" i="74"/>
  <c r="AB14" i="74"/>
  <c r="M15" i="74"/>
  <c r="P15" i="74"/>
  <c r="S15" i="74"/>
  <c r="V15" i="74"/>
  <c r="Y15" i="74"/>
  <c r="AB15" i="74"/>
  <c r="M16" i="74"/>
  <c r="P16" i="74"/>
  <c r="S16" i="74"/>
  <c r="V16" i="74"/>
  <c r="Y16" i="74"/>
  <c r="AB16" i="74"/>
  <c r="M17" i="74"/>
  <c r="P17" i="74"/>
  <c r="S17" i="74"/>
  <c r="V17" i="74"/>
  <c r="Y17" i="74"/>
  <c r="AB17" i="74"/>
  <c r="M18" i="74"/>
  <c r="P18" i="74"/>
  <c r="S18" i="74"/>
  <c r="V18" i="74"/>
  <c r="Y18" i="74"/>
  <c r="AB18" i="74"/>
  <c r="M19" i="74"/>
  <c r="P19" i="74"/>
  <c r="S19" i="74"/>
  <c r="V19" i="74"/>
  <c r="Y19" i="74"/>
  <c r="AB19" i="74"/>
  <c r="M20" i="74"/>
  <c r="P20" i="74"/>
  <c r="S20" i="74"/>
  <c r="V20" i="74"/>
  <c r="Y20" i="74"/>
  <c r="AB20" i="74"/>
  <c r="K41" i="74"/>
  <c r="L41" i="74"/>
  <c r="AA41" i="74"/>
  <c r="Z41" i="74"/>
  <c r="X41" i="74"/>
  <c r="W41" i="74"/>
  <c r="U41" i="74"/>
  <c r="T41" i="74"/>
  <c r="R41" i="74"/>
  <c r="Q41" i="74"/>
  <c r="O41" i="74"/>
  <c r="N41" i="74"/>
  <c r="AB40" i="74"/>
  <c r="Y40" i="74"/>
  <c r="V40" i="74"/>
  <c r="S40" i="74"/>
  <c r="P40" i="74"/>
  <c r="M40" i="74"/>
  <c r="AB23" i="74"/>
  <c r="Y23" i="74"/>
  <c r="V23" i="74"/>
  <c r="S23" i="74"/>
  <c r="P23" i="74"/>
  <c r="M23" i="74"/>
  <c r="AB22" i="74"/>
  <c r="Y22" i="74"/>
  <c r="V22" i="74"/>
  <c r="S22" i="74"/>
  <c r="P22" i="74"/>
  <c r="M22" i="74"/>
  <c r="AB21" i="74"/>
  <c r="Y21" i="74"/>
  <c r="V21" i="74"/>
  <c r="S21" i="74"/>
  <c r="P21" i="74"/>
  <c r="M21" i="74"/>
  <c r="AB9" i="74"/>
  <c r="Y9" i="74"/>
  <c r="V9" i="74"/>
  <c r="S9" i="74"/>
  <c r="P9" i="74"/>
  <c r="M9" i="74"/>
  <c r="Y10" i="28"/>
  <c r="Y11" i="28"/>
  <c r="Y26" i="28"/>
  <c r="Y28" i="28"/>
  <c r="Y29" i="28"/>
  <c r="Y32" i="28"/>
  <c r="V10" i="28"/>
  <c r="V11" i="28"/>
  <c r="V26" i="28"/>
  <c r="V28" i="28"/>
  <c r="V29" i="28"/>
  <c r="V32" i="28"/>
  <c r="S10" i="28"/>
  <c r="S11" i="28"/>
  <c r="S26" i="28"/>
  <c r="S28" i="28"/>
  <c r="S29" i="28"/>
  <c r="S32" i="28"/>
  <c r="P10" i="28"/>
  <c r="P11" i="28"/>
  <c r="P26" i="28"/>
  <c r="P28" i="28"/>
  <c r="P29" i="28"/>
  <c r="P32" i="28"/>
  <c r="M10" i="28"/>
  <c r="M11" i="28"/>
  <c r="M26" i="28"/>
  <c r="M28" i="28"/>
  <c r="M29" i="28"/>
  <c r="M32" i="28"/>
  <c r="V41" i="74" l="1"/>
  <c r="AB41" i="74"/>
  <c r="Y41" i="74"/>
  <c r="M41" i="74"/>
  <c r="P41" i="74"/>
  <c r="S41" i="74"/>
  <c r="D14" i="73" l="1"/>
  <c r="D11" i="73"/>
  <c r="D8" i="73"/>
  <c r="E11" i="71"/>
  <c r="C17" i="73" l="1"/>
  <c r="E17" i="73" s="1"/>
  <c r="E8" i="73"/>
  <c r="E17" i="71"/>
  <c r="E8" i="71"/>
  <c r="C19" i="73"/>
  <c r="E19" i="73" s="1"/>
  <c r="E14" i="73"/>
  <c r="C18" i="73"/>
  <c r="E18" i="73" s="1"/>
  <c r="E11" i="73"/>
  <c r="E18" i="71"/>
  <c r="E20" i="73" l="1"/>
  <c r="E21" i="73" s="1"/>
  <c r="C19" i="71"/>
  <c r="E19" i="71" s="1"/>
  <c r="E21" i="71" s="1"/>
  <c r="E14" i="71"/>
  <c r="N48" i="28"/>
  <c r="T48" i="28"/>
  <c r="U48" i="28"/>
  <c r="W48" i="28"/>
  <c r="Z48" i="28"/>
  <c r="AA48" i="28"/>
  <c r="M9" i="28"/>
  <c r="Y9" i="28"/>
  <c r="V9" i="28"/>
  <c r="S9" i="28"/>
  <c r="P9" i="28"/>
  <c r="Y48" i="28" l="1"/>
  <c r="M48" i="28"/>
  <c r="S48" i="28"/>
  <c r="AB48" i="28"/>
  <c r="P48" i="28"/>
  <c r="V48" i="28"/>
</calcChain>
</file>

<file path=xl/sharedStrings.xml><?xml version="1.0" encoding="utf-8"?>
<sst xmlns="http://schemas.openxmlformats.org/spreadsheetml/2006/main" count="726" uniqueCount="197">
  <si>
    <t>INFORMACIÓN ESTADÍSTICA DE CRÉDITO EDUCATIVO DE ICETEX</t>
  </si>
  <si>
    <t>ÍNDICE</t>
  </si>
  <si>
    <t>CRÉDITOS OTORGADOS</t>
  </si>
  <si>
    <t>FICHA DE MEDICIÓN DE CALIDAD</t>
  </si>
  <si>
    <t>INDICADORES DE CALIDAD</t>
  </si>
  <si>
    <t>CRÉDITOS RENOVADOS</t>
  </si>
  <si>
    <t>Ficha de medición de calidad de la base de datos de créditos otorgados</t>
  </si>
  <si>
    <t>DISEÑO DEL REGISTRO</t>
  </si>
  <si>
    <t xml:space="preserve">REVISIÓN DE LAS REGLAS DE VALIDACIÓN  </t>
  </si>
  <si>
    <t>Consecutivo</t>
  </si>
  <si>
    <t>Nombre variable</t>
  </si>
  <si>
    <t>Tipo de variable</t>
  </si>
  <si>
    <t>Longitud de la variable</t>
  </si>
  <si>
    <t xml:space="preserve">Valores de dominio de la variable (valores permitidos) </t>
  </si>
  <si>
    <t>¿La variable es de respuesta obligatoria, condicional u opcional?</t>
  </si>
  <si>
    <t xml:space="preserve">Descripción de la variable
</t>
  </si>
  <si>
    <t>¿La variable permite la vinculación con otras bases de datos?</t>
  </si>
  <si>
    <t xml:space="preserve">Reglas de validación </t>
  </si>
  <si>
    <t>¿El nombre de la variable en el diccionario de datos corresponde en la base de datos?</t>
  </si>
  <si>
    <t xml:space="preserve">Porcentaje de campos cuyo tipo de variable no corresponde al reportado en el diccionario de datos. </t>
  </si>
  <si>
    <t>Porcentaje de campos cuya longitud es mayor a la longitud máxima reportada en el diccionario de datos.</t>
  </si>
  <si>
    <t>Porcentaje de campos que están fuera de los valores permitidos en la clasificación o nomenclatura que debe hacer</t>
  </si>
  <si>
    <t xml:space="preserve">Porcentaje de campos faltantes en las variables de respuesta obligatoria
         </t>
  </si>
  <si>
    <t xml:space="preserve">Porcentaje de campos con valores fuera de dominio </t>
  </si>
  <si>
    <t xml:space="preserve">Porcentaje de campos que no cumplen al menos una regla de validación temática. </t>
  </si>
  <si>
    <t>Numérico, Carácter, Fecha</t>
  </si>
  <si>
    <t xml:space="preserve">Reportar la máxima longitud permitida. </t>
  </si>
  <si>
    <t>O=Obligatorio/ C=Condicional/ P=Opcional</t>
  </si>
  <si>
    <t>Si / No</t>
  </si>
  <si>
    <t xml:space="preserve"> Listar las reglas de validación temáticas en lenguaje natural sin incluir las reglas sobre los valores de dominio. </t>
  </si>
  <si>
    <t>Si/no</t>
  </si>
  <si>
    <t>Número de campos inconsistentes</t>
  </si>
  <si>
    <t xml:space="preserve">Número total de campos </t>
  </si>
  <si>
    <t>%</t>
  </si>
  <si>
    <t>Número de campos faltantes</t>
  </si>
  <si>
    <t xml:space="preserve"> %</t>
  </si>
  <si>
    <t>Número de campos con valores fuera de dominio</t>
  </si>
  <si>
    <t>Número de campos con respuesta</t>
  </si>
  <si>
    <t xml:space="preserve">  %</t>
  </si>
  <si>
    <t xml:space="preserve">Número de campos que no cumplen alguna regla de validación </t>
  </si>
  <si>
    <t>Número de campos analizados</t>
  </si>
  <si>
    <t>IDSOLICITUD</t>
  </si>
  <si>
    <t>Numérico</t>
  </si>
  <si>
    <t>Número entero mayor que 0</t>
  </si>
  <si>
    <t>O</t>
  </si>
  <si>
    <t>Es el número de identificación interna del crédito educativo, generado automáticamente por el sistema de información C&amp;CTEX en el momento de la solicitud.</t>
  </si>
  <si>
    <t>NO</t>
  </si>
  <si>
    <t>SI</t>
  </si>
  <si>
    <t>SEXO AL NACER</t>
  </si>
  <si>
    <t>Cadena</t>
  </si>
  <si>
    <t>Lista de valores permitidos [Masculino; Femenino; Intersexual]</t>
  </si>
  <si>
    <t>Hace referencia al sexo asignado al beneficiario al nacer, tal como fue registrado en el formulario de solicitud de crédito.</t>
  </si>
  <si>
    <t>ESTRATO SOCIOECONÓMICO</t>
  </si>
  <si>
    <t>Lista de valores permitidos [1; 2; 3; 4; 5; 6]</t>
  </si>
  <si>
    <t>Corresponde al estrato socioeconómico de la vivienda donde reside el beneficiario al momento de realizar la solicitud de crédito.</t>
  </si>
  <si>
    <t>RANGO EDAD</t>
  </si>
  <si>
    <t>Lista de valores permitidos [12 - 17 años (Adolescencia); 18 - 26 años (Juventud); 27 - 59 años (Adultez); 60 años o más (Persona Mayor)]</t>
  </si>
  <si>
    <t>Indica el grupo etario al que pertenece el beneficiario, según la edad calculada con base en la fecha de nacimiento y el corte correspondiente al acopio.</t>
  </si>
  <si>
    <t>CÓDIGO DE DEPARTAMENTO DE ORIGEN</t>
  </si>
  <si>
    <t>Códigos DIVIPOLA para departamentos de Colombia</t>
  </si>
  <si>
    <t>Código del departamento de nacimiento del beneficiario, según la codificación de la División Político-Administrativa de Colombia (DIVIPOLA) del DANE.</t>
  </si>
  <si>
    <t>SI, DIVIPOLA DEPARTAMENTOS (CÓDIGO)</t>
  </si>
  <si>
    <t>DEPARTAMENTO DE ORIGEN</t>
  </si>
  <si>
    <t>Nombre de departamentos de Colombia, según codificación DIVIPOLA</t>
  </si>
  <si>
    <t>Departamento de nacimiento del beneficiario, según la codificación de la División Político-Administrativa de Colombia (DIVIPOLA) del DANE.</t>
  </si>
  <si>
    <t>CÓDIGO DE MUNICIPIO DE ORIGEN</t>
  </si>
  <si>
    <t>Códigos DIVIPOLA para municipios de Colombia</t>
  </si>
  <si>
    <t>Código del municipio de nacimiento del beneficiario, según la codificación de la División Político-Administrativa de Colombia (DIVIPOLA) del DANE.</t>
  </si>
  <si>
    <t>SI, DIVIPOLA MUNICIPIOS (CÓDIGO)</t>
  </si>
  <si>
    <t>MUNICIPIO DE ORIGEN</t>
  </si>
  <si>
    <t>Nombre de municipios de Colombia, según codificación DIVIPOLA</t>
  </si>
  <si>
    <t>Municipio de nacimiento del beneficiario, según la codificación de la División Político-Administrativa de Colombia (DIVIPOLA) del DANE.</t>
  </si>
  <si>
    <t>CATEGORÍA DEL MUNICIPIO DE ORIGEN</t>
  </si>
  <si>
    <t>Lista de valores permitidos [CIUDADES Y AGLOMERACIONES; INTERMEDIO; RURAL; RURAL DISPERSO]</t>
  </si>
  <si>
    <t>Indica la categoría del municipio de origen, según la clasificación de ruralidad definida por el Departamento Nacional de Planeación.</t>
  </si>
  <si>
    <t>GRUPO ÉTNICO</t>
  </si>
  <si>
    <t>Lista de valores permitidos [Afrocolombiano(a); Gitano(a) o Rrom; Indígena; Palenquero; Raizal; Ningún grupo étnico]</t>
  </si>
  <si>
    <t>Indica el grupo étnico al que el beneficiario manifestó pertenecer al diligenciar el formulario de solicitud de crédito.</t>
  </si>
  <si>
    <t>DISCAPACIDAD</t>
  </si>
  <si>
    <t>Lista de valores permitidos [Discapacidad auditiva; Discapacidad física; Discapacidad intelectual (cognitiva); Discapacidad múltiple; Discapacidad Psicosocial (mental); Discapacidad visual; Otra; Sordoceguera; No tiene discapacidad]</t>
  </si>
  <si>
    <t>Indica la discapacidad que el beneficiario manifestó poseer al diligenciar el formulario de solicitud de crédito. Desde el año 2024, esta información se valida con el Registro para la Localización y Caracterización de Personas con Discapacidad (RLCPD) del Ministerio de Salud.</t>
  </si>
  <si>
    <t>HECHO VICTIMIZANTE</t>
  </si>
  <si>
    <t>Lista de valores permitidos [Abandono o despojo forzado de tierras; Acto terrorista atentados combates enfrentamientos hostigamientos; Amenaza; Confinamiento; Delitos contra la libertad y la integridad sexual en desarrollo del conflicto armado; Desaparicion forzada; Desplazamiento forzado; Homicidio; Lesiones personales fisicas y psicologicas; Minas antipersonal, municion sin explotar y artefacto explosivo improvisado; Perdida de bienes muebles o inmuebles; Secuestro; Tortura; Vinculación de niños, niñas y adolescentes a actividades relacionadas con el conflicto; No aplica]</t>
  </si>
  <si>
    <t>Indica el tipo de hecho victimizante al que fue sometido el beneficiario. Esta información se valida con el Registro Único de Víctimas (RUV) de la Unidad para la Atención y Reparación Integral a las Víctimas.</t>
  </si>
  <si>
    <t>RED UNIDOS</t>
  </si>
  <si>
    <t>Lista de valores permitidos [SI; NO]</t>
  </si>
  <si>
    <t>Indica si el estudiante es beneficiario de la Estrategia de Superación de la Pobreza Extrema – UNIDOS, del Departamento de Prosperidad Social (DPS).</t>
  </si>
  <si>
    <t>CÓDIGO IES</t>
  </si>
  <si>
    <t>Fuente: SNIES, Tabla: INSTITUCIONES, Columna: CÓDIGO_INSTITUCIÓN</t>
  </si>
  <si>
    <t>Código de la Institución de Educación Superior en la que el beneficiario adelanta sus estudios académicos, según el Sistema Nacional de Información para la Educación Superior (SNIES) del Ministerio de Educación Nacional (MEN).</t>
  </si>
  <si>
    <t>SI, INSTITUCIONES SNIES (CÓDIGO_INSTITUCIÓN)</t>
  </si>
  <si>
    <t>IES</t>
  </si>
  <si>
    <t>Fuente: SNIES, Tabla: INSTITUCIONES, Columna: NOMBRE_INSTITUCIÓN</t>
  </si>
  <si>
    <t>Nombre de la Institución de Educación Superior en la que el beneficiario adelanta sus estudios académicos.</t>
  </si>
  <si>
    <t>SECTOR IES</t>
  </si>
  <si>
    <t>Fuente: SNIES, Tabla: INSTITUCIONES, Columna: SECTOR</t>
  </si>
  <si>
    <t>Indica el sector al que pertenece la Institución de Educación Superior (público o privado), según el Sistema Nacional de Información de la Educación Superior (SNIES).</t>
  </si>
  <si>
    <t>NIVEL DE FORMACIÓN</t>
  </si>
  <si>
    <t>Fuente: SNIES, Tabla: PROGRAMAS, Columna: NIVEL_DE_FORMACIÓN</t>
  </si>
  <si>
    <t>Nivel de formación que cursa el beneficiario y para el cual el estudiante solicito el crédito educativo. Este dato se extrae de los datos de Programas de SNIES.</t>
  </si>
  <si>
    <t>CÓDIGO SNIES DEL PROGRAMA</t>
  </si>
  <si>
    <t>Fuente: SNIES, Tabla: PROGRAMAS, Columna: CÓDIGO_SNIES_DEL_PROGRAMA</t>
  </si>
  <si>
    <t>Código del programa académico que cursa el beneficiario, según el Sistema Nacional de Información para la Educación Superior (SNIES) del Ministerio de Educación Nacional (MEN).</t>
  </si>
  <si>
    <t>SI, PROGRAMAS SNIES (CÓDIGO_SNIES_DEL_PROGRAMA)</t>
  </si>
  <si>
    <t>PROGRAMA ACADÉMICO</t>
  </si>
  <si>
    <t>Fuente: SNIES, Tabla: PROGRAMAS, Columna: NOMBRE_DEL_PROGRAMA</t>
  </si>
  <si>
    <t>Programa académico que cursa el beneficiario del crédito educativo.</t>
  </si>
  <si>
    <t>ÁREA DE CONOCIMIENTO</t>
  </si>
  <si>
    <t>Fuente: SNIES, Tabla: PROGRAMAS, Columna: ÁREA_DE_CONOCIMIENTO</t>
  </si>
  <si>
    <t>Indica el área de conocimiento a la que pertenece el programa académico, según el Sistema Nacional de Información de la Educación Superior (SNIES).</t>
  </si>
  <si>
    <t>CAMPO AMPLIO</t>
  </si>
  <si>
    <t>Fuente: SNIES, Tabla: PROGRAMAS, Columna: CINE_F_2013_AC_CAMPO_AMPLIO</t>
  </si>
  <si>
    <t>C</t>
  </si>
  <si>
    <t>Corresponde al campo amplio (primer nivel) según la Clasificación Internacional Normalizada de la Educación (CINE), de acuerdo con el programa académico que adelanta el estudiante. Este dato se obtiene de la información registrada en los programas del SNIES.</t>
  </si>
  <si>
    <t>SI, CLASIFICACIÓN CINE (CAMPO AMPLIO)</t>
  </si>
  <si>
    <t>CAMPO ESPECÍFICO</t>
  </si>
  <si>
    <t>Fuente: SNIES, Tabla: PROGRAMAS, Columna: CINE_F_2013_AC_CAMPO_ESPECÍFIC</t>
  </si>
  <si>
    <t>Corresponde al campo específico (segundo nivel) según la Clasificación Internacional Normalizada de la Educación (CINE), de acuerdo con el programa académico que adelanta el estudiante. Este dato se obtiene de la información registrada en los programas del SNIES.</t>
  </si>
  <si>
    <t>SI, CLASIFICACIÓN CINE (CAMPO ESPECÍFICO)</t>
  </si>
  <si>
    <t>CAMPO DETALLADO</t>
  </si>
  <si>
    <t>Fuente: SNIES, Tabla: PROGRAMAS, Columna: CINE_F_2013_AC_CAMPO_DETALLADO</t>
  </si>
  <si>
    <t>Corresponde al campo detallado (tercer nivel) según la Clasificación Internacional Normalizada de la Educación (CINE), de acuerdo con el programa académico que adelanta el estudiante. Este dato se obtiene de la información registrada en los programas del SNIES.</t>
  </si>
  <si>
    <t>SI, CLASIFICACIÓN CINE (CAMPO DETALLADO)</t>
  </si>
  <si>
    <t>PAÍS DE ESTUDIOS</t>
  </si>
  <si>
    <t>Nombres de los países según el estándar ISO 3166-1</t>
  </si>
  <si>
    <t>País en el que el estudiante realiza los estudios financiados con el crédito educativo.</t>
  </si>
  <si>
    <t>CÓDIGO DE LÍNEA</t>
  </si>
  <si>
    <t>Fuente: C&amp;CTEX, Tabla: TIPOLINEACREDITO, Columna: IDLINEA</t>
  </si>
  <si>
    <t>Código interno de la línea de crédito educativo a la cuál aplicó el beneficiario.</t>
  </si>
  <si>
    <t>Lista de valores permitidos según la tabla TIPOLINEACREDITO</t>
  </si>
  <si>
    <t>LÍNEA</t>
  </si>
  <si>
    <t>Fuente: C&amp;CTEX, Tabla: TIPOLINEACREDITO, Columna: DESCRIPCION</t>
  </si>
  <si>
    <t>Línea de crédito a la que aplicó el beneficiario.</t>
  </si>
  <si>
    <t>CÓDIGO DE SUBLÍNEA</t>
  </si>
  <si>
    <t>Fuente: C&amp;CTEX, Tabla: TIPOSUBLINEACREDITO, Columna: IDSUBLINEA</t>
  </si>
  <si>
    <t>Código interno de la sublínea de crédito educativo a la que aplicó el beneficiario.</t>
  </si>
  <si>
    <t>SUBLÍNEA</t>
  </si>
  <si>
    <t>Fuente: C&amp;CTEX, Tabla: TIPOSUBLINEACREDITO, Columna: DESCRIPCION</t>
  </si>
  <si>
    <t>Sublínea de crédito a la que aplicó el beneficiario.</t>
  </si>
  <si>
    <t>Lista de valores permitidos según la tabla TIPOSUBLINEACREDITO</t>
  </si>
  <si>
    <t>MODALIDAD DE LÍNEA</t>
  </si>
  <si>
    <t>Fuente: C&amp;CTEX, Tabla: TIPOSUBLINEACREDITO, Columna: MODALIDAD</t>
  </si>
  <si>
    <t>Tipo de formación que realiza el beneficiario: pregrado, posgrado en el país o estudios en el exterior.</t>
  </si>
  <si>
    <t>MODALIDAD DEL CRÉDITO</t>
  </si>
  <si>
    <t>Lista de valores permitidos [MATRICULA; SOSTENIMIENTO; MI PC]</t>
  </si>
  <si>
    <t>Rubro para el cual el beneficiario solicitó el crédito educativo.</t>
  </si>
  <si>
    <t>VIGENCIA</t>
  </si>
  <si>
    <t>Lista de valores permitidos [2015-2025]</t>
  </si>
  <si>
    <t>Año correspondiente al periodo de otorgamiento o renovación del crédito educativo.</t>
  </si>
  <si>
    <t>PERIODO OTORGAMIENTO</t>
  </si>
  <si>
    <t>Lista de valores permitidos [2015-1; 2015-2; 2016-1; 2016-2; 2017-1; 2017-2; 2018-1; 2018-2; 2019-1; 2019-2; 2020-1; 2020-2; 2021-1; 2021-2; 2022-1; 2022-2; 2023-1; 2023-2; 2024-1; 2024-2; 2025-1;2025-2]</t>
  </si>
  <si>
    <t>Periodo académico de ingreso para el cual el beneficiario solicita el crédito educativo y se realiza el primer desembolso.</t>
  </si>
  <si>
    <t>SUBSIDIO DE SOSTENIMIENTO</t>
  </si>
  <si>
    <t>Indica si el crédito educativo otorgado al estudiante incluye el beneficio de subsidio de sostenimiento para el periodo correspondiente.</t>
  </si>
  <si>
    <t>SUBSIDIO DE TASA</t>
  </si>
  <si>
    <t>Indica si el crédito educativo cuenta o no con el beneficio de subsidio de Tasa.</t>
  </si>
  <si>
    <t>NO. GIROS</t>
  </si>
  <si>
    <t>Número entero mayor o igual que 0</t>
  </si>
  <si>
    <t>Número de desembolsos realizados por ICETEX para cubrir el compromiso del crédito educativo en el periodo correspondiente.</t>
  </si>
  <si>
    <t>VALOR DESEMBOLSADO POR SUBSIDIO</t>
  </si>
  <si>
    <t>Valor desembolsado por ICETEX con carácter subsidiado para cada crédito educativo. Aplica únicamente a los créditos que incluyen el beneficio de subsidio de sostenimiento.</t>
  </si>
  <si>
    <t>VALOR DESEMBOLSADO POR CRÉDITO</t>
  </si>
  <si>
    <t>Valor total desembolsado por ICETEX con carácter reembolsable para cada crédito educativo.</t>
  </si>
  <si>
    <t>VALOR DESEMBOLSADO TOTAL</t>
  </si>
  <si>
    <t>Valor total desembolsado por ICETEX, correspondiente a la suma del valor desembolsado por crédito y el valor desembolsado por subsidio.</t>
  </si>
  <si>
    <t>RANGO DEL VALOR TOTAL DESEMBOLSADO</t>
  </si>
  <si>
    <t>Lista de valores permitidos [I; II; III; IV; V]</t>
  </si>
  <si>
    <t>Grupo quintil al que pertenece el valor total desembolsado para el respectivo crédito. Los quintiles se generan por vigencia y modalidad de línea.</t>
  </si>
  <si>
    <t>Indicadores de calidad de la base de datos de créditos otorgados</t>
  </si>
  <si>
    <t>A NIVEL DE VARIABLE</t>
  </si>
  <si>
    <t xml:space="preserve">Variables afectadas </t>
  </si>
  <si>
    <t>Variables analizadas en el proceso</t>
  </si>
  <si>
    <t xml:space="preserve">Indicador de calidad </t>
  </si>
  <si>
    <t>Criterio</t>
  </si>
  <si>
    <t>A NIVEL DE REGISTRO</t>
  </si>
  <si>
    <t>Registros afectados</t>
  </si>
  <si>
    <t>Registros analizados en el proceso</t>
  </si>
  <si>
    <t>A NIVEL DE CAMPO</t>
  </si>
  <si>
    <t>Campos afectados</t>
  </si>
  <si>
    <t>Campos analizados en el proceso</t>
  </si>
  <si>
    <t>Indicador de calidad</t>
  </si>
  <si>
    <t>INDICADOR PONDERADO DE CALIDAD</t>
  </si>
  <si>
    <t>VALOR</t>
  </si>
  <si>
    <t>PONDERACIÓN</t>
  </si>
  <si>
    <t>Indicador de Calidad a nivel de variable</t>
  </si>
  <si>
    <t>Indicador de Calidad a nivel de registro</t>
  </si>
  <si>
    <t>Indicador de Calidad a nivel de campo</t>
  </si>
  <si>
    <t>CRTERIOS</t>
  </si>
  <si>
    <t>Valor mínimo</t>
  </si>
  <si>
    <t>Valor máximo</t>
  </si>
  <si>
    <t>DEFICIENTE</t>
  </si>
  <si>
    <t>ACEPTABLE</t>
  </si>
  <si>
    <t>BUENA</t>
  </si>
  <si>
    <t>EXCELENTE</t>
  </si>
  <si>
    <t>Ficha de medición de calidad de la base de datos de créditos renovados</t>
  </si>
  <si>
    <t>PERIODO RENOVACIÓN</t>
  </si>
  <si>
    <t>Periodo académico para el cual el beneficiario realiza la renovación del crédito educativo.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</si>
</sst>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7">
    <font>
      <sz val="11"/>
      <color theme="1"/>
      <name val="Calibri"/>
      <family val="2"/>
      <scheme val="minor"/>
    </font>
    <font>
      <b/>
      <sz val="13"/>
      <color theme="3"/>
      <name val="Calibri"/>
      <family val="2"/>
      <scheme val="minor"/>
    </font>
    <font>
      <sz val="16"/>
      <color theme="1"/>
      <name val="Calibri"/>
      <family val="2"/>
      <scheme val="minor"/>
    </font>
    <font>
      <sz val="22"/>
      <color theme="1"/>
      <name val="Calibri"/>
      <family val="2"/>
      <scheme val="minor"/>
    </font>
    <font>
      <u/>
      <sz val="11"/>
      <color theme="10"/>
      <name val="Calibri"/>
      <family val="2"/>
      <scheme val="minor"/>
    </font>
    <font>
      <b/>
      <sz val="11"/>
      <color theme="4"/>
      <name val="Calibri"/>
      <family val="2"/>
      <scheme val="minor"/>
    </font>
    <font>
      <b/>
      <sz val="11"/>
      <color theme="3"/>
      <name val="Calibri"/>
      <family val="2"/>
      <scheme val="minor"/>
    </font>
    <font>
      <sz val="11"/>
      <name val="Calibri"/>
      <family val="2"/>
      <scheme val="minor"/>
    </font>
    <font>
      <sz val="11"/>
      <color theme="1"/>
      <name val="Calibri"/>
      <family val="2"/>
      <scheme val="minor"/>
    </font>
    <font>
      <sz val="11"/>
      <color rgb="FF006100"/>
      <name val="Calibri"/>
      <family val="2"/>
      <scheme val="minor"/>
    </font>
    <font>
      <b/>
      <sz val="11"/>
      <name val="Arial"/>
      <family val="2"/>
    </font>
    <font>
      <sz val="11"/>
      <name val="Arial"/>
      <family val="2"/>
    </font>
    <font>
      <sz val="11"/>
      <color theme="4" tint="-0.499984740745262"/>
      <name val="Arial"/>
      <family val="2"/>
    </font>
    <font>
      <sz val="11"/>
      <color theme="1"/>
      <name val="Arial"/>
      <family val="2"/>
    </font>
    <font>
      <sz val="11"/>
      <color rgb="FF9C0006"/>
      <name val="Calibri"/>
      <family val="2"/>
      <scheme val="minor"/>
    </font>
    <font>
      <sz val="11"/>
      <color rgb="FF9C5700"/>
      <name val="Calibri"/>
      <family val="2"/>
      <scheme val="minor"/>
    </font>
    <font>
      <b/>
      <sz val="11"/>
      <color theme="1"/>
      <name val="Calibri"/>
      <family val="2"/>
      <scheme val="minor"/>
    </font>
  </fonts>
  <fills count="14">
    <fill>
      <patternFill patternType="none"/>
    </fill>
    <fill>
      <patternFill patternType="gray125"/>
    </fill>
    <fill>
      <patternFill patternType="solid">
        <fgColor theme="8" tint="0.399975585192419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C6EFCE"/>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FFC7CE"/>
      </patternFill>
    </fill>
    <fill>
      <patternFill patternType="solid">
        <fgColor rgb="FFFFEB9C"/>
      </patternFill>
    </fill>
  </fills>
  <borders count="25">
    <border>
      <left/>
      <right/>
      <top/>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1" applyNumberFormat="0" applyFill="0" applyAlignment="0" applyProtection="0"/>
    <xf numFmtId="0" fontId="4" fillId="0" borderId="0" applyNumberFormat="0" applyFill="0" applyBorder="0" applyAlignment="0" applyProtection="0"/>
    <xf numFmtId="0" fontId="6" fillId="0" borderId="2" applyNumberFormat="0" applyFill="0" applyAlignment="0" applyProtection="0"/>
    <xf numFmtId="43" fontId="8" fillId="0" borderId="0" applyFont="0" applyFill="0" applyBorder="0" applyAlignment="0" applyProtection="0"/>
    <xf numFmtId="9" fontId="8" fillId="0" borderId="0" applyFont="0" applyFill="0" applyBorder="0" applyAlignment="0" applyProtection="0"/>
    <xf numFmtId="0" fontId="9" fillId="5"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cellStyleXfs>
  <cellXfs count="81">
    <xf numFmtId="0" fontId="0" fillId="0" borderId="0" xfId="0"/>
    <xf numFmtId="0" fontId="0" fillId="0" borderId="0" xfId="0" applyAlignment="1">
      <alignment wrapText="1"/>
    </xf>
    <xf numFmtId="0" fontId="4" fillId="0" borderId="1" xfId="2" applyBorder="1"/>
    <xf numFmtId="0" fontId="5" fillId="0" borderId="0" xfId="0" applyFont="1"/>
    <xf numFmtId="0" fontId="7" fillId="0" borderId="0" xfId="0" applyFont="1"/>
    <xf numFmtId="0" fontId="11" fillId="6" borderId="7" xfId="0" applyFont="1" applyFill="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164" fontId="11" fillId="7" borderId="3" xfId="4" applyNumberFormat="1" applyFont="1" applyFill="1" applyBorder="1" applyAlignment="1">
      <alignment horizontal="center" vertical="center" wrapText="1"/>
    </xf>
    <xf numFmtId="10" fontId="12" fillId="8" borderId="3" xfId="5" applyNumberFormat="1" applyFont="1" applyFill="1" applyBorder="1" applyAlignment="1">
      <alignment horizontal="center" vertical="center" wrapText="1"/>
    </xf>
    <xf numFmtId="10" fontId="12" fillId="8" borderId="8" xfId="5" applyNumberFormat="1" applyFont="1" applyFill="1" applyBorder="1" applyAlignment="1">
      <alignment horizontal="center" vertical="center" wrapText="1"/>
    </xf>
    <xf numFmtId="0" fontId="11" fillId="0" borderId="10" xfId="0" applyFont="1" applyBorder="1" applyAlignment="1">
      <alignment horizontal="center" vertical="center" wrapText="1"/>
    </xf>
    <xf numFmtId="0" fontId="12" fillId="0" borderId="10" xfId="0" applyFont="1" applyBorder="1" applyAlignment="1">
      <alignment horizontal="center" vertical="center" wrapText="1"/>
    </xf>
    <xf numFmtId="10" fontId="12" fillId="8" borderId="10" xfId="5" applyNumberFormat="1" applyFont="1" applyFill="1" applyBorder="1" applyAlignment="1">
      <alignment horizontal="center" vertical="center" wrapText="1"/>
    </xf>
    <xf numFmtId="10" fontId="12" fillId="8" borderId="11" xfId="5" applyNumberFormat="1" applyFont="1" applyFill="1" applyBorder="1" applyAlignment="1">
      <alignment horizontal="center" vertical="center" wrapText="1"/>
    </xf>
    <xf numFmtId="0" fontId="12" fillId="6" borderId="0" xfId="0" applyFont="1" applyFill="1" applyAlignment="1">
      <alignment horizontal="center" vertical="center"/>
    </xf>
    <xf numFmtId="0" fontId="12" fillId="6" borderId="0" xfId="0" applyFont="1" applyFill="1" applyAlignment="1">
      <alignment horizontal="center" vertical="center" wrapText="1"/>
    </xf>
    <xf numFmtId="0" fontId="10" fillId="2" borderId="3" xfId="0" applyFont="1" applyFill="1" applyBorder="1" applyAlignment="1">
      <alignment horizontal="center" vertical="center" wrapText="1" readingOrder="1"/>
    </xf>
    <xf numFmtId="0" fontId="10" fillId="11" borderId="3" xfId="0" applyFont="1" applyFill="1" applyBorder="1" applyAlignment="1">
      <alignment horizontal="center" vertical="center" wrapText="1"/>
    </xf>
    <xf numFmtId="0" fontId="10" fillId="11" borderId="8" xfId="0" applyFont="1" applyFill="1" applyBorder="1" applyAlignment="1">
      <alignment horizontal="center" vertical="center" wrapText="1"/>
    </xf>
    <xf numFmtId="164" fontId="12" fillId="9" borderId="12" xfId="0" applyNumberFormat="1" applyFont="1" applyFill="1" applyBorder="1" applyAlignment="1">
      <alignment horizontal="center" vertical="center"/>
    </xf>
    <xf numFmtId="164" fontId="12" fillId="9" borderId="13" xfId="0" applyNumberFormat="1" applyFont="1" applyFill="1" applyBorder="1" applyAlignment="1">
      <alignment horizontal="center" vertical="center"/>
    </xf>
    <xf numFmtId="10" fontId="12" fillId="10" borderId="14" xfId="5" applyNumberFormat="1" applyFont="1" applyFill="1" applyBorder="1" applyAlignment="1">
      <alignment horizontal="center" vertical="center" wrapText="1"/>
    </xf>
    <xf numFmtId="0" fontId="11" fillId="6" borderId="9" xfId="0" applyFont="1" applyFill="1" applyBorder="1" applyAlignment="1">
      <alignment horizontal="center" vertical="center" wrapText="1"/>
    </xf>
    <xf numFmtId="164" fontId="11" fillId="7" borderId="10" xfId="4" applyNumberFormat="1" applyFont="1" applyFill="1" applyBorder="1" applyAlignment="1">
      <alignment horizontal="center" vertical="center" wrapText="1"/>
    </xf>
    <xf numFmtId="3" fontId="13" fillId="0" borderId="7" xfId="0" applyNumberFormat="1" applyFont="1" applyBorder="1" applyAlignment="1">
      <alignment horizontal="center"/>
    </xf>
    <xf numFmtId="3" fontId="13" fillId="0" borderId="3" xfId="0" applyNumberFormat="1" applyFont="1" applyBorder="1" applyAlignment="1">
      <alignment horizontal="center"/>
    </xf>
    <xf numFmtId="3" fontId="13" fillId="0" borderId="9" xfId="0" applyNumberFormat="1" applyFont="1" applyBorder="1" applyAlignment="1">
      <alignment horizontal="center"/>
    </xf>
    <xf numFmtId="3" fontId="13" fillId="0" borderId="10" xfId="0" applyNumberFormat="1" applyFont="1" applyBorder="1" applyAlignment="1">
      <alignment horizontal="center"/>
    </xf>
    <xf numFmtId="0" fontId="10" fillId="4" borderId="7" xfId="0" applyFont="1" applyFill="1" applyBorder="1" applyAlignment="1">
      <alignment wrapText="1"/>
    </xf>
    <xf numFmtId="0" fontId="10" fillId="4" borderId="3" xfId="0" applyFont="1" applyFill="1" applyBorder="1" applyAlignment="1">
      <alignment wrapText="1"/>
    </xf>
    <xf numFmtId="0" fontId="10" fillId="4" borderId="8" xfId="0" applyFont="1" applyFill="1" applyBorder="1" applyAlignment="1">
      <alignment wrapText="1"/>
    </xf>
    <xf numFmtId="0" fontId="9" fillId="5" borderId="8" xfId="6" applyBorder="1" applyAlignment="1">
      <alignment horizontal="center"/>
    </xf>
    <xf numFmtId="165" fontId="13" fillId="0" borderId="3" xfId="5" applyNumberFormat="1" applyFont="1" applyFill="1" applyBorder="1" applyAlignment="1">
      <alignment horizontal="center"/>
    </xf>
    <xf numFmtId="0" fontId="10" fillId="4" borderId="8" xfId="0" applyFont="1" applyFill="1" applyBorder="1" applyAlignment="1">
      <alignment horizontal="right" wrapText="1"/>
    </xf>
    <xf numFmtId="165" fontId="13" fillId="0" borderId="8" xfId="5" applyNumberFormat="1" applyFont="1" applyFill="1" applyBorder="1" applyAlignment="1">
      <alignment horizontal="center"/>
    </xf>
    <xf numFmtId="165" fontId="10" fillId="4" borderId="8" xfId="5" applyNumberFormat="1" applyFont="1" applyFill="1" applyBorder="1" applyAlignment="1">
      <alignment wrapText="1"/>
    </xf>
    <xf numFmtId="0" fontId="9" fillId="5" borderId="11" xfId="6" applyBorder="1" applyAlignment="1">
      <alignment horizontal="center"/>
    </xf>
    <xf numFmtId="165" fontId="13" fillId="0" borderId="10" xfId="5" applyNumberFormat="1" applyFont="1" applyFill="1" applyBorder="1" applyAlignment="1">
      <alignment horizontal="center"/>
    </xf>
    <xf numFmtId="0" fontId="14" fillId="12" borderId="8" xfId="7" applyBorder="1"/>
    <xf numFmtId="0" fontId="15" fillId="13" borderId="8" xfId="8" applyBorder="1"/>
    <xf numFmtId="0" fontId="9" fillId="5" borderId="8" xfId="6" applyBorder="1"/>
    <xf numFmtId="0" fontId="9" fillId="5" borderId="11" xfId="6" applyBorder="1"/>
    <xf numFmtId="9" fontId="16" fillId="0" borderId="7" xfId="0" applyNumberFormat="1" applyFont="1" applyBorder="1"/>
    <xf numFmtId="9" fontId="16" fillId="0" borderId="3" xfId="0" applyNumberFormat="1" applyFont="1" applyBorder="1"/>
    <xf numFmtId="9" fontId="16" fillId="0" borderId="9" xfId="0" applyNumberFormat="1" applyFont="1" applyBorder="1"/>
    <xf numFmtId="9" fontId="16" fillId="0" borderId="10" xfId="0" applyNumberFormat="1" applyFont="1" applyBorder="1"/>
    <xf numFmtId="0" fontId="16" fillId="2" borderId="3" xfId="0" applyFont="1" applyFill="1" applyBorder="1"/>
    <xf numFmtId="0" fontId="16" fillId="2" borderId="7" xfId="0" applyFont="1" applyFill="1" applyBorder="1"/>
    <xf numFmtId="0" fontId="16" fillId="2" borderId="8" xfId="0" applyFont="1" applyFill="1" applyBorder="1"/>
    <xf numFmtId="165" fontId="9" fillId="5" borderId="3" xfId="6" applyNumberFormat="1" applyBorder="1" applyAlignment="1">
      <alignment horizontal="center"/>
    </xf>
    <xf numFmtId="0" fontId="10" fillId="11" borderId="3"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3" fillId="4" borderId="0" xfId="0" applyFont="1" applyFill="1" applyAlignment="1">
      <alignment horizontal="center" vertical="center"/>
    </xf>
    <xf numFmtId="0" fontId="2" fillId="3" borderId="0" xfId="0" applyFont="1" applyFill="1" applyAlignment="1">
      <alignment horizontal="center" vertical="center"/>
    </xf>
    <xf numFmtId="0" fontId="10" fillId="2" borderId="4" xfId="0" applyFont="1" applyFill="1" applyBorder="1" applyAlignment="1">
      <alignment horizontal="center" vertical="center" wrapText="1" readingOrder="1"/>
    </xf>
    <xf numFmtId="0" fontId="10" fillId="2" borderId="5" xfId="0" applyFont="1" applyFill="1" applyBorder="1" applyAlignment="1">
      <alignment horizontal="center" vertical="center" wrapText="1" readingOrder="1"/>
    </xf>
    <xf numFmtId="0" fontId="10" fillId="11" borderId="5"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2" borderId="7" xfId="0" applyFont="1" applyFill="1" applyBorder="1" applyAlignment="1">
      <alignment horizontal="center" vertical="center" wrapText="1" readingOrder="1"/>
    </xf>
    <xf numFmtId="0" fontId="10" fillId="2" borderId="3" xfId="0" applyFont="1" applyFill="1" applyBorder="1" applyAlignment="1">
      <alignment horizontal="center" vertical="center" wrapText="1" readingOrder="1"/>
    </xf>
    <xf numFmtId="0" fontId="4" fillId="0" borderId="0" xfId="2" applyFill="1" applyAlignment="1">
      <alignment horizontal="left"/>
    </xf>
    <xf numFmtId="0" fontId="3" fillId="2" borderId="0" xfId="0" applyFont="1" applyFill="1" applyAlignment="1">
      <alignment horizontal="center" vertical="center"/>
    </xf>
    <xf numFmtId="0" fontId="1" fillId="0" borderId="1" xfId="1" applyAlignment="1">
      <alignment horizontal="left"/>
    </xf>
    <xf numFmtId="0" fontId="6" fillId="0" borderId="2" xfId="3"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10" fillId="4" borderId="15" xfId="0" applyFont="1" applyFill="1" applyBorder="1" applyAlignment="1">
      <alignment horizontal="center" wrapText="1"/>
    </xf>
    <xf numFmtId="0" fontId="10" fillId="4" borderId="16" xfId="0" applyFont="1" applyFill="1" applyBorder="1" applyAlignment="1">
      <alignment horizontal="center" wrapText="1"/>
    </xf>
    <xf numFmtId="0" fontId="10" fillId="4" borderId="17" xfId="0" applyFont="1" applyFill="1" applyBorder="1" applyAlignment="1">
      <alignment horizontal="center" wrapText="1"/>
    </xf>
    <xf numFmtId="0" fontId="10" fillId="2" borderId="18" xfId="0" applyFont="1" applyFill="1" applyBorder="1" applyAlignment="1">
      <alignment horizontal="center"/>
    </xf>
    <xf numFmtId="0" fontId="10" fillId="2" borderId="19" xfId="0" applyFont="1" applyFill="1" applyBorder="1" applyAlignment="1">
      <alignment horizontal="center"/>
    </xf>
    <xf numFmtId="0" fontId="10" fillId="2" borderId="20" xfId="0" applyFont="1" applyFill="1" applyBorder="1" applyAlignment="1">
      <alignment horizontal="center"/>
    </xf>
    <xf numFmtId="0" fontId="10" fillId="4" borderId="21" xfId="0" applyFont="1" applyFill="1" applyBorder="1" applyAlignment="1">
      <alignment horizontal="center" wrapText="1"/>
    </xf>
    <xf numFmtId="0" fontId="10" fillId="4" borderId="22" xfId="0" applyFont="1" applyFill="1" applyBorder="1" applyAlignment="1">
      <alignment horizontal="center" wrapText="1"/>
    </xf>
    <xf numFmtId="0" fontId="10" fillId="4" borderId="23" xfId="0" applyFont="1" applyFill="1" applyBorder="1" applyAlignment="1">
      <alignment horizontal="center" wrapText="1"/>
    </xf>
    <xf numFmtId="0" fontId="10" fillId="4" borderId="18" xfId="0" applyFont="1" applyFill="1" applyBorder="1" applyAlignment="1">
      <alignment horizontal="center" wrapText="1"/>
    </xf>
    <xf numFmtId="0" fontId="10" fillId="4" borderId="19" xfId="0" applyFont="1" applyFill="1" applyBorder="1" applyAlignment="1">
      <alignment horizontal="center" wrapText="1"/>
    </xf>
    <xf numFmtId="0" fontId="10" fillId="4" borderId="20" xfId="0" applyFont="1" applyFill="1" applyBorder="1" applyAlignment="1">
      <alignment horizontal="center" wrapText="1"/>
    </xf>
    <xf numFmtId="0" fontId="10" fillId="4" borderId="24" xfId="0" applyFont="1" applyFill="1" applyBorder="1" applyAlignment="1">
      <alignment horizontal="center" wrapText="1"/>
    </xf>
  </cellXfs>
  <cellStyles count="9">
    <cellStyle name="Bueno" xfId="6" builtinId="26"/>
    <cellStyle name="Hipervínculo" xfId="2" builtinId="8"/>
    <cellStyle name="Incorrecto" xfId="7" builtinId="27"/>
    <cellStyle name="Millares" xfId="4" builtinId="3"/>
    <cellStyle name="Neutral" xfId="8" builtinId="28"/>
    <cellStyle name="Normal" xfId="0" builtinId="0"/>
    <cellStyle name="Porcentaje" xfId="5" builtinId="5"/>
    <cellStyle name="Título 2" xfId="1" builtinId="17"/>
    <cellStyle name="Títu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1.xml" Type="http://schemas.openxmlformats.org/officeDocument/2006/relationships/customXml"/>
<Relationship Id="rId11" Target="../customXml/item2.xml" Type="http://schemas.openxmlformats.org/officeDocument/2006/relationships/customXml"/>
<Relationship Id="rId12"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jpg" Type="http://schemas.openxmlformats.org/officeDocument/2006/relationships/image"/>
<Relationship Id="rId2" Target="../media/image2.png" Type="http://schemas.openxmlformats.org/officeDocument/2006/relationships/image"/>
</Relationships>

</file>

<file path=xl/drawings/_rels/drawing2.xml.rels><?xml version="1.0" encoding="UTF-8" standalone="no"?>
<Relationships xmlns="http://schemas.openxmlformats.org/package/2006/relationships">
<Relationship Id="rId1" Target="../media/image1.jpg" Type="http://schemas.openxmlformats.org/officeDocument/2006/relationships/image"/>
<Relationship Id="rId2" Target="../media/image2.png" Type="http://schemas.openxmlformats.org/officeDocument/2006/relationships/image"/>
</Relationships>

</file>

<file path=xl/drawings/_rels/drawing3.xml.rels><?xml version="1.0" encoding="UTF-8" standalone="no"?>
<Relationships xmlns="http://schemas.openxmlformats.org/package/2006/relationships">
<Relationship Id="rId1" Target="../media/image1.jpg" Type="http://schemas.openxmlformats.org/officeDocument/2006/relationships/image"/>
<Relationship Id="rId2" Target="../media/image2.png" Type="http://schemas.openxmlformats.org/officeDocument/2006/relationships/image"/>
</Relationships>

</file>

<file path=xl/drawings/_rels/drawing4.xml.rels><?xml version="1.0" encoding="UTF-8" standalone="no"?>
<Relationships xmlns="http://schemas.openxmlformats.org/package/2006/relationships">
<Relationship Id="rId1" Target="../media/image1.jpg" Type="http://schemas.openxmlformats.org/officeDocument/2006/relationships/image"/>
<Relationship Id="rId2" Target="../media/image2.png" Type="http://schemas.openxmlformats.org/officeDocument/2006/relationships/image"/>
</Relationships>

</file>

<file path=xl/drawings/_rels/drawing5.xml.rels><?xml version="1.0" encoding="UTF-8" standalone="no"?>
<Relationships xmlns="http://schemas.openxmlformats.org/package/2006/relationships">
<Relationship Id="rId1" Target="../media/image1.jpg" Type="http://schemas.openxmlformats.org/officeDocument/2006/relationships/image"/>
<Relationship Id="rId2" Target="../media/image2.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908035</xdr:colOff>
      <xdr:row>1</xdr:row>
      <xdr:rowOff>210491</xdr:rowOff>
    </xdr:to>
    <xdr:pic>
      <xdr:nvPicPr>
        <xdr:cNvPr id="2" name="Imagen 1">
          <a:extLst>
            <a:ext uri="{FF2B5EF4-FFF2-40B4-BE49-F238E27FC236}">
              <a16:creationId xmlns:a16="http://schemas.microsoft.com/office/drawing/2014/main" id="{10B5BE46-ACAD-4696-A075-E5AB41B095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1888" cy="524256"/>
        </a:xfrm>
        <a:prstGeom prst="rect">
          <a:avLst/>
        </a:prstGeom>
      </xdr:spPr>
    </xdr:pic>
    <xdr:clientData/>
  </xdr:twoCellAnchor>
  <xdr:twoCellAnchor editAs="oneCell">
    <xdr:from>
      <xdr:col>12</xdr:col>
      <xdr:colOff>0</xdr:colOff>
      <xdr:row>0</xdr:row>
      <xdr:rowOff>0</xdr:rowOff>
    </xdr:from>
    <xdr:to>
      <xdr:col>13</xdr:col>
      <xdr:colOff>268147</xdr:colOff>
      <xdr:row>4</xdr:row>
      <xdr:rowOff>21776</xdr:rowOff>
    </xdr:to>
    <xdr:pic>
      <xdr:nvPicPr>
        <xdr:cNvPr id="4" name="Imagen 3">
          <a:extLst>
            <a:ext uri="{FF2B5EF4-FFF2-40B4-BE49-F238E27FC236}">
              <a16:creationId xmlns:a16="http://schemas.microsoft.com/office/drawing/2014/main" id="{2F0E4618-FFA9-4ADF-BDF8-E9B1191FA30B}"/>
            </a:ext>
          </a:extLst>
        </xdr:cNvPr>
        <xdr:cNvPicPr>
          <a:picLocks noChangeAspect="1"/>
        </xdr:cNvPicPr>
      </xdr:nvPicPr>
      <xdr:blipFill>
        <a:blip xmlns:r="http://schemas.openxmlformats.org/officeDocument/2006/relationships" r:embed="rId2"/>
        <a:stretch>
          <a:fillRect/>
        </a:stretch>
      </xdr:blipFill>
      <xdr:spPr>
        <a:xfrm>
          <a:off x="14926235" y="0"/>
          <a:ext cx="1512000" cy="12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641495</xdr:colOff>
      <xdr:row>1</xdr:row>
      <xdr:rowOff>211292</xdr:rowOff>
    </xdr:to>
    <xdr:pic>
      <xdr:nvPicPr>
        <xdr:cNvPr id="5" name="Imagen 4">
          <a:extLst>
            <a:ext uri="{FF2B5EF4-FFF2-40B4-BE49-F238E27FC236}">
              <a16:creationId xmlns:a16="http://schemas.microsoft.com/office/drawing/2014/main" id="{B248BE18-4139-B33A-A915-7DCBA64127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1888" cy="524256"/>
        </a:xfrm>
        <a:prstGeom prst="rect">
          <a:avLst/>
        </a:prstGeom>
      </xdr:spPr>
    </xdr:pic>
    <xdr:clientData/>
  </xdr:twoCellAnchor>
  <xdr:twoCellAnchor editAs="oneCell">
    <xdr:from>
      <xdr:col>12</xdr:col>
      <xdr:colOff>0</xdr:colOff>
      <xdr:row>0</xdr:row>
      <xdr:rowOff>0</xdr:rowOff>
    </xdr:from>
    <xdr:to>
      <xdr:col>13</xdr:col>
      <xdr:colOff>1607</xdr:colOff>
      <xdr:row>4</xdr:row>
      <xdr:rowOff>25779</xdr:rowOff>
    </xdr:to>
    <xdr:pic>
      <xdr:nvPicPr>
        <xdr:cNvPr id="2" name="Imagen 1">
          <a:extLst>
            <a:ext uri="{FF2B5EF4-FFF2-40B4-BE49-F238E27FC236}">
              <a16:creationId xmlns:a16="http://schemas.microsoft.com/office/drawing/2014/main" id="{4B138554-DFDF-4706-A090-0478717ECCA9}"/>
            </a:ext>
          </a:extLst>
        </xdr:cNvPr>
        <xdr:cNvPicPr>
          <a:picLocks noChangeAspect="1"/>
        </xdr:cNvPicPr>
      </xdr:nvPicPr>
      <xdr:blipFill>
        <a:blip xmlns:r="http://schemas.openxmlformats.org/officeDocument/2006/relationships" r:embed="rId2"/>
        <a:stretch>
          <a:fillRect/>
        </a:stretch>
      </xdr:blipFill>
      <xdr:spPr>
        <a:xfrm>
          <a:off x="20124964" y="0"/>
          <a:ext cx="1512000" cy="1209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641495</xdr:colOff>
      <xdr:row>1</xdr:row>
      <xdr:rowOff>211292</xdr:rowOff>
    </xdr:to>
    <xdr:pic>
      <xdr:nvPicPr>
        <xdr:cNvPr id="4" name="Imagen 3">
          <a:extLst>
            <a:ext uri="{FF2B5EF4-FFF2-40B4-BE49-F238E27FC236}">
              <a16:creationId xmlns:a16="http://schemas.microsoft.com/office/drawing/2014/main" id="{5794623C-9E75-490A-BC09-327D7CF7E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1888" cy="524256"/>
        </a:xfrm>
        <a:prstGeom prst="rect">
          <a:avLst/>
        </a:prstGeom>
      </xdr:spPr>
    </xdr:pic>
    <xdr:clientData/>
  </xdr:twoCellAnchor>
  <xdr:twoCellAnchor editAs="oneCell">
    <xdr:from>
      <xdr:col>12</xdr:col>
      <xdr:colOff>0</xdr:colOff>
      <xdr:row>0</xdr:row>
      <xdr:rowOff>0</xdr:rowOff>
    </xdr:from>
    <xdr:to>
      <xdr:col>13</xdr:col>
      <xdr:colOff>1607</xdr:colOff>
      <xdr:row>4</xdr:row>
      <xdr:rowOff>25779</xdr:rowOff>
    </xdr:to>
    <xdr:pic>
      <xdr:nvPicPr>
        <xdr:cNvPr id="2" name="Imagen 1">
          <a:extLst>
            <a:ext uri="{FF2B5EF4-FFF2-40B4-BE49-F238E27FC236}">
              <a16:creationId xmlns:a16="http://schemas.microsoft.com/office/drawing/2014/main" id="{C041B197-2854-4465-9231-7308BA2DC6E7}"/>
            </a:ext>
          </a:extLst>
        </xdr:cNvPr>
        <xdr:cNvPicPr>
          <a:picLocks noChangeAspect="1"/>
        </xdr:cNvPicPr>
      </xdr:nvPicPr>
      <xdr:blipFill>
        <a:blip xmlns:r="http://schemas.openxmlformats.org/officeDocument/2006/relationships" r:embed="rId2"/>
        <a:stretch>
          <a:fillRect/>
        </a:stretch>
      </xdr:blipFill>
      <xdr:spPr>
        <a:xfrm>
          <a:off x="20124964" y="0"/>
          <a:ext cx="1512000" cy="1209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641495</xdr:colOff>
      <xdr:row>1</xdr:row>
      <xdr:rowOff>211292</xdr:rowOff>
    </xdr:to>
    <xdr:pic>
      <xdr:nvPicPr>
        <xdr:cNvPr id="4" name="Imagen 3">
          <a:extLst>
            <a:ext uri="{FF2B5EF4-FFF2-40B4-BE49-F238E27FC236}">
              <a16:creationId xmlns:a16="http://schemas.microsoft.com/office/drawing/2014/main" id="{DD7C2180-5230-4A55-A682-5E18C26A3E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1888" cy="524256"/>
        </a:xfrm>
        <a:prstGeom prst="rect">
          <a:avLst/>
        </a:prstGeom>
      </xdr:spPr>
    </xdr:pic>
    <xdr:clientData/>
  </xdr:twoCellAnchor>
  <xdr:twoCellAnchor editAs="oneCell">
    <xdr:from>
      <xdr:col>12</xdr:col>
      <xdr:colOff>0</xdr:colOff>
      <xdr:row>0</xdr:row>
      <xdr:rowOff>0</xdr:rowOff>
    </xdr:from>
    <xdr:to>
      <xdr:col>13</xdr:col>
      <xdr:colOff>1607</xdr:colOff>
      <xdr:row>4</xdr:row>
      <xdr:rowOff>25779</xdr:rowOff>
    </xdr:to>
    <xdr:pic>
      <xdr:nvPicPr>
        <xdr:cNvPr id="2" name="Imagen 1">
          <a:extLst>
            <a:ext uri="{FF2B5EF4-FFF2-40B4-BE49-F238E27FC236}">
              <a16:creationId xmlns:a16="http://schemas.microsoft.com/office/drawing/2014/main" id="{8E2D4519-62A4-45EA-9F00-D05B008F2378}"/>
            </a:ext>
          </a:extLst>
        </xdr:cNvPr>
        <xdr:cNvPicPr>
          <a:picLocks noChangeAspect="1"/>
        </xdr:cNvPicPr>
      </xdr:nvPicPr>
      <xdr:blipFill>
        <a:blip xmlns:r="http://schemas.openxmlformats.org/officeDocument/2006/relationships" r:embed="rId2"/>
        <a:stretch>
          <a:fillRect/>
        </a:stretch>
      </xdr:blipFill>
      <xdr:spPr>
        <a:xfrm>
          <a:off x="20124964" y="0"/>
          <a:ext cx="1512000" cy="1209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641495</xdr:colOff>
      <xdr:row>1</xdr:row>
      <xdr:rowOff>211292</xdr:rowOff>
    </xdr:to>
    <xdr:pic>
      <xdr:nvPicPr>
        <xdr:cNvPr id="4" name="Imagen 3">
          <a:extLst>
            <a:ext uri="{FF2B5EF4-FFF2-40B4-BE49-F238E27FC236}">
              <a16:creationId xmlns:a16="http://schemas.microsoft.com/office/drawing/2014/main" id="{A23CD70B-441B-45A7-BEB9-9F4F758E79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1888" cy="524256"/>
        </a:xfrm>
        <a:prstGeom prst="rect">
          <a:avLst/>
        </a:prstGeom>
      </xdr:spPr>
    </xdr:pic>
    <xdr:clientData/>
  </xdr:twoCellAnchor>
  <xdr:twoCellAnchor editAs="oneCell">
    <xdr:from>
      <xdr:col>12</xdr:col>
      <xdr:colOff>0</xdr:colOff>
      <xdr:row>0</xdr:row>
      <xdr:rowOff>0</xdr:rowOff>
    </xdr:from>
    <xdr:to>
      <xdr:col>13</xdr:col>
      <xdr:colOff>1607</xdr:colOff>
      <xdr:row>4</xdr:row>
      <xdr:rowOff>25779</xdr:rowOff>
    </xdr:to>
    <xdr:pic>
      <xdr:nvPicPr>
        <xdr:cNvPr id="2" name="Imagen 1">
          <a:extLst>
            <a:ext uri="{FF2B5EF4-FFF2-40B4-BE49-F238E27FC236}">
              <a16:creationId xmlns:a16="http://schemas.microsoft.com/office/drawing/2014/main" id="{17DC1A92-A754-41DF-9414-23AE6DE98F37}"/>
            </a:ext>
          </a:extLst>
        </xdr:cNvPr>
        <xdr:cNvPicPr>
          <a:picLocks noChangeAspect="1"/>
        </xdr:cNvPicPr>
      </xdr:nvPicPr>
      <xdr:blipFill>
        <a:blip xmlns:r="http://schemas.openxmlformats.org/officeDocument/2006/relationships" r:embed="rId2"/>
        <a:stretch>
          <a:fillRect/>
        </a:stretch>
      </xdr:blipFill>
      <xdr:spPr>
        <a:xfrm>
          <a:off x="20124964" y="0"/>
          <a:ext cx="1512000" cy="1209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5.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81917-49D5-4589-978A-401C718C51CC}">
  <dimension ref="A1:O15"/>
  <sheetViews>
    <sheetView zoomScale="85" zoomScaleNormal="85" workbookViewId="0"/>
  </sheetViews>
  <sheetFormatPr defaultColWidth="0" defaultRowHeight="14.45"/>
  <cols>
    <col min="1" max="1" width="18.7109375" style="1" customWidth="1"/>
    <col min="2" max="15" width="18.7109375" customWidth="1"/>
    <col min="16" max="16384" width="18.7109375" hidden="1"/>
  </cols>
  <sheetData>
    <row r="1" spans="2:12" ht="24.95" customHeight="1">
      <c r="C1" s="62" t="s">
        <v>0</v>
      </c>
      <c r="D1" s="62"/>
      <c r="E1" s="62"/>
      <c r="F1" s="62"/>
      <c r="G1" s="62"/>
      <c r="H1" s="62"/>
      <c r="I1" s="62"/>
      <c r="J1" s="62"/>
      <c r="K1" s="62"/>
      <c r="L1" s="62"/>
    </row>
    <row r="2" spans="2:12" ht="24.95" customHeight="1">
      <c r="C2" s="62"/>
      <c r="D2" s="62"/>
      <c r="E2" s="62"/>
      <c r="F2" s="62"/>
      <c r="G2" s="62"/>
      <c r="H2" s="62"/>
      <c r="I2" s="62"/>
      <c r="J2" s="62"/>
      <c r="K2" s="62"/>
      <c r="L2" s="62"/>
    </row>
    <row r="3" spans="2:12" ht="24.95" customHeight="1">
      <c r="C3" s="62"/>
      <c r="D3" s="62"/>
      <c r="E3" s="62"/>
      <c r="F3" s="62"/>
      <c r="G3" s="62"/>
      <c r="H3" s="62"/>
      <c r="I3" s="62"/>
      <c r="J3" s="62"/>
      <c r="K3" s="62"/>
      <c r="L3" s="62"/>
    </row>
    <row r="4" spans="2:12" ht="20.100000000000001" customHeight="1"/>
    <row r="5" spans="2:12" ht="20.100000000000001" customHeight="1" thickBot="1">
      <c r="C5" s="63" t="s">
        <v>1</v>
      </c>
      <c r="D5" s="63"/>
      <c r="E5" s="63"/>
      <c r="F5" s="63"/>
      <c r="G5" s="63"/>
      <c r="H5" s="63"/>
      <c r="I5" s="63"/>
      <c r="J5" s="63"/>
      <c r="K5" s="63"/>
      <c r="L5" s="63"/>
    </row>
    <row r="6" spans="2:12" ht="15" thickTop="1"/>
    <row r="7" spans="2:12" ht="15" thickBot="1">
      <c r="C7" s="64" t="s">
        <v>2</v>
      </c>
      <c r="D7" s="64"/>
      <c r="E7" s="64"/>
      <c r="F7" s="64"/>
      <c r="G7" s="64"/>
      <c r="H7" s="64"/>
      <c r="I7" s="64"/>
    </row>
    <row r="9" spans="2:12">
      <c r="B9" s="3">
        <v>1</v>
      </c>
      <c r="C9" s="61" t="s">
        <v>3</v>
      </c>
      <c r="D9" s="61"/>
      <c r="E9" s="61"/>
      <c r="F9" s="61"/>
      <c r="G9" s="61"/>
      <c r="H9" s="61"/>
      <c r="I9" s="61"/>
    </row>
    <row r="10" spans="2:12">
      <c r="B10" s="3">
        <v>2</v>
      </c>
      <c r="C10" s="61" t="s">
        <v>4</v>
      </c>
      <c r="D10" s="61"/>
      <c r="E10" s="61"/>
      <c r="F10" s="61"/>
      <c r="G10" s="61"/>
      <c r="H10" s="61"/>
      <c r="I10" s="61"/>
    </row>
    <row r="11" spans="2:12">
      <c r="C11" s="4"/>
      <c r="D11" s="4"/>
      <c r="E11" s="4"/>
      <c r="F11" s="4"/>
      <c r="G11" s="4"/>
      <c r="H11" s="4"/>
      <c r="I11" s="4"/>
      <c r="J11" s="4"/>
      <c r="K11" s="4"/>
      <c r="L11" s="4"/>
    </row>
    <row r="12" spans="2:12" ht="15" thickBot="1">
      <c r="C12" s="64" t="s">
        <v>5</v>
      </c>
      <c r="D12" s="64"/>
      <c r="E12" s="64"/>
      <c r="F12" s="64"/>
      <c r="G12" s="64"/>
      <c r="H12" s="64"/>
      <c r="I12" s="64"/>
      <c r="J12" s="4"/>
      <c r="K12" s="4"/>
      <c r="L12" s="4"/>
    </row>
    <row r="13" spans="2:12">
      <c r="C13" s="4"/>
      <c r="D13" s="4"/>
      <c r="E13" s="4"/>
      <c r="F13" s="4"/>
      <c r="G13" s="4"/>
      <c r="H13" s="4"/>
      <c r="I13" s="4"/>
      <c r="J13" s="4"/>
      <c r="K13" s="4"/>
      <c r="L13" s="4"/>
    </row>
    <row r="14" spans="2:12">
      <c r="B14" s="3">
        <v>3</v>
      </c>
      <c r="C14" s="61" t="s">
        <v>3</v>
      </c>
      <c r="D14" s="61"/>
      <c r="E14" s="61"/>
      <c r="F14" s="61"/>
      <c r="G14" s="61"/>
      <c r="H14" s="61"/>
      <c r="I14" s="61"/>
      <c r="J14" s="4"/>
      <c r="K14" s="4"/>
      <c r="L14" s="4"/>
    </row>
    <row r="15" spans="2:12">
      <c r="B15" s="3">
        <v>4</v>
      </c>
      <c r="C15" s="61" t="s">
        <v>4</v>
      </c>
      <c r="D15" s="61"/>
      <c r="E15" s="61"/>
      <c r="F15" s="61"/>
      <c r="G15" s="61"/>
      <c r="H15" s="61"/>
      <c r="I15" s="61"/>
    </row>
  </sheetData>
  <sheetProtection algorithmName="SHA-512" hashValue="fnO6xW/j43UDrDmGMk+8kQWGK5fFciQJqgzaHdB/RYnMCOCAQWgcHh3/Agw0vue/JEo3xXsrTjVaH7sUoq/dXw==" saltValue="WR9nLuBtLeSJvlDQGmQc8Q==" spinCount="100000" sheet="1" objects="1" scenarios="1"/>
  <mergeCells count="8">
    <mergeCell ref="C15:I15"/>
    <mergeCell ref="C10:I10"/>
    <mergeCell ref="C14:I14"/>
    <mergeCell ref="C1:L3"/>
    <mergeCell ref="C5:L5"/>
    <mergeCell ref="C9:I9"/>
    <mergeCell ref="C7:I7"/>
    <mergeCell ref="C12:I12"/>
  </mergeCells>
  <hyperlinks>
    <hyperlink ref="C9:I9" location="'OTO1'!A1" display="FICHA DE MEDICIÓN DE CALIDAD" xr:uid="{7F0ABA4E-00A4-43BF-8B56-719E34DF9C9B}"/>
    <hyperlink ref="C10:I10" location="'OTO2'!A1" display="INDICADORES DE CALIDAD" xr:uid="{28EC677B-AC98-47A1-8B3A-E04187B3F7EE}"/>
    <hyperlink ref="C14:I14" location="'REN1'!A1" display="BASE DE DATOS ANONIMIZADA" xr:uid="{094942A1-5FB5-4765-9EF4-A8F0BDD54FDB}"/>
    <hyperlink ref="C15:I15" location="'REN2'!A1" display="INDICADORES DE CALIDAD" xr:uid="{B6A23159-D8D7-4EF5-A5F0-59A937ADF501}"/>
  </hyperlink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6C205-03BA-4392-B385-0F96EB4829ED}">
  <sheetPr>
    <pageSetUpPr fitToPage="1"/>
  </sheetPr>
  <dimension ref="A1:AB48"/>
  <sheetViews>
    <sheetView zoomScale="69" zoomScaleNormal="70" workbookViewId="0">
      <pane xSplit="6" ySplit="8" topLeftCell="G9" activePane="bottomRight" state="frozen"/>
      <selection pane="bottomRight" activeCell="I40" sqref="I40"/>
      <selection pane="bottomLeft"/>
      <selection pane="topRight"/>
    </sheetView>
  </sheetViews>
  <sheetFormatPr defaultColWidth="0" defaultRowHeight="14.45"/>
  <cols>
    <col min="1" max="1" width="22.7109375" style="1" customWidth="1"/>
    <col min="2" max="4" width="22.7109375" customWidth="1"/>
    <col min="5" max="5" width="32.7109375" customWidth="1"/>
    <col min="6" max="6" width="22.7109375" customWidth="1"/>
    <col min="7" max="7" width="32.7109375" customWidth="1"/>
    <col min="8" max="8" width="22.7109375" customWidth="1"/>
    <col min="9" max="9" width="32.7109375" customWidth="1"/>
    <col min="10" max="28" width="22.7109375" customWidth="1"/>
    <col min="29" max="16384" width="22.7109375" hidden="1"/>
  </cols>
  <sheetData>
    <row r="1" spans="1:28" ht="24.95" customHeight="1">
      <c r="C1" s="53" t="s">
        <v>0</v>
      </c>
      <c r="D1" s="53"/>
      <c r="E1" s="53"/>
      <c r="F1" s="53"/>
      <c r="G1" s="53"/>
      <c r="H1" s="53"/>
      <c r="I1" s="53"/>
      <c r="J1" s="53"/>
      <c r="K1" s="53"/>
      <c r="L1" s="53"/>
    </row>
    <row r="2" spans="1:28" ht="24.95" customHeight="1">
      <c r="C2" s="53"/>
      <c r="D2" s="53"/>
      <c r="E2" s="53"/>
      <c r="F2" s="53"/>
      <c r="G2" s="53"/>
      <c r="H2" s="53"/>
      <c r="I2" s="53"/>
      <c r="J2" s="53"/>
      <c r="K2" s="53"/>
      <c r="L2" s="53"/>
    </row>
    <row r="3" spans="1:28" ht="24.95" customHeight="1">
      <c r="C3" s="53"/>
      <c r="D3" s="53"/>
      <c r="E3" s="53"/>
      <c r="F3" s="53"/>
      <c r="G3" s="53"/>
      <c r="H3" s="53"/>
      <c r="I3" s="53"/>
      <c r="J3" s="53"/>
      <c r="K3" s="53"/>
      <c r="L3" s="53"/>
    </row>
    <row r="4" spans="1:28" ht="20.100000000000001" customHeight="1" thickBot="1">
      <c r="A4" s="2" t="s">
        <v>1</v>
      </c>
      <c r="C4" s="54" t="s">
        <v>6</v>
      </c>
      <c r="D4" s="54"/>
      <c r="E4" s="54"/>
      <c r="F4" s="54"/>
      <c r="G4" s="54"/>
      <c r="H4" s="54"/>
      <c r="I4" s="54"/>
      <c r="J4" s="54"/>
      <c r="K4" s="54"/>
      <c r="L4" s="54"/>
    </row>
    <row r="5" spans="1:28" ht="20.100000000000001" customHeight="1" thickTop="1" thickBot="1"/>
    <row r="6" spans="1:28">
      <c r="A6" s="55" t="s">
        <v>7</v>
      </c>
      <c r="B6" s="56"/>
      <c r="C6" s="56"/>
      <c r="D6" s="56"/>
      <c r="E6" s="56"/>
      <c r="F6" s="56"/>
      <c r="G6" s="56"/>
      <c r="H6" s="56"/>
      <c r="I6" s="56"/>
      <c r="J6" s="57" t="s">
        <v>8</v>
      </c>
      <c r="K6" s="57"/>
      <c r="L6" s="57"/>
      <c r="M6" s="57"/>
      <c r="N6" s="57"/>
      <c r="O6" s="57"/>
      <c r="P6" s="57"/>
      <c r="Q6" s="57"/>
      <c r="R6" s="57"/>
      <c r="S6" s="57"/>
      <c r="T6" s="57"/>
      <c r="U6" s="57"/>
      <c r="V6" s="57"/>
      <c r="W6" s="57"/>
      <c r="X6" s="57"/>
      <c r="Y6" s="57"/>
      <c r="Z6" s="57"/>
      <c r="AA6" s="57"/>
      <c r="AB6" s="58"/>
    </row>
    <row r="7" spans="1:28" s="1" customFormat="1" ht="75" customHeight="1">
      <c r="A7" s="59" t="s">
        <v>9</v>
      </c>
      <c r="B7" s="60" t="s">
        <v>10</v>
      </c>
      <c r="C7" s="17" t="s">
        <v>11</v>
      </c>
      <c r="D7" s="17" t="s">
        <v>12</v>
      </c>
      <c r="E7" s="60" t="s">
        <v>13</v>
      </c>
      <c r="F7" s="17" t="s">
        <v>14</v>
      </c>
      <c r="G7" s="60" t="s">
        <v>15</v>
      </c>
      <c r="H7" s="17" t="s">
        <v>16</v>
      </c>
      <c r="I7" s="17" t="s">
        <v>17</v>
      </c>
      <c r="J7" s="18" t="s">
        <v>18</v>
      </c>
      <c r="K7" s="51" t="s">
        <v>19</v>
      </c>
      <c r="L7" s="51"/>
      <c r="M7" s="51"/>
      <c r="N7" s="51" t="s">
        <v>20</v>
      </c>
      <c r="O7" s="51"/>
      <c r="P7" s="51"/>
      <c r="Q7" s="51" t="s">
        <v>21</v>
      </c>
      <c r="R7" s="51"/>
      <c r="S7" s="51"/>
      <c r="T7" s="51" t="s">
        <v>22</v>
      </c>
      <c r="U7" s="51"/>
      <c r="V7" s="51"/>
      <c r="W7" s="51" t="s">
        <v>23</v>
      </c>
      <c r="X7" s="51"/>
      <c r="Y7" s="51"/>
      <c r="Z7" s="51" t="s">
        <v>24</v>
      </c>
      <c r="AA7" s="51"/>
      <c r="AB7" s="52"/>
    </row>
    <row r="8" spans="1:28" ht="75" customHeight="1">
      <c r="A8" s="59"/>
      <c r="B8" s="60"/>
      <c r="C8" s="17" t="s">
        <v>25</v>
      </c>
      <c r="D8" s="17" t="s">
        <v>26</v>
      </c>
      <c r="E8" s="60"/>
      <c r="F8" s="17" t="s">
        <v>27</v>
      </c>
      <c r="G8" s="60"/>
      <c r="H8" s="17" t="s">
        <v>28</v>
      </c>
      <c r="I8" s="17" t="s">
        <v>29</v>
      </c>
      <c r="J8" s="18" t="s">
        <v>30</v>
      </c>
      <c r="K8" s="18" t="s">
        <v>31</v>
      </c>
      <c r="L8" s="18" t="s">
        <v>32</v>
      </c>
      <c r="M8" s="18" t="s">
        <v>33</v>
      </c>
      <c r="N8" s="18" t="s">
        <v>31</v>
      </c>
      <c r="O8" s="18" t="s">
        <v>32</v>
      </c>
      <c r="P8" s="18" t="s">
        <v>33</v>
      </c>
      <c r="Q8" s="18" t="s">
        <v>31</v>
      </c>
      <c r="R8" s="18" t="s">
        <v>32</v>
      </c>
      <c r="S8" s="18" t="s">
        <v>33</v>
      </c>
      <c r="T8" s="18" t="s">
        <v>34</v>
      </c>
      <c r="U8" s="18" t="s">
        <v>32</v>
      </c>
      <c r="V8" s="18" t="s">
        <v>35</v>
      </c>
      <c r="W8" s="18" t="s">
        <v>36</v>
      </c>
      <c r="X8" s="18" t="s">
        <v>37</v>
      </c>
      <c r="Y8" s="18" t="s">
        <v>38</v>
      </c>
      <c r="Z8" s="18" t="s">
        <v>39</v>
      </c>
      <c r="AA8" s="18" t="s">
        <v>40</v>
      </c>
      <c r="AB8" s="19" t="s">
        <v>33</v>
      </c>
    </row>
    <row r="9" spans="1:28" ht="75" customHeight="1">
      <c r="A9" s="5">
        <v>1</v>
      </c>
      <c r="B9" s="6" t="s">
        <v>41</v>
      </c>
      <c r="C9" s="6" t="s">
        <v>42</v>
      </c>
      <c r="D9" s="6">
        <v>12</v>
      </c>
      <c r="E9" s="6" t="s">
        <v>43</v>
      </c>
      <c r="F9" s="6" t="s">
        <v>44</v>
      </c>
      <c r="G9" s="6" t="s">
        <v>45</v>
      </c>
      <c r="H9" s="7" t="s">
        <v>46</v>
      </c>
      <c r="I9" s="6"/>
      <c r="J9" s="7" t="s">
        <v>47</v>
      </c>
      <c r="K9" s="8">
        <v>0</v>
      </c>
      <c r="L9" s="8">
        <v>503917</v>
      </c>
      <c r="M9" s="9">
        <f>K9/L9</f>
        <v>0</v>
      </c>
      <c r="N9" s="8">
        <v>0</v>
      </c>
      <c r="O9" s="8">
        <v>503917</v>
      </c>
      <c r="P9" s="9">
        <f>N9/O9</f>
        <v>0</v>
      </c>
      <c r="Q9" s="8">
        <v>0</v>
      </c>
      <c r="R9" s="8">
        <v>503917</v>
      </c>
      <c r="S9" s="9">
        <f>Q9/R9</f>
        <v>0</v>
      </c>
      <c r="T9" s="8">
        <v>0</v>
      </c>
      <c r="U9" s="8">
        <v>503917</v>
      </c>
      <c r="V9" s="9">
        <f>T9/U9</f>
        <v>0</v>
      </c>
      <c r="W9" s="8">
        <v>0</v>
      </c>
      <c r="X9" s="8">
        <v>503917</v>
      </c>
      <c r="Y9" s="9">
        <f>W9/X9</f>
        <v>0</v>
      </c>
      <c r="Z9" s="8">
        <v>0</v>
      </c>
      <c r="AA9" s="8">
        <v>503917</v>
      </c>
      <c r="AB9" s="10">
        <f>Z9/AA9</f>
        <v>0</v>
      </c>
    </row>
    <row r="10" spans="1:28" ht="75" customHeight="1">
      <c r="A10" s="5">
        <v>2</v>
      </c>
      <c r="B10" s="6" t="s">
        <v>48</v>
      </c>
      <c r="C10" s="6" t="s">
        <v>49</v>
      </c>
      <c r="D10" s="6">
        <v>12</v>
      </c>
      <c r="E10" s="6" t="s">
        <v>50</v>
      </c>
      <c r="F10" s="6" t="s">
        <v>44</v>
      </c>
      <c r="G10" s="6" t="s">
        <v>51</v>
      </c>
      <c r="H10" s="7" t="s">
        <v>46</v>
      </c>
      <c r="I10" s="6" t="s">
        <v>50</v>
      </c>
      <c r="J10" s="7" t="s">
        <v>47</v>
      </c>
      <c r="K10" s="8">
        <v>0</v>
      </c>
      <c r="L10" s="8">
        <v>503917</v>
      </c>
      <c r="M10" s="9">
        <f t="shared" ref="M10:M32" si="0">K10/L10</f>
        <v>0</v>
      </c>
      <c r="N10" s="8">
        <v>0</v>
      </c>
      <c r="O10" s="8">
        <v>503917</v>
      </c>
      <c r="P10" s="9">
        <f t="shared" ref="P10:P32" si="1">N10/O10</f>
        <v>0</v>
      </c>
      <c r="Q10" s="8">
        <v>0</v>
      </c>
      <c r="R10" s="8">
        <v>503917</v>
      </c>
      <c r="S10" s="9">
        <f t="shared" ref="S10:S32" si="2">Q10/R10</f>
        <v>0</v>
      </c>
      <c r="T10" s="8">
        <v>0</v>
      </c>
      <c r="U10" s="8">
        <v>503917</v>
      </c>
      <c r="V10" s="9">
        <f t="shared" ref="V10:V32" si="3">T10/U10</f>
        <v>0</v>
      </c>
      <c r="W10" s="8">
        <v>0</v>
      </c>
      <c r="X10" s="8">
        <v>503917</v>
      </c>
      <c r="Y10" s="9">
        <f t="shared" ref="Y10:Y32" si="4">W10/X10</f>
        <v>0</v>
      </c>
      <c r="Z10" s="8">
        <v>0</v>
      </c>
      <c r="AA10" s="8">
        <v>503917</v>
      </c>
      <c r="AB10" s="10">
        <f>Z10/AA10</f>
        <v>0</v>
      </c>
    </row>
    <row r="11" spans="1:28" ht="75" customHeight="1">
      <c r="A11" s="5">
        <v>3</v>
      </c>
      <c r="B11" s="6" t="s">
        <v>52</v>
      </c>
      <c r="C11" s="6" t="s">
        <v>42</v>
      </c>
      <c r="D11" s="6">
        <v>1</v>
      </c>
      <c r="E11" s="6" t="s">
        <v>53</v>
      </c>
      <c r="F11" s="6" t="s">
        <v>44</v>
      </c>
      <c r="G11" s="6" t="s">
        <v>54</v>
      </c>
      <c r="H11" s="7" t="s">
        <v>46</v>
      </c>
      <c r="I11" s="6" t="s">
        <v>53</v>
      </c>
      <c r="J11" s="7" t="s">
        <v>47</v>
      </c>
      <c r="K11" s="8">
        <v>0</v>
      </c>
      <c r="L11" s="8">
        <v>503917</v>
      </c>
      <c r="M11" s="9">
        <f t="shared" si="0"/>
        <v>0</v>
      </c>
      <c r="N11" s="8">
        <v>0</v>
      </c>
      <c r="O11" s="8">
        <v>503917</v>
      </c>
      <c r="P11" s="9">
        <f t="shared" si="1"/>
        <v>0</v>
      </c>
      <c r="Q11" s="8">
        <v>0</v>
      </c>
      <c r="R11" s="8">
        <v>503917</v>
      </c>
      <c r="S11" s="9">
        <f t="shared" si="2"/>
        <v>0</v>
      </c>
      <c r="T11" s="8">
        <v>0</v>
      </c>
      <c r="U11" s="8">
        <v>503917</v>
      </c>
      <c r="V11" s="9">
        <f t="shared" si="3"/>
        <v>0</v>
      </c>
      <c r="W11" s="8">
        <v>0</v>
      </c>
      <c r="X11" s="8">
        <v>503917</v>
      </c>
      <c r="Y11" s="9">
        <f t="shared" si="4"/>
        <v>0</v>
      </c>
      <c r="Z11" s="8">
        <v>0</v>
      </c>
      <c r="AA11" s="8">
        <v>503917</v>
      </c>
      <c r="AB11" s="10">
        <f t="shared" ref="AB11" si="5">Z11/AA11</f>
        <v>0</v>
      </c>
    </row>
    <row r="12" spans="1:28" ht="75" customHeight="1">
      <c r="A12" s="5">
        <v>4</v>
      </c>
      <c r="B12" s="6" t="s">
        <v>55</v>
      </c>
      <c r="C12" s="6" t="s">
        <v>49</v>
      </c>
      <c r="D12" s="6">
        <v>32</v>
      </c>
      <c r="E12" s="6" t="s">
        <v>56</v>
      </c>
      <c r="F12" s="6" t="s">
        <v>44</v>
      </c>
      <c r="G12" s="6" t="s">
        <v>57</v>
      </c>
      <c r="H12" s="6" t="s">
        <v>46</v>
      </c>
      <c r="I12" s="6" t="s">
        <v>56</v>
      </c>
      <c r="J12" s="7" t="s">
        <v>47</v>
      </c>
      <c r="K12" s="8">
        <v>0</v>
      </c>
      <c r="L12" s="8">
        <v>503917</v>
      </c>
      <c r="M12" s="9">
        <f t="shared" ref="M12" si="6">K12/L12</f>
        <v>0</v>
      </c>
      <c r="N12" s="8">
        <v>0</v>
      </c>
      <c r="O12" s="8">
        <v>503917</v>
      </c>
      <c r="P12" s="9">
        <f t="shared" ref="P12" si="7">N12/O12</f>
        <v>0</v>
      </c>
      <c r="Q12" s="8">
        <v>0</v>
      </c>
      <c r="R12" s="8">
        <v>503917</v>
      </c>
      <c r="S12" s="9">
        <f t="shared" ref="S12" si="8">Q12/R12</f>
        <v>0</v>
      </c>
      <c r="T12" s="8">
        <v>0</v>
      </c>
      <c r="U12" s="8">
        <v>503917</v>
      </c>
      <c r="V12" s="9">
        <f t="shared" ref="V12" si="9">T12/U12</f>
        <v>0</v>
      </c>
      <c r="W12" s="8">
        <v>0</v>
      </c>
      <c r="X12" s="8">
        <v>503917</v>
      </c>
      <c r="Y12" s="9">
        <f t="shared" ref="Y12" si="10">W12/X12</f>
        <v>0</v>
      </c>
      <c r="Z12" s="8">
        <v>0</v>
      </c>
      <c r="AA12" s="8">
        <v>503917</v>
      </c>
      <c r="AB12" s="10">
        <f t="shared" ref="AB12" si="11">Z12/AA12</f>
        <v>0</v>
      </c>
    </row>
    <row r="13" spans="1:28" ht="75" customHeight="1">
      <c r="A13" s="5">
        <v>5</v>
      </c>
      <c r="B13" s="6" t="s">
        <v>58</v>
      </c>
      <c r="C13" s="6" t="s">
        <v>49</v>
      </c>
      <c r="D13" s="6">
        <v>2</v>
      </c>
      <c r="E13" s="6" t="s">
        <v>59</v>
      </c>
      <c r="F13" s="6" t="s">
        <v>44</v>
      </c>
      <c r="G13" s="6" t="s">
        <v>60</v>
      </c>
      <c r="H13" s="6" t="s">
        <v>61</v>
      </c>
      <c r="I13" s="6" t="s">
        <v>59</v>
      </c>
      <c r="J13" s="7" t="s">
        <v>47</v>
      </c>
      <c r="K13" s="8">
        <v>0</v>
      </c>
      <c r="L13" s="8">
        <v>503917</v>
      </c>
      <c r="M13" s="9">
        <f t="shared" ref="M13:M16" si="12">K13/L13</f>
        <v>0</v>
      </c>
      <c r="N13" s="8">
        <v>0</v>
      </c>
      <c r="O13" s="8">
        <v>503917</v>
      </c>
      <c r="P13" s="9">
        <f t="shared" ref="P13:P16" si="13">N13/O13</f>
        <v>0</v>
      </c>
      <c r="Q13" s="8">
        <v>0</v>
      </c>
      <c r="R13" s="8">
        <v>503917</v>
      </c>
      <c r="S13" s="9">
        <f t="shared" ref="S13:S16" si="14">Q13/R13</f>
        <v>0</v>
      </c>
      <c r="T13" s="8">
        <v>0</v>
      </c>
      <c r="U13" s="8">
        <v>503917</v>
      </c>
      <c r="V13" s="9">
        <f t="shared" ref="V13:V16" si="15">T13/U13</f>
        <v>0</v>
      </c>
      <c r="W13" s="8">
        <v>0</v>
      </c>
      <c r="X13" s="8">
        <v>503917</v>
      </c>
      <c r="Y13" s="9">
        <f t="shared" ref="Y13:Y16" si="16">W13/X13</f>
        <v>0</v>
      </c>
      <c r="Z13" s="8">
        <v>0</v>
      </c>
      <c r="AA13" s="8">
        <v>503917</v>
      </c>
      <c r="AB13" s="10">
        <f t="shared" ref="AB13:AB16" si="17">Z13/AA13</f>
        <v>0</v>
      </c>
    </row>
    <row r="14" spans="1:28" ht="75" customHeight="1">
      <c r="A14" s="5">
        <v>6</v>
      </c>
      <c r="B14" s="6" t="s">
        <v>62</v>
      </c>
      <c r="C14" s="6" t="s">
        <v>49</v>
      </c>
      <c r="D14" s="6">
        <v>64</v>
      </c>
      <c r="E14" s="6" t="s">
        <v>63</v>
      </c>
      <c r="F14" s="6" t="s">
        <v>44</v>
      </c>
      <c r="G14" s="6" t="s">
        <v>64</v>
      </c>
      <c r="H14" s="6" t="s">
        <v>46</v>
      </c>
      <c r="I14" s="6" t="s">
        <v>63</v>
      </c>
      <c r="J14" s="7" t="s">
        <v>47</v>
      </c>
      <c r="K14" s="8">
        <v>0</v>
      </c>
      <c r="L14" s="8">
        <v>503917</v>
      </c>
      <c r="M14" s="9">
        <f t="shared" si="12"/>
        <v>0</v>
      </c>
      <c r="N14" s="8">
        <v>0</v>
      </c>
      <c r="O14" s="8">
        <v>503917</v>
      </c>
      <c r="P14" s="9">
        <f t="shared" si="13"/>
        <v>0</v>
      </c>
      <c r="Q14" s="8">
        <v>0</v>
      </c>
      <c r="R14" s="8">
        <v>503917</v>
      </c>
      <c r="S14" s="9">
        <f t="shared" si="14"/>
        <v>0</v>
      </c>
      <c r="T14" s="8">
        <v>0</v>
      </c>
      <c r="U14" s="8">
        <v>503917</v>
      </c>
      <c r="V14" s="9">
        <f t="shared" si="15"/>
        <v>0</v>
      </c>
      <c r="W14" s="8">
        <v>0</v>
      </c>
      <c r="X14" s="8">
        <v>503917</v>
      </c>
      <c r="Y14" s="9">
        <f t="shared" si="16"/>
        <v>0</v>
      </c>
      <c r="Z14" s="8">
        <v>0</v>
      </c>
      <c r="AA14" s="8">
        <v>503917</v>
      </c>
      <c r="AB14" s="10">
        <f t="shared" si="17"/>
        <v>0</v>
      </c>
    </row>
    <row r="15" spans="1:28" ht="75" customHeight="1">
      <c r="A15" s="5">
        <v>7</v>
      </c>
      <c r="B15" s="6" t="s">
        <v>65</v>
      </c>
      <c r="C15" s="6" t="s">
        <v>49</v>
      </c>
      <c r="D15" s="6">
        <v>5</v>
      </c>
      <c r="E15" s="6" t="s">
        <v>66</v>
      </c>
      <c r="F15" s="6" t="s">
        <v>44</v>
      </c>
      <c r="G15" s="6" t="s">
        <v>67</v>
      </c>
      <c r="H15" s="6" t="s">
        <v>68</v>
      </c>
      <c r="I15" s="6" t="s">
        <v>66</v>
      </c>
      <c r="J15" s="7" t="s">
        <v>47</v>
      </c>
      <c r="K15" s="8">
        <v>0</v>
      </c>
      <c r="L15" s="8">
        <v>503917</v>
      </c>
      <c r="M15" s="9">
        <f t="shared" si="12"/>
        <v>0</v>
      </c>
      <c r="N15" s="8">
        <v>0</v>
      </c>
      <c r="O15" s="8">
        <v>503917</v>
      </c>
      <c r="P15" s="9">
        <f t="shared" si="13"/>
        <v>0</v>
      </c>
      <c r="Q15" s="8">
        <v>0</v>
      </c>
      <c r="R15" s="8">
        <v>503917</v>
      </c>
      <c r="S15" s="9">
        <f t="shared" si="14"/>
        <v>0</v>
      </c>
      <c r="T15" s="8">
        <v>0</v>
      </c>
      <c r="U15" s="8">
        <v>503917</v>
      </c>
      <c r="V15" s="9">
        <f t="shared" si="15"/>
        <v>0</v>
      </c>
      <c r="W15" s="8">
        <v>0</v>
      </c>
      <c r="X15" s="8">
        <v>503917</v>
      </c>
      <c r="Y15" s="9">
        <f t="shared" si="16"/>
        <v>0</v>
      </c>
      <c r="Z15" s="8">
        <v>0</v>
      </c>
      <c r="AA15" s="8">
        <v>503917</v>
      </c>
      <c r="AB15" s="10">
        <f t="shared" si="17"/>
        <v>0</v>
      </c>
    </row>
    <row r="16" spans="1:28" ht="75" customHeight="1">
      <c r="A16" s="5">
        <v>8</v>
      </c>
      <c r="B16" s="6" t="s">
        <v>69</v>
      </c>
      <c r="C16" s="6" t="s">
        <v>49</v>
      </c>
      <c r="D16" s="6">
        <v>64</v>
      </c>
      <c r="E16" s="6" t="s">
        <v>70</v>
      </c>
      <c r="F16" s="6" t="s">
        <v>44</v>
      </c>
      <c r="G16" s="6" t="s">
        <v>71</v>
      </c>
      <c r="H16" s="6" t="s">
        <v>46</v>
      </c>
      <c r="I16" s="6" t="s">
        <v>70</v>
      </c>
      <c r="J16" s="7" t="s">
        <v>47</v>
      </c>
      <c r="K16" s="8">
        <v>0</v>
      </c>
      <c r="L16" s="8">
        <v>503917</v>
      </c>
      <c r="M16" s="9">
        <f t="shared" si="12"/>
        <v>0</v>
      </c>
      <c r="N16" s="8">
        <v>0</v>
      </c>
      <c r="O16" s="8">
        <v>503917</v>
      </c>
      <c r="P16" s="9">
        <f t="shared" si="13"/>
        <v>0</v>
      </c>
      <c r="Q16" s="8">
        <v>0</v>
      </c>
      <c r="R16" s="8">
        <v>503917</v>
      </c>
      <c r="S16" s="9">
        <f t="shared" si="14"/>
        <v>0</v>
      </c>
      <c r="T16" s="8">
        <v>0</v>
      </c>
      <c r="U16" s="8">
        <v>503917</v>
      </c>
      <c r="V16" s="9">
        <f t="shared" si="15"/>
        <v>0</v>
      </c>
      <c r="W16" s="8">
        <v>0</v>
      </c>
      <c r="X16" s="8">
        <v>503917</v>
      </c>
      <c r="Y16" s="9">
        <f t="shared" si="16"/>
        <v>0</v>
      </c>
      <c r="Z16" s="8">
        <v>0</v>
      </c>
      <c r="AA16" s="8">
        <v>503917</v>
      </c>
      <c r="AB16" s="10">
        <f t="shared" si="17"/>
        <v>0</v>
      </c>
    </row>
    <row r="17" spans="1:28" ht="75" customHeight="1">
      <c r="A17" s="5">
        <v>9</v>
      </c>
      <c r="B17" s="6" t="s">
        <v>72</v>
      </c>
      <c r="C17" s="6" t="s">
        <v>49</v>
      </c>
      <c r="D17" s="6">
        <v>32</v>
      </c>
      <c r="E17" s="6" t="s">
        <v>73</v>
      </c>
      <c r="F17" s="6" t="s">
        <v>44</v>
      </c>
      <c r="G17" s="6" t="s">
        <v>74</v>
      </c>
      <c r="H17" s="6" t="s">
        <v>46</v>
      </c>
      <c r="I17" s="6" t="s">
        <v>73</v>
      </c>
      <c r="J17" s="7" t="s">
        <v>47</v>
      </c>
      <c r="K17" s="8">
        <v>0</v>
      </c>
      <c r="L17" s="8">
        <v>503917</v>
      </c>
      <c r="M17" s="9">
        <f t="shared" ref="M17" si="18">K17/L17</f>
        <v>0</v>
      </c>
      <c r="N17" s="8">
        <v>0</v>
      </c>
      <c r="O17" s="8">
        <v>503917</v>
      </c>
      <c r="P17" s="9">
        <f t="shared" ref="P17" si="19">N17/O17</f>
        <v>0</v>
      </c>
      <c r="Q17" s="8">
        <v>0</v>
      </c>
      <c r="R17" s="8">
        <v>503917</v>
      </c>
      <c r="S17" s="9">
        <f t="shared" ref="S17" si="20">Q17/R17</f>
        <v>0</v>
      </c>
      <c r="T17" s="8">
        <v>0</v>
      </c>
      <c r="U17" s="8">
        <v>503917</v>
      </c>
      <c r="V17" s="9">
        <f t="shared" ref="V17" si="21">T17/U17</f>
        <v>0</v>
      </c>
      <c r="W17" s="8">
        <v>0</v>
      </c>
      <c r="X17" s="8">
        <v>503917</v>
      </c>
      <c r="Y17" s="9">
        <f t="shared" ref="Y17" si="22">W17/X17</f>
        <v>0</v>
      </c>
      <c r="Z17" s="8">
        <v>0</v>
      </c>
      <c r="AA17" s="8">
        <v>503917</v>
      </c>
      <c r="AB17" s="10">
        <f t="shared" ref="AB17" si="23">Z17/AA17</f>
        <v>0</v>
      </c>
    </row>
    <row r="18" spans="1:28" ht="75" customHeight="1">
      <c r="A18" s="5">
        <v>10</v>
      </c>
      <c r="B18" s="6" t="s">
        <v>75</v>
      </c>
      <c r="C18" s="6" t="s">
        <v>49</v>
      </c>
      <c r="D18" s="6">
        <v>32</v>
      </c>
      <c r="E18" s="6" t="s">
        <v>76</v>
      </c>
      <c r="F18" s="6" t="s">
        <v>44</v>
      </c>
      <c r="G18" s="6" t="s">
        <v>77</v>
      </c>
      <c r="H18" s="6" t="s">
        <v>46</v>
      </c>
      <c r="I18" s="6" t="s">
        <v>76</v>
      </c>
      <c r="J18" s="7" t="s">
        <v>47</v>
      </c>
      <c r="K18" s="8">
        <v>0</v>
      </c>
      <c r="L18" s="8">
        <v>503917</v>
      </c>
      <c r="M18" s="9">
        <f t="shared" ref="M18" si="24">K18/L18</f>
        <v>0</v>
      </c>
      <c r="N18" s="8">
        <v>0</v>
      </c>
      <c r="O18" s="8">
        <v>503917</v>
      </c>
      <c r="P18" s="9">
        <f t="shared" ref="P18" si="25">N18/O18</f>
        <v>0</v>
      </c>
      <c r="Q18" s="8">
        <v>0</v>
      </c>
      <c r="R18" s="8">
        <v>503917</v>
      </c>
      <c r="S18" s="9">
        <f t="shared" ref="S18" si="26">Q18/R18</f>
        <v>0</v>
      </c>
      <c r="T18" s="8">
        <v>0</v>
      </c>
      <c r="U18" s="8">
        <v>503917</v>
      </c>
      <c r="V18" s="9">
        <f t="shared" ref="V18" si="27">T18/U18</f>
        <v>0</v>
      </c>
      <c r="W18" s="8">
        <v>0</v>
      </c>
      <c r="X18" s="8">
        <v>503917</v>
      </c>
      <c r="Y18" s="9">
        <f t="shared" ref="Y18" si="28">W18/X18</f>
        <v>0</v>
      </c>
      <c r="Z18" s="8">
        <v>0</v>
      </c>
      <c r="AA18" s="8">
        <v>503917</v>
      </c>
      <c r="AB18" s="10">
        <f t="shared" ref="AB18" si="29">Z18/AA18</f>
        <v>0</v>
      </c>
    </row>
    <row r="19" spans="1:28" ht="75" customHeight="1">
      <c r="A19" s="5">
        <v>11</v>
      </c>
      <c r="B19" s="6" t="s">
        <v>78</v>
      </c>
      <c r="C19" s="6" t="s">
        <v>49</v>
      </c>
      <c r="D19" s="6">
        <v>64</v>
      </c>
      <c r="E19" s="6" t="s">
        <v>79</v>
      </c>
      <c r="F19" s="6" t="s">
        <v>44</v>
      </c>
      <c r="G19" s="6" t="s">
        <v>80</v>
      </c>
      <c r="H19" s="6" t="s">
        <v>46</v>
      </c>
      <c r="I19" s="6" t="s">
        <v>79</v>
      </c>
      <c r="J19" s="7" t="s">
        <v>47</v>
      </c>
      <c r="K19" s="8">
        <v>0</v>
      </c>
      <c r="L19" s="8">
        <v>503917</v>
      </c>
      <c r="M19" s="9">
        <f t="shared" ref="M19" si="30">K19/L19</f>
        <v>0</v>
      </c>
      <c r="N19" s="8">
        <v>0</v>
      </c>
      <c r="O19" s="8">
        <v>503917</v>
      </c>
      <c r="P19" s="9">
        <f t="shared" ref="P19" si="31">N19/O19</f>
        <v>0</v>
      </c>
      <c r="Q19" s="8">
        <v>0</v>
      </c>
      <c r="R19" s="8">
        <v>503917</v>
      </c>
      <c r="S19" s="9">
        <f t="shared" ref="S19" si="32">Q19/R19</f>
        <v>0</v>
      </c>
      <c r="T19" s="8">
        <v>0</v>
      </c>
      <c r="U19" s="8">
        <v>503917</v>
      </c>
      <c r="V19" s="9">
        <f t="shared" ref="V19" si="33">T19/U19</f>
        <v>0</v>
      </c>
      <c r="W19" s="8">
        <v>0</v>
      </c>
      <c r="X19" s="8">
        <v>503917</v>
      </c>
      <c r="Y19" s="9">
        <f t="shared" ref="Y19" si="34">W19/X19</f>
        <v>0</v>
      </c>
      <c r="Z19" s="8">
        <v>0</v>
      </c>
      <c r="AA19" s="8">
        <v>503917</v>
      </c>
      <c r="AB19" s="10">
        <f t="shared" ref="AB19" si="35">Z19/AA19</f>
        <v>0</v>
      </c>
    </row>
    <row r="20" spans="1:28" ht="75" customHeight="1">
      <c r="A20" s="5">
        <v>12</v>
      </c>
      <c r="B20" s="6" t="s">
        <v>81</v>
      </c>
      <c r="C20" s="6" t="s">
        <v>49</v>
      </c>
      <c r="D20" s="6">
        <v>128</v>
      </c>
      <c r="E20" s="6" t="s">
        <v>82</v>
      </c>
      <c r="F20" s="6" t="s">
        <v>44</v>
      </c>
      <c r="G20" s="6" t="s">
        <v>83</v>
      </c>
      <c r="H20" s="6" t="s">
        <v>46</v>
      </c>
      <c r="I20" s="6" t="s">
        <v>82</v>
      </c>
      <c r="J20" s="7" t="s">
        <v>47</v>
      </c>
      <c r="K20" s="8">
        <v>0</v>
      </c>
      <c r="L20" s="8">
        <v>503917</v>
      </c>
      <c r="M20" s="9">
        <f t="shared" ref="M20:M21" si="36">K20/L20</f>
        <v>0</v>
      </c>
      <c r="N20" s="8">
        <v>0</v>
      </c>
      <c r="O20" s="8">
        <v>503917</v>
      </c>
      <c r="P20" s="9">
        <f t="shared" ref="P20:P21" si="37">N20/O20</f>
        <v>0</v>
      </c>
      <c r="Q20" s="8">
        <v>0</v>
      </c>
      <c r="R20" s="8">
        <v>503917</v>
      </c>
      <c r="S20" s="9">
        <f t="shared" ref="S20:S21" si="38">Q20/R20</f>
        <v>0</v>
      </c>
      <c r="T20" s="8">
        <v>0</v>
      </c>
      <c r="U20" s="8">
        <v>503917</v>
      </c>
      <c r="V20" s="9">
        <f t="shared" ref="V20:V21" si="39">T20/U20</f>
        <v>0</v>
      </c>
      <c r="W20" s="8">
        <v>0</v>
      </c>
      <c r="X20" s="8">
        <v>503917</v>
      </c>
      <c r="Y20" s="9">
        <f t="shared" ref="Y20:Y21" si="40">W20/X20</f>
        <v>0</v>
      </c>
      <c r="Z20" s="8">
        <v>0</v>
      </c>
      <c r="AA20" s="8">
        <v>503917</v>
      </c>
      <c r="AB20" s="10">
        <f t="shared" ref="AB20:AB21" si="41">Z20/AA20</f>
        <v>0</v>
      </c>
    </row>
    <row r="21" spans="1:28" ht="75" customHeight="1">
      <c r="A21" s="5">
        <v>13</v>
      </c>
      <c r="B21" s="6" t="s">
        <v>84</v>
      </c>
      <c r="C21" s="6" t="s">
        <v>49</v>
      </c>
      <c r="D21" s="6">
        <v>2</v>
      </c>
      <c r="E21" s="6" t="s">
        <v>85</v>
      </c>
      <c r="F21" s="6" t="s">
        <v>44</v>
      </c>
      <c r="G21" s="6" t="s">
        <v>86</v>
      </c>
      <c r="H21" s="6" t="s">
        <v>46</v>
      </c>
      <c r="I21" s="6" t="s">
        <v>85</v>
      </c>
      <c r="J21" s="7" t="s">
        <v>47</v>
      </c>
      <c r="K21" s="8">
        <v>0</v>
      </c>
      <c r="L21" s="8">
        <v>503917</v>
      </c>
      <c r="M21" s="9">
        <f t="shared" si="36"/>
        <v>0</v>
      </c>
      <c r="N21" s="8">
        <v>0</v>
      </c>
      <c r="O21" s="8">
        <v>503917</v>
      </c>
      <c r="P21" s="9">
        <f t="shared" si="37"/>
        <v>0</v>
      </c>
      <c r="Q21" s="8">
        <v>0</v>
      </c>
      <c r="R21" s="8">
        <v>503917</v>
      </c>
      <c r="S21" s="9">
        <f t="shared" si="38"/>
        <v>0</v>
      </c>
      <c r="T21" s="8">
        <v>0</v>
      </c>
      <c r="U21" s="8">
        <v>503917</v>
      </c>
      <c r="V21" s="9">
        <f t="shared" si="39"/>
        <v>0</v>
      </c>
      <c r="W21" s="8">
        <v>0</v>
      </c>
      <c r="X21" s="8">
        <v>503917</v>
      </c>
      <c r="Y21" s="9">
        <f t="shared" si="40"/>
        <v>0</v>
      </c>
      <c r="Z21" s="8">
        <v>0</v>
      </c>
      <c r="AA21" s="8">
        <v>503917</v>
      </c>
      <c r="AB21" s="10">
        <f t="shared" si="41"/>
        <v>0</v>
      </c>
    </row>
    <row r="22" spans="1:28" ht="75" customHeight="1">
      <c r="A22" s="5">
        <v>14</v>
      </c>
      <c r="B22" s="6" t="s">
        <v>87</v>
      </c>
      <c r="C22" s="6" t="s">
        <v>49</v>
      </c>
      <c r="D22" s="6">
        <v>4</v>
      </c>
      <c r="E22" s="6" t="s">
        <v>88</v>
      </c>
      <c r="F22" s="6" t="s">
        <v>44</v>
      </c>
      <c r="G22" s="6" t="s">
        <v>89</v>
      </c>
      <c r="H22" s="6" t="s">
        <v>90</v>
      </c>
      <c r="I22" s="6" t="s">
        <v>88</v>
      </c>
      <c r="J22" s="7" t="s">
        <v>47</v>
      </c>
      <c r="K22" s="8">
        <v>0</v>
      </c>
      <c r="L22" s="8">
        <v>503917</v>
      </c>
      <c r="M22" s="9">
        <f t="shared" ref="M22:M23" si="42">K22/L22</f>
        <v>0</v>
      </c>
      <c r="N22" s="8">
        <v>0</v>
      </c>
      <c r="O22" s="8">
        <v>503917</v>
      </c>
      <c r="P22" s="9">
        <f t="shared" ref="P22:P23" si="43">N22/O22</f>
        <v>0</v>
      </c>
      <c r="Q22" s="8">
        <v>0</v>
      </c>
      <c r="R22" s="8">
        <v>503917</v>
      </c>
      <c r="S22" s="9">
        <f t="shared" ref="S22:S23" si="44">Q22/R22</f>
        <v>0</v>
      </c>
      <c r="T22" s="8">
        <v>0</v>
      </c>
      <c r="U22" s="8">
        <v>503917</v>
      </c>
      <c r="V22" s="9">
        <f t="shared" ref="V22:V23" si="45">T22/U22</f>
        <v>0</v>
      </c>
      <c r="W22" s="8">
        <v>0</v>
      </c>
      <c r="X22" s="8">
        <v>503917</v>
      </c>
      <c r="Y22" s="9">
        <f t="shared" ref="Y22:Y23" si="46">W22/X22</f>
        <v>0</v>
      </c>
      <c r="Z22" s="8">
        <v>0</v>
      </c>
      <c r="AA22" s="8">
        <v>503917</v>
      </c>
      <c r="AB22" s="10">
        <f t="shared" ref="AB22:AB23" si="47">Z22/AA22</f>
        <v>0</v>
      </c>
    </row>
    <row r="23" spans="1:28" ht="75" customHeight="1">
      <c r="A23" s="5">
        <v>15</v>
      </c>
      <c r="B23" s="6" t="s">
        <v>91</v>
      </c>
      <c r="C23" s="6" t="s">
        <v>49</v>
      </c>
      <c r="D23" s="6">
        <v>128</v>
      </c>
      <c r="E23" s="6" t="s">
        <v>92</v>
      </c>
      <c r="F23" s="6" t="s">
        <v>44</v>
      </c>
      <c r="G23" s="6" t="s">
        <v>93</v>
      </c>
      <c r="H23" s="6" t="s">
        <v>46</v>
      </c>
      <c r="I23" s="6" t="s">
        <v>92</v>
      </c>
      <c r="J23" s="7" t="s">
        <v>47</v>
      </c>
      <c r="K23" s="8">
        <v>0</v>
      </c>
      <c r="L23" s="8">
        <v>503917</v>
      </c>
      <c r="M23" s="9">
        <f t="shared" si="42"/>
        <v>0</v>
      </c>
      <c r="N23" s="8">
        <v>0</v>
      </c>
      <c r="O23" s="8">
        <v>503917</v>
      </c>
      <c r="P23" s="9">
        <f t="shared" si="43"/>
        <v>0</v>
      </c>
      <c r="Q23" s="8">
        <v>0</v>
      </c>
      <c r="R23" s="8">
        <v>503917</v>
      </c>
      <c r="S23" s="9">
        <f t="shared" si="44"/>
        <v>0</v>
      </c>
      <c r="T23" s="8">
        <v>0</v>
      </c>
      <c r="U23" s="8">
        <v>503917</v>
      </c>
      <c r="V23" s="9">
        <f t="shared" si="45"/>
        <v>0</v>
      </c>
      <c r="W23" s="8">
        <v>0</v>
      </c>
      <c r="X23" s="8">
        <v>503917</v>
      </c>
      <c r="Y23" s="9">
        <f t="shared" si="46"/>
        <v>0</v>
      </c>
      <c r="Z23" s="8">
        <v>0</v>
      </c>
      <c r="AA23" s="8">
        <v>503917</v>
      </c>
      <c r="AB23" s="10">
        <f t="shared" si="47"/>
        <v>0</v>
      </c>
    </row>
    <row r="24" spans="1:28" ht="75" customHeight="1">
      <c r="A24" s="5">
        <v>16</v>
      </c>
      <c r="B24" s="6" t="s">
        <v>94</v>
      </c>
      <c r="C24" s="6" t="s">
        <v>49</v>
      </c>
      <c r="D24" s="6">
        <v>8</v>
      </c>
      <c r="E24" s="6" t="s">
        <v>95</v>
      </c>
      <c r="F24" s="6" t="s">
        <v>44</v>
      </c>
      <c r="G24" s="6" t="s">
        <v>96</v>
      </c>
      <c r="H24" s="6" t="s">
        <v>46</v>
      </c>
      <c r="I24" s="6" t="s">
        <v>95</v>
      </c>
      <c r="J24" s="7" t="s">
        <v>47</v>
      </c>
      <c r="K24" s="8">
        <v>0</v>
      </c>
      <c r="L24" s="8">
        <v>503917</v>
      </c>
      <c r="M24" s="9">
        <f t="shared" ref="M24" si="48">K24/L24</f>
        <v>0</v>
      </c>
      <c r="N24" s="8">
        <v>0</v>
      </c>
      <c r="O24" s="8">
        <v>503917</v>
      </c>
      <c r="P24" s="9">
        <f t="shared" ref="P24" si="49">N24/O24</f>
        <v>0</v>
      </c>
      <c r="Q24" s="8">
        <v>0</v>
      </c>
      <c r="R24" s="8">
        <v>503917</v>
      </c>
      <c r="S24" s="9">
        <f t="shared" ref="S24" si="50">Q24/R24</f>
        <v>0</v>
      </c>
      <c r="T24" s="8">
        <v>0</v>
      </c>
      <c r="U24" s="8">
        <v>503917</v>
      </c>
      <c r="V24" s="9">
        <f t="shared" ref="V24" si="51">T24/U24</f>
        <v>0</v>
      </c>
      <c r="W24" s="8">
        <v>0</v>
      </c>
      <c r="X24" s="8">
        <v>503917</v>
      </c>
      <c r="Y24" s="9">
        <f t="shared" ref="Y24" si="52">W24/X24</f>
        <v>0</v>
      </c>
      <c r="Z24" s="8">
        <v>0</v>
      </c>
      <c r="AA24" s="8">
        <v>503917</v>
      </c>
      <c r="AB24" s="10">
        <f t="shared" ref="AB24" si="53">Z24/AA24</f>
        <v>0</v>
      </c>
    </row>
    <row r="25" spans="1:28" ht="75" customHeight="1">
      <c r="A25" s="5">
        <v>17</v>
      </c>
      <c r="B25" s="6" t="s">
        <v>97</v>
      </c>
      <c r="C25" s="6" t="s">
        <v>49</v>
      </c>
      <c r="D25" s="6">
        <v>64</v>
      </c>
      <c r="E25" s="6" t="s">
        <v>98</v>
      </c>
      <c r="F25" s="6" t="s">
        <v>44</v>
      </c>
      <c r="G25" s="6" t="s">
        <v>99</v>
      </c>
      <c r="H25" s="6" t="s">
        <v>46</v>
      </c>
      <c r="I25" s="6" t="s">
        <v>99</v>
      </c>
      <c r="J25" s="7" t="s">
        <v>47</v>
      </c>
      <c r="K25" s="8">
        <v>0</v>
      </c>
      <c r="L25" s="8">
        <v>503917</v>
      </c>
      <c r="M25" s="9">
        <f t="shared" ref="M25" si="54">K25/L25</f>
        <v>0</v>
      </c>
      <c r="N25" s="8">
        <v>0</v>
      </c>
      <c r="O25" s="8">
        <v>503917</v>
      </c>
      <c r="P25" s="9">
        <f t="shared" ref="P25" si="55">N25/O25</f>
        <v>0</v>
      </c>
      <c r="Q25" s="8">
        <v>0</v>
      </c>
      <c r="R25" s="8">
        <v>503917</v>
      </c>
      <c r="S25" s="9">
        <f t="shared" ref="S25" si="56">Q25/R25</f>
        <v>0</v>
      </c>
      <c r="T25" s="8">
        <v>0</v>
      </c>
      <c r="U25" s="8">
        <v>503917</v>
      </c>
      <c r="V25" s="9">
        <f t="shared" ref="V25" si="57">T25/U25</f>
        <v>0</v>
      </c>
      <c r="W25" s="8">
        <v>0</v>
      </c>
      <c r="X25" s="8">
        <v>503917</v>
      </c>
      <c r="Y25" s="9">
        <f t="shared" ref="Y25" si="58">W25/X25</f>
        <v>0</v>
      </c>
      <c r="Z25" s="8">
        <v>0</v>
      </c>
      <c r="AA25" s="8">
        <v>503917</v>
      </c>
      <c r="AB25" s="10">
        <f t="shared" ref="AB25" si="59">Z25/AA25</f>
        <v>0</v>
      </c>
    </row>
    <row r="26" spans="1:28" ht="75" customHeight="1">
      <c r="A26" s="5">
        <v>18</v>
      </c>
      <c r="B26" s="6" t="s">
        <v>100</v>
      </c>
      <c r="C26" s="6" t="s">
        <v>49</v>
      </c>
      <c r="D26" s="6">
        <v>6</v>
      </c>
      <c r="E26" s="6" t="s">
        <v>101</v>
      </c>
      <c r="F26" s="6" t="s">
        <v>44</v>
      </c>
      <c r="G26" s="6" t="s">
        <v>102</v>
      </c>
      <c r="H26" s="6" t="s">
        <v>103</v>
      </c>
      <c r="I26" s="6" t="s">
        <v>101</v>
      </c>
      <c r="J26" s="7" t="s">
        <v>47</v>
      </c>
      <c r="K26" s="8">
        <v>5</v>
      </c>
      <c r="L26" s="8">
        <v>503917</v>
      </c>
      <c r="M26" s="9">
        <f t="shared" si="0"/>
        <v>9.9222689450842096E-6</v>
      </c>
      <c r="N26" s="8">
        <v>5</v>
      </c>
      <c r="O26" s="8">
        <v>503917</v>
      </c>
      <c r="P26" s="9">
        <f t="shared" si="1"/>
        <v>9.9222689450842096E-6</v>
      </c>
      <c r="Q26" s="8">
        <v>5</v>
      </c>
      <c r="R26" s="8">
        <v>503917</v>
      </c>
      <c r="S26" s="9">
        <f t="shared" si="2"/>
        <v>9.9222689450842096E-6</v>
      </c>
      <c r="T26" s="8">
        <v>0</v>
      </c>
      <c r="U26" s="8">
        <v>503917</v>
      </c>
      <c r="V26" s="9">
        <f t="shared" si="3"/>
        <v>0</v>
      </c>
      <c r="W26" s="8">
        <v>5</v>
      </c>
      <c r="X26" s="8">
        <v>503917</v>
      </c>
      <c r="Y26" s="9">
        <f t="shared" si="4"/>
        <v>9.9222689450842096E-6</v>
      </c>
      <c r="Z26" s="8">
        <v>5</v>
      </c>
      <c r="AA26" s="8">
        <v>503917</v>
      </c>
      <c r="AB26" s="10">
        <f t="shared" ref="AB26" si="60">Z26/AA26</f>
        <v>9.9222689450842096E-6</v>
      </c>
    </row>
    <row r="27" spans="1:28" ht="75" customHeight="1">
      <c r="A27" s="5">
        <v>19</v>
      </c>
      <c r="B27" s="6" t="s">
        <v>104</v>
      </c>
      <c r="C27" s="6" t="s">
        <v>49</v>
      </c>
      <c r="D27" s="6">
        <v>256</v>
      </c>
      <c r="E27" s="6" t="s">
        <v>105</v>
      </c>
      <c r="F27" s="6" t="s">
        <v>44</v>
      </c>
      <c r="G27" s="6" t="s">
        <v>106</v>
      </c>
      <c r="H27" s="6" t="s">
        <v>46</v>
      </c>
      <c r="I27" s="6" t="s">
        <v>105</v>
      </c>
      <c r="J27" s="7" t="s">
        <v>47</v>
      </c>
      <c r="K27" s="8">
        <v>57</v>
      </c>
      <c r="L27" s="8">
        <v>503917</v>
      </c>
      <c r="M27" s="9">
        <f t="shared" ref="M27" si="61">K27/L27</f>
        <v>1.1311386597395999E-4</v>
      </c>
      <c r="N27" s="8">
        <v>57</v>
      </c>
      <c r="O27" s="8">
        <v>503917</v>
      </c>
      <c r="P27" s="9">
        <f t="shared" ref="P27" si="62">N27/O27</f>
        <v>1.1311386597395999E-4</v>
      </c>
      <c r="Q27" s="8">
        <v>57</v>
      </c>
      <c r="R27" s="8">
        <v>503917</v>
      </c>
      <c r="S27" s="9">
        <f t="shared" ref="S27" si="63">Q27/R27</f>
        <v>1.1311386597395999E-4</v>
      </c>
      <c r="T27" s="8">
        <v>0</v>
      </c>
      <c r="U27" s="8">
        <v>503917</v>
      </c>
      <c r="V27" s="9">
        <f t="shared" ref="V27" si="64">T27/U27</f>
        <v>0</v>
      </c>
      <c r="W27" s="8">
        <v>57</v>
      </c>
      <c r="X27" s="8">
        <v>503917</v>
      </c>
      <c r="Y27" s="9">
        <f t="shared" ref="Y27" si="65">W27/X27</f>
        <v>1.1311386597395999E-4</v>
      </c>
      <c r="Z27" s="8">
        <v>57</v>
      </c>
      <c r="AA27" s="8">
        <v>503917</v>
      </c>
      <c r="AB27" s="10">
        <f t="shared" ref="AB27" si="66">Z27/AA27</f>
        <v>1.1311386597395999E-4</v>
      </c>
    </row>
    <row r="28" spans="1:28" ht="75" customHeight="1">
      <c r="A28" s="5">
        <v>20</v>
      </c>
      <c r="B28" s="6" t="s">
        <v>107</v>
      </c>
      <c r="C28" s="6" t="s">
        <v>49</v>
      </c>
      <c r="D28" s="6">
        <v>64</v>
      </c>
      <c r="E28" s="6" t="s">
        <v>108</v>
      </c>
      <c r="F28" s="6" t="s">
        <v>44</v>
      </c>
      <c r="G28" s="6" t="s">
        <v>109</v>
      </c>
      <c r="H28" s="6" t="s">
        <v>46</v>
      </c>
      <c r="I28" s="6" t="s">
        <v>108</v>
      </c>
      <c r="J28" s="7" t="s">
        <v>47</v>
      </c>
      <c r="K28" s="8">
        <v>0</v>
      </c>
      <c r="L28" s="8">
        <v>503917</v>
      </c>
      <c r="M28" s="9">
        <f t="shared" si="0"/>
        <v>0</v>
      </c>
      <c r="N28" s="8">
        <v>0</v>
      </c>
      <c r="O28" s="8">
        <v>503917</v>
      </c>
      <c r="P28" s="9">
        <f t="shared" si="1"/>
        <v>0</v>
      </c>
      <c r="Q28" s="8">
        <v>0</v>
      </c>
      <c r="R28" s="8">
        <v>503917</v>
      </c>
      <c r="S28" s="9">
        <f t="shared" si="2"/>
        <v>0</v>
      </c>
      <c r="T28" s="8">
        <v>0</v>
      </c>
      <c r="U28" s="8">
        <v>503917</v>
      </c>
      <c r="V28" s="9">
        <f t="shared" si="3"/>
        <v>0</v>
      </c>
      <c r="W28" s="8">
        <v>0</v>
      </c>
      <c r="X28" s="8">
        <v>503917</v>
      </c>
      <c r="Y28" s="9">
        <f t="shared" si="4"/>
        <v>0</v>
      </c>
      <c r="Z28" s="8">
        <v>0</v>
      </c>
      <c r="AA28" s="8">
        <v>503917</v>
      </c>
      <c r="AB28" s="10">
        <f t="shared" ref="AB28:AB32" si="67">Z28/AA28</f>
        <v>0</v>
      </c>
    </row>
    <row r="29" spans="1:28" ht="75" customHeight="1">
      <c r="A29" s="5">
        <v>21</v>
      </c>
      <c r="B29" s="6" t="s">
        <v>110</v>
      </c>
      <c r="C29" s="6" t="s">
        <v>49</v>
      </c>
      <c r="D29" s="6">
        <v>64</v>
      </c>
      <c r="E29" s="6" t="s">
        <v>111</v>
      </c>
      <c r="F29" s="6" t="s">
        <v>112</v>
      </c>
      <c r="G29" s="6" t="s">
        <v>113</v>
      </c>
      <c r="H29" s="6" t="s">
        <v>114</v>
      </c>
      <c r="I29" s="6" t="s">
        <v>111</v>
      </c>
      <c r="J29" s="7" t="s">
        <v>47</v>
      </c>
      <c r="K29" s="8">
        <v>0</v>
      </c>
      <c r="L29" s="8">
        <v>216573</v>
      </c>
      <c r="M29" s="9">
        <f t="shared" si="0"/>
        <v>0</v>
      </c>
      <c r="N29" s="8">
        <v>0</v>
      </c>
      <c r="O29" s="8">
        <v>216573</v>
      </c>
      <c r="P29" s="9">
        <f t="shared" si="1"/>
        <v>0</v>
      </c>
      <c r="Q29" s="8">
        <v>0</v>
      </c>
      <c r="R29" s="8">
        <v>216573</v>
      </c>
      <c r="S29" s="9">
        <f t="shared" si="2"/>
        <v>0</v>
      </c>
      <c r="T29" s="8">
        <v>0</v>
      </c>
      <c r="U29" s="8">
        <v>216573</v>
      </c>
      <c r="V29" s="9">
        <f t="shared" si="3"/>
        <v>0</v>
      </c>
      <c r="W29" s="8">
        <v>0</v>
      </c>
      <c r="X29" s="8">
        <v>216573</v>
      </c>
      <c r="Y29" s="9">
        <f t="shared" si="4"/>
        <v>0</v>
      </c>
      <c r="Z29" s="8">
        <v>0</v>
      </c>
      <c r="AA29" s="8">
        <v>216573</v>
      </c>
      <c r="AB29" s="10">
        <f t="shared" si="67"/>
        <v>0</v>
      </c>
    </row>
    <row r="30" spans="1:28" ht="75" customHeight="1">
      <c r="A30" s="5">
        <v>22</v>
      </c>
      <c r="B30" s="6" t="s">
        <v>115</v>
      </c>
      <c r="C30" s="6" t="s">
        <v>49</v>
      </c>
      <c r="D30" s="6">
        <v>128</v>
      </c>
      <c r="E30" s="6" t="s">
        <v>116</v>
      </c>
      <c r="F30" s="6" t="s">
        <v>112</v>
      </c>
      <c r="G30" s="6" t="s">
        <v>117</v>
      </c>
      <c r="H30" s="6" t="s">
        <v>118</v>
      </c>
      <c r="I30" s="6" t="s">
        <v>116</v>
      </c>
      <c r="J30" s="7" t="s">
        <v>47</v>
      </c>
      <c r="K30" s="8">
        <v>0</v>
      </c>
      <c r="L30" s="8">
        <v>216573</v>
      </c>
      <c r="M30" s="9">
        <f t="shared" ref="M30:M31" si="68">K30/L30</f>
        <v>0</v>
      </c>
      <c r="N30" s="8">
        <v>0</v>
      </c>
      <c r="O30" s="8">
        <v>216573</v>
      </c>
      <c r="P30" s="9">
        <f t="shared" ref="P30:P31" si="69">N30/O30</f>
        <v>0</v>
      </c>
      <c r="Q30" s="8">
        <v>0</v>
      </c>
      <c r="R30" s="8">
        <v>216573</v>
      </c>
      <c r="S30" s="9">
        <f t="shared" ref="S30:S31" si="70">Q30/R30</f>
        <v>0</v>
      </c>
      <c r="T30" s="8">
        <v>0</v>
      </c>
      <c r="U30" s="8">
        <v>216573</v>
      </c>
      <c r="V30" s="9">
        <f t="shared" ref="V30:V31" si="71">T30/U30</f>
        <v>0</v>
      </c>
      <c r="W30" s="8">
        <v>0</v>
      </c>
      <c r="X30" s="8">
        <v>216573</v>
      </c>
      <c r="Y30" s="9">
        <f t="shared" ref="Y30:Y31" si="72">W30/X30</f>
        <v>0</v>
      </c>
      <c r="Z30" s="8">
        <v>0</v>
      </c>
      <c r="AA30" s="8">
        <v>216573</v>
      </c>
      <c r="AB30" s="10">
        <f t="shared" ref="AB30:AB31" si="73">Z30/AA30</f>
        <v>0</v>
      </c>
    </row>
    <row r="31" spans="1:28" ht="75" customHeight="1">
      <c r="A31" s="5">
        <v>23</v>
      </c>
      <c r="B31" s="6" t="s">
        <v>119</v>
      </c>
      <c r="C31" s="6" t="s">
        <v>49</v>
      </c>
      <c r="D31" s="6">
        <v>128</v>
      </c>
      <c r="E31" s="6" t="s">
        <v>120</v>
      </c>
      <c r="F31" s="6" t="s">
        <v>112</v>
      </c>
      <c r="G31" s="6" t="s">
        <v>121</v>
      </c>
      <c r="H31" s="6" t="s">
        <v>122</v>
      </c>
      <c r="I31" s="6" t="s">
        <v>120</v>
      </c>
      <c r="J31" s="7" t="s">
        <v>47</v>
      </c>
      <c r="K31" s="8">
        <v>0</v>
      </c>
      <c r="L31" s="8">
        <v>216573</v>
      </c>
      <c r="M31" s="9">
        <f t="shared" si="68"/>
        <v>0</v>
      </c>
      <c r="N31" s="8">
        <v>0</v>
      </c>
      <c r="O31" s="8">
        <v>216573</v>
      </c>
      <c r="P31" s="9">
        <f t="shared" si="69"/>
        <v>0</v>
      </c>
      <c r="Q31" s="8">
        <v>0</v>
      </c>
      <c r="R31" s="8">
        <v>216573</v>
      </c>
      <c r="S31" s="9">
        <f t="shared" si="70"/>
        <v>0</v>
      </c>
      <c r="T31" s="8">
        <v>0</v>
      </c>
      <c r="U31" s="8">
        <v>216573</v>
      </c>
      <c r="V31" s="9">
        <f t="shared" si="71"/>
        <v>0</v>
      </c>
      <c r="W31" s="8">
        <v>0</v>
      </c>
      <c r="X31" s="8">
        <v>216573</v>
      </c>
      <c r="Y31" s="9">
        <f t="shared" si="72"/>
        <v>0</v>
      </c>
      <c r="Z31" s="8">
        <v>0</v>
      </c>
      <c r="AA31" s="8">
        <v>216573</v>
      </c>
      <c r="AB31" s="10">
        <f t="shared" si="73"/>
        <v>0</v>
      </c>
    </row>
    <row r="32" spans="1:28" ht="75" customHeight="1">
      <c r="A32" s="5">
        <v>24</v>
      </c>
      <c r="B32" s="6" t="s">
        <v>123</v>
      </c>
      <c r="C32" s="6" t="s">
        <v>49</v>
      </c>
      <c r="D32" s="6">
        <v>64</v>
      </c>
      <c r="E32" s="6" t="s">
        <v>124</v>
      </c>
      <c r="F32" s="6" t="s">
        <v>44</v>
      </c>
      <c r="G32" s="6" t="s">
        <v>125</v>
      </c>
      <c r="H32" s="6" t="s">
        <v>46</v>
      </c>
      <c r="I32" s="6" t="s">
        <v>124</v>
      </c>
      <c r="J32" s="7" t="s">
        <v>47</v>
      </c>
      <c r="K32" s="8">
        <v>0</v>
      </c>
      <c r="L32" s="8">
        <v>503917</v>
      </c>
      <c r="M32" s="9">
        <f t="shared" si="0"/>
        <v>0</v>
      </c>
      <c r="N32" s="8">
        <v>0</v>
      </c>
      <c r="O32" s="8">
        <v>503917</v>
      </c>
      <c r="P32" s="9">
        <f t="shared" si="1"/>
        <v>0</v>
      </c>
      <c r="Q32" s="8">
        <v>0</v>
      </c>
      <c r="R32" s="8">
        <v>503917</v>
      </c>
      <c r="S32" s="9">
        <f t="shared" si="2"/>
        <v>0</v>
      </c>
      <c r="T32" s="8">
        <v>0</v>
      </c>
      <c r="U32" s="8">
        <v>503917</v>
      </c>
      <c r="V32" s="9">
        <f t="shared" si="3"/>
        <v>0</v>
      </c>
      <c r="W32" s="8">
        <v>0</v>
      </c>
      <c r="X32" s="8">
        <v>503917</v>
      </c>
      <c r="Y32" s="9">
        <f t="shared" si="4"/>
        <v>0</v>
      </c>
      <c r="Z32" s="8">
        <v>0</v>
      </c>
      <c r="AA32" s="8">
        <v>503917</v>
      </c>
      <c r="AB32" s="10">
        <f t="shared" si="67"/>
        <v>0</v>
      </c>
    </row>
    <row r="33" spans="1:28" ht="75" customHeight="1">
      <c r="A33" s="5">
        <v>25</v>
      </c>
      <c r="B33" s="6" t="s">
        <v>126</v>
      </c>
      <c r="C33" s="6" t="s">
        <v>42</v>
      </c>
      <c r="D33" s="6">
        <v>1</v>
      </c>
      <c r="E33" s="6" t="s">
        <v>127</v>
      </c>
      <c r="F33" s="6" t="s">
        <v>44</v>
      </c>
      <c r="G33" s="6" t="s">
        <v>128</v>
      </c>
      <c r="H33" s="6" t="s">
        <v>46</v>
      </c>
      <c r="I33" s="6" t="s">
        <v>129</v>
      </c>
      <c r="J33" s="7" t="s">
        <v>47</v>
      </c>
      <c r="K33" s="8">
        <v>0</v>
      </c>
      <c r="L33" s="8">
        <v>503917</v>
      </c>
      <c r="M33" s="9">
        <f t="shared" ref="M33:M46" si="74">K33/L33</f>
        <v>0</v>
      </c>
      <c r="N33" s="8">
        <v>0</v>
      </c>
      <c r="O33" s="8">
        <v>503917</v>
      </c>
      <c r="P33" s="9">
        <f t="shared" ref="P33:P46" si="75">N33/O33</f>
        <v>0</v>
      </c>
      <c r="Q33" s="8">
        <v>0</v>
      </c>
      <c r="R33" s="8">
        <v>503917</v>
      </c>
      <c r="S33" s="9">
        <f t="shared" ref="S33:S46" si="76">Q33/R33</f>
        <v>0</v>
      </c>
      <c r="T33" s="8">
        <v>0</v>
      </c>
      <c r="U33" s="8">
        <v>503917</v>
      </c>
      <c r="V33" s="9">
        <f t="shared" ref="V33:V46" si="77">T33/U33</f>
        <v>0</v>
      </c>
      <c r="W33" s="8">
        <v>0</v>
      </c>
      <c r="X33" s="8">
        <v>503917</v>
      </c>
      <c r="Y33" s="9">
        <f t="shared" ref="Y33:Y46" si="78">W33/X33</f>
        <v>0</v>
      </c>
      <c r="Z33" s="8">
        <v>0</v>
      </c>
      <c r="AA33" s="8">
        <v>503917</v>
      </c>
      <c r="AB33" s="10">
        <f t="shared" ref="AB33:AB46" si="79">Z33/AA33</f>
        <v>0</v>
      </c>
    </row>
    <row r="34" spans="1:28" ht="75" customHeight="1">
      <c r="A34" s="5">
        <v>26</v>
      </c>
      <c r="B34" s="6" t="s">
        <v>130</v>
      </c>
      <c r="C34" s="6" t="s">
        <v>49</v>
      </c>
      <c r="D34" s="6">
        <v>64</v>
      </c>
      <c r="E34" s="6" t="s">
        <v>131</v>
      </c>
      <c r="F34" s="6" t="s">
        <v>44</v>
      </c>
      <c r="G34" s="6" t="s">
        <v>132</v>
      </c>
      <c r="H34" s="6" t="s">
        <v>46</v>
      </c>
      <c r="I34" s="6" t="s">
        <v>129</v>
      </c>
      <c r="J34" s="7" t="s">
        <v>47</v>
      </c>
      <c r="K34" s="8">
        <v>0</v>
      </c>
      <c r="L34" s="8">
        <v>503917</v>
      </c>
      <c r="M34" s="9">
        <f t="shared" si="74"/>
        <v>0</v>
      </c>
      <c r="N34" s="8">
        <v>0</v>
      </c>
      <c r="O34" s="8">
        <v>503917</v>
      </c>
      <c r="P34" s="9">
        <f t="shared" si="75"/>
        <v>0</v>
      </c>
      <c r="Q34" s="8">
        <v>0</v>
      </c>
      <c r="R34" s="8">
        <v>503917</v>
      </c>
      <c r="S34" s="9">
        <f t="shared" si="76"/>
        <v>0</v>
      </c>
      <c r="T34" s="8">
        <v>0</v>
      </c>
      <c r="U34" s="8">
        <v>503917</v>
      </c>
      <c r="V34" s="9">
        <f t="shared" si="77"/>
        <v>0</v>
      </c>
      <c r="W34" s="8">
        <v>0</v>
      </c>
      <c r="X34" s="8">
        <v>503917</v>
      </c>
      <c r="Y34" s="9">
        <f t="shared" si="78"/>
        <v>0</v>
      </c>
      <c r="Z34" s="8">
        <v>0</v>
      </c>
      <c r="AA34" s="8">
        <v>503917</v>
      </c>
      <c r="AB34" s="10">
        <f t="shared" si="79"/>
        <v>0</v>
      </c>
    </row>
    <row r="35" spans="1:28" ht="75" customHeight="1">
      <c r="A35" s="5">
        <v>27</v>
      </c>
      <c r="B35" s="6" t="s">
        <v>133</v>
      </c>
      <c r="C35" s="6" t="s">
        <v>42</v>
      </c>
      <c r="D35" s="6">
        <v>6</v>
      </c>
      <c r="E35" s="6" t="s">
        <v>134</v>
      </c>
      <c r="F35" s="6" t="s">
        <v>44</v>
      </c>
      <c r="G35" s="6" t="s">
        <v>135</v>
      </c>
      <c r="H35" s="6" t="s">
        <v>46</v>
      </c>
      <c r="I35" s="6" t="s">
        <v>129</v>
      </c>
      <c r="J35" s="7" t="s">
        <v>47</v>
      </c>
      <c r="K35" s="8">
        <v>0</v>
      </c>
      <c r="L35" s="8">
        <v>503917</v>
      </c>
      <c r="M35" s="9">
        <f t="shared" si="74"/>
        <v>0</v>
      </c>
      <c r="N35" s="8">
        <v>0</v>
      </c>
      <c r="O35" s="8">
        <v>503917</v>
      </c>
      <c r="P35" s="9">
        <f t="shared" si="75"/>
        <v>0</v>
      </c>
      <c r="Q35" s="8">
        <v>0</v>
      </c>
      <c r="R35" s="8">
        <v>503917</v>
      </c>
      <c r="S35" s="9">
        <f t="shared" si="76"/>
        <v>0</v>
      </c>
      <c r="T35" s="8">
        <v>0</v>
      </c>
      <c r="U35" s="8">
        <v>503917</v>
      </c>
      <c r="V35" s="9">
        <f t="shared" si="77"/>
        <v>0</v>
      </c>
      <c r="W35" s="8">
        <v>0</v>
      </c>
      <c r="X35" s="8">
        <v>503917</v>
      </c>
      <c r="Y35" s="9">
        <f t="shared" si="78"/>
        <v>0</v>
      </c>
      <c r="Z35" s="8">
        <v>0</v>
      </c>
      <c r="AA35" s="8">
        <v>503917</v>
      </c>
      <c r="AB35" s="10">
        <f t="shared" si="79"/>
        <v>0</v>
      </c>
    </row>
    <row r="36" spans="1:28" ht="75" customHeight="1">
      <c r="A36" s="5">
        <v>28</v>
      </c>
      <c r="B36" s="6" t="s">
        <v>136</v>
      </c>
      <c r="C36" s="6" t="s">
        <v>49</v>
      </c>
      <c r="D36" s="6">
        <v>64</v>
      </c>
      <c r="E36" s="6" t="s">
        <v>137</v>
      </c>
      <c r="F36" s="6" t="s">
        <v>44</v>
      </c>
      <c r="G36" s="6" t="s">
        <v>138</v>
      </c>
      <c r="H36" s="6" t="s">
        <v>46</v>
      </c>
      <c r="I36" s="6" t="s">
        <v>139</v>
      </c>
      <c r="J36" s="7" t="s">
        <v>47</v>
      </c>
      <c r="K36" s="8">
        <v>0</v>
      </c>
      <c r="L36" s="8">
        <v>503917</v>
      </c>
      <c r="M36" s="9">
        <f t="shared" si="74"/>
        <v>0</v>
      </c>
      <c r="N36" s="8">
        <v>0</v>
      </c>
      <c r="O36" s="8">
        <v>503917</v>
      </c>
      <c r="P36" s="9">
        <f t="shared" si="75"/>
        <v>0</v>
      </c>
      <c r="Q36" s="8">
        <v>0</v>
      </c>
      <c r="R36" s="8">
        <v>503917</v>
      </c>
      <c r="S36" s="9">
        <f t="shared" si="76"/>
        <v>0</v>
      </c>
      <c r="T36" s="8">
        <v>0</v>
      </c>
      <c r="U36" s="8">
        <v>503917</v>
      </c>
      <c r="V36" s="9">
        <f t="shared" si="77"/>
        <v>0</v>
      </c>
      <c r="W36" s="8">
        <v>0</v>
      </c>
      <c r="X36" s="8">
        <v>503917</v>
      </c>
      <c r="Y36" s="9">
        <f t="shared" si="78"/>
        <v>0</v>
      </c>
      <c r="Z36" s="8">
        <v>0</v>
      </c>
      <c r="AA36" s="8">
        <v>503917</v>
      </c>
      <c r="AB36" s="10">
        <f t="shared" si="79"/>
        <v>0</v>
      </c>
    </row>
    <row r="37" spans="1:28" ht="75" customHeight="1">
      <c r="A37" s="5">
        <v>29</v>
      </c>
      <c r="B37" s="6" t="s">
        <v>140</v>
      </c>
      <c r="C37" s="6" t="s">
        <v>49</v>
      </c>
      <c r="D37" s="6">
        <v>32</v>
      </c>
      <c r="E37" s="6" t="s">
        <v>141</v>
      </c>
      <c r="F37" s="6" t="s">
        <v>44</v>
      </c>
      <c r="G37" s="6" t="s">
        <v>142</v>
      </c>
      <c r="H37" s="6" t="s">
        <v>46</v>
      </c>
      <c r="I37" s="6" t="s">
        <v>139</v>
      </c>
      <c r="J37" s="7" t="s">
        <v>47</v>
      </c>
      <c r="K37" s="8">
        <v>0</v>
      </c>
      <c r="L37" s="8">
        <v>503917</v>
      </c>
      <c r="M37" s="9">
        <f t="shared" si="74"/>
        <v>0</v>
      </c>
      <c r="N37" s="8">
        <v>0</v>
      </c>
      <c r="O37" s="8">
        <v>503917</v>
      </c>
      <c r="P37" s="9">
        <f t="shared" si="75"/>
        <v>0</v>
      </c>
      <c r="Q37" s="8">
        <v>0</v>
      </c>
      <c r="R37" s="8">
        <v>503917</v>
      </c>
      <c r="S37" s="9">
        <f t="shared" si="76"/>
        <v>0</v>
      </c>
      <c r="T37" s="8">
        <v>0</v>
      </c>
      <c r="U37" s="8">
        <v>503917</v>
      </c>
      <c r="V37" s="9">
        <f t="shared" si="77"/>
        <v>0</v>
      </c>
      <c r="W37" s="8">
        <v>0</v>
      </c>
      <c r="X37" s="8">
        <v>503917</v>
      </c>
      <c r="Y37" s="9">
        <f t="shared" si="78"/>
        <v>0</v>
      </c>
      <c r="Z37" s="8">
        <v>0</v>
      </c>
      <c r="AA37" s="8">
        <v>503917</v>
      </c>
      <c r="AB37" s="10">
        <f t="shared" si="79"/>
        <v>0</v>
      </c>
    </row>
    <row r="38" spans="1:28" ht="75" customHeight="1">
      <c r="A38" s="5">
        <v>30</v>
      </c>
      <c r="B38" s="6" t="s">
        <v>143</v>
      </c>
      <c r="C38" s="6" t="s">
        <v>49</v>
      </c>
      <c r="D38" s="6">
        <v>16</v>
      </c>
      <c r="E38" s="6" t="s">
        <v>144</v>
      </c>
      <c r="F38" s="6" t="s">
        <v>44</v>
      </c>
      <c r="G38" s="6" t="s">
        <v>145</v>
      </c>
      <c r="H38" s="6" t="s">
        <v>46</v>
      </c>
      <c r="I38" s="6" t="s">
        <v>144</v>
      </c>
      <c r="J38" s="7" t="s">
        <v>47</v>
      </c>
      <c r="K38" s="8">
        <v>0</v>
      </c>
      <c r="L38" s="8">
        <v>503917</v>
      </c>
      <c r="M38" s="9">
        <f t="shared" si="74"/>
        <v>0</v>
      </c>
      <c r="N38" s="8">
        <v>0</v>
      </c>
      <c r="O38" s="8">
        <v>503917</v>
      </c>
      <c r="P38" s="9">
        <f t="shared" si="75"/>
        <v>0</v>
      </c>
      <c r="Q38" s="8">
        <v>0</v>
      </c>
      <c r="R38" s="8">
        <v>503917</v>
      </c>
      <c r="S38" s="9">
        <f t="shared" si="76"/>
        <v>0</v>
      </c>
      <c r="T38" s="8">
        <v>0</v>
      </c>
      <c r="U38" s="8">
        <v>503917</v>
      </c>
      <c r="V38" s="9">
        <f t="shared" si="77"/>
        <v>0</v>
      </c>
      <c r="W38" s="8">
        <v>0</v>
      </c>
      <c r="X38" s="8">
        <v>503917</v>
      </c>
      <c r="Y38" s="9">
        <f t="shared" si="78"/>
        <v>0</v>
      </c>
      <c r="Z38" s="8">
        <v>0</v>
      </c>
      <c r="AA38" s="8">
        <v>503917</v>
      </c>
      <c r="AB38" s="10">
        <f t="shared" si="79"/>
        <v>0</v>
      </c>
    </row>
    <row r="39" spans="1:28" ht="75" customHeight="1">
      <c r="A39" s="5">
        <v>31</v>
      </c>
      <c r="B39" s="6" t="s">
        <v>146</v>
      </c>
      <c r="C39" s="6" t="s">
        <v>42</v>
      </c>
      <c r="D39" s="6">
        <v>4</v>
      </c>
      <c r="E39" s="6" t="s">
        <v>147</v>
      </c>
      <c r="F39" s="6" t="s">
        <v>44</v>
      </c>
      <c r="G39" s="6" t="s">
        <v>148</v>
      </c>
      <c r="H39" s="6" t="s">
        <v>46</v>
      </c>
      <c r="I39" s="6" t="s">
        <v>147</v>
      </c>
      <c r="J39" s="7" t="s">
        <v>47</v>
      </c>
      <c r="K39" s="8">
        <v>0</v>
      </c>
      <c r="L39" s="8">
        <v>503917</v>
      </c>
      <c r="M39" s="9">
        <f t="shared" si="74"/>
        <v>0</v>
      </c>
      <c r="N39" s="8">
        <v>0</v>
      </c>
      <c r="O39" s="8">
        <v>503917</v>
      </c>
      <c r="P39" s="9">
        <f t="shared" si="75"/>
        <v>0</v>
      </c>
      <c r="Q39" s="8">
        <v>0</v>
      </c>
      <c r="R39" s="8">
        <v>503917</v>
      </c>
      <c r="S39" s="9">
        <f t="shared" si="76"/>
        <v>0</v>
      </c>
      <c r="T39" s="8">
        <v>0</v>
      </c>
      <c r="U39" s="8">
        <v>503917</v>
      </c>
      <c r="V39" s="9">
        <f t="shared" si="77"/>
        <v>0</v>
      </c>
      <c r="W39" s="8">
        <v>0</v>
      </c>
      <c r="X39" s="8">
        <v>503917</v>
      </c>
      <c r="Y39" s="9">
        <f t="shared" si="78"/>
        <v>0</v>
      </c>
      <c r="Z39" s="8">
        <v>0</v>
      </c>
      <c r="AA39" s="8">
        <v>503917</v>
      </c>
      <c r="AB39" s="10">
        <f t="shared" si="79"/>
        <v>0</v>
      </c>
    </row>
    <row r="40" spans="1:28" ht="75" customHeight="1">
      <c r="A40" s="5">
        <v>32</v>
      </c>
      <c r="B40" s="6" t="s">
        <v>149</v>
      </c>
      <c r="C40" s="6" t="s">
        <v>49</v>
      </c>
      <c r="D40" s="6">
        <v>6</v>
      </c>
      <c r="E40" s="6" t="s">
        <v>150</v>
      </c>
      <c r="F40" s="6" t="s">
        <v>44</v>
      </c>
      <c r="G40" s="6" t="s">
        <v>151</v>
      </c>
      <c r="H40" s="6" t="s">
        <v>46</v>
      </c>
      <c r="I40" s="6" t="s">
        <v>150</v>
      </c>
      <c r="J40" s="7" t="s">
        <v>47</v>
      </c>
      <c r="K40" s="8">
        <v>0</v>
      </c>
      <c r="L40" s="8">
        <v>503917</v>
      </c>
      <c r="M40" s="9">
        <f t="shared" si="74"/>
        <v>0</v>
      </c>
      <c r="N40" s="8">
        <v>0</v>
      </c>
      <c r="O40" s="8">
        <v>503917</v>
      </c>
      <c r="P40" s="9">
        <f t="shared" si="75"/>
        <v>0</v>
      </c>
      <c r="Q40" s="8">
        <v>0</v>
      </c>
      <c r="R40" s="8">
        <v>503917</v>
      </c>
      <c r="S40" s="9">
        <f t="shared" si="76"/>
        <v>0</v>
      </c>
      <c r="T40" s="8">
        <v>0</v>
      </c>
      <c r="U40" s="8">
        <v>503917</v>
      </c>
      <c r="V40" s="9">
        <f t="shared" si="77"/>
        <v>0</v>
      </c>
      <c r="W40" s="8">
        <v>0</v>
      </c>
      <c r="X40" s="8">
        <v>503917</v>
      </c>
      <c r="Y40" s="9">
        <f t="shared" si="78"/>
        <v>0</v>
      </c>
      <c r="Z40" s="8">
        <v>0</v>
      </c>
      <c r="AA40" s="8">
        <v>503917</v>
      </c>
      <c r="AB40" s="10">
        <f t="shared" si="79"/>
        <v>0</v>
      </c>
    </row>
    <row r="41" spans="1:28" ht="75" customHeight="1">
      <c r="A41" s="5">
        <v>33</v>
      </c>
      <c r="B41" s="6" t="s">
        <v>152</v>
      </c>
      <c r="C41" s="6" t="s">
        <v>49</v>
      </c>
      <c r="D41" s="6">
        <v>2</v>
      </c>
      <c r="E41" s="6" t="s">
        <v>85</v>
      </c>
      <c r="F41" s="6" t="s">
        <v>44</v>
      </c>
      <c r="G41" s="6" t="s">
        <v>153</v>
      </c>
      <c r="H41" s="6" t="s">
        <v>46</v>
      </c>
      <c r="I41" s="6" t="s">
        <v>85</v>
      </c>
      <c r="J41" s="7" t="s">
        <v>47</v>
      </c>
      <c r="K41" s="8">
        <v>0</v>
      </c>
      <c r="L41" s="8">
        <v>503917</v>
      </c>
      <c r="M41" s="9">
        <f t="shared" si="74"/>
        <v>0</v>
      </c>
      <c r="N41" s="8">
        <v>0</v>
      </c>
      <c r="O41" s="8">
        <v>503917</v>
      </c>
      <c r="P41" s="9">
        <f t="shared" si="75"/>
        <v>0</v>
      </c>
      <c r="Q41" s="8">
        <v>0</v>
      </c>
      <c r="R41" s="8">
        <v>503917</v>
      </c>
      <c r="S41" s="9">
        <f t="shared" si="76"/>
        <v>0</v>
      </c>
      <c r="T41" s="8">
        <v>0</v>
      </c>
      <c r="U41" s="8">
        <v>503917</v>
      </c>
      <c r="V41" s="9">
        <f t="shared" si="77"/>
        <v>0</v>
      </c>
      <c r="W41" s="8">
        <v>0</v>
      </c>
      <c r="X41" s="8">
        <v>503917</v>
      </c>
      <c r="Y41" s="9">
        <f t="shared" si="78"/>
        <v>0</v>
      </c>
      <c r="Z41" s="8">
        <v>0</v>
      </c>
      <c r="AA41" s="8">
        <v>503917</v>
      </c>
      <c r="AB41" s="10">
        <f t="shared" si="79"/>
        <v>0</v>
      </c>
    </row>
    <row r="42" spans="1:28" ht="75" customHeight="1">
      <c r="A42" s="5">
        <v>34</v>
      </c>
      <c r="B42" s="6" t="s">
        <v>154</v>
      </c>
      <c r="C42" s="6" t="s">
        <v>49</v>
      </c>
      <c r="D42" s="6">
        <v>2</v>
      </c>
      <c r="E42" s="6" t="s">
        <v>85</v>
      </c>
      <c r="F42" s="6" t="s">
        <v>44</v>
      </c>
      <c r="G42" s="6" t="s">
        <v>155</v>
      </c>
      <c r="H42" s="6" t="s">
        <v>46</v>
      </c>
      <c r="I42" s="6" t="s">
        <v>85</v>
      </c>
      <c r="J42" s="7" t="s">
        <v>47</v>
      </c>
      <c r="K42" s="8">
        <v>0</v>
      </c>
      <c r="L42" s="8">
        <v>503917</v>
      </c>
      <c r="M42" s="9">
        <f t="shared" si="74"/>
        <v>0</v>
      </c>
      <c r="N42" s="8">
        <v>0</v>
      </c>
      <c r="O42" s="8">
        <v>503917</v>
      </c>
      <c r="P42" s="9">
        <f t="shared" si="75"/>
        <v>0</v>
      </c>
      <c r="Q42" s="8">
        <v>0</v>
      </c>
      <c r="R42" s="8">
        <v>503917</v>
      </c>
      <c r="S42" s="9">
        <f t="shared" si="76"/>
        <v>0</v>
      </c>
      <c r="T42" s="8">
        <v>0</v>
      </c>
      <c r="U42" s="8">
        <v>503917</v>
      </c>
      <c r="V42" s="9">
        <f t="shared" si="77"/>
        <v>0</v>
      </c>
      <c r="W42" s="8">
        <v>0</v>
      </c>
      <c r="X42" s="8">
        <v>503917</v>
      </c>
      <c r="Y42" s="9">
        <f t="shared" si="78"/>
        <v>0</v>
      </c>
      <c r="Z42" s="8">
        <v>0</v>
      </c>
      <c r="AA42" s="8">
        <v>503917</v>
      </c>
      <c r="AB42" s="10">
        <f t="shared" si="79"/>
        <v>0</v>
      </c>
    </row>
    <row r="43" spans="1:28" ht="75" customHeight="1">
      <c r="A43" s="5">
        <v>35</v>
      </c>
      <c r="B43" s="6" t="s">
        <v>156</v>
      </c>
      <c r="C43" s="6" t="s">
        <v>42</v>
      </c>
      <c r="D43" s="6">
        <v>1</v>
      </c>
      <c r="E43" s="6" t="s">
        <v>157</v>
      </c>
      <c r="F43" s="6" t="s">
        <v>44</v>
      </c>
      <c r="G43" s="6" t="s">
        <v>158</v>
      </c>
      <c r="H43" s="6" t="s">
        <v>46</v>
      </c>
      <c r="I43" s="6"/>
      <c r="J43" s="7" t="s">
        <v>47</v>
      </c>
      <c r="K43" s="8">
        <v>0</v>
      </c>
      <c r="L43" s="8">
        <v>503917</v>
      </c>
      <c r="M43" s="9">
        <f t="shared" si="74"/>
        <v>0</v>
      </c>
      <c r="N43" s="8">
        <v>0</v>
      </c>
      <c r="O43" s="8">
        <v>503917</v>
      </c>
      <c r="P43" s="9">
        <f t="shared" si="75"/>
        <v>0</v>
      </c>
      <c r="Q43" s="8">
        <v>0</v>
      </c>
      <c r="R43" s="8">
        <v>503917</v>
      </c>
      <c r="S43" s="9">
        <f t="shared" si="76"/>
        <v>0</v>
      </c>
      <c r="T43" s="8">
        <v>0</v>
      </c>
      <c r="U43" s="8">
        <v>503917</v>
      </c>
      <c r="V43" s="9">
        <f t="shared" si="77"/>
        <v>0</v>
      </c>
      <c r="W43" s="8">
        <v>0</v>
      </c>
      <c r="X43" s="8">
        <v>503917</v>
      </c>
      <c r="Y43" s="9">
        <f t="shared" si="78"/>
        <v>0</v>
      </c>
      <c r="Z43" s="8">
        <v>0</v>
      </c>
      <c r="AA43" s="8">
        <v>503917</v>
      </c>
      <c r="AB43" s="10">
        <f t="shared" si="79"/>
        <v>0</v>
      </c>
    </row>
    <row r="44" spans="1:28" ht="75" customHeight="1">
      <c r="A44" s="5">
        <v>36</v>
      </c>
      <c r="B44" s="6" t="s">
        <v>159</v>
      </c>
      <c r="C44" s="6" t="s">
        <v>42</v>
      </c>
      <c r="D44" s="6">
        <v>15</v>
      </c>
      <c r="E44" s="6" t="s">
        <v>157</v>
      </c>
      <c r="F44" s="6" t="s">
        <v>44</v>
      </c>
      <c r="G44" s="6" t="s">
        <v>160</v>
      </c>
      <c r="H44" s="6" t="s">
        <v>46</v>
      </c>
      <c r="I44" s="6"/>
      <c r="J44" s="7" t="s">
        <v>47</v>
      </c>
      <c r="K44" s="8">
        <v>0</v>
      </c>
      <c r="L44" s="8">
        <v>503917</v>
      </c>
      <c r="M44" s="9">
        <f t="shared" si="74"/>
        <v>0</v>
      </c>
      <c r="N44" s="8">
        <v>0</v>
      </c>
      <c r="O44" s="8">
        <v>503917</v>
      </c>
      <c r="P44" s="9">
        <f t="shared" si="75"/>
        <v>0</v>
      </c>
      <c r="Q44" s="8">
        <v>0</v>
      </c>
      <c r="R44" s="8">
        <v>503917</v>
      </c>
      <c r="S44" s="9">
        <f t="shared" si="76"/>
        <v>0</v>
      </c>
      <c r="T44" s="8">
        <v>0</v>
      </c>
      <c r="U44" s="8">
        <v>503917</v>
      </c>
      <c r="V44" s="9">
        <f t="shared" si="77"/>
        <v>0</v>
      </c>
      <c r="W44" s="8">
        <v>0</v>
      </c>
      <c r="X44" s="8">
        <v>503917</v>
      </c>
      <c r="Y44" s="9">
        <f t="shared" si="78"/>
        <v>0</v>
      </c>
      <c r="Z44" s="8">
        <v>0</v>
      </c>
      <c r="AA44" s="8">
        <v>503917</v>
      </c>
      <c r="AB44" s="10">
        <f t="shared" si="79"/>
        <v>0</v>
      </c>
    </row>
    <row r="45" spans="1:28" ht="75" customHeight="1">
      <c r="A45" s="5">
        <v>37</v>
      </c>
      <c r="B45" s="6" t="s">
        <v>161</v>
      </c>
      <c r="C45" s="6" t="s">
        <v>42</v>
      </c>
      <c r="D45" s="6">
        <v>15</v>
      </c>
      <c r="E45" s="6" t="s">
        <v>157</v>
      </c>
      <c r="F45" s="6" t="s">
        <v>44</v>
      </c>
      <c r="G45" s="6" t="s">
        <v>162</v>
      </c>
      <c r="H45" s="6" t="s">
        <v>46</v>
      </c>
      <c r="I45" s="6"/>
      <c r="J45" s="7" t="s">
        <v>47</v>
      </c>
      <c r="K45" s="8">
        <v>0</v>
      </c>
      <c r="L45" s="8">
        <v>503917</v>
      </c>
      <c r="M45" s="9">
        <f t="shared" si="74"/>
        <v>0</v>
      </c>
      <c r="N45" s="8">
        <v>0</v>
      </c>
      <c r="O45" s="8">
        <v>503917</v>
      </c>
      <c r="P45" s="9">
        <f t="shared" si="75"/>
        <v>0</v>
      </c>
      <c r="Q45" s="8">
        <v>0</v>
      </c>
      <c r="R45" s="8">
        <v>503917</v>
      </c>
      <c r="S45" s="9">
        <f t="shared" si="76"/>
        <v>0</v>
      </c>
      <c r="T45" s="8">
        <v>0</v>
      </c>
      <c r="U45" s="8">
        <v>503917</v>
      </c>
      <c r="V45" s="9">
        <f t="shared" si="77"/>
        <v>0</v>
      </c>
      <c r="W45" s="8">
        <v>0</v>
      </c>
      <c r="X45" s="8">
        <v>503917</v>
      </c>
      <c r="Y45" s="9">
        <f t="shared" si="78"/>
        <v>0</v>
      </c>
      <c r="Z45" s="8">
        <v>0</v>
      </c>
      <c r="AA45" s="8">
        <v>503917</v>
      </c>
      <c r="AB45" s="10">
        <f t="shared" si="79"/>
        <v>0</v>
      </c>
    </row>
    <row r="46" spans="1:28" ht="75" customHeight="1">
      <c r="A46" s="5">
        <v>38</v>
      </c>
      <c r="B46" s="6" t="s">
        <v>163</v>
      </c>
      <c r="C46" s="6" t="s">
        <v>42</v>
      </c>
      <c r="D46" s="6">
        <v>15</v>
      </c>
      <c r="E46" s="6" t="s">
        <v>157</v>
      </c>
      <c r="F46" s="6" t="s">
        <v>44</v>
      </c>
      <c r="G46" s="6" t="s">
        <v>164</v>
      </c>
      <c r="H46" s="6" t="s">
        <v>46</v>
      </c>
      <c r="I46" s="6"/>
      <c r="J46" s="7" t="s">
        <v>47</v>
      </c>
      <c r="K46" s="8">
        <v>0</v>
      </c>
      <c r="L46" s="8">
        <v>503917</v>
      </c>
      <c r="M46" s="9">
        <f t="shared" si="74"/>
        <v>0</v>
      </c>
      <c r="N46" s="8">
        <v>0</v>
      </c>
      <c r="O46" s="8">
        <v>503917</v>
      </c>
      <c r="P46" s="9">
        <f t="shared" si="75"/>
        <v>0</v>
      </c>
      <c r="Q46" s="8">
        <v>0</v>
      </c>
      <c r="R46" s="8">
        <v>503917</v>
      </c>
      <c r="S46" s="9">
        <f t="shared" si="76"/>
        <v>0</v>
      </c>
      <c r="T46" s="8">
        <v>0</v>
      </c>
      <c r="U46" s="8">
        <v>503917</v>
      </c>
      <c r="V46" s="9">
        <f t="shared" si="77"/>
        <v>0</v>
      </c>
      <c r="W46" s="8">
        <v>0</v>
      </c>
      <c r="X46" s="8">
        <v>503917</v>
      </c>
      <c r="Y46" s="9">
        <f t="shared" si="78"/>
        <v>0</v>
      </c>
      <c r="Z46" s="8">
        <v>0</v>
      </c>
      <c r="AA46" s="8">
        <v>503917</v>
      </c>
      <c r="AB46" s="10">
        <f t="shared" si="79"/>
        <v>0</v>
      </c>
    </row>
    <row r="47" spans="1:28" ht="75" customHeight="1" thickBot="1">
      <c r="A47" s="23">
        <v>39</v>
      </c>
      <c r="B47" s="11" t="s">
        <v>165</v>
      </c>
      <c r="C47" s="11" t="s">
        <v>49</v>
      </c>
      <c r="D47" s="11">
        <v>2</v>
      </c>
      <c r="E47" s="11" t="s">
        <v>166</v>
      </c>
      <c r="F47" s="11" t="s">
        <v>44</v>
      </c>
      <c r="G47" s="11" t="s">
        <v>167</v>
      </c>
      <c r="H47" s="11" t="s">
        <v>46</v>
      </c>
      <c r="I47" s="11"/>
      <c r="J47" s="12" t="s">
        <v>47</v>
      </c>
      <c r="K47" s="24">
        <v>0</v>
      </c>
      <c r="L47" s="8">
        <v>503917</v>
      </c>
      <c r="M47" s="13">
        <f t="shared" ref="M47" si="80">K47/L47</f>
        <v>0</v>
      </c>
      <c r="N47" s="24">
        <v>0</v>
      </c>
      <c r="O47" s="8">
        <v>503917</v>
      </c>
      <c r="P47" s="13">
        <f t="shared" ref="P47" si="81">N47/O47</f>
        <v>0</v>
      </c>
      <c r="Q47" s="24">
        <v>0</v>
      </c>
      <c r="R47" s="8">
        <v>503917</v>
      </c>
      <c r="S47" s="13">
        <f t="shared" ref="S47" si="82">Q47/R47</f>
        <v>0</v>
      </c>
      <c r="T47" s="24">
        <v>0</v>
      </c>
      <c r="U47" s="8">
        <v>503917</v>
      </c>
      <c r="V47" s="13">
        <f t="shared" ref="V47" si="83">T47/U47</f>
        <v>0</v>
      </c>
      <c r="W47" s="24">
        <v>0</v>
      </c>
      <c r="X47" s="8">
        <v>503917</v>
      </c>
      <c r="Y47" s="13">
        <f t="shared" ref="Y47" si="84">W47/X47</f>
        <v>0</v>
      </c>
      <c r="Z47" s="24">
        <v>0</v>
      </c>
      <c r="AA47" s="8">
        <v>503917</v>
      </c>
      <c r="AB47" s="14">
        <f t="shared" ref="AB47" si="85">Z47/AA47</f>
        <v>0</v>
      </c>
    </row>
    <row r="48" spans="1:28" ht="15" thickBot="1">
      <c r="A48" s="15"/>
      <c r="B48" s="15"/>
      <c r="C48" s="15"/>
      <c r="D48" s="15"/>
      <c r="E48" s="15"/>
      <c r="F48" s="15"/>
      <c r="G48" s="16"/>
      <c r="H48" s="15"/>
      <c r="I48" s="15"/>
      <c r="J48" s="15"/>
      <c r="K48" s="20">
        <f>SUM(K9:K47)</f>
        <v>62</v>
      </c>
      <c r="L48" s="21">
        <f>SUM(L9:L47)</f>
        <v>18790731</v>
      </c>
      <c r="M48" s="22">
        <f t="shared" ref="M48" si="86">K48/L48</f>
        <v>3.2994990987843955E-6</v>
      </c>
      <c r="N48" s="20">
        <f>SUM(N9:N47)</f>
        <v>62</v>
      </c>
      <c r="O48" s="21">
        <f>SUM(O9:O47)</f>
        <v>18790731</v>
      </c>
      <c r="P48" s="22">
        <f t="shared" ref="P48" si="87">N48/O48</f>
        <v>3.2994990987843955E-6</v>
      </c>
      <c r="Q48" s="20">
        <f>SUM(Q9:Q47)</f>
        <v>62</v>
      </c>
      <c r="R48" s="21">
        <f>SUM(R9:R47)</f>
        <v>18790731</v>
      </c>
      <c r="S48" s="22">
        <f t="shared" ref="S48" si="88">Q48/R48</f>
        <v>3.2994990987843955E-6</v>
      </c>
      <c r="T48" s="20">
        <f>SUM(T9:T47)</f>
        <v>0</v>
      </c>
      <c r="U48" s="21">
        <f>SUM(U9:U47)</f>
        <v>18790731</v>
      </c>
      <c r="V48" s="22">
        <f t="shared" ref="V48" si="89">T48/U48</f>
        <v>0</v>
      </c>
      <c r="W48" s="20">
        <f>SUM(W9:W47)</f>
        <v>62</v>
      </c>
      <c r="X48" s="21">
        <f>SUM(X9:X47)</f>
        <v>18790731</v>
      </c>
      <c r="Y48" s="22">
        <f t="shared" ref="Y48" si="90">W48/X48</f>
        <v>3.2994990987843955E-6</v>
      </c>
      <c r="Z48" s="20">
        <f>SUM(Z9:Z47)</f>
        <v>62</v>
      </c>
      <c r="AA48" s="21">
        <f>SUM(AA9:AA47)</f>
        <v>18790731</v>
      </c>
      <c r="AB48" s="22">
        <f t="shared" ref="AB48" si="91">Z48/AA48</f>
        <v>3.2994990987843955E-6</v>
      </c>
    </row>
  </sheetData>
  <sheetProtection algorithmName="SHA-512" hashValue="Qg6lVNGvf6Q7ZLFSrvYV6ZYVsUcT0yb+MeUDwIn0w6XKJGWusDf+UrT4xFT4dSe702sLCePdUjqnxiPumuUJuA==" saltValue="K84HvKaNuWqTKUYcUAnuiw==" spinCount="100000" sheet="1" objects="1" scenarios="1"/>
  <mergeCells count="14">
    <mergeCell ref="C1:L3"/>
    <mergeCell ref="C4:L4"/>
    <mergeCell ref="A6:I6"/>
    <mergeCell ref="J6:AB6"/>
    <mergeCell ref="A7:A8"/>
    <mergeCell ref="B7:B8"/>
    <mergeCell ref="E7:E8"/>
    <mergeCell ref="G7:G8"/>
    <mergeCell ref="K7:M7"/>
    <mergeCell ref="N7:P7"/>
    <mergeCell ref="Q7:S7"/>
    <mergeCell ref="T7:V7"/>
    <mergeCell ref="W7:Y7"/>
    <mergeCell ref="Z7:AB7"/>
  </mergeCells>
  <conditionalFormatting sqref="K9:K25 K28:K47">
    <cfRule type="dataBar" priority="204">
      <dataBar>
        <cfvo type="min"/>
        <cfvo type="max"/>
        <color rgb="FFFF555A"/>
      </dataBar>
      <extLst>
        <ext xmlns:x14="http://schemas.microsoft.com/office/spreadsheetml/2009/9/main" uri="{B025F937-C7B1-47D3-B67F-A62EFF666E3E}">
          <x14:id>{7E56F292-9075-4FAF-ADDD-461B2C002758}</x14:id>
        </ext>
      </extLst>
    </cfRule>
  </conditionalFormatting>
  <conditionalFormatting sqref="K26:K27">
    <cfRule type="dataBar" priority="150">
      <dataBar>
        <cfvo type="min"/>
        <cfvo type="max"/>
        <color rgb="FFFF555A"/>
      </dataBar>
      <extLst>
        <ext xmlns:x14="http://schemas.microsoft.com/office/spreadsheetml/2009/9/main" uri="{B025F937-C7B1-47D3-B67F-A62EFF666E3E}">
          <x14:id>{BD0594A2-5857-46F2-9A83-8573AAFFF71E}</x14:id>
        </ext>
      </extLst>
    </cfRule>
  </conditionalFormatting>
  <conditionalFormatting sqref="L9:L47">
    <cfRule type="dataBar" priority="197">
      <dataBar>
        <cfvo type="min"/>
        <cfvo type="max"/>
        <color rgb="FF008AEF"/>
      </dataBar>
      <extLst>
        <ext xmlns:x14="http://schemas.microsoft.com/office/spreadsheetml/2009/9/main" uri="{B025F937-C7B1-47D3-B67F-A62EFF666E3E}">
          <x14:id>{088C6589-36F9-4BFF-B345-D28C84E7AF1E}</x14:id>
        </ext>
      </extLst>
    </cfRule>
  </conditionalFormatting>
  <conditionalFormatting sqref="N9:N47">
    <cfRule type="dataBar" priority="155">
      <dataBar>
        <cfvo type="min"/>
        <cfvo type="max"/>
        <color rgb="FFFF555A"/>
      </dataBar>
      <extLst>
        <ext xmlns:x14="http://schemas.microsoft.com/office/spreadsheetml/2009/9/main" uri="{B025F937-C7B1-47D3-B67F-A62EFF666E3E}">
          <x14:id>{BE0195B5-B8A4-4E0C-B56B-C13BC9AE38CB}</x14:id>
        </ext>
      </extLst>
    </cfRule>
  </conditionalFormatting>
  <conditionalFormatting sqref="O9:O28">
    <cfRule type="dataBar" priority="138">
      <dataBar>
        <cfvo type="min"/>
        <cfvo type="max"/>
        <color rgb="FF008AEF"/>
      </dataBar>
      <extLst>
        <ext xmlns:x14="http://schemas.microsoft.com/office/spreadsheetml/2009/9/main" uri="{B025F937-C7B1-47D3-B67F-A62EFF666E3E}">
          <x14:id>{D0D285AB-4F66-48BB-972A-6243BE46CE4C}</x14:id>
        </ext>
      </extLst>
    </cfRule>
  </conditionalFormatting>
  <conditionalFormatting sqref="O29:O31">
    <cfRule type="dataBar" priority="144">
      <dataBar>
        <cfvo type="min"/>
        <cfvo type="max"/>
        <color rgb="FF008AEF"/>
      </dataBar>
      <extLst>
        <ext xmlns:x14="http://schemas.microsoft.com/office/spreadsheetml/2009/9/main" uri="{B025F937-C7B1-47D3-B67F-A62EFF666E3E}">
          <x14:id>{2B3F71AA-2DD3-4327-8E25-4F044ACDE62B}</x14:id>
        </ext>
      </extLst>
    </cfRule>
  </conditionalFormatting>
  <conditionalFormatting sqref="O32:O47">
    <cfRule type="dataBar" priority="139">
      <dataBar>
        <cfvo type="min"/>
        <cfvo type="max"/>
        <color rgb="FF008AEF"/>
      </dataBar>
      <extLst>
        <ext xmlns:x14="http://schemas.microsoft.com/office/spreadsheetml/2009/9/main" uri="{B025F937-C7B1-47D3-B67F-A62EFF666E3E}">
          <x14:id>{2406C831-6030-4D25-9794-364E7307878E}</x14:id>
        </ext>
      </extLst>
    </cfRule>
  </conditionalFormatting>
  <conditionalFormatting sqref="Q9:Q47">
    <cfRule type="dataBar" priority="154">
      <dataBar>
        <cfvo type="min"/>
        <cfvo type="max"/>
        <color rgb="FFFF555A"/>
      </dataBar>
      <extLst>
        <ext xmlns:x14="http://schemas.microsoft.com/office/spreadsheetml/2009/9/main" uri="{B025F937-C7B1-47D3-B67F-A62EFF666E3E}">
          <x14:id>{31E0C5D5-C961-47BB-BF44-82AF3B546908}</x14:id>
        </ext>
      </extLst>
    </cfRule>
  </conditionalFormatting>
  <conditionalFormatting sqref="R9:R10">
    <cfRule type="dataBar" priority="136">
      <dataBar>
        <cfvo type="min"/>
        <cfvo type="max"/>
        <color rgb="FF008AEF"/>
      </dataBar>
      <extLst>
        <ext xmlns:x14="http://schemas.microsoft.com/office/spreadsheetml/2009/9/main" uri="{B025F937-C7B1-47D3-B67F-A62EFF666E3E}">
          <x14:id>{95049E9C-86E1-4233-9503-7984148CE508}</x14:id>
        </ext>
      </extLst>
    </cfRule>
  </conditionalFormatting>
  <conditionalFormatting sqref="R11">
    <cfRule type="dataBar" priority="135">
      <dataBar>
        <cfvo type="min"/>
        <cfvo type="max"/>
        <color rgb="FF008AEF"/>
      </dataBar>
      <extLst>
        <ext xmlns:x14="http://schemas.microsoft.com/office/spreadsheetml/2009/9/main" uri="{B025F937-C7B1-47D3-B67F-A62EFF666E3E}">
          <x14:id>{610E868C-2D73-4BBE-844E-242628AB807E}</x14:id>
        </ext>
      </extLst>
    </cfRule>
  </conditionalFormatting>
  <conditionalFormatting sqref="R12">
    <cfRule type="dataBar" priority="134">
      <dataBar>
        <cfvo type="min"/>
        <cfvo type="max"/>
        <color rgb="FF008AEF"/>
      </dataBar>
      <extLst>
        <ext xmlns:x14="http://schemas.microsoft.com/office/spreadsheetml/2009/9/main" uri="{B025F937-C7B1-47D3-B67F-A62EFF666E3E}">
          <x14:id>{AEF0E4A6-AF0F-448C-8D84-E0440B7AAF27}</x14:id>
        </ext>
      </extLst>
    </cfRule>
  </conditionalFormatting>
  <conditionalFormatting sqref="R13">
    <cfRule type="dataBar" priority="133">
      <dataBar>
        <cfvo type="min"/>
        <cfvo type="max"/>
        <color rgb="FF008AEF"/>
      </dataBar>
      <extLst>
        <ext xmlns:x14="http://schemas.microsoft.com/office/spreadsheetml/2009/9/main" uri="{B025F937-C7B1-47D3-B67F-A62EFF666E3E}">
          <x14:id>{B3ADDD34-760A-447D-8B29-195A74595955}</x14:id>
        </ext>
      </extLst>
    </cfRule>
  </conditionalFormatting>
  <conditionalFormatting sqref="R14">
    <cfRule type="dataBar" priority="132">
      <dataBar>
        <cfvo type="min"/>
        <cfvo type="max"/>
        <color rgb="FF008AEF"/>
      </dataBar>
      <extLst>
        <ext xmlns:x14="http://schemas.microsoft.com/office/spreadsheetml/2009/9/main" uri="{B025F937-C7B1-47D3-B67F-A62EFF666E3E}">
          <x14:id>{754F37DF-D651-4688-9FC3-4D30BF52658E}</x14:id>
        </ext>
      </extLst>
    </cfRule>
  </conditionalFormatting>
  <conditionalFormatting sqref="R15">
    <cfRule type="dataBar" priority="131">
      <dataBar>
        <cfvo type="min"/>
        <cfvo type="max"/>
        <color rgb="FF008AEF"/>
      </dataBar>
      <extLst>
        <ext xmlns:x14="http://schemas.microsoft.com/office/spreadsheetml/2009/9/main" uri="{B025F937-C7B1-47D3-B67F-A62EFF666E3E}">
          <x14:id>{51B1A193-4586-4FC9-8E70-973955F0A84F}</x14:id>
        </ext>
      </extLst>
    </cfRule>
  </conditionalFormatting>
  <conditionalFormatting sqref="R16">
    <cfRule type="dataBar" priority="130">
      <dataBar>
        <cfvo type="min"/>
        <cfvo type="max"/>
        <color rgb="FF008AEF"/>
      </dataBar>
      <extLst>
        <ext xmlns:x14="http://schemas.microsoft.com/office/spreadsheetml/2009/9/main" uri="{B025F937-C7B1-47D3-B67F-A62EFF666E3E}">
          <x14:id>{206B59AF-11AD-45AD-87A5-0BC4926452DF}</x14:id>
        </ext>
      </extLst>
    </cfRule>
  </conditionalFormatting>
  <conditionalFormatting sqref="R17">
    <cfRule type="dataBar" priority="129">
      <dataBar>
        <cfvo type="min"/>
        <cfvo type="max"/>
        <color rgb="FF008AEF"/>
      </dataBar>
      <extLst>
        <ext xmlns:x14="http://schemas.microsoft.com/office/spreadsheetml/2009/9/main" uri="{B025F937-C7B1-47D3-B67F-A62EFF666E3E}">
          <x14:id>{D23412D1-2B7C-474A-AAB4-EC35BEC3A193}</x14:id>
        </ext>
      </extLst>
    </cfRule>
  </conditionalFormatting>
  <conditionalFormatting sqref="R18">
    <cfRule type="dataBar" priority="128">
      <dataBar>
        <cfvo type="min"/>
        <cfvo type="max"/>
        <color rgb="FF008AEF"/>
      </dataBar>
      <extLst>
        <ext xmlns:x14="http://schemas.microsoft.com/office/spreadsheetml/2009/9/main" uri="{B025F937-C7B1-47D3-B67F-A62EFF666E3E}">
          <x14:id>{B6210017-FDF2-4930-B441-9F8DAD09BA01}</x14:id>
        </ext>
      </extLst>
    </cfRule>
  </conditionalFormatting>
  <conditionalFormatting sqref="R19">
    <cfRule type="dataBar" priority="127">
      <dataBar>
        <cfvo type="min"/>
        <cfvo type="max"/>
        <color rgb="FF008AEF"/>
      </dataBar>
      <extLst>
        <ext xmlns:x14="http://schemas.microsoft.com/office/spreadsheetml/2009/9/main" uri="{B025F937-C7B1-47D3-B67F-A62EFF666E3E}">
          <x14:id>{D7C52F9B-84C8-4667-A391-AE9C94DD375C}</x14:id>
        </ext>
      </extLst>
    </cfRule>
  </conditionalFormatting>
  <conditionalFormatting sqref="R20">
    <cfRule type="dataBar" priority="126">
      <dataBar>
        <cfvo type="min"/>
        <cfvo type="max"/>
        <color rgb="FF008AEF"/>
      </dataBar>
      <extLst>
        <ext xmlns:x14="http://schemas.microsoft.com/office/spreadsheetml/2009/9/main" uri="{B025F937-C7B1-47D3-B67F-A62EFF666E3E}">
          <x14:id>{2FEB88F0-A425-46D0-8101-07A5CA266CB9}</x14:id>
        </ext>
      </extLst>
    </cfRule>
  </conditionalFormatting>
  <conditionalFormatting sqref="R21">
    <cfRule type="dataBar" priority="125">
      <dataBar>
        <cfvo type="min"/>
        <cfvo type="max"/>
        <color rgb="FF008AEF"/>
      </dataBar>
      <extLst>
        <ext xmlns:x14="http://schemas.microsoft.com/office/spreadsheetml/2009/9/main" uri="{B025F937-C7B1-47D3-B67F-A62EFF666E3E}">
          <x14:id>{4519FD1E-2ECA-4972-8E4E-2A0C1C4AE7DE}</x14:id>
        </ext>
      </extLst>
    </cfRule>
  </conditionalFormatting>
  <conditionalFormatting sqref="R22">
    <cfRule type="dataBar" priority="124">
      <dataBar>
        <cfvo type="min"/>
        <cfvo type="max"/>
        <color rgb="FF008AEF"/>
      </dataBar>
      <extLst>
        <ext xmlns:x14="http://schemas.microsoft.com/office/spreadsheetml/2009/9/main" uri="{B025F937-C7B1-47D3-B67F-A62EFF666E3E}">
          <x14:id>{FA66CB25-FA96-4BFA-905C-6F480B488A08}</x14:id>
        </ext>
      </extLst>
    </cfRule>
  </conditionalFormatting>
  <conditionalFormatting sqref="R23">
    <cfRule type="dataBar" priority="123">
      <dataBar>
        <cfvo type="min"/>
        <cfvo type="max"/>
        <color rgb="FF008AEF"/>
      </dataBar>
      <extLst>
        <ext xmlns:x14="http://schemas.microsoft.com/office/spreadsheetml/2009/9/main" uri="{B025F937-C7B1-47D3-B67F-A62EFF666E3E}">
          <x14:id>{CE7EA225-5EB6-4829-94D5-187DF4EED582}</x14:id>
        </ext>
      </extLst>
    </cfRule>
  </conditionalFormatting>
  <conditionalFormatting sqref="R24">
    <cfRule type="dataBar" priority="122">
      <dataBar>
        <cfvo type="min"/>
        <cfvo type="max"/>
        <color rgb="FF008AEF"/>
      </dataBar>
      <extLst>
        <ext xmlns:x14="http://schemas.microsoft.com/office/spreadsheetml/2009/9/main" uri="{B025F937-C7B1-47D3-B67F-A62EFF666E3E}">
          <x14:id>{F4546CBE-3E2F-4183-BEB2-65DB00B96502}</x14:id>
        </ext>
      </extLst>
    </cfRule>
  </conditionalFormatting>
  <conditionalFormatting sqref="R25">
    <cfRule type="dataBar" priority="121">
      <dataBar>
        <cfvo type="min"/>
        <cfvo type="max"/>
        <color rgb="FF008AEF"/>
      </dataBar>
      <extLst>
        <ext xmlns:x14="http://schemas.microsoft.com/office/spreadsheetml/2009/9/main" uri="{B025F937-C7B1-47D3-B67F-A62EFF666E3E}">
          <x14:id>{0D8C6766-AFA8-4C9C-B426-9B2770BF4758}</x14:id>
        </ext>
      </extLst>
    </cfRule>
  </conditionalFormatting>
  <conditionalFormatting sqref="R26">
    <cfRule type="dataBar" priority="120">
      <dataBar>
        <cfvo type="min"/>
        <cfvo type="max"/>
        <color rgb="FF008AEF"/>
      </dataBar>
      <extLst>
        <ext xmlns:x14="http://schemas.microsoft.com/office/spreadsheetml/2009/9/main" uri="{B025F937-C7B1-47D3-B67F-A62EFF666E3E}">
          <x14:id>{773D21DB-0AD9-4E17-B5CC-99F489B0E60E}</x14:id>
        </ext>
      </extLst>
    </cfRule>
  </conditionalFormatting>
  <conditionalFormatting sqref="R27">
    <cfRule type="dataBar" priority="119">
      <dataBar>
        <cfvo type="min"/>
        <cfvo type="max"/>
        <color rgb="FF008AEF"/>
      </dataBar>
      <extLst>
        <ext xmlns:x14="http://schemas.microsoft.com/office/spreadsheetml/2009/9/main" uri="{B025F937-C7B1-47D3-B67F-A62EFF666E3E}">
          <x14:id>{9C2CE388-215B-43E9-9B4E-EABFDC633E67}</x14:id>
        </ext>
      </extLst>
    </cfRule>
  </conditionalFormatting>
  <conditionalFormatting sqref="R28">
    <cfRule type="dataBar" priority="118">
      <dataBar>
        <cfvo type="min"/>
        <cfvo type="max"/>
        <color rgb="FF008AEF"/>
      </dataBar>
      <extLst>
        <ext xmlns:x14="http://schemas.microsoft.com/office/spreadsheetml/2009/9/main" uri="{B025F937-C7B1-47D3-B67F-A62EFF666E3E}">
          <x14:id>{0FE40CA3-21BF-4F67-8C3D-B87DF1E1BEC8}</x14:id>
        </ext>
      </extLst>
    </cfRule>
  </conditionalFormatting>
  <conditionalFormatting sqref="R29:R31">
    <cfRule type="dataBar" priority="143">
      <dataBar>
        <cfvo type="min"/>
        <cfvo type="max"/>
        <color rgb="FF008AEF"/>
      </dataBar>
      <extLst>
        <ext xmlns:x14="http://schemas.microsoft.com/office/spreadsheetml/2009/9/main" uri="{B025F937-C7B1-47D3-B67F-A62EFF666E3E}">
          <x14:id>{97408597-3006-4F87-813B-F1FDF9E3A05E}</x14:id>
        </ext>
      </extLst>
    </cfRule>
  </conditionalFormatting>
  <conditionalFormatting sqref="R32">
    <cfRule type="dataBar" priority="117">
      <dataBar>
        <cfvo type="min"/>
        <cfvo type="max"/>
        <color rgb="FF008AEF"/>
      </dataBar>
      <extLst>
        <ext xmlns:x14="http://schemas.microsoft.com/office/spreadsheetml/2009/9/main" uri="{B025F937-C7B1-47D3-B67F-A62EFF666E3E}">
          <x14:id>{880C9D5A-9D97-4443-9B1B-DE690CD7A9F3}</x14:id>
        </ext>
      </extLst>
    </cfRule>
  </conditionalFormatting>
  <conditionalFormatting sqref="R33">
    <cfRule type="dataBar" priority="116">
      <dataBar>
        <cfvo type="min"/>
        <cfvo type="max"/>
        <color rgb="FF008AEF"/>
      </dataBar>
      <extLst>
        <ext xmlns:x14="http://schemas.microsoft.com/office/spreadsheetml/2009/9/main" uri="{B025F937-C7B1-47D3-B67F-A62EFF666E3E}">
          <x14:id>{CD700D2E-8AE3-4EE7-8689-9807F238DEA9}</x14:id>
        </ext>
      </extLst>
    </cfRule>
  </conditionalFormatting>
  <conditionalFormatting sqref="R34">
    <cfRule type="dataBar" priority="115">
      <dataBar>
        <cfvo type="min"/>
        <cfvo type="max"/>
        <color rgb="FF008AEF"/>
      </dataBar>
      <extLst>
        <ext xmlns:x14="http://schemas.microsoft.com/office/spreadsheetml/2009/9/main" uri="{B025F937-C7B1-47D3-B67F-A62EFF666E3E}">
          <x14:id>{A8D76977-7DB0-433C-9739-16419D9CD13C}</x14:id>
        </ext>
      </extLst>
    </cfRule>
  </conditionalFormatting>
  <conditionalFormatting sqref="R35">
    <cfRule type="dataBar" priority="114">
      <dataBar>
        <cfvo type="min"/>
        <cfvo type="max"/>
        <color rgb="FF008AEF"/>
      </dataBar>
      <extLst>
        <ext xmlns:x14="http://schemas.microsoft.com/office/spreadsheetml/2009/9/main" uri="{B025F937-C7B1-47D3-B67F-A62EFF666E3E}">
          <x14:id>{3E7E7487-89E7-4F76-BE51-0DB73F317AA9}</x14:id>
        </ext>
      </extLst>
    </cfRule>
  </conditionalFormatting>
  <conditionalFormatting sqref="R36">
    <cfRule type="dataBar" priority="113">
      <dataBar>
        <cfvo type="min"/>
        <cfvo type="max"/>
        <color rgb="FF008AEF"/>
      </dataBar>
      <extLst>
        <ext xmlns:x14="http://schemas.microsoft.com/office/spreadsheetml/2009/9/main" uri="{B025F937-C7B1-47D3-B67F-A62EFF666E3E}">
          <x14:id>{6ACF245F-B58B-42DC-863A-3E1DFCE68B02}</x14:id>
        </ext>
      </extLst>
    </cfRule>
  </conditionalFormatting>
  <conditionalFormatting sqref="R37">
    <cfRule type="dataBar" priority="112">
      <dataBar>
        <cfvo type="min"/>
        <cfvo type="max"/>
        <color rgb="FF008AEF"/>
      </dataBar>
      <extLst>
        <ext xmlns:x14="http://schemas.microsoft.com/office/spreadsheetml/2009/9/main" uri="{B025F937-C7B1-47D3-B67F-A62EFF666E3E}">
          <x14:id>{CCDCBB54-1626-4E5D-A47D-C74E3109BBF0}</x14:id>
        </ext>
      </extLst>
    </cfRule>
  </conditionalFormatting>
  <conditionalFormatting sqref="R38">
    <cfRule type="dataBar" priority="111">
      <dataBar>
        <cfvo type="min"/>
        <cfvo type="max"/>
        <color rgb="FF008AEF"/>
      </dataBar>
      <extLst>
        <ext xmlns:x14="http://schemas.microsoft.com/office/spreadsheetml/2009/9/main" uri="{B025F937-C7B1-47D3-B67F-A62EFF666E3E}">
          <x14:id>{05754F89-B8E5-4B34-A6A3-7D080F18FB6F}</x14:id>
        </ext>
      </extLst>
    </cfRule>
  </conditionalFormatting>
  <conditionalFormatting sqref="R39">
    <cfRule type="dataBar" priority="110">
      <dataBar>
        <cfvo type="min"/>
        <cfvo type="max"/>
        <color rgb="FF008AEF"/>
      </dataBar>
      <extLst>
        <ext xmlns:x14="http://schemas.microsoft.com/office/spreadsheetml/2009/9/main" uri="{B025F937-C7B1-47D3-B67F-A62EFF666E3E}">
          <x14:id>{D3F0A096-D021-4B61-A23A-7B604DE2A915}</x14:id>
        </ext>
      </extLst>
    </cfRule>
  </conditionalFormatting>
  <conditionalFormatting sqref="R40">
    <cfRule type="dataBar" priority="109">
      <dataBar>
        <cfvo type="min"/>
        <cfvo type="max"/>
        <color rgb="FF008AEF"/>
      </dataBar>
      <extLst>
        <ext xmlns:x14="http://schemas.microsoft.com/office/spreadsheetml/2009/9/main" uri="{B025F937-C7B1-47D3-B67F-A62EFF666E3E}">
          <x14:id>{D77D75DC-BE19-4A89-890E-07EC97E553B9}</x14:id>
        </ext>
      </extLst>
    </cfRule>
  </conditionalFormatting>
  <conditionalFormatting sqref="R41">
    <cfRule type="dataBar" priority="108">
      <dataBar>
        <cfvo type="min"/>
        <cfvo type="max"/>
        <color rgb="FF008AEF"/>
      </dataBar>
      <extLst>
        <ext xmlns:x14="http://schemas.microsoft.com/office/spreadsheetml/2009/9/main" uri="{B025F937-C7B1-47D3-B67F-A62EFF666E3E}">
          <x14:id>{4553F2FB-C059-4226-8449-AF25D986DF38}</x14:id>
        </ext>
      </extLst>
    </cfRule>
  </conditionalFormatting>
  <conditionalFormatting sqref="R42">
    <cfRule type="dataBar" priority="107">
      <dataBar>
        <cfvo type="min"/>
        <cfvo type="max"/>
        <color rgb="FF008AEF"/>
      </dataBar>
      <extLst>
        <ext xmlns:x14="http://schemas.microsoft.com/office/spreadsheetml/2009/9/main" uri="{B025F937-C7B1-47D3-B67F-A62EFF666E3E}">
          <x14:id>{D3BE7FA2-FB1C-4A6B-B147-3FA96C03C078}</x14:id>
        </ext>
      </extLst>
    </cfRule>
  </conditionalFormatting>
  <conditionalFormatting sqref="R43">
    <cfRule type="dataBar" priority="106">
      <dataBar>
        <cfvo type="min"/>
        <cfvo type="max"/>
        <color rgb="FF008AEF"/>
      </dataBar>
      <extLst>
        <ext xmlns:x14="http://schemas.microsoft.com/office/spreadsheetml/2009/9/main" uri="{B025F937-C7B1-47D3-B67F-A62EFF666E3E}">
          <x14:id>{705BDA15-4F07-42FC-A55F-8BCBB63E0B09}</x14:id>
        </ext>
      </extLst>
    </cfRule>
  </conditionalFormatting>
  <conditionalFormatting sqref="R44">
    <cfRule type="dataBar" priority="105">
      <dataBar>
        <cfvo type="min"/>
        <cfvo type="max"/>
        <color rgb="FF008AEF"/>
      </dataBar>
      <extLst>
        <ext xmlns:x14="http://schemas.microsoft.com/office/spreadsheetml/2009/9/main" uri="{B025F937-C7B1-47D3-B67F-A62EFF666E3E}">
          <x14:id>{5E698F8A-6D97-4593-90AC-8D92D93B0190}</x14:id>
        </ext>
      </extLst>
    </cfRule>
  </conditionalFormatting>
  <conditionalFormatting sqref="R45:R47">
    <cfRule type="dataBar" priority="104">
      <dataBar>
        <cfvo type="min"/>
        <cfvo type="max"/>
        <color rgb="FF008AEF"/>
      </dataBar>
      <extLst>
        <ext xmlns:x14="http://schemas.microsoft.com/office/spreadsheetml/2009/9/main" uri="{B025F937-C7B1-47D3-B67F-A62EFF666E3E}">
          <x14:id>{5B051D21-8989-49E0-A017-BF7DA72B37F0}</x14:id>
        </ext>
      </extLst>
    </cfRule>
  </conditionalFormatting>
  <conditionalFormatting sqref="T9:T47">
    <cfRule type="dataBar" priority="153">
      <dataBar>
        <cfvo type="min"/>
        <cfvo type="max"/>
        <color rgb="FFFF555A"/>
      </dataBar>
      <extLst>
        <ext xmlns:x14="http://schemas.microsoft.com/office/spreadsheetml/2009/9/main" uri="{B025F937-C7B1-47D3-B67F-A62EFF666E3E}">
          <x14:id>{F49A477A-E1B1-4F8A-84FF-F966701B82DB}</x14:id>
        </ext>
      </extLst>
    </cfRule>
  </conditionalFormatting>
  <conditionalFormatting sqref="U9:U10">
    <cfRule type="dataBar" priority="101">
      <dataBar>
        <cfvo type="min"/>
        <cfvo type="max"/>
        <color rgb="FF008AEF"/>
      </dataBar>
      <extLst>
        <ext xmlns:x14="http://schemas.microsoft.com/office/spreadsheetml/2009/9/main" uri="{B025F937-C7B1-47D3-B67F-A62EFF666E3E}">
          <x14:id>{FDB99E59-9BA2-4A3B-9195-4D04788896BC}</x14:id>
        </ext>
      </extLst>
    </cfRule>
  </conditionalFormatting>
  <conditionalFormatting sqref="U11">
    <cfRule type="dataBar" priority="100">
      <dataBar>
        <cfvo type="min"/>
        <cfvo type="max"/>
        <color rgb="FF008AEF"/>
      </dataBar>
      <extLst>
        <ext xmlns:x14="http://schemas.microsoft.com/office/spreadsheetml/2009/9/main" uri="{B025F937-C7B1-47D3-B67F-A62EFF666E3E}">
          <x14:id>{D60E414E-4202-4DE2-A537-980F45A6FEE7}</x14:id>
        </ext>
      </extLst>
    </cfRule>
  </conditionalFormatting>
  <conditionalFormatting sqref="U12">
    <cfRule type="dataBar" priority="99">
      <dataBar>
        <cfvo type="min"/>
        <cfvo type="max"/>
        <color rgb="FF008AEF"/>
      </dataBar>
      <extLst>
        <ext xmlns:x14="http://schemas.microsoft.com/office/spreadsheetml/2009/9/main" uri="{B025F937-C7B1-47D3-B67F-A62EFF666E3E}">
          <x14:id>{5EFCAEF7-2ABA-4E8B-914F-1BAE6902C5B1}</x14:id>
        </ext>
      </extLst>
    </cfRule>
  </conditionalFormatting>
  <conditionalFormatting sqref="U13">
    <cfRule type="dataBar" priority="98">
      <dataBar>
        <cfvo type="min"/>
        <cfvo type="max"/>
        <color rgb="FF008AEF"/>
      </dataBar>
      <extLst>
        <ext xmlns:x14="http://schemas.microsoft.com/office/spreadsheetml/2009/9/main" uri="{B025F937-C7B1-47D3-B67F-A62EFF666E3E}">
          <x14:id>{EA30A261-AB27-45A6-BE4B-9FD495E1BBA1}</x14:id>
        </ext>
      </extLst>
    </cfRule>
  </conditionalFormatting>
  <conditionalFormatting sqref="U14">
    <cfRule type="dataBar" priority="97">
      <dataBar>
        <cfvo type="min"/>
        <cfvo type="max"/>
        <color rgb="FF008AEF"/>
      </dataBar>
      <extLst>
        <ext xmlns:x14="http://schemas.microsoft.com/office/spreadsheetml/2009/9/main" uri="{B025F937-C7B1-47D3-B67F-A62EFF666E3E}">
          <x14:id>{955510FA-F19E-4F04-9208-FF85ED6A58BC}</x14:id>
        </ext>
      </extLst>
    </cfRule>
  </conditionalFormatting>
  <conditionalFormatting sqref="U15">
    <cfRule type="dataBar" priority="96">
      <dataBar>
        <cfvo type="min"/>
        <cfvo type="max"/>
        <color rgb="FF008AEF"/>
      </dataBar>
      <extLst>
        <ext xmlns:x14="http://schemas.microsoft.com/office/spreadsheetml/2009/9/main" uri="{B025F937-C7B1-47D3-B67F-A62EFF666E3E}">
          <x14:id>{821ED3F4-EFAE-4C82-BD6F-B8FBA1B40610}</x14:id>
        </ext>
      </extLst>
    </cfRule>
  </conditionalFormatting>
  <conditionalFormatting sqref="U16">
    <cfRule type="dataBar" priority="95">
      <dataBar>
        <cfvo type="min"/>
        <cfvo type="max"/>
        <color rgb="FF008AEF"/>
      </dataBar>
      <extLst>
        <ext xmlns:x14="http://schemas.microsoft.com/office/spreadsheetml/2009/9/main" uri="{B025F937-C7B1-47D3-B67F-A62EFF666E3E}">
          <x14:id>{D8DB5D55-BCA2-4C58-B322-E5DF8E250FAF}</x14:id>
        </ext>
      </extLst>
    </cfRule>
  </conditionalFormatting>
  <conditionalFormatting sqref="U17">
    <cfRule type="dataBar" priority="94">
      <dataBar>
        <cfvo type="min"/>
        <cfvo type="max"/>
        <color rgb="FF008AEF"/>
      </dataBar>
      <extLst>
        <ext xmlns:x14="http://schemas.microsoft.com/office/spreadsheetml/2009/9/main" uri="{B025F937-C7B1-47D3-B67F-A62EFF666E3E}">
          <x14:id>{B0AC3ED4-958D-4F75-953C-1E26406A4F23}</x14:id>
        </ext>
      </extLst>
    </cfRule>
  </conditionalFormatting>
  <conditionalFormatting sqref="U18">
    <cfRule type="dataBar" priority="93">
      <dataBar>
        <cfvo type="min"/>
        <cfvo type="max"/>
        <color rgb="FF008AEF"/>
      </dataBar>
      <extLst>
        <ext xmlns:x14="http://schemas.microsoft.com/office/spreadsheetml/2009/9/main" uri="{B025F937-C7B1-47D3-B67F-A62EFF666E3E}">
          <x14:id>{C62E7527-1B26-4C64-ABCD-7A76092E19E8}</x14:id>
        </ext>
      </extLst>
    </cfRule>
  </conditionalFormatting>
  <conditionalFormatting sqref="U19">
    <cfRule type="dataBar" priority="92">
      <dataBar>
        <cfvo type="min"/>
        <cfvo type="max"/>
        <color rgb="FF008AEF"/>
      </dataBar>
      <extLst>
        <ext xmlns:x14="http://schemas.microsoft.com/office/spreadsheetml/2009/9/main" uri="{B025F937-C7B1-47D3-B67F-A62EFF666E3E}">
          <x14:id>{3F692B94-BF00-47CE-9175-0FB31FE5A54D}</x14:id>
        </ext>
      </extLst>
    </cfRule>
  </conditionalFormatting>
  <conditionalFormatting sqref="U20">
    <cfRule type="dataBar" priority="91">
      <dataBar>
        <cfvo type="min"/>
        <cfvo type="max"/>
        <color rgb="FF008AEF"/>
      </dataBar>
      <extLst>
        <ext xmlns:x14="http://schemas.microsoft.com/office/spreadsheetml/2009/9/main" uri="{B025F937-C7B1-47D3-B67F-A62EFF666E3E}">
          <x14:id>{FABF57CC-C3BC-44AC-91DA-0CA9F8E802B1}</x14:id>
        </ext>
      </extLst>
    </cfRule>
  </conditionalFormatting>
  <conditionalFormatting sqref="U21">
    <cfRule type="dataBar" priority="90">
      <dataBar>
        <cfvo type="min"/>
        <cfvo type="max"/>
        <color rgb="FF008AEF"/>
      </dataBar>
      <extLst>
        <ext xmlns:x14="http://schemas.microsoft.com/office/spreadsheetml/2009/9/main" uri="{B025F937-C7B1-47D3-B67F-A62EFF666E3E}">
          <x14:id>{84BD8EF4-CFFC-43FA-818E-E8CF1F6976DD}</x14:id>
        </ext>
      </extLst>
    </cfRule>
  </conditionalFormatting>
  <conditionalFormatting sqref="U22">
    <cfRule type="dataBar" priority="89">
      <dataBar>
        <cfvo type="min"/>
        <cfvo type="max"/>
        <color rgb="FF008AEF"/>
      </dataBar>
      <extLst>
        <ext xmlns:x14="http://schemas.microsoft.com/office/spreadsheetml/2009/9/main" uri="{B025F937-C7B1-47D3-B67F-A62EFF666E3E}">
          <x14:id>{7AA44914-32BC-4DFB-8565-43DD90DA96DF}</x14:id>
        </ext>
      </extLst>
    </cfRule>
  </conditionalFormatting>
  <conditionalFormatting sqref="U23">
    <cfRule type="dataBar" priority="88">
      <dataBar>
        <cfvo type="min"/>
        <cfvo type="max"/>
        <color rgb="FF008AEF"/>
      </dataBar>
      <extLst>
        <ext xmlns:x14="http://schemas.microsoft.com/office/spreadsheetml/2009/9/main" uri="{B025F937-C7B1-47D3-B67F-A62EFF666E3E}">
          <x14:id>{A7EB66F5-3680-4633-BDB2-B0D79CEA334D}</x14:id>
        </ext>
      </extLst>
    </cfRule>
  </conditionalFormatting>
  <conditionalFormatting sqref="U24">
    <cfRule type="dataBar" priority="87">
      <dataBar>
        <cfvo type="min"/>
        <cfvo type="max"/>
        <color rgb="FF008AEF"/>
      </dataBar>
      <extLst>
        <ext xmlns:x14="http://schemas.microsoft.com/office/spreadsheetml/2009/9/main" uri="{B025F937-C7B1-47D3-B67F-A62EFF666E3E}">
          <x14:id>{A3F915CA-213E-4E02-834F-A2D4844948FC}</x14:id>
        </ext>
      </extLst>
    </cfRule>
  </conditionalFormatting>
  <conditionalFormatting sqref="U25">
    <cfRule type="dataBar" priority="86">
      <dataBar>
        <cfvo type="min"/>
        <cfvo type="max"/>
        <color rgb="FF008AEF"/>
      </dataBar>
      <extLst>
        <ext xmlns:x14="http://schemas.microsoft.com/office/spreadsheetml/2009/9/main" uri="{B025F937-C7B1-47D3-B67F-A62EFF666E3E}">
          <x14:id>{59A598D9-1F72-4412-BAFC-8B8C0185A950}</x14:id>
        </ext>
      </extLst>
    </cfRule>
  </conditionalFormatting>
  <conditionalFormatting sqref="U26">
    <cfRule type="dataBar" priority="85">
      <dataBar>
        <cfvo type="min"/>
        <cfvo type="max"/>
        <color rgb="FF008AEF"/>
      </dataBar>
      <extLst>
        <ext xmlns:x14="http://schemas.microsoft.com/office/spreadsheetml/2009/9/main" uri="{B025F937-C7B1-47D3-B67F-A62EFF666E3E}">
          <x14:id>{554B8EF1-35F1-49FB-B272-2E38A122061A}</x14:id>
        </ext>
      </extLst>
    </cfRule>
  </conditionalFormatting>
  <conditionalFormatting sqref="U27">
    <cfRule type="dataBar" priority="84">
      <dataBar>
        <cfvo type="min"/>
        <cfvo type="max"/>
        <color rgb="FF008AEF"/>
      </dataBar>
      <extLst>
        <ext xmlns:x14="http://schemas.microsoft.com/office/spreadsheetml/2009/9/main" uri="{B025F937-C7B1-47D3-B67F-A62EFF666E3E}">
          <x14:id>{CAA5D233-F891-45AC-A390-80096323D8C8}</x14:id>
        </ext>
      </extLst>
    </cfRule>
  </conditionalFormatting>
  <conditionalFormatting sqref="U28">
    <cfRule type="dataBar" priority="83">
      <dataBar>
        <cfvo type="min"/>
        <cfvo type="max"/>
        <color rgb="FF008AEF"/>
      </dataBar>
      <extLst>
        <ext xmlns:x14="http://schemas.microsoft.com/office/spreadsheetml/2009/9/main" uri="{B025F937-C7B1-47D3-B67F-A62EFF666E3E}">
          <x14:id>{7F3BEED0-7B2C-435E-88C6-4E2A32B749EF}</x14:id>
        </ext>
      </extLst>
    </cfRule>
  </conditionalFormatting>
  <conditionalFormatting sqref="U29:U31">
    <cfRule type="dataBar" priority="102">
      <dataBar>
        <cfvo type="min"/>
        <cfvo type="max"/>
        <color rgb="FF008AEF"/>
      </dataBar>
      <extLst>
        <ext xmlns:x14="http://schemas.microsoft.com/office/spreadsheetml/2009/9/main" uri="{B025F937-C7B1-47D3-B67F-A62EFF666E3E}">
          <x14:id>{BD07EB35-6098-46FD-B8BA-02C697DFC47A}</x14:id>
        </ext>
      </extLst>
    </cfRule>
  </conditionalFormatting>
  <conditionalFormatting sqref="U32">
    <cfRule type="dataBar" priority="82">
      <dataBar>
        <cfvo type="min"/>
        <cfvo type="max"/>
        <color rgb="FF008AEF"/>
      </dataBar>
      <extLst>
        <ext xmlns:x14="http://schemas.microsoft.com/office/spreadsheetml/2009/9/main" uri="{B025F937-C7B1-47D3-B67F-A62EFF666E3E}">
          <x14:id>{4A608916-AF28-45B4-92C8-25C38F7D9604}</x14:id>
        </ext>
      </extLst>
    </cfRule>
  </conditionalFormatting>
  <conditionalFormatting sqref="U33">
    <cfRule type="dataBar" priority="81">
      <dataBar>
        <cfvo type="min"/>
        <cfvo type="max"/>
        <color rgb="FF008AEF"/>
      </dataBar>
      <extLst>
        <ext xmlns:x14="http://schemas.microsoft.com/office/spreadsheetml/2009/9/main" uri="{B025F937-C7B1-47D3-B67F-A62EFF666E3E}">
          <x14:id>{000889E3-3A25-4813-9680-BEAA7444C79A}</x14:id>
        </ext>
      </extLst>
    </cfRule>
  </conditionalFormatting>
  <conditionalFormatting sqref="U34">
    <cfRule type="dataBar" priority="80">
      <dataBar>
        <cfvo type="min"/>
        <cfvo type="max"/>
        <color rgb="FF008AEF"/>
      </dataBar>
      <extLst>
        <ext xmlns:x14="http://schemas.microsoft.com/office/spreadsheetml/2009/9/main" uri="{B025F937-C7B1-47D3-B67F-A62EFF666E3E}">
          <x14:id>{BA67B843-1637-46F4-9621-9A1E86ACEA0D}</x14:id>
        </ext>
      </extLst>
    </cfRule>
  </conditionalFormatting>
  <conditionalFormatting sqref="U35">
    <cfRule type="dataBar" priority="79">
      <dataBar>
        <cfvo type="min"/>
        <cfvo type="max"/>
        <color rgb="FF008AEF"/>
      </dataBar>
      <extLst>
        <ext xmlns:x14="http://schemas.microsoft.com/office/spreadsheetml/2009/9/main" uri="{B025F937-C7B1-47D3-B67F-A62EFF666E3E}">
          <x14:id>{546AAF0C-7793-469E-9D62-A1B3DDDA89EB}</x14:id>
        </ext>
      </extLst>
    </cfRule>
  </conditionalFormatting>
  <conditionalFormatting sqref="U36">
    <cfRule type="dataBar" priority="78">
      <dataBar>
        <cfvo type="min"/>
        <cfvo type="max"/>
        <color rgb="FF008AEF"/>
      </dataBar>
      <extLst>
        <ext xmlns:x14="http://schemas.microsoft.com/office/spreadsheetml/2009/9/main" uri="{B025F937-C7B1-47D3-B67F-A62EFF666E3E}">
          <x14:id>{4ED2E0FD-59B1-490B-9DEC-006AF690C02D}</x14:id>
        </ext>
      </extLst>
    </cfRule>
  </conditionalFormatting>
  <conditionalFormatting sqref="U37">
    <cfRule type="dataBar" priority="77">
      <dataBar>
        <cfvo type="min"/>
        <cfvo type="max"/>
        <color rgb="FF008AEF"/>
      </dataBar>
      <extLst>
        <ext xmlns:x14="http://schemas.microsoft.com/office/spreadsheetml/2009/9/main" uri="{B025F937-C7B1-47D3-B67F-A62EFF666E3E}">
          <x14:id>{188E8051-3849-478D-8A64-2D2E5D314135}</x14:id>
        </ext>
      </extLst>
    </cfRule>
  </conditionalFormatting>
  <conditionalFormatting sqref="U38">
    <cfRule type="dataBar" priority="76">
      <dataBar>
        <cfvo type="min"/>
        <cfvo type="max"/>
        <color rgb="FF008AEF"/>
      </dataBar>
      <extLst>
        <ext xmlns:x14="http://schemas.microsoft.com/office/spreadsheetml/2009/9/main" uri="{B025F937-C7B1-47D3-B67F-A62EFF666E3E}">
          <x14:id>{00BBF63B-FE29-4AC9-9D01-CFE288E6D2EF}</x14:id>
        </ext>
      </extLst>
    </cfRule>
  </conditionalFormatting>
  <conditionalFormatting sqref="U39">
    <cfRule type="dataBar" priority="75">
      <dataBar>
        <cfvo type="min"/>
        <cfvo type="max"/>
        <color rgb="FF008AEF"/>
      </dataBar>
      <extLst>
        <ext xmlns:x14="http://schemas.microsoft.com/office/spreadsheetml/2009/9/main" uri="{B025F937-C7B1-47D3-B67F-A62EFF666E3E}">
          <x14:id>{2B4A0939-2CA0-4B79-90F0-6A7F2C984B3F}</x14:id>
        </ext>
      </extLst>
    </cfRule>
  </conditionalFormatting>
  <conditionalFormatting sqref="U40">
    <cfRule type="dataBar" priority="74">
      <dataBar>
        <cfvo type="min"/>
        <cfvo type="max"/>
        <color rgb="FF008AEF"/>
      </dataBar>
      <extLst>
        <ext xmlns:x14="http://schemas.microsoft.com/office/spreadsheetml/2009/9/main" uri="{B025F937-C7B1-47D3-B67F-A62EFF666E3E}">
          <x14:id>{62D13377-9A15-4FC1-BE4B-60C4B4738F08}</x14:id>
        </ext>
      </extLst>
    </cfRule>
  </conditionalFormatting>
  <conditionalFormatting sqref="U41">
    <cfRule type="dataBar" priority="73">
      <dataBar>
        <cfvo type="min"/>
        <cfvo type="max"/>
        <color rgb="FF008AEF"/>
      </dataBar>
      <extLst>
        <ext xmlns:x14="http://schemas.microsoft.com/office/spreadsheetml/2009/9/main" uri="{B025F937-C7B1-47D3-B67F-A62EFF666E3E}">
          <x14:id>{6BE08148-6C6D-429F-8E61-6A1700760E28}</x14:id>
        </ext>
      </extLst>
    </cfRule>
  </conditionalFormatting>
  <conditionalFormatting sqref="U42">
    <cfRule type="dataBar" priority="72">
      <dataBar>
        <cfvo type="min"/>
        <cfvo type="max"/>
        <color rgb="FF008AEF"/>
      </dataBar>
      <extLst>
        <ext xmlns:x14="http://schemas.microsoft.com/office/spreadsheetml/2009/9/main" uri="{B025F937-C7B1-47D3-B67F-A62EFF666E3E}">
          <x14:id>{670578D1-8644-4630-BD45-84089F54800C}</x14:id>
        </ext>
      </extLst>
    </cfRule>
  </conditionalFormatting>
  <conditionalFormatting sqref="U43">
    <cfRule type="dataBar" priority="71">
      <dataBar>
        <cfvo type="min"/>
        <cfvo type="max"/>
        <color rgb="FF008AEF"/>
      </dataBar>
      <extLst>
        <ext xmlns:x14="http://schemas.microsoft.com/office/spreadsheetml/2009/9/main" uri="{B025F937-C7B1-47D3-B67F-A62EFF666E3E}">
          <x14:id>{D22A524F-8AC2-4F28-BCC8-6C7A984CD186}</x14:id>
        </ext>
      </extLst>
    </cfRule>
  </conditionalFormatting>
  <conditionalFormatting sqref="U44">
    <cfRule type="dataBar" priority="70">
      <dataBar>
        <cfvo type="min"/>
        <cfvo type="max"/>
        <color rgb="FF008AEF"/>
      </dataBar>
      <extLst>
        <ext xmlns:x14="http://schemas.microsoft.com/office/spreadsheetml/2009/9/main" uri="{B025F937-C7B1-47D3-B67F-A62EFF666E3E}">
          <x14:id>{CF140105-2A8A-49AA-809A-0AF7B0614173}</x14:id>
        </ext>
      </extLst>
    </cfRule>
  </conditionalFormatting>
  <conditionalFormatting sqref="U45:U47">
    <cfRule type="dataBar" priority="69">
      <dataBar>
        <cfvo type="min"/>
        <cfvo type="max"/>
        <color rgb="FF008AEF"/>
      </dataBar>
      <extLst>
        <ext xmlns:x14="http://schemas.microsoft.com/office/spreadsheetml/2009/9/main" uri="{B025F937-C7B1-47D3-B67F-A62EFF666E3E}">
          <x14:id>{C04C4AF0-540F-407B-A658-80412A84B616}</x14:id>
        </ext>
      </extLst>
    </cfRule>
  </conditionalFormatting>
  <conditionalFormatting sqref="W9:W47">
    <cfRule type="dataBar" priority="152">
      <dataBar>
        <cfvo type="min"/>
        <cfvo type="max"/>
        <color rgb="FFFF555A"/>
      </dataBar>
      <extLst>
        <ext xmlns:x14="http://schemas.microsoft.com/office/spreadsheetml/2009/9/main" uri="{B025F937-C7B1-47D3-B67F-A62EFF666E3E}">
          <x14:id>{F97C0F7E-29F2-44D8-A6B5-BCB887287B74}</x14:id>
        </ext>
      </extLst>
    </cfRule>
  </conditionalFormatting>
  <conditionalFormatting sqref="X9:X10">
    <cfRule type="dataBar" priority="67">
      <dataBar>
        <cfvo type="min"/>
        <cfvo type="max"/>
        <color rgb="FF008AEF"/>
      </dataBar>
      <extLst>
        <ext xmlns:x14="http://schemas.microsoft.com/office/spreadsheetml/2009/9/main" uri="{B025F937-C7B1-47D3-B67F-A62EFF666E3E}">
          <x14:id>{013097E4-634F-48B7-843F-B088D251667C}</x14:id>
        </ext>
      </extLst>
    </cfRule>
  </conditionalFormatting>
  <conditionalFormatting sqref="X11">
    <cfRule type="dataBar" priority="66">
      <dataBar>
        <cfvo type="min"/>
        <cfvo type="max"/>
        <color rgb="FF008AEF"/>
      </dataBar>
      <extLst>
        <ext xmlns:x14="http://schemas.microsoft.com/office/spreadsheetml/2009/9/main" uri="{B025F937-C7B1-47D3-B67F-A62EFF666E3E}">
          <x14:id>{9D27B821-1C94-4CA5-8B8B-D502CCD0E703}</x14:id>
        </ext>
      </extLst>
    </cfRule>
  </conditionalFormatting>
  <conditionalFormatting sqref="X12">
    <cfRule type="dataBar" priority="65">
      <dataBar>
        <cfvo type="min"/>
        <cfvo type="max"/>
        <color rgb="FF008AEF"/>
      </dataBar>
      <extLst>
        <ext xmlns:x14="http://schemas.microsoft.com/office/spreadsheetml/2009/9/main" uri="{B025F937-C7B1-47D3-B67F-A62EFF666E3E}">
          <x14:id>{B2B4EB6F-8D47-436A-9189-B12B2EC775FF}</x14:id>
        </ext>
      </extLst>
    </cfRule>
  </conditionalFormatting>
  <conditionalFormatting sqref="X13">
    <cfRule type="dataBar" priority="64">
      <dataBar>
        <cfvo type="min"/>
        <cfvo type="max"/>
        <color rgb="FF008AEF"/>
      </dataBar>
      <extLst>
        <ext xmlns:x14="http://schemas.microsoft.com/office/spreadsheetml/2009/9/main" uri="{B025F937-C7B1-47D3-B67F-A62EFF666E3E}">
          <x14:id>{73453A1E-6B92-4EF3-AFD1-4D57E1507E46}</x14:id>
        </ext>
      </extLst>
    </cfRule>
  </conditionalFormatting>
  <conditionalFormatting sqref="X14">
    <cfRule type="dataBar" priority="63">
      <dataBar>
        <cfvo type="min"/>
        <cfvo type="max"/>
        <color rgb="FF008AEF"/>
      </dataBar>
      <extLst>
        <ext xmlns:x14="http://schemas.microsoft.com/office/spreadsheetml/2009/9/main" uri="{B025F937-C7B1-47D3-B67F-A62EFF666E3E}">
          <x14:id>{2BE86521-B754-46E0-8E37-C22A612AFDE4}</x14:id>
        </ext>
      </extLst>
    </cfRule>
  </conditionalFormatting>
  <conditionalFormatting sqref="X15">
    <cfRule type="dataBar" priority="62">
      <dataBar>
        <cfvo type="min"/>
        <cfvo type="max"/>
        <color rgb="FF008AEF"/>
      </dataBar>
      <extLst>
        <ext xmlns:x14="http://schemas.microsoft.com/office/spreadsheetml/2009/9/main" uri="{B025F937-C7B1-47D3-B67F-A62EFF666E3E}">
          <x14:id>{F6413260-4DC5-4D3A-AE2E-7B7FDFF9F133}</x14:id>
        </ext>
      </extLst>
    </cfRule>
  </conditionalFormatting>
  <conditionalFormatting sqref="X16">
    <cfRule type="dataBar" priority="61">
      <dataBar>
        <cfvo type="min"/>
        <cfvo type="max"/>
        <color rgb="FF008AEF"/>
      </dataBar>
      <extLst>
        <ext xmlns:x14="http://schemas.microsoft.com/office/spreadsheetml/2009/9/main" uri="{B025F937-C7B1-47D3-B67F-A62EFF666E3E}">
          <x14:id>{FCAF3653-AF52-4732-9AC0-0337DC622306}</x14:id>
        </ext>
      </extLst>
    </cfRule>
  </conditionalFormatting>
  <conditionalFormatting sqref="X17">
    <cfRule type="dataBar" priority="60">
      <dataBar>
        <cfvo type="min"/>
        <cfvo type="max"/>
        <color rgb="FF008AEF"/>
      </dataBar>
      <extLst>
        <ext xmlns:x14="http://schemas.microsoft.com/office/spreadsheetml/2009/9/main" uri="{B025F937-C7B1-47D3-B67F-A62EFF666E3E}">
          <x14:id>{D6FADA65-0322-4520-ADBE-B0E3AC45E244}</x14:id>
        </ext>
      </extLst>
    </cfRule>
  </conditionalFormatting>
  <conditionalFormatting sqref="X18">
    <cfRule type="dataBar" priority="59">
      <dataBar>
        <cfvo type="min"/>
        <cfvo type="max"/>
        <color rgb="FF008AEF"/>
      </dataBar>
      <extLst>
        <ext xmlns:x14="http://schemas.microsoft.com/office/spreadsheetml/2009/9/main" uri="{B025F937-C7B1-47D3-B67F-A62EFF666E3E}">
          <x14:id>{9526450F-F144-4F0F-B510-D8B89AB0E957}</x14:id>
        </ext>
      </extLst>
    </cfRule>
  </conditionalFormatting>
  <conditionalFormatting sqref="X19">
    <cfRule type="dataBar" priority="58">
      <dataBar>
        <cfvo type="min"/>
        <cfvo type="max"/>
        <color rgb="FF008AEF"/>
      </dataBar>
      <extLst>
        <ext xmlns:x14="http://schemas.microsoft.com/office/spreadsheetml/2009/9/main" uri="{B025F937-C7B1-47D3-B67F-A62EFF666E3E}">
          <x14:id>{1EAA72E6-A250-4444-BD22-8C38BE8A2627}</x14:id>
        </ext>
      </extLst>
    </cfRule>
  </conditionalFormatting>
  <conditionalFormatting sqref="X20">
    <cfRule type="dataBar" priority="57">
      <dataBar>
        <cfvo type="min"/>
        <cfvo type="max"/>
        <color rgb="FF008AEF"/>
      </dataBar>
      <extLst>
        <ext xmlns:x14="http://schemas.microsoft.com/office/spreadsheetml/2009/9/main" uri="{B025F937-C7B1-47D3-B67F-A62EFF666E3E}">
          <x14:id>{A9FBE744-F277-43F5-9974-6A56246F435E}</x14:id>
        </ext>
      </extLst>
    </cfRule>
  </conditionalFormatting>
  <conditionalFormatting sqref="X21">
    <cfRule type="dataBar" priority="56">
      <dataBar>
        <cfvo type="min"/>
        <cfvo type="max"/>
        <color rgb="FF008AEF"/>
      </dataBar>
      <extLst>
        <ext xmlns:x14="http://schemas.microsoft.com/office/spreadsheetml/2009/9/main" uri="{B025F937-C7B1-47D3-B67F-A62EFF666E3E}">
          <x14:id>{DA857F45-0251-4792-90C0-BD246D57C0C3}</x14:id>
        </ext>
      </extLst>
    </cfRule>
  </conditionalFormatting>
  <conditionalFormatting sqref="X22">
    <cfRule type="dataBar" priority="55">
      <dataBar>
        <cfvo type="min"/>
        <cfvo type="max"/>
        <color rgb="FF008AEF"/>
      </dataBar>
      <extLst>
        <ext xmlns:x14="http://schemas.microsoft.com/office/spreadsheetml/2009/9/main" uri="{B025F937-C7B1-47D3-B67F-A62EFF666E3E}">
          <x14:id>{8DAEB21B-916D-4B87-80C0-88A6AFC23130}</x14:id>
        </ext>
      </extLst>
    </cfRule>
  </conditionalFormatting>
  <conditionalFormatting sqref="X23">
    <cfRule type="dataBar" priority="54">
      <dataBar>
        <cfvo type="min"/>
        <cfvo type="max"/>
        <color rgb="FF008AEF"/>
      </dataBar>
      <extLst>
        <ext xmlns:x14="http://schemas.microsoft.com/office/spreadsheetml/2009/9/main" uri="{B025F937-C7B1-47D3-B67F-A62EFF666E3E}">
          <x14:id>{ACB3A541-ACF4-4ABF-9D0F-66298D0160BE}</x14:id>
        </ext>
      </extLst>
    </cfRule>
  </conditionalFormatting>
  <conditionalFormatting sqref="X24">
    <cfRule type="dataBar" priority="53">
      <dataBar>
        <cfvo type="min"/>
        <cfvo type="max"/>
        <color rgb="FF008AEF"/>
      </dataBar>
      <extLst>
        <ext xmlns:x14="http://schemas.microsoft.com/office/spreadsheetml/2009/9/main" uri="{B025F937-C7B1-47D3-B67F-A62EFF666E3E}">
          <x14:id>{DF0E7F20-7F33-4063-9116-73B272122AF2}</x14:id>
        </ext>
      </extLst>
    </cfRule>
  </conditionalFormatting>
  <conditionalFormatting sqref="X25">
    <cfRule type="dataBar" priority="52">
      <dataBar>
        <cfvo type="min"/>
        <cfvo type="max"/>
        <color rgb="FF008AEF"/>
      </dataBar>
      <extLst>
        <ext xmlns:x14="http://schemas.microsoft.com/office/spreadsheetml/2009/9/main" uri="{B025F937-C7B1-47D3-B67F-A62EFF666E3E}">
          <x14:id>{13AD576A-F400-4CDD-9517-0F455A3E785A}</x14:id>
        </ext>
      </extLst>
    </cfRule>
  </conditionalFormatting>
  <conditionalFormatting sqref="X26">
    <cfRule type="dataBar" priority="51">
      <dataBar>
        <cfvo type="min"/>
        <cfvo type="max"/>
        <color rgb="FF008AEF"/>
      </dataBar>
      <extLst>
        <ext xmlns:x14="http://schemas.microsoft.com/office/spreadsheetml/2009/9/main" uri="{B025F937-C7B1-47D3-B67F-A62EFF666E3E}">
          <x14:id>{C827D308-DD94-409F-8F72-DB1402024C01}</x14:id>
        </ext>
      </extLst>
    </cfRule>
  </conditionalFormatting>
  <conditionalFormatting sqref="X27">
    <cfRule type="dataBar" priority="50">
      <dataBar>
        <cfvo type="min"/>
        <cfvo type="max"/>
        <color rgb="FF008AEF"/>
      </dataBar>
      <extLst>
        <ext xmlns:x14="http://schemas.microsoft.com/office/spreadsheetml/2009/9/main" uri="{B025F937-C7B1-47D3-B67F-A62EFF666E3E}">
          <x14:id>{CECEAC8E-7C98-4F10-B78E-B5BFEB1EB851}</x14:id>
        </ext>
      </extLst>
    </cfRule>
  </conditionalFormatting>
  <conditionalFormatting sqref="X28">
    <cfRule type="dataBar" priority="49">
      <dataBar>
        <cfvo type="min"/>
        <cfvo type="max"/>
        <color rgb="FF008AEF"/>
      </dataBar>
      <extLst>
        <ext xmlns:x14="http://schemas.microsoft.com/office/spreadsheetml/2009/9/main" uri="{B025F937-C7B1-47D3-B67F-A62EFF666E3E}">
          <x14:id>{EDCAD79D-A748-4B25-AAE8-1BDBD8E542E5}</x14:id>
        </ext>
      </extLst>
    </cfRule>
  </conditionalFormatting>
  <conditionalFormatting sqref="X29:X31">
    <cfRule type="dataBar" priority="68">
      <dataBar>
        <cfvo type="min"/>
        <cfvo type="max"/>
        <color rgb="FF008AEF"/>
      </dataBar>
      <extLst>
        <ext xmlns:x14="http://schemas.microsoft.com/office/spreadsheetml/2009/9/main" uri="{B025F937-C7B1-47D3-B67F-A62EFF666E3E}">
          <x14:id>{1BEE5478-3603-4E25-BF98-02909DE5913B}</x14:id>
        </ext>
      </extLst>
    </cfRule>
  </conditionalFormatting>
  <conditionalFormatting sqref="X32">
    <cfRule type="dataBar" priority="48">
      <dataBar>
        <cfvo type="min"/>
        <cfvo type="max"/>
        <color rgb="FF008AEF"/>
      </dataBar>
      <extLst>
        <ext xmlns:x14="http://schemas.microsoft.com/office/spreadsheetml/2009/9/main" uri="{B025F937-C7B1-47D3-B67F-A62EFF666E3E}">
          <x14:id>{C98C7ACF-3703-449B-9D90-952C7F8ED8F7}</x14:id>
        </ext>
      </extLst>
    </cfRule>
  </conditionalFormatting>
  <conditionalFormatting sqref="X33">
    <cfRule type="dataBar" priority="47">
      <dataBar>
        <cfvo type="min"/>
        <cfvo type="max"/>
        <color rgb="FF008AEF"/>
      </dataBar>
      <extLst>
        <ext xmlns:x14="http://schemas.microsoft.com/office/spreadsheetml/2009/9/main" uri="{B025F937-C7B1-47D3-B67F-A62EFF666E3E}">
          <x14:id>{8EFC3610-486A-40B9-B986-027D27B6E0A4}</x14:id>
        </ext>
      </extLst>
    </cfRule>
  </conditionalFormatting>
  <conditionalFormatting sqref="X34">
    <cfRule type="dataBar" priority="46">
      <dataBar>
        <cfvo type="min"/>
        <cfvo type="max"/>
        <color rgb="FF008AEF"/>
      </dataBar>
      <extLst>
        <ext xmlns:x14="http://schemas.microsoft.com/office/spreadsheetml/2009/9/main" uri="{B025F937-C7B1-47D3-B67F-A62EFF666E3E}">
          <x14:id>{AEA5B381-1353-4FFE-9352-5CF339B4BE1A}</x14:id>
        </ext>
      </extLst>
    </cfRule>
  </conditionalFormatting>
  <conditionalFormatting sqref="X35">
    <cfRule type="dataBar" priority="45">
      <dataBar>
        <cfvo type="min"/>
        <cfvo type="max"/>
        <color rgb="FF008AEF"/>
      </dataBar>
      <extLst>
        <ext xmlns:x14="http://schemas.microsoft.com/office/spreadsheetml/2009/9/main" uri="{B025F937-C7B1-47D3-B67F-A62EFF666E3E}">
          <x14:id>{AF8C1F4C-A300-46A0-93EB-7434EA33D0CF}</x14:id>
        </ext>
      </extLst>
    </cfRule>
  </conditionalFormatting>
  <conditionalFormatting sqref="X36">
    <cfRule type="dataBar" priority="44">
      <dataBar>
        <cfvo type="min"/>
        <cfvo type="max"/>
        <color rgb="FF008AEF"/>
      </dataBar>
      <extLst>
        <ext xmlns:x14="http://schemas.microsoft.com/office/spreadsheetml/2009/9/main" uri="{B025F937-C7B1-47D3-B67F-A62EFF666E3E}">
          <x14:id>{F79978A2-7AC4-4043-B7B4-C4CAC37089DB}</x14:id>
        </ext>
      </extLst>
    </cfRule>
  </conditionalFormatting>
  <conditionalFormatting sqref="X37">
    <cfRule type="dataBar" priority="43">
      <dataBar>
        <cfvo type="min"/>
        <cfvo type="max"/>
        <color rgb="FF008AEF"/>
      </dataBar>
      <extLst>
        <ext xmlns:x14="http://schemas.microsoft.com/office/spreadsheetml/2009/9/main" uri="{B025F937-C7B1-47D3-B67F-A62EFF666E3E}">
          <x14:id>{ADE7EED6-F0FD-4154-BDB8-25117FC21BCC}</x14:id>
        </ext>
      </extLst>
    </cfRule>
  </conditionalFormatting>
  <conditionalFormatting sqref="X38">
    <cfRule type="dataBar" priority="42">
      <dataBar>
        <cfvo type="min"/>
        <cfvo type="max"/>
        <color rgb="FF008AEF"/>
      </dataBar>
      <extLst>
        <ext xmlns:x14="http://schemas.microsoft.com/office/spreadsheetml/2009/9/main" uri="{B025F937-C7B1-47D3-B67F-A62EFF666E3E}">
          <x14:id>{3B7C62B9-33A9-44EF-A17A-76BCE37B2C27}</x14:id>
        </ext>
      </extLst>
    </cfRule>
  </conditionalFormatting>
  <conditionalFormatting sqref="X39">
    <cfRule type="dataBar" priority="41">
      <dataBar>
        <cfvo type="min"/>
        <cfvo type="max"/>
        <color rgb="FF008AEF"/>
      </dataBar>
      <extLst>
        <ext xmlns:x14="http://schemas.microsoft.com/office/spreadsheetml/2009/9/main" uri="{B025F937-C7B1-47D3-B67F-A62EFF666E3E}">
          <x14:id>{F1DA5C01-70A7-41D0-8048-FFFE73F93839}</x14:id>
        </ext>
      </extLst>
    </cfRule>
  </conditionalFormatting>
  <conditionalFormatting sqref="X40">
    <cfRule type="dataBar" priority="40">
      <dataBar>
        <cfvo type="min"/>
        <cfvo type="max"/>
        <color rgb="FF008AEF"/>
      </dataBar>
      <extLst>
        <ext xmlns:x14="http://schemas.microsoft.com/office/spreadsheetml/2009/9/main" uri="{B025F937-C7B1-47D3-B67F-A62EFF666E3E}">
          <x14:id>{0AC6F665-9F4C-4BD0-9673-0164A2937F5E}</x14:id>
        </ext>
      </extLst>
    </cfRule>
  </conditionalFormatting>
  <conditionalFormatting sqref="X41">
    <cfRule type="dataBar" priority="39">
      <dataBar>
        <cfvo type="min"/>
        <cfvo type="max"/>
        <color rgb="FF008AEF"/>
      </dataBar>
      <extLst>
        <ext xmlns:x14="http://schemas.microsoft.com/office/spreadsheetml/2009/9/main" uri="{B025F937-C7B1-47D3-B67F-A62EFF666E3E}">
          <x14:id>{1D4AB3F7-EAAF-4886-BD90-53B8282588E2}</x14:id>
        </ext>
      </extLst>
    </cfRule>
  </conditionalFormatting>
  <conditionalFormatting sqref="X42">
    <cfRule type="dataBar" priority="38">
      <dataBar>
        <cfvo type="min"/>
        <cfvo type="max"/>
        <color rgb="FF008AEF"/>
      </dataBar>
      <extLst>
        <ext xmlns:x14="http://schemas.microsoft.com/office/spreadsheetml/2009/9/main" uri="{B025F937-C7B1-47D3-B67F-A62EFF666E3E}">
          <x14:id>{D0C3E4B9-C271-4A8C-BCF1-DDC0D05AB168}</x14:id>
        </ext>
      </extLst>
    </cfRule>
  </conditionalFormatting>
  <conditionalFormatting sqref="X43">
    <cfRule type="dataBar" priority="37">
      <dataBar>
        <cfvo type="min"/>
        <cfvo type="max"/>
        <color rgb="FF008AEF"/>
      </dataBar>
      <extLst>
        <ext xmlns:x14="http://schemas.microsoft.com/office/spreadsheetml/2009/9/main" uri="{B025F937-C7B1-47D3-B67F-A62EFF666E3E}">
          <x14:id>{364009DF-1B26-43E3-8A49-6C7B967FB4A4}</x14:id>
        </ext>
      </extLst>
    </cfRule>
  </conditionalFormatting>
  <conditionalFormatting sqref="X44">
    <cfRule type="dataBar" priority="36">
      <dataBar>
        <cfvo type="min"/>
        <cfvo type="max"/>
        <color rgb="FF008AEF"/>
      </dataBar>
      <extLst>
        <ext xmlns:x14="http://schemas.microsoft.com/office/spreadsheetml/2009/9/main" uri="{B025F937-C7B1-47D3-B67F-A62EFF666E3E}">
          <x14:id>{9411FE71-06AE-410F-8F5C-C9552B40F6A0}</x14:id>
        </ext>
      </extLst>
    </cfRule>
  </conditionalFormatting>
  <conditionalFormatting sqref="X45:X47">
    <cfRule type="dataBar" priority="35">
      <dataBar>
        <cfvo type="min"/>
        <cfvo type="max"/>
        <color rgb="FF008AEF"/>
      </dataBar>
      <extLst>
        <ext xmlns:x14="http://schemas.microsoft.com/office/spreadsheetml/2009/9/main" uri="{B025F937-C7B1-47D3-B67F-A62EFF666E3E}">
          <x14:id>{B3CD917B-66CE-422F-8679-1726E7389C25}</x14:id>
        </ext>
      </extLst>
    </cfRule>
  </conditionalFormatting>
  <conditionalFormatting sqref="Z9:Z47">
    <cfRule type="dataBar" priority="151">
      <dataBar>
        <cfvo type="min"/>
        <cfvo type="max"/>
        <color rgb="FFFF555A"/>
      </dataBar>
      <extLst>
        <ext xmlns:x14="http://schemas.microsoft.com/office/spreadsheetml/2009/9/main" uri="{B025F937-C7B1-47D3-B67F-A62EFF666E3E}">
          <x14:id>{FC6DF779-F55D-42F9-931C-F0368187E4F3}</x14:id>
        </ext>
      </extLst>
    </cfRule>
  </conditionalFormatting>
  <conditionalFormatting sqref="AA9:AA10">
    <cfRule type="dataBar" priority="33">
      <dataBar>
        <cfvo type="min"/>
        <cfvo type="max"/>
        <color rgb="FF008AEF"/>
      </dataBar>
      <extLst>
        <ext xmlns:x14="http://schemas.microsoft.com/office/spreadsheetml/2009/9/main" uri="{B025F937-C7B1-47D3-B67F-A62EFF666E3E}">
          <x14:id>{42F9E449-059D-4C4D-9CC8-2553B6A05AE8}</x14:id>
        </ext>
      </extLst>
    </cfRule>
  </conditionalFormatting>
  <conditionalFormatting sqref="AA11">
    <cfRule type="dataBar" priority="32">
      <dataBar>
        <cfvo type="min"/>
        <cfvo type="max"/>
        <color rgb="FF008AEF"/>
      </dataBar>
      <extLst>
        <ext xmlns:x14="http://schemas.microsoft.com/office/spreadsheetml/2009/9/main" uri="{B025F937-C7B1-47D3-B67F-A62EFF666E3E}">
          <x14:id>{86549984-BEF2-4444-A1F6-C717FEE3F333}</x14:id>
        </ext>
      </extLst>
    </cfRule>
  </conditionalFormatting>
  <conditionalFormatting sqref="AA12">
    <cfRule type="dataBar" priority="31">
      <dataBar>
        <cfvo type="min"/>
        <cfvo type="max"/>
        <color rgb="FF008AEF"/>
      </dataBar>
      <extLst>
        <ext xmlns:x14="http://schemas.microsoft.com/office/spreadsheetml/2009/9/main" uri="{B025F937-C7B1-47D3-B67F-A62EFF666E3E}">
          <x14:id>{068C2FA4-8649-4084-9477-2C6947D3BFB6}</x14:id>
        </ext>
      </extLst>
    </cfRule>
  </conditionalFormatting>
  <conditionalFormatting sqref="AA13">
    <cfRule type="dataBar" priority="30">
      <dataBar>
        <cfvo type="min"/>
        <cfvo type="max"/>
        <color rgb="FF008AEF"/>
      </dataBar>
      <extLst>
        <ext xmlns:x14="http://schemas.microsoft.com/office/spreadsheetml/2009/9/main" uri="{B025F937-C7B1-47D3-B67F-A62EFF666E3E}">
          <x14:id>{837FD38C-086F-4B72-B79D-F91A98FF4722}</x14:id>
        </ext>
      </extLst>
    </cfRule>
  </conditionalFormatting>
  <conditionalFormatting sqref="AA14">
    <cfRule type="dataBar" priority="29">
      <dataBar>
        <cfvo type="min"/>
        <cfvo type="max"/>
        <color rgb="FF008AEF"/>
      </dataBar>
      <extLst>
        <ext xmlns:x14="http://schemas.microsoft.com/office/spreadsheetml/2009/9/main" uri="{B025F937-C7B1-47D3-B67F-A62EFF666E3E}">
          <x14:id>{F94610B9-5C15-45B0-858C-482B4DE48810}</x14:id>
        </ext>
      </extLst>
    </cfRule>
  </conditionalFormatting>
  <conditionalFormatting sqref="AA15">
    <cfRule type="dataBar" priority="28">
      <dataBar>
        <cfvo type="min"/>
        <cfvo type="max"/>
        <color rgb="FF008AEF"/>
      </dataBar>
      <extLst>
        <ext xmlns:x14="http://schemas.microsoft.com/office/spreadsheetml/2009/9/main" uri="{B025F937-C7B1-47D3-B67F-A62EFF666E3E}">
          <x14:id>{5CDB2BC9-42B3-4FBB-97F3-2AD493C78F24}</x14:id>
        </ext>
      </extLst>
    </cfRule>
  </conditionalFormatting>
  <conditionalFormatting sqref="AA16">
    <cfRule type="dataBar" priority="27">
      <dataBar>
        <cfvo type="min"/>
        <cfvo type="max"/>
        <color rgb="FF008AEF"/>
      </dataBar>
      <extLst>
        <ext xmlns:x14="http://schemas.microsoft.com/office/spreadsheetml/2009/9/main" uri="{B025F937-C7B1-47D3-B67F-A62EFF666E3E}">
          <x14:id>{4496CF2A-09B4-4A17-A5A5-D0A84EA9036A}</x14:id>
        </ext>
      </extLst>
    </cfRule>
  </conditionalFormatting>
  <conditionalFormatting sqref="AA17">
    <cfRule type="dataBar" priority="26">
      <dataBar>
        <cfvo type="min"/>
        <cfvo type="max"/>
        <color rgb="FF008AEF"/>
      </dataBar>
      <extLst>
        <ext xmlns:x14="http://schemas.microsoft.com/office/spreadsheetml/2009/9/main" uri="{B025F937-C7B1-47D3-B67F-A62EFF666E3E}">
          <x14:id>{F9069DDF-44FE-4F7B-8D5E-CA2564DB1007}</x14:id>
        </ext>
      </extLst>
    </cfRule>
  </conditionalFormatting>
  <conditionalFormatting sqref="AA18">
    <cfRule type="dataBar" priority="25">
      <dataBar>
        <cfvo type="min"/>
        <cfvo type="max"/>
        <color rgb="FF008AEF"/>
      </dataBar>
      <extLst>
        <ext xmlns:x14="http://schemas.microsoft.com/office/spreadsheetml/2009/9/main" uri="{B025F937-C7B1-47D3-B67F-A62EFF666E3E}">
          <x14:id>{2FE9A634-55A3-4418-939B-C7939ED048E3}</x14:id>
        </ext>
      </extLst>
    </cfRule>
  </conditionalFormatting>
  <conditionalFormatting sqref="AA19">
    <cfRule type="dataBar" priority="24">
      <dataBar>
        <cfvo type="min"/>
        <cfvo type="max"/>
        <color rgb="FF008AEF"/>
      </dataBar>
      <extLst>
        <ext xmlns:x14="http://schemas.microsoft.com/office/spreadsheetml/2009/9/main" uri="{B025F937-C7B1-47D3-B67F-A62EFF666E3E}">
          <x14:id>{F44227CA-9FBB-418A-8FC6-122819CBA0FB}</x14:id>
        </ext>
      </extLst>
    </cfRule>
  </conditionalFormatting>
  <conditionalFormatting sqref="AA20">
    <cfRule type="dataBar" priority="23">
      <dataBar>
        <cfvo type="min"/>
        <cfvo type="max"/>
        <color rgb="FF008AEF"/>
      </dataBar>
      <extLst>
        <ext xmlns:x14="http://schemas.microsoft.com/office/spreadsheetml/2009/9/main" uri="{B025F937-C7B1-47D3-B67F-A62EFF666E3E}">
          <x14:id>{4DECAEF2-1434-45EC-907B-0D974416AA79}</x14:id>
        </ext>
      </extLst>
    </cfRule>
  </conditionalFormatting>
  <conditionalFormatting sqref="AA21">
    <cfRule type="dataBar" priority="22">
      <dataBar>
        <cfvo type="min"/>
        <cfvo type="max"/>
        <color rgb="FF008AEF"/>
      </dataBar>
      <extLst>
        <ext xmlns:x14="http://schemas.microsoft.com/office/spreadsheetml/2009/9/main" uri="{B025F937-C7B1-47D3-B67F-A62EFF666E3E}">
          <x14:id>{27E57899-DCDC-4304-B44A-94AE01FA74AB}</x14:id>
        </ext>
      </extLst>
    </cfRule>
  </conditionalFormatting>
  <conditionalFormatting sqref="AA22">
    <cfRule type="dataBar" priority="21">
      <dataBar>
        <cfvo type="min"/>
        <cfvo type="max"/>
        <color rgb="FF008AEF"/>
      </dataBar>
      <extLst>
        <ext xmlns:x14="http://schemas.microsoft.com/office/spreadsheetml/2009/9/main" uri="{B025F937-C7B1-47D3-B67F-A62EFF666E3E}">
          <x14:id>{33BDFA61-67A3-4892-85AC-8B286710065A}</x14:id>
        </ext>
      </extLst>
    </cfRule>
  </conditionalFormatting>
  <conditionalFormatting sqref="AA23">
    <cfRule type="dataBar" priority="20">
      <dataBar>
        <cfvo type="min"/>
        <cfvo type="max"/>
        <color rgb="FF008AEF"/>
      </dataBar>
      <extLst>
        <ext xmlns:x14="http://schemas.microsoft.com/office/spreadsheetml/2009/9/main" uri="{B025F937-C7B1-47D3-B67F-A62EFF666E3E}">
          <x14:id>{D0AA4556-B464-4000-8567-4E70F20C1F0B}</x14:id>
        </ext>
      </extLst>
    </cfRule>
  </conditionalFormatting>
  <conditionalFormatting sqref="AA24">
    <cfRule type="dataBar" priority="19">
      <dataBar>
        <cfvo type="min"/>
        <cfvo type="max"/>
        <color rgb="FF008AEF"/>
      </dataBar>
      <extLst>
        <ext xmlns:x14="http://schemas.microsoft.com/office/spreadsheetml/2009/9/main" uri="{B025F937-C7B1-47D3-B67F-A62EFF666E3E}">
          <x14:id>{F818A205-8C2D-4EFF-90AD-3E03B5CC79BC}</x14:id>
        </ext>
      </extLst>
    </cfRule>
  </conditionalFormatting>
  <conditionalFormatting sqref="AA25">
    <cfRule type="dataBar" priority="18">
      <dataBar>
        <cfvo type="min"/>
        <cfvo type="max"/>
        <color rgb="FF008AEF"/>
      </dataBar>
      <extLst>
        <ext xmlns:x14="http://schemas.microsoft.com/office/spreadsheetml/2009/9/main" uri="{B025F937-C7B1-47D3-B67F-A62EFF666E3E}">
          <x14:id>{AEFB02B5-8E24-4D45-A02B-9D1347095218}</x14:id>
        </ext>
      </extLst>
    </cfRule>
  </conditionalFormatting>
  <conditionalFormatting sqref="AA26">
    <cfRule type="dataBar" priority="17">
      <dataBar>
        <cfvo type="min"/>
        <cfvo type="max"/>
        <color rgb="FF008AEF"/>
      </dataBar>
      <extLst>
        <ext xmlns:x14="http://schemas.microsoft.com/office/spreadsheetml/2009/9/main" uri="{B025F937-C7B1-47D3-B67F-A62EFF666E3E}">
          <x14:id>{F8108FE1-0375-453D-BAD7-A6A5E00F1538}</x14:id>
        </ext>
      </extLst>
    </cfRule>
  </conditionalFormatting>
  <conditionalFormatting sqref="AA27">
    <cfRule type="dataBar" priority="16">
      <dataBar>
        <cfvo type="min"/>
        <cfvo type="max"/>
        <color rgb="FF008AEF"/>
      </dataBar>
      <extLst>
        <ext xmlns:x14="http://schemas.microsoft.com/office/spreadsheetml/2009/9/main" uri="{B025F937-C7B1-47D3-B67F-A62EFF666E3E}">
          <x14:id>{E487B773-5F15-43B1-9495-A391E6F2990F}</x14:id>
        </ext>
      </extLst>
    </cfRule>
  </conditionalFormatting>
  <conditionalFormatting sqref="AA28">
    <cfRule type="dataBar" priority="15">
      <dataBar>
        <cfvo type="min"/>
        <cfvo type="max"/>
        <color rgb="FF008AEF"/>
      </dataBar>
      <extLst>
        <ext xmlns:x14="http://schemas.microsoft.com/office/spreadsheetml/2009/9/main" uri="{B025F937-C7B1-47D3-B67F-A62EFF666E3E}">
          <x14:id>{B5C7E6EA-85A6-4F0F-A29D-A36E6CF46ED4}</x14:id>
        </ext>
      </extLst>
    </cfRule>
  </conditionalFormatting>
  <conditionalFormatting sqref="AA29:AA31">
    <cfRule type="dataBar" priority="34">
      <dataBar>
        <cfvo type="min"/>
        <cfvo type="max"/>
        <color rgb="FF008AEF"/>
      </dataBar>
      <extLst>
        <ext xmlns:x14="http://schemas.microsoft.com/office/spreadsheetml/2009/9/main" uri="{B025F937-C7B1-47D3-B67F-A62EFF666E3E}">
          <x14:id>{2E9B7E41-1BD9-41AF-B23C-E8AB45C65B5E}</x14:id>
        </ext>
      </extLst>
    </cfRule>
  </conditionalFormatting>
  <conditionalFormatting sqref="AA32">
    <cfRule type="dataBar" priority="14">
      <dataBar>
        <cfvo type="min"/>
        <cfvo type="max"/>
        <color rgb="FF008AEF"/>
      </dataBar>
      <extLst>
        <ext xmlns:x14="http://schemas.microsoft.com/office/spreadsheetml/2009/9/main" uri="{B025F937-C7B1-47D3-B67F-A62EFF666E3E}">
          <x14:id>{F22078A8-DBB8-4093-A6CA-ECE53CB53A5E}</x14:id>
        </ext>
      </extLst>
    </cfRule>
  </conditionalFormatting>
  <conditionalFormatting sqref="AA33">
    <cfRule type="dataBar" priority="13">
      <dataBar>
        <cfvo type="min"/>
        <cfvo type="max"/>
        <color rgb="FF008AEF"/>
      </dataBar>
      <extLst>
        <ext xmlns:x14="http://schemas.microsoft.com/office/spreadsheetml/2009/9/main" uri="{B025F937-C7B1-47D3-B67F-A62EFF666E3E}">
          <x14:id>{523300E7-586F-4985-8C12-FDEE217089A2}</x14:id>
        </ext>
      </extLst>
    </cfRule>
  </conditionalFormatting>
  <conditionalFormatting sqref="AA34">
    <cfRule type="dataBar" priority="12">
      <dataBar>
        <cfvo type="min"/>
        <cfvo type="max"/>
        <color rgb="FF008AEF"/>
      </dataBar>
      <extLst>
        <ext xmlns:x14="http://schemas.microsoft.com/office/spreadsheetml/2009/9/main" uri="{B025F937-C7B1-47D3-B67F-A62EFF666E3E}">
          <x14:id>{2C740C68-2D3D-48B0-803E-2050B65C6656}</x14:id>
        </ext>
      </extLst>
    </cfRule>
  </conditionalFormatting>
  <conditionalFormatting sqref="AA35">
    <cfRule type="dataBar" priority="11">
      <dataBar>
        <cfvo type="min"/>
        <cfvo type="max"/>
        <color rgb="FF008AEF"/>
      </dataBar>
      <extLst>
        <ext xmlns:x14="http://schemas.microsoft.com/office/spreadsheetml/2009/9/main" uri="{B025F937-C7B1-47D3-B67F-A62EFF666E3E}">
          <x14:id>{49A365BC-1334-4590-BEFE-008D72292670}</x14:id>
        </ext>
      </extLst>
    </cfRule>
  </conditionalFormatting>
  <conditionalFormatting sqref="AA36">
    <cfRule type="dataBar" priority="10">
      <dataBar>
        <cfvo type="min"/>
        <cfvo type="max"/>
        <color rgb="FF008AEF"/>
      </dataBar>
      <extLst>
        <ext xmlns:x14="http://schemas.microsoft.com/office/spreadsheetml/2009/9/main" uri="{B025F937-C7B1-47D3-B67F-A62EFF666E3E}">
          <x14:id>{26DF91B8-8386-4282-9197-34F73E987F24}</x14:id>
        </ext>
      </extLst>
    </cfRule>
  </conditionalFormatting>
  <conditionalFormatting sqref="AA37">
    <cfRule type="dataBar" priority="9">
      <dataBar>
        <cfvo type="min"/>
        <cfvo type="max"/>
        <color rgb="FF008AEF"/>
      </dataBar>
      <extLst>
        <ext xmlns:x14="http://schemas.microsoft.com/office/spreadsheetml/2009/9/main" uri="{B025F937-C7B1-47D3-B67F-A62EFF666E3E}">
          <x14:id>{C6D5C361-843D-4EFF-BC23-64DDC654146D}</x14:id>
        </ext>
      </extLst>
    </cfRule>
  </conditionalFormatting>
  <conditionalFormatting sqref="AA38">
    <cfRule type="dataBar" priority="8">
      <dataBar>
        <cfvo type="min"/>
        <cfvo type="max"/>
        <color rgb="FF008AEF"/>
      </dataBar>
      <extLst>
        <ext xmlns:x14="http://schemas.microsoft.com/office/spreadsheetml/2009/9/main" uri="{B025F937-C7B1-47D3-B67F-A62EFF666E3E}">
          <x14:id>{BC520DE4-C94D-4E80-B135-74DC2893F49E}</x14:id>
        </ext>
      </extLst>
    </cfRule>
  </conditionalFormatting>
  <conditionalFormatting sqref="AA39">
    <cfRule type="dataBar" priority="7">
      <dataBar>
        <cfvo type="min"/>
        <cfvo type="max"/>
        <color rgb="FF008AEF"/>
      </dataBar>
      <extLst>
        <ext xmlns:x14="http://schemas.microsoft.com/office/spreadsheetml/2009/9/main" uri="{B025F937-C7B1-47D3-B67F-A62EFF666E3E}">
          <x14:id>{F9BFE1FD-28F3-4581-B2B6-BB179A5FAACB}</x14:id>
        </ext>
      </extLst>
    </cfRule>
  </conditionalFormatting>
  <conditionalFormatting sqref="AA40">
    <cfRule type="dataBar" priority="6">
      <dataBar>
        <cfvo type="min"/>
        <cfvo type="max"/>
        <color rgb="FF008AEF"/>
      </dataBar>
      <extLst>
        <ext xmlns:x14="http://schemas.microsoft.com/office/spreadsheetml/2009/9/main" uri="{B025F937-C7B1-47D3-B67F-A62EFF666E3E}">
          <x14:id>{2A7C9E74-9AEE-49C6-8F31-789BAECA962D}</x14:id>
        </ext>
      </extLst>
    </cfRule>
  </conditionalFormatting>
  <conditionalFormatting sqref="AA41">
    <cfRule type="dataBar" priority="5">
      <dataBar>
        <cfvo type="min"/>
        <cfvo type="max"/>
        <color rgb="FF008AEF"/>
      </dataBar>
      <extLst>
        <ext xmlns:x14="http://schemas.microsoft.com/office/spreadsheetml/2009/9/main" uri="{B025F937-C7B1-47D3-B67F-A62EFF666E3E}">
          <x14:id>{B520F6B8-C274-47C3-8966-02ABF5E7E939}</x14:id>
        </ext>
      </extLst>
    </cfRule>
  </conditionalFormatting>
  <conditionalFormatting sqref="AA42">
    <cfRule type="dataBar" priority="4">
      <dataBar>
        <cfvo type="min"/>
        <cfvo type="max"/>
        <color rgb="FF008AEF"/>
      </dataBar>
      <extLst>
        <ext xmlns:x14="http://schemas.microsoft.com/office/spreadsheetml/2009/9/main" uri="{B025F937-C7B1-47D3-B67F-A62EFF666E3E}">
          <x14:id>{01439387-40E7-4E63-9003-B0D738003292}</x14:id>
        </ext>
      </extLst>
    </cfRule>
  </conditionalFormatting>
  <conditionalFormatting sqref="AA43">
    <cfRule type="dataBar" priority="3">
      <dataBar>
        <cfvo type="min"/>
        <cfvo type="max"/>
        <color rgb="FF008AEF"/>
      </dataBar>
      <extLst>
        <ext xmlns:x14="http://schemas.microsoft.com/office/spreadsheetml/2009/9/main" uri="{B025F937-C7B1-47D3-B67F-A62EFF666E3E}">
          <x14:id>{B01EBA45-8154-45ED-ABE6-63CAF2C482DC}</x14:id>
        </ext>
      </extLst>
    </cfRule>
  </conditionalFormatting>
  <conditionalFormatting sqref="AA44">
    <cfRule type="dataBar" priority="2">
      <dataBar>
        <cfvo type="min"/>
        <cfvo type="max"/>
        <color rgb="FF008AEF"/>
      </dataBar>
      <extLst>
        <ext xmlns:x14="http://schemas.microsoft.com/office/spreadsheetml/2009/9/main" uri="{B025F937-C7B1-47D3-B67F-A62EFF666E3E}">
          <x14:id>{3C1C996A-FDA6-436E-9A17-856E1146382F}</x14:id>
        </ext>
      </extLst>
    </cfRule>
  </conditionalFormatting>
  <conditionalFormatting sqref="AA45:AA47">
    <cfRule type="dataBar" priority="1">
      <dataBar>
        <cfvo type="min"/>
        <cfvo type="max"/>
        <color rgb="FF008AEF"/>
      </dataBar>
      <extLst>
        <ext xmlns:x14="http://schemas.microsoft.com/office/spreadsheetml/2009/9/main" uri="{B025F937-C7B1-47D3-B67F-A62EFF666E3E}">
          <x14:id>{12567AD8-37FD-4913-83C3-52C0B23678DB}</x14:id>
        </ext>
      </extLst>
    </cfRule>
  </conditionalFormatting>
  <hyperlinks>
    <hyperlink ref="A4" location="ÍNDICE!A1" display="ÍNDICE" xr:uid="{F3B70518-6D96-4E9D-9BDA-9D4492813107}"/>
  </hyperlinks>
  <pageMargins left="0.7" right="0.7" top="0.75" bottom="0.75" header="0.3" footer="0.3"/>
  <pageSetup paperSize="9" scale="22"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dataBar" id="{7E56F292-9075-4FAF-ADDD-461B2C002758}">
            <x14:dataBar minLength="0" maxLength="100" gradient="0">
              <x14:cfvo type="autoMin"/>
              <x14:cfvo type="autoMax"/>
              <x14:negativeFillColor rgb="FFFF0000"/>
              <x14:axisColor rgb="FF000000"/>
            </x14:dataBar>
          </x14:cfRule>
          <xm:sqref>K9:K25 K28:K47</xm:sqref>
        </x14:conditionalFormatting>
        <x14:conditionalFormatting xmlns:xm="http://schemas.microsoft.com/office/excel/2006/main">
          <x14:cfRule type="dataBar" id="{BD0594A2-5857-46F2-9A83-8573AAFFF71E}">
            <x14:dataBar minLength="0" maxLength="100" gradient="0">
              <x14:cfvo type="autoMin"/>
              <x14:cfvo type="autoMax"/>
              <x14:negativeFillColor rgb="FFFF0000"/>
              <x14:axisColor rgb="FF000000"/>
            </x14:dataBar>
          </x14:cfRule>
          <xm:sqref>K26:K27</xm:sqref>
        </x14:conditionalFormatting>
        <x14:conditionalFormatting xmlns:xm="http://schemas.microsoft.com/office/excel/2006/main">
          <x14:cfRule type="dataBar" id="{088C6589-36F9-4BFF-B345-D28C84E7AF1E}">
            <x14:dataBar minLength="0" maxLength="100" gradient="0">
              <x14:cfvo type="autoMin"/>
              <x14:cfvo type="autoMax"/>
              <x14:negativeFillColor rgb="FFFF0000"/>
              <x14:axisColor rgb="FF000000"/>
            </x14:dataBar>
          </x14:cfRule>
          <xm:sqref>L9:L47</xm:sqref>
        </x14:conditionalFormatting>
        <x14:conditionalFormatting xmlns:xm="http://schemas.microsoft.com/office/excel/2006/main">
          <x14:cfRule type="dataBar" id="{BE0195B5-B8A4-4E0C-B56B-C13BC9AE38CB}">
            <x14:dataBar minLength="0" maxLength="100" gradient="0">
              <x14:cfvo type="autoMin"/>
              <x14:cfvo type="autoMax"/>
              <x14:negativeFillColor rgb="FFFF0000"/>
              <x14:axisColor rgb="FF000000"/>
            </x14:dataBar>
          </x14:cfRule>
          <xm:sqref>N9:N47</xm:sqref>
        </x14:conditionalFormatting>
        <x14:conditionalFormatting xmlns:xm="http://schemas.microsoft.com/office/excel/2006/main">
          <x14:cfRule type="dataBar" id="{D0D285AB-4F66-48BB-972A-6243BE46CE4C}">
            <x14:dataBar minLength="0" maxLength="100" gradient="0">
              <x14:cfvo type="autoMin"/>
              <x14:cfvo type="autoMax"/>
              <x14:negativeFillColor rgb="FFFF0000"/>
              <x14:axisColor rgb="FF000000"/>
            </x14:dataBar>
          </x14:cfRule>
          <xm:sqref>O9:O28</xm:sqref>
        </x14:conditionalFormatting>
        <x14:conditionalFormatting xmlns:xm="http://schemas.microsoft.com/office/excel/2006/main">
          <x14:cfRule type="dataBar" id="{2B3F71AA-2DD3-4327-8E25-4F044ACDE62B}">
            <x14:dataBar minLength="0" maxLength="100" gradient="0">
              <x14:cfvo type="autoMin"/>
              <x14:cfvo type="autoMax"/>
              <x14:negativeFillColor rgb="FFFF0000"/>
              <x14:axisColor rgb="FF000000"/>
            </x14:dataBar>
          </x14:cfRule>
          <xm:sqref>O29:O31</xm:sqref>
        </x14:conditionalFormatting>
        <x14:conditionalFormatting xmlns:xm="http://schemas.microsoft.com/office/excel/2006/main">
          <x14:cfRule type="dataBar" id="{2406C831-6030-4D25-9794-364E7307878E}">
            <x14:dataBar minLength="0" maxLength="100" gradient="0">
              <x14:cfvo type="autoMin"/>
              <x14:cfvo type="autoMax"/>
              <x14:negativeFillColor rgb="FFFF0000"/>
              <x14:axisColor rgb="FF000000"/>
            </x14:dataBar>
          </x14:cfRule>
          <xm:sqref>O32:O47</xm:sqref>
        </x14:conditionalFormatting>
        <x14:conditionalFormatting xmlns:xm="http://schemas.microsoft.com/office/excel/2006/main">
          <x14:cfRule type="dataBar" id="{31E0C5D5-C961-47BB-BF44-82AF3B546908}">
            <x14:dataBar minLength="0" maxLength="100" gradient="0">
              <x14:cfvo type="autoMin"/>
              <x14:cfvo type="autoMax"/>
              <x14:negativeFillColor rgb="FFFF0000"/>
              <x14:axisColor rgb="FF000000"/>
            </x14:dataBar>
          </x14:cfRule>
          <xm:sqref>Q9:Q47</xm:sqref>
        </x14:conditionalFormatting>
        <x14:conditionalFormatting xmlns:xm="http://schemas.microsoft.com/office/excel/2006/main">
          <x14:cfRule type="dataBar" id="{95049E9C-86E1-4233-9503-7984148CE508}">
            <x14:dataBar minLength="0" maxLength="100" gradient="0">
              <x14:cfvo type="autoMin"/>
              <x14:cfvo type="autoMax"/>
              <x14:negativeFillColor rgb="FFFF0000"/>
              <x14:axisColor rgb="FF000000"/>
            </x14:dataBar>
          </x14:cfRule>
          <xm:sqref>R9:R10</xm:sqref>
        </x14:conditionalFormatting>
        <x14:conditionalFormatting xmlns:xm="http://schemas.microsoft.com/office/excel/2006/main">
          <x14:cfRule type="dataBar" id="{610E868C-2D73-4BBE-844E-242628AB807E}">
            <x14:dataBar minLength="0" maxLength="100" gradient="0">
              <x14:cfvo type="autoMin"/>
              <x14:cfvo type="autoMax"/>
              <x14:negativeFillColor rgb="FFFF0000"/>
              <x14:axisColor rgb="FF000000"/>
            </x14:dataBar>
          </x14:cfRule>
          <xm:sqref>R11</xm:sqref>
        </x14:conditionalFormatting>
        <x14:conditionalFormatting xmlns:xm="http://schemas.microsoft.com/office/excel/2006/main">
          <x14:cfRule type="dataBar" id="{AEF0E4A6-AF0F-448C-8D84-E0440B7AAF27}">
            <x14:dataBar minLength="0" maxLength="100" gradient="0">
              <x14:cfvo type="autoMin"/>
              <x14:cfvo type="autoMax"/>
              <x14:negativeFillColor rgb="FFFF0000"/>
              <x14:axisColor rgb="FF000000"/>
            </x14:dataBar>
          </x14:cfRule>
          <xm:sqref>R12</xm:sqref>
        </x14:conditionalFormatting>
        <x14:conditionalFormatting xmlns:xm="http://schemas.microsoft.com/office/excel/2006/main">
          <x14:cfRule type="dataBar" id="{B3ADDD34-760A-447D-8B29-195A74595955}">
            <x14:dataBar minLength="0" maxLength="100" gradient="0">
              <x14:cfvo type="autoMin"/>
              <x14:cfvo type="autoMax"/>
              <x14:negativeFillColor rgb="FFFF0000"/>
              <x14:axisColor rgb="FF000000"/>
            </x14:dataBar>
          </x14:cfRule>
          <xm:sqref>R13</xm:sqref>
        </x14:conditionalFormatting>
        <x14:conditionalFormatting xmlns:xm="http://schemas.microsoft.com/office/excel/2006/main">
          <x14:cfRule type="dataBar" id="{754F37DF-D651-4688-9FC3-4D30BF52658E}">
            <x14:dataBar minLength="0" maxLength="100" gradient="0">
              <x14:cfvo type="autoMin"/>
              <x14:cfvo type="autoMax"/>
              <x14:negativeFillColor rgb="FFFF0000"/>
              <x14:axisColor rgb="FF000000"/>
            </x14:dataBar>
          </x14:cfRule>
          <xm:sqref>R14</xm:sqref>
        </x14:conditionalFormatting>
        <x14:conditionalFormatting xmlns:xm="http://schemas.microsoft.com/office/excel/2006/main">
          <x14:cfRule type="dataBar" id="{51B1A193-4586-4FC9-8E70-973955F0A84F}">
            <x14:dataBar minLength="0" maxLength="100" gradient="0">
              <x14:cfvo type="autoMin"/>
              <x14:cfvo type="autoMax"/>
              <x14:negativeFillColor rgb="FFFF0000"/>
              <x14:axisColor rgb="FF000000"/>
            </x14:dataBar>
          </x14:cfRule>
          <xm:sqref>R15</xm:sqref>
        </x14:conditionalFormatting>
        <x14:conditionalFormatting xmlns:xm="http://schemas.microsoft.com/office/excel/2006/main">
          <x14:cfRule type="dataBar" id="{206B59AF-11AD-45AD-87A5-0BC4926452DF}">
            <x14:dataBar minLength="0" maxLength="100" gradient="0">
              <x14:cfvo type="autoMin"/>
              <x14:cfvo type="autoMax"/>
              <x14:negativeFillColor rgb="FFFF0000"/>
              <x14:axisColor rgb="FF000000"/>
            </x14:dataBar>
          </x14:cfRule>
          <xm:sqref>R16</xm:sqref>
        </x14:conditionalFormatting>
        <x14:conditionalFormatting xmlns:xm="http://schemas.microsoft.com/office/excel/2006/main">
          <x14:cfRule type="dataBar" id="{D23412D1-2B7C-474A-AAB4-EC35BEC3A193}">
            <x14:dataBar minLength="0" maxLength="100" gradient="0">
              <x14:cfvo type="autoMin"/>
              <x14:cfvo type="autoMax"/>
              <x14:negativeFillColor rgb="FFFF0000"/>
              <x14:axisColor rgb="FF000000"/>
            </x14:dataBar>
          </x14:cfRule>
          <xm:sqref>R17</xm:sqref>
        </x14:conditionalFormatting>
        <x14:conditionalFormatting xmlns:xm="http://schemas.microsoft.com/office/excel/2006/main">
          <x14:cfRule type="dataBar" id="{B6210017-FDF2-4930-B441-9F8DAD09BA01}">
            <x14:dataBar minLength="0" maxLength="100" gradient="0">
              <x14:cfvo type="autoMin"/>
              <x14:cfvo type="autoMax"/>
              <x14:negativeFillColor rgb="FFFF0000"/>
              <x14:axisColor rgb="FF000000"/>
            </x14:dataBar>
          </x14:cfRule>
          <xm:sqref>R18</xm:sqref>
        </x14:conditionalFormatting>
        <x14:conditionalFormatting xmlns:xm="http://schemas.microsoft.com/office/excel/2006/main">
          <x14:cfRule type="dataBar" id="{D7C52F9B-84C8-4667-A391-AE9C94DD375C}">
            <x14:dataBar minLength="0" maxLength="100" gradient="0">
              <x14:cfvo type="autoMin"/>
              <x14:cfvo type="autoMax"/>
              <x14:negativeFillColor rgb="FFFF0000"/>
              <x14:axisColor rgb="FF000000"/>
            </x14:dataBar>
          </x14:cfRule>
          <xm:sqref>R19</xm:sqref>
        </x14:conditionalFormatting>
        <x14:conditionalFormatting xmlns:xm="http://schemas.microsoft.com/office/excel/2006/main">
          <x14:cfRule type="dataBar" id="{2FEB88F0-A425-46D0-8101-07A5CA266CB9}">
            <x14:dataBar minLength="0" maxLength="100" gradient="0">
              <x14:cfvo type="autoMin"/>
              <x14:cfvo type="autoMax"/>
              <x14:negativeFillColor rgb="FFFF0000"/>
              <x14:axisColor rgb="FF000000"/>
            </x14:dataBar>
          </x14:cfRule>
          <xm:sqref>R20</xm:sqref>
        </x14:conditionalFormatting>
        <x14:conditionalFormatting xmlns:xm="http://schemas.microsoft.com/office/excel/2006/main">
          <x14:cfRule type="dataBar" id="{4519FD1E-2ECA-4972-8E4E-2A0C1C4AE7DE}">
            <x14:dataBar minLength="0" maxLength="100" gradient="0">
              <x14:cfvo type="autoMin"/>
              <x14:cfvo type="autoMax"/>
              <x14:negativeFillColor rgb="FFFF0000"/>
              <x14:axisColor rgb="FF000000"/>
            </x14:dataBar>
          </x14:cfRule>
          <xm:sqref>R21</xm:sqref>
        </x14:conditionalFormatting>
        <x14:conditionalFormatting xmlns:xm="http://schemas.microsoft.com/office/excel/2006/main">
          <x14:cfRule type="dataBar" id="{FA66CB25-FA96-4BFA-905C-6F480B488A08}">
            <x14:dataBar minLength="0" maxLength="100" gradient="0">
              <x14:cfvo type="autoMin"/>
              <x14:cfvo type="autoMax"/>
              <x14:negativeFillColor rgb="FFFF0000"/>
              <x14:axisColor rgb="FF000000"/>
            </x14:dataBar>
          </x14:cfRule>
          <xm:sqref>R22</xm:sqref>
        </x14:conditionalFormatting>
        <x14:conditionalFormatting xmlns:xm="http://schemas.microsoft.com/office/excel/2006/main">
          <x14:cfRule type="dataBar" id="{CE7EA225-5EB6-4829-94D5-187DF4EED582}">
            <x14:dataBar minLength="0" maxLength="100" gradient="0">
              <x14:cfvo type="autoMin"/>
              <x14:cfvo type="autoMax"/>
              <x14:negativeFillColor rgb="FFFF0000"/>
              <x14:axisColor rgb="FF000000"/>
            </x14:dataBar>
          </x14:cfRule>
          <xm:sqref>R23</xm:sqref>
        </x14:conditionalFormatting>
        <x14:conditionalFormatting xmlns:xm="http://schemas.microsoft.com/office/excel/2006/main">
          <x14:cfRule type="dataBar" id="{F4546CBE-3E2F-4183-BEB2-65DB00B96502}">
            <x14:dataBar minLength="0" maxLength="100" gradient="0">
              <x14:cfvo type="autoMin"/>
              <x14:cfvo type="autoMax"/>
              <x14:negativeFillColor rgb="FFFF0000"/>
              <x14:axisColor rgb="FF000000"/>
            </x14:dataBar>
          </x14:cfRule>
          <xm:sqref>R24</xm:sqref>
        </x14:conditionalFormatting>
        <x14:conditionalFormatting xmlns:xm="http://schemas.microsoft.com/office/excel/2006/main">
          <x14:cfRule type="dataBar" id="{0D8C6766-AFA8-4C9C-B426-9B2770BF4758}">
            <x14:dataBar minLength="0" maxLength="100" gradient="0">
              <x14:cfvo type="autoMin"/>
              <x14:cfvo type="autoMax"/>
              <x14:negativeFillColor rgb="FFFF0000"/>
              <x14:axisColor rgb="FF000000"/>
            </x14:dataBar>
          </x14:cfRule>
          <xm:sqref>R25</xm:sqref>
        </x14:conditionalFormatting>
        <x14:conditionalFormatting xmlns:xm="http://schemas.microsoft.com/office/excel/2006/main">
          <x14:cfRule type="dataBar" id="{773D21DB-0AD9-4E17-B5CC-99F489B0E60E}">
            <x14:dataBar minLength="0" maxLength="100" gradient="0">
              <x14:cfvo type="autoMin"/>
              <x14:cfvo type="autoMax"/>
              <x14:negativeFillColor rgb="FFFF0000"/>
              <x14:axisColor rgb="FF000000"/>
            </x14:dataBar>
          </x14:cfRule>
          <xm:sqref>R26</xm:sqref>
        </x14:conditionalFormatting>
        <x14:conditionalFormatting xmlns:xm="http://schemas.microsoft.com/office/excel/2006/main">
          <x14:cfRule type="dataBar" id="{9C2CE388-215B-43E9-9B4E-EABFDC633E67}">
            <x14:dataBar minLength="0" maxLength="100" gradient="0">
              <x14:cfvo type="autoMin"/>
              <x14:cfvo type="autoMax"/>
              <x14:negativeFillColor rgb="FFFF0000"/>
              <x14:axisColor rgb="FF000000"/>
            </x14:dataBar>
          </x14:cfRule>
          <xm:sqref>R27</xm:sqref>
        </x14:conditionalFormatting>
        <x14:conditionalFormatting xmlns:xm="http://schemas.microsoft.com/office/excel/2006/main">
          <x14:cfRule type="dataBar" id="{0FE40CA3-21BF-4F67-8C3D-B87DF1E1BEC8}">
            <x14:dataBar minLength="0" maxLength="100" gradient="0">
              <x14:cfvo type="autoMin"/>
              <x14:cfvo type="autoMax"/>
              <x14:negativeFillColor rgb="FFFF0000"/>
              <x14:axisColor rgb="FF000000"/>
            </x14:dataBar>
          </x14:cfRule>
          <xm:sqref>R28</xm:sqref>
        </x14:conditionalFormatting>
        <x14:conditionalFormatting xmlns:xm="http://schemas.microsoft.com/office/excel/2006/main">
          <x14:cfRule type="dataBar" id="{97408597-3006-4F87-813B-F1FDF9E3A05E}">
            <x14:dataBar minLength="0" maxLength="100" gradient="0">
              <x14:cfvo type="autoMin"/>
              <x14:cfvo type="autoMax"/>
              <x14:negativeFillColor rgb="FFFF0000"/>
              <x14:axisColor rgb="FF000000"/>
            </x14:dataBar>
          </x14:cfRule>
          <xm:sqref>R29:R31</xm:sqref>
        </x14:conditionalFormatting>
        <x14:conditionalFormatting xmlns:xm="http://schemas.microsoft.com/office/excel/2006/main">
          <x14:cfRule type="dataBar" id="{880C9D5A-9D97-4443-9B1B-DE690CD7A9F3}">
            <x14:dataBar minLength="0" maxLength="100" gradient="0">
              <x14:cfvo type="autoMin"/>
              <x14:cfvo type="autoMax"/>
              <x14:negativeFillColor rgb="FFFF0000"/>
              <x14:axisColor rgb="FF000000"/>
            </x14:dataBar>
          </x14:cfRule>
          <xm:sqref>R32</xm:sqref>
        </x14:conditionalFormatting>
        <x14:conditionalFormatting xmlns:xm="http://schemas.microsoft.com/office/excel/2006/main">
          <x14:cfRule type="dataBar" id="{CD700D2E-8AE3-4EE7-8689-9807F238DEA9}">
            <x14:dataBar minLength="0" maxLength="100" gradient="0">
              <x14:cfvo type="autoMin"/>
              <x14:cfvo type="autoMax"/>
              <x14:negativeFillColor rgb="FFFF0000"/>
              <x14:axisColor rgb="FF000000"/>
            </x14:dataBar>
          </x14:cfRule>
          <xm:sqref>R33</xm:sqref>
        </x14:conditionalFormatting>
        <x14:conditionalFormatting xmlns:xm="http://schemas.microsoft.com/office/excel/2006/main">
          <x14:cfRule type="dataBar" id="{A8D76977-7DB0-433C-9739-16419D9CD13C}">
            <x14:dataBar minLength="0" maxLength="100" gradient="0">
              <x14:cfvo type="autoMin"/>
              <x14:cfvo type="autoMax"/>
              <x14:negativeFillColor rgb="FFFF0000"/>
              <x14:axisColor rgb="FF000000"/>
            </x14:dataBar>
          </x14:cfRule>
          <xm:sqref>R34</xm:sqref>
        </x14:conditionalFormatting>
        <x14:conditionalFormatting xmlns:xm="http://schemas.microsoft.com/office/excel/2006/main">
          <x14:cfRule type="dataBar" id="{3E7E7487-89E7-4F76-BE51-0DB73F317AA9}">
            <x14:dataBar minLength="0" maxLength="100" gradient="0">
              <x14:cfvo type="autoMin"/>
              <x14:cfvo type="autoMax"/>
              <x14:negativeFillColor rgb="FFFF0000"/>
              <x14:axisColor rgb="FF000000"/>
            </x14:dataBar>
          </x14:cfRule>
          <xm:sqref>R35</xm:sqref>
        </x14:conditionalFormatting>
        <x14:conditionalFormatting xmlns:xm="http://schemas.microsoft.com/office/excel/2006/main">
          <x14:cfRule type="dataBar" id="{6ACF245F-B58B-42DC-863A-3E1DFCE68B02}">
            <x14:dataBar minLength="0" maxLength="100" gradient="0">
              <x14:cfvo type="autoMin"/>
              <x14:cfvo type="autoMax"/>
              <x14:negativeFillColor rgb="FFFF0000"/>
              <x14:axisColor rgb="FF000000"/>
            </x14:dataBar>
          </x14:cfRule>
          <xm:sqref>R36</xm:sqref>
        </x14:conditionalFormatting>
        <x14:conditionalFormatting xmlns:xm="http://schemas.microsoft.com/office/excel/2006/main">
          <x14:cfRule type="dataBar" id="{CCDCBB54-1626-4E5D-A47D-C74E3109BBF0}">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05754F89-B8E5-4B34-A6A3-7D080F18FB6F}">
            <x14:dataBar minLength="0" maxLength="100" gradient="0">
              <x14:cfvo type="autoMin"/>
              <x14:cfvo type="autoMax"/>
              <x14:negativeFillColor rgb="FFFF0000"/>
              <x14:axisColor rgb="FF000000"/>
            </x14:dataBar>
          </x14:cfRule>
          <xm:sqref>R38</xm:sqref>
        </x14:conditionalFormatting>
        <x14:conditionalFormatting xmlns:xm="http://schemas.microsoft.com/office/excel/2006/main">
          <x14:cfRule type="dataBar" id="{D3F0A096-D021-4B61-A23A-7B604DE2A915}">
            <x14:dataBar minLength="0" maxLength="100" gradient="0">
              <x14:cfvo type="autoMin"/>
              <x14:cfvo type="autoMax"/>
              <x14:negativeFillColor rgb="FFFF0000"/>
              <x14:axisColor rgb="FF000000"/>
            </x14:dataBar>
          </x14:cfRule>
          <xm:sqref>R39</xm:sqref>
        </x14:conditionalFormatting>
        <x14:conditionalFormatting xmlns:xm="http://schemas.microsoft.com/office/excel/2006/main">
          <x14:cfRule type="dataBar" id="{D77D75DC-BE19-4A89-890E-07EC97E553B9}">
            <x14:dataBar minLength="0" maxLength="100" gradient="0">
              <x14:cfvo type="autoMin"/>
              <x14:cfvo type="autoMax"/>
              <x14:negativeFillColor rgb="FFFF0000"/>
              <x14:axisColor rgb="FF000000"/>
            </x14:dataBar>
          </x14:cfRule>
          <xm:sqref>R40</xm:sqref>
        </x14:conditionalFormatting>
        <x14:conditionalFormatting xmlns:xm="http://schemas.microsoft.com/office/excel/2006/main">
          <x14:cfRule type="dataBar" id="{4553F2FB-C059-4226-8449-AF25D986DF38}">
            <x14:dataBar minLength="0" maxLength="100" gradient="0">
              <x14:cfvo type="autoMin"/>
              <x14:cfvo type="autoMax"/>
              <x14:negativeFillColor rgb="FFFF0000"/>
              <x14:axisColor rgb="FF000000"/>
            </x14:dataBar>
          </x14:cfRule>
          <xm:sqref>R41</xm:sqref>
        </x14:conditionalFormatting>
        <x14:conditionalFormatting xmlns:xm="http://schemas.microsoft.com/office/excel/2006/main">
          <x14:cfRule type="dataBar" id="{D3BE7FA2-FB1C-4A6B-B147-3FA96C03C078}">
            <x14:dataBar minLength="0" maxLength="100" gradient="0">
              <x14:cfvo type="autoMin"/>
              <x14:cfvo type="autoMax"/>
              <x14:negativeFillColor rgb="FFFF0000"/>
              <x14:axisColor rgb="FF000000"/>
            </x14:dataBar>
          </x14:cfRule>
          <xm:sqref>R42</xm:sqref>
        </x14:conditionalFormatting>
        <x14:conditionalFormatting xmlns:xm="http://schemas.microsoft.com/office/excel/2006/main">
          <x14:cfRule type="dataBar" id="{705BDA15-4F07-42FC-A55F-8BCBB63E0B09}">
            <x14:dataBar minLength="0" maxLength="100" gradient="0">
              <x14:cfvo type="autoMin"/>
              <x14:cfvo type="autoMax"/>
              <x14:negativeFillColor rgb="FFFF0000"/>
              <x14:axisColor rgb="FF000000"/>
            </x14:dataBar>
          </x14:cfRule>
          <xm:sqref>R43</xm:sqref>
        </x14:conditionalFormatting>
        <x14:conditionalFormatting xmlns:xm="http://schemas.microsoft.com/office/excel/2006/main">
          <x14:cfRule type="dataBar" id="{5E698F8A-6D97-4593-90AC-8D92D93B0190}">
            <x14:dataBar minLength="0" maxLength="100" gradient="0">
              <x14:cfvo type="autoMin"/>
              <x14:cfvo type="autoMax"/>
              <x14:negativeFillColor rgb="FFFF0000"/>
              <x14:axisColor rgb="FF000000"/>
            </x14:dataBar>
          </x14:cfRule>
          <xm:sqref>R44</xm:sqref>
        </x14:conditionalFormatting>
        <x14:conditionalFormatting xmlns:xm="http://schemas.microsoft.com/office/excel/2006/main">
          <x14:cfRule type="dataBar" id="{5B051D21-8989-49E0-A017-BF7DA72B37F0}">
            <x14:dataBar minLength="0" maxLength="100" gradient="0">
              <x14:cfvo type="autoMin"/>
              <x14:cfvo type="autoMax"/>
              <x14:negativeFillColor rgb="FFFF0000"/>
              <x14:axisColor rgb="FF000000"/>
            </x14:dataBar>
          </x14:cfRule>
          <xm:sqref>R45:R47</xm:sqref>
        </x14:conditionalFormatting>
        <x14:conditionalFormatting xmlns:xm="http://schemas.microsoft.com/office/excel/2006/main">
          <x14:cfRule type="dataBar" id="{F49A477A-E1B1-4F8A-84FF-F966701B82DB}">
            <x14:dataBar minLength="0" maxLength="100" gradient="0">
              <x14:cfvo type="autoMin"/>
              <x14:cfvo type="autoMax"/>
              <x14:negativeFillColor rgb="FFFF0000"/>
              <x14:axisColor rgb="FF000000"/>
            </x14:dataBar>
          </x14:cfRule>
          <xm:sqref>T9:T47</xm:sqref>
        </x14:conditionalFormatting>
        <x14:conditionalFormatting xmlns:xm="http://schemas.microsoft.com/office/excel/2006/main">
          <x14:cfRule type="dataBar" id="{FDB99E59-9BA2-4A3B-9195-4D04788896BC}">
            <x14:dataBar minLength="0" maxLength="100" gradient="0">
              <x14:cfvo type="autoMin"/>
              <x14:cfvo type="autoMax"/>
              <x14:negativeFillColor rgb="FFFF0000"/>
              <x14:axisColor rgb="FF000000"/>
            </x14:dataBar>
          </x14:cfRule>
          <xm:sqref>U9:U10</xm:sqref>
        </x14:conditionalFormatting>
        <x14:conditionalFormatting xmlns:xm="http://schemas.microsoft.com/office/excel/2006/main">
          <x14:cfRule type="dataBar" id="{D60E414E-4202-4DE2-A537-980F45A6FEE7}">
            <x14:dataBar minLength="0" maxLength="100" gradient="0">
              <x14:cfvo type="autoMin"/>
              <x14:cfvo type="autoMax"/>
              <x14:negativeFillColor rgb="FFFF0000"/>
              <x14:axisColor rgb="FF000000"/>
            </x14:dataBar>
          </x14:cfRule>
          <xm:sqref>U11</xm:sqref>
        </x14:conditionalFormatting>
        <x14:conditionalFormatting xmlns:xm="http://schemas.microsoft.com/office/excel/2006/main">
          <x14:cfRule type="dataBar" id="{5EFCAEF7-2ABA-4E8B-914F-1BAE6902C5B1}">
            <x14:dataBar minLength="0" maxLength="100" gradient="0">
              <x14:cfvo type="autoMin"/>
              <x14:cfvo type="autoMax"/>
              <x14:negativeFillColor rgb="FFFF0000"/>
              <x14:axisColor rgb="FF000000"/>
            </x14:dataBar>
          </x14:cfRule>
          <xm:sqref>U12</xm:sqref>
        </x14:conditionalFormatting>
        <x14:conditionalFormatting xmlns:xm="http://schemas.microsoft.com/office/excel/2006/main">
          <x14:cfRule type="dataBar" id="{EA30A261-AB27-45A6-BE4B-9FD495E1BBA1}">
            <x14:dataBar minLength="0" maxLength="100" gradient="0">
              <x14:cfvo type="autoMin"/>
              <x14:cfvo type="autoMax"/>
              <x14:negativeFillColor rgb="FFFF0000"/>
              <x14:axisColor rgb="FF000000"/>
            </x14:dataBar>
          </x14:cfRule>
          <xm:sqref>U13</xm:sqref>
        </x14:conditionalFormatting>
        <x14:conditionalFormatting xmlns:xm="http://schemas.microsoft.com/office/excel/2006/main">
          <x14:cfRule type="dataBar" id="{955510FA-F19E-4F04-9208-FF85ED6A58BC}">
            <x14:dataBar minLength="0" maxLength="100" gradient="0">
              <x14:cfvo type="autoMin"/>
              <x14:cfvo type="autoMax"/>
              <x14:negativeFillColor rgb="FFFF0000"/>
              <x14:axisColor rgb="FF000000"/>
            </x14:dataBar>
          </x14:cfRule>
          <xm:sqref>U14</xm:sqref>
        </x14:conditionalFormatting>
        <x14:conditionalFormatting xmlns:xm="http://schemas.microsoft.com/office/excel/2006/main">
          <x14:cfRule type="dataBar" id="{821ED3F4-EFAE-4C82-BD6F-B8FBA1B40610}">
            <x14:dataBar minLength="0" maxLength="100" gradient="0">
              <x14:cfvo type="autoMin"/>
              <x14:cfvo type="autoMax"/>
              <x14:negativeFillColor rgb="FFFF0000"/>
              <x14:axisColor rgb="FF000000"/>
            </x14:dataBar>
          </x14:cfRule>
          <xm:sqref>U15</xm:sqref>
        </x14:conditionalFormatting>
        <x14:conditionalFormatting xmlns:xm="http://schemas.microsoft.com/office/excel/2006/main">
          <x14:cfRule type="dataBar" id="{D8DB5D55-BCA2-4C58-B322-E5DF8E250FAF}">
            <x14:dataBar minLength="0" maxLength="100" gradient="0">
              <x14:cfvo type="autoMin"/>
              <x14:cfvo type="autoMax"/>
              <x14:negativeFillColor rgb="FFFF0000"/>
              <x14:axisColor rgb="FF000000"/>
            </x14:dataBar>
          </x14:cfRule>
          <xm:sqref>U16</xm:sqref>
        </x14:conditionalFormatting>
        <x14:conditionalFormatting xmlns:xm="http://schemas.microsoft.com/office/excel/2006/main">
          <x14:cfRule type="dataBar" id="{B0AC3ED4-958D-4F75-953C-1E26406A4F23}">
            <x14:dataBar minLength="0" maxLength="100" gradient="0">
              <x14:cfvo type="autoMin"/>
              <x14:cfvo type="autoMax"/>
              <x14:negativeFillColor rgb="FFFF0000"/>
              <x14:axisColor rgb="FF000000"/>
            </x14:dataBar>
          </x14:cfRule>
          <xm:sqref>U17</xm:sqref>
        </x14:conditionalFormatting>
        <x14:conditionalFormatting xmlns:xm="http://schemas.microsoft.com/office/excel/2006/main">
          <x14:cfRule type="dataBar" id="{C62E7527-1B26-4C64-ABCD-7A76092E19E8}">
            <x14:dataBar minLength="0" maxLength="100" gradient="0">
              <x14:cfvo type="autoMin"/>
              <x14:cfvo type="autoMax"/>
              <x14:negativeFillColor rgb="FFFF0000"/>
              <x14:axisColor rgb="FF000000"/>
            </x14:dataBar>
          </x14:cfRule>
          <xm:sqref>U18</xm:sqref>
        </x14:conditionalFormatting>
        <x14:conditionalFormatting xmlns:xm="http://schemas.microsoft.com/office/excel/2006/main">
          <x14:cfRule type="dataBar" id="{3F692B94-BF00-47CE-9175-0FB31FE5A54D}">
            <x14:dataBar minLength="0" maxLength="100" gradient="0">
              <x14:cfvo type="autoMin"/>
              <x14:cfvo type="autoMax"/>
              <x14:negativeFillColor rgb="FFFF0000"/>
              <x14:axisColor rgb="FF000000"/>
            </x14:dataBar>
          </x14:cfRule>
          <xm:sqref>U19</xm:sqref>
        </x14:conditionalFormatting>
        <x14:conditionalFormatting xmlns:xm="http://schemas.microsoft.com/office/excel/2006/main">
          <x14:cfRule type="dataBar" id="{FABF57CC-C3BC-44AC-91DA-0CA9F8E802B1}">
            <x14:dataBar minLength="0" maxLength="100" gradient="0">
              <x14:cfvo type="autoMin"/>
              <x14:cfvo type="autoMax"/>
              <x14:negativeFillColor rgb="FFFF0000"/>
              <x14:axisColor rgb="FF000000"/>
            </x14:dataBar>
          </x14:cfRule>
          <xm:sqref>U20</xm:sqref>
        </x14:conditionalFormatting>
        <x14:conditionalFormatting xmlns:xm="http://schemas.microsoft.com/office/excel/2006/main">
          <x14:cfRule type="dataBar" id="{84BD8EF4-CFFC-43FA-818E-E8CF1F6976DD}">
            <x14:dataBar minLength="0" maxLength="100" gradient="0">
              <x14:cfvo type="autoMin"/>
              <x14:cfvo type="autoMax"/>
              <x14:negativeFillColor rgb="FFFF0000"/>
              <x14:axisColor rgb="FF000000"/>
            </x14:dataBar>
          </x14:cfRule>
          <xm:sqref>U21</xm:sqref>
        </x14:conditionalFormatting>
        <x14:conditionalFormatting xmlns:xm="http://schemas.microsoft.com/office/excel/2006/main">
          <x14:cfRule type="dataBar" id="{7AA44914-32BC-4DFB-8565-43DD90DA96DF}">
            <x14:dataBar minLength="0" maxLength="100" gradient="0">
              <x14:cfvo type="autoMin"/>
              <x14:cfvo type="autoMax"/>
              <x14:negativeFillColor rgb="FFFF0000"/>
              <x14:axisColor rgb="FF000000"/>
            </x14:dataBar>
          </x14:cfRule>
          <xm:sqref>U22</xm:sqref>
        </x14:conditionalFormatting>
        <x14:conditionalFormatting xmlns:xm="http://schemas.microsoft.com/office/excel/2006/main">
          <x14:cfRule type="dataBar" id="{A7EB66F5-3680-4633-BDB2-B0D79CEA334D}">
            <x14:dataBar minLength="0" maxLength="100" gradient="0">
              <x14:cfvo type="autoMin"/>
              <x14:cfvo type="autoMax"/>
              <x14:negativeFillColor rgb="FFFF0000"/>
              <x14:axisColor rgb="FF000000"/>
            </x14:dataBar>
          </x14:cfRule>
          <xm:sqref>U23</xm:sqref>
        </x14:conditionalFormatting>
        <x14:conditionalFormatting xmlns:xm="http://schemas.microsoft.com/office/excel/2006/main">
          <x14:cfRule type="dataBar" id="{A3F915CA-213E-4E02-834F-A2D4844948FC}">
            <x14:dataBar minLength="0" maxLength="100" gradient="0">
              <x14:cfvo type="autoMin"/>
              <x14:cfvo type="autoMax"/>
              <x14:negativeFillColor rgb="FFFF0000"/>
              <x14:axisColor rgb="FF000000"/>
            </x14:dataBar>
          </x14:cfRule>
          <xm:sqref>U24</xm:sqref>
        </x14:conditionalFormatting>
        <x14:conditionalFormatting xmlns:xm="http://schemas.microsoft.com/office/excel/2006/main">
          <x14:cfRule type="dataBar" id="{59A598D9-1F72-4412-BAFC-8B8C0185A950}">
            <x14:dataBar minLength="0" maxLength="100" gradient="0">
              <x14:cfvo type="autoMin"/>
              <x14:cfvo type="autoMax"/>
              <x14:negativeFillColor rgb="FFFF0000"/>
              <x14:axisColor rgb="FF000000"/>
            </x14:dataBar>
          </x14:cfRule>
          <xm:sqref>U25</xm:sqref>
        </x14:conditionalFormatting>
        <x14:conditionalFormatting xmlns:xm="http://schemas.microsoft.com/office/excel/2006/main">
          <x14:cfRule type="dataBar" id="{554B8EF1-35F1-49FB-B272-2E38A122061A}">
            <x14:dataBar minLength="0" maxLength="100" gradient="0">
              <x14:cfvo type="autoMin"/>
              <x14:cfvo type="autoMax"/>
              <x14:negativeFillColor rgb="FFFF0000"/>
              <x14:axisColor rgb="FF000000"/>
            </x14:dataBar>
          </x14:cfRule>
          <xm:sqref>U26</xm:sqref>
        </x14:conditionalFormatting>
        <x14:conditionalFormatting xmlns:xm="http://schemas.microsoft.com/office/excel/2006/main">
          <x14:cfRule type="dataBar" id="{CAA5D233-F891-45AC-A390-80096323D8C8}">
            <x14:dataBar minLength="0" maxLength="100" gradient="0">
              <x14:cfvo type="autoMin"/>
              <x14:cfvo type="autoMax"/>
              <x14:negativeFillColor rgb="FFFF0000"/>
              <x14:axisColor rgb="FF000000"/>
            </x14:dataBar>
          </x14:cfRule>
          <xm:sqref>U27</xm:sqref>
        </x14:conditionalFormatting>
        <x14:conditionalFormatting xmlns:xm="http://schemas.microsoft.com/office/excel/2006/main">
          <x14:cfRule type="dataBar" id="{7F3BEED0-7B2C-435E-88C6-4E2A32B749EF}">
            <x14:dataBar minLength="0" maxLength="100" gradient="0">
              <x14:cfvo type="autoMin"/>
              <x14:cfvo type="autoMax"/>
              <x14:negativeFillColor rgb="FFFF0000"/>
              <x14:axisColor rgb="FF000000"/>
            </x14:dataBar>
          </x14:cfRule>
          <xm:sqref>U28</xm:sqref>
        </x14:conditionalFormatting>
        <x14:conditionalFormatting xmlns:xm="http://schemas.microsoft.com/office/excel/2006/main">
          <x14:cfRule type="dataBar" id="{BD07EB35-6098-46FD-B8BA-02C697DFC47A}">
            <x14:dataBar minLength="0" maxLength="100" gradient="0">
              <x14:cfvo type="autoMin"/>
              <x14:cfvo type="autoMax"/>
              <x14:negativeFillColor rgb="FFFF0000"/>
              <x14:axisColor rgb="FF000000"/>
            </x14:dataBar>
          </x14:cfRule>
          <xm:sqref>U29:U31</xm:sqref>
        </x14:conditionalFormatting>
        <x14:conditionalFormatting xmlns:xm="http://schemas.microsoft.com/office/excel/2006/main">
          <x14:cfRule type="dataBar" id="{4A608916-AF28-45B4-92C8-25C38F7D9604}">
            <x14:dataBar minLength="0" maxLength="100" gradient="0">
              <x14:cfvo type="autoMin"/>
              <x14:cfvo type="autoMax"/>
              <x14:negativeFillColor rgb="FFFF0000"/>
              <x14:axisColor rgb="FF000000"/>
            </x14:dataBar>
          </x14:cfRule>
          <xm:sqref>U32</xm:sqref>
        </x14:conditionalFormatting>
        <x14:conditionalFormatting xmlns:xm="http://schemas.microsoft.com/office/excel/2006/main">
          <x14:cfRule type="dataBar" id="{000889E3-3A25-4813-9680-BEAA7444C79A}">
            <x14:dataBar minLength="0" maxLength="100" gradient="0">
              <x14:cfvo type="autoMin"/>
              <x14:cfvo type="autoMax"/>
              <x14:negativeFillColor rgb="FFFF0000"/>
              <x14:axisColor rgb="FF000000"/>
            </x14:dataBar>
          </x14:cfRule>
          <xm:sqref>U33</xm:sqref>
        </x14:conditionalFormatting>
        <x14:conditionalFormatting xmlns:xm="http://schemas.microsoft.com/office/excel/2006/main">
          <x14:cfRule type="dataBar" id="{BA67B843-1637-46F4-9621-9A1E86ACEA0D}">
            <x14:dataBar minLength="0" maxLength="100" gradient="0">
              <x14:cfvo type="autoMin"/>
              <x14:cfvo type="autoMax"/>
              <x14:negativeFillColor rgb="FFFF0000"/>
              <x14:axisColor rgb="FF000000"/>
            </x14:dataBar>
          </x14:cfRule>
          <xm:sqref>U34</xm:sqref>
        </x14:conditionalFormatting>
        <x14:conditionalFormatting xmlns:xm="http://schemas.microsoft.com/office/excel/2006/main">
          <x14:cfRule type="dataBar" id="{546AAF0C-7793-469E-9D62-A1B3DDDA89EB}">
            <x14:dataBar minLength="0" maxLength="100" gradient="0">
              <x14:cfvo type="autoMin"/>
              <x14:cfvo type="autoMax"/>
              <x14:negativeFillColor rgb="FFFF0000"/>
              <x14:axisColor rgb="FF000000"/>
            </x14:dataBar>
          </x14:cfRule>
          <xm:sqref>U35</xm:sqref>
        </x14:conditionalFormatting>
        <x14:conditionalFormatting xmlns:xm="http://schemas.microsoft.com/office/excel/2006/main">
          <x14:cfRule type="dataBar" id="{4ED2E0FD-59B1-490B-9DEC-006AF690C02D}">
            <x14:dataBar minLength="0" maxLength="100" gradient="0">
              <x14:cfvo type="autoMin"/>
              <x14:cfvo type="autoMax"/>
              <x14:negativeFillColor rgb="FFFF0000"/>
              <x14:axisColor rgb="FF000000"/>
            </x14:dataBar>
          </x14:cfRule>
          <xm:sqref>U36</xm:sqref>
        </x14:conditionalFormatting>
        <x14:conditionalFormatting xmlns:xm="http://schemas.microsoft.com/office/excel/2006/main">
          <x14:cfRule type="dataBar" id="{188E8051-3849-478D-8A64-2D2E5D314135}">
            <x14:dataBar minLength="0" maxLength="100" gradient="0">
              <x14:cfvo type="autoMin"/>
              <x14:cfvo type="autoMax"/>
              <x14:negativeFillColor rgb="FFFF0000"/>
              <x14:axisColor rgb="FF000000"/>
            </x14:dataBar>
          </x14:cfRule>
          <xm:sqref>U37</xm:sqref>
        </x14:conditionalFormatting>
        <x14:conditionalFormatting xmlns:xm="http://schemas.microsoft.com/office/excel/2006/main">
          <x14:cfRule type="dataBar" id="{00BBF63B-FE29-4AC9-9D01-CFE288E6D2EF}">
            <x14:dataBar minLength="0" maxLength="100" gradient="0">
              <x14:cfvo type="autoMin"/>
              <x14:cfvo type="autoMax"/>
              <x14:negativeFillColor rgb="FFFF0000"/>
              <x14:axisColor rgb="FF000000"/>
            </x14:dataBar>
          </x14:cfRule>
          <xm:sqref>U38</xm:sqref>
        </x14:conditionalFormatting>
        <x14:conditionalFormatting xmlns:xm="http://schemas.microsoft.com/office/excel/2006/main">
          <x14:cfRule type="dataBar" id="{2B4A0939-2CA0-4B79-90F0-6A7F2C984B3F}">
            <x14:dataBar minLength="0" maxLength="100" gradient="0">
              <x14:cfvo type="autoMin"/>
              <x14:cfvo type="autoMax"/>
              <x14:negativeFillColor rgb="FFFF0000"/>
              <x14:axisColor rgb="FF000000"/>
            </x14:dataBar>
          </x14:cfRule>
          <xm:sqref>U39</xm:sqref>
        </x14:conditionalFormatting>
        <x14:conditionalFormatting xmlns:xm="http://schemas.microsoft.com/office/excel/2006/main">
          <x14:cfRule type="dataBar" id="{62D13377-9A15-4FC1-BE4B-60C4B4738F08}">
            <x14:dataBar minLength="0" maxLength="100" gradient="0">
              <x14:cfvo type="autoMin"/>
              <x14:cfvo type="autoMax"/>
              <x14:negativeFillColor rgb="FFFF0000"/>
              <x14:axisColor rgb="FF000000"/>
            </x14:dataBar>
          </x14:cfRule>
          <xm:sqref>U40</xm:sqref>
        </x14:conditionalFormatting>
        <x14:conditionalFormatting xmlns:xm="http://schemas.microsoft.com/office/excel/2006/main">
          <x14:cfRule type="dataBar" id="{6BE08148-6C6D-429F-8E61-6A1700760E28}">
            <x14:dataBar minLength="0" maxLength="100" gradient="0">
              <x14:cfvo type="autoMin"/>
              <x14:cfvo type="autoMax"/>
              <x14:negativeFillColor rgb="FFFF0000"/>
              <x14:axisColor rgb="FF000000"/>
            </x14:dataBar>
          </x14:cfRule>
          <xm:sqref>U41</xm:sqref>
        </x14:conditionalFormatting>
        <x14:conditionalFormatting xmlns:xm="http://schemas.microsoft.com/office/excel/2006/main">
          <x14:cfRule type="dataBar" id="{670578D1-8644-4630-BD45-84089F54800C}">
            <x14:dataBar minLength="0" maxLength="100" gradient="0">
              <x14:cfvo type="autoMin"/>
              <x14:cfvo type="autoMax"/>
              <x14:negativeFillColor rgb="FFFF0000"/>
              <x14:axisColor rgb="FF000000"/>
            </x14:dataBar>
          </x14:cfRule>
          <xm:sqref>U42</xm:sqref>
        </x14:conditionalFormatting>
        <x14:conditionalFormatting xmlns:xm="http://schemas.microsoft.com/office/excel/2006/main">
          <x14:cfRule type="dataBar" id="{D22A524F-8AC2-4F28-BCC8-6C7A984CD186}">
            <x14:dataBar minLength="0" maxLength="100" gradient="0">
              <x14:cfvo type="autoMin"/>
              <x14:cfvo type="autoMax"/>
              <x14:negativeFillColor rgb="FFFF0000"/>
              <x14:axisColor rgb="FF000000"/>
            </x14:dataBar>
          </x14:cfRule>
          <xm:sqref>U43</xm:sqref>
        </x14:conditionalFormatting>
        <x14:conditionalFormatting xmlns:xm="http://schemas.microsoft.com/office/excel/2006/main">
          <x14:cfRule type="dataBar" id="{CF140105-2A8A-49AA-809A-0AF7B0614173}">
            <x14:dataBar minLength="0" maxLength="100" gradient="0">
              <x14:cfvo type="autoMin"/>
              <x14:cfvo type="autoMax"/>
              <x14:negativeFillColor rgb="FFFF0000"/>
              <x14:axisColor rgb="FF000000"/>
            </x14:dataBar>
          </x14:cfRule>
          <xm:sqref>U44</xm:sqref>
        </x14:conditionalFormatting>
        <x14:conditionalFormatting xmlns:xm="http://schemas.microsoft.com/office/excel/2006/main">
          <x14:cfRule type="dataBar" id="{C04C4AF0-540F-407B-A658-80412A84B616}">
            <x14:dataBar minLength="0" maxLength="100" gradient="0">
              <x14:cfvo type="autoMin"/>
              <x14:cfvo type="autoMax"/>
              <x14:negativeFillColor rgb="FFFF0000"/>
              <x14:axisColor rgb="FF000000"/>
            </x14:dataBar>
          </x14:cfRule>
          <xm:sqref>U45:U47</xm:sqref>
        </x14:conditionalFormatting>
        <x14:conditionalFormatting xmlns:xm="http://schemas.microsoft.com/office/excel/2006/main">
          <x14:cfRule type="dataBar" id="{F97C0F7E-29F2-44D8-A6B5-BCB887287B74}">
            <x14:dataBar minLength="0" maxLength="100" gradient="0">
              <x14:cfvo type="autoMin"/>
              <x14:cfvo type="autoMax"/>
              <x14:negativeFillColor rgb="FFFF0000"/>
              <x14:axisColor rgb="FF000000"/>
            </x14:dataBar>
          </x14:cfRule>
          <xm:sqref>W9:W47</xm:sqref>
        </x14:conditionalFormatting>
        <x14:conditionalFormatting xmlns:xm="http://schemas.microsoft.com/office/excel/2006/main">
          <x14:cfRule type="dataBar" id="{013097E4-634F-48B7-843F-B088D251667C}">
            <x14:dataBar minLength="0" maxLength="100" gradient="0">
              <x14:cfvo type="autoMin"/>
              <x14:cfvo type="autoMax"/>
              <x14:negativeFillColor rgb="FFFF0000"/>
              <x14:axisColor rgb="FF000000"/>
            </x14:dataBar>
          </x14:cfRule>
          <xm:sqref>X9:X10</xm:sqref>
        </x14:conditionalFormatting>
        <x14:conditionalFormatting xmlns:xm="http://schemas.microsoft.com/office/excel/2006/main">
          <x14:cfRule type="dataBar" id="{9D27B821-1C94-4CA5-8B8B-D502CCD0E703}">
            <x14:dataBar minLength="0" maxLength="100" gradient="0">
              <x14:cfvo type="autoMin"/>
              <x14:cfvo type="autoMax"/>
              <x14:negativeFillColor rgb="FFFF0000"/>
              <x14:axisColor rgb="FF000000"/>
            </x14:dataBar>
          </x14:cfRule>
          <xm:sqref>X11</xm:sqref>
        </x14:conditionalFormatting>
        <x14:conditionalFormatting xmlns:xm="http://schemas.microsoft.com/office/excel/2006/main">
          <x14:cfRule type="dataBar" id="{B2B4EB6F-8D47-436A-9189-B12B2EC775FF}">
            <x14:dataBar minLength="0" maxLength="100" gradient="0">
              <x14:cfvo type="autoMin"/>
              <x14:cfvo type="autoMax"/>
              <x14:negativeFillColor rgb="FFFF0000"/>
              <x14:axisColor rgb="FF000000"/>
            </x14:dataBar>
          </x14:cfRule>
          <xm:sqref>X12</xm:sqref>
        </x14:conditionalFormatting>
        <x14:conditionalFormatting xmlns:xm="http://schemas.microsoft.com/office/excel/2006/main">
          <x14:cfRule type="dataBar" id="{73453A1E-6B92-4EF3-AFD1-4D57E1507E46}">
            <x14:dataBar minLength="0" maxLength="100" gradient="0">
              <x14:cfvo type="autoMin"/>
              <x14:cfvo type="autoMax"/>
              <x14:negativeFillColor rgb="FFFF0000"/>
              <x14:axisColor rgb="FF000000"/>
            </x14:dataBar>
          </x14:cfRule>
          <xm:sqref>X13</xm:sqref>
        </x14:conditionalFormatting>
        <x14:conditionalFormatting xmlns:xm="http://schemas.microsoft.com/office/excel/2006/main">
          <x14:cfRule type="dataBar" id="{2BE86521-B754-46E0-8E37-C22A612AFDE4}">
            <x14:dataBar minLength="0" maxLength="100" gradient="0">
              <x14:cfvo type="autoMin"/>
              <x14:cfvo type="autoMax"/>
              <x14:negativeFillColor rgb="FFFF0000"/>
              <x14:axisColor rgb="FF000000"/>
            </x14:dataBar>
          </x14:cfRule>
          <xm:sqref>X14</xm:sqref>
        </x14:conditionalFormatting>
        <x14:conditionalFormatting xmlns:xm="http://schemas.microsoft.com/office/excel/2006/main">
          <x14:cfRule type="dataBar" id="{F6413260-4DC5-4D3A-AE2E-7B7FDFF9F133}">
            <x14:dataBar minLength="0" maxLength="100" gradient="0">
              <x14:cfvo type="autoMin"/>
              <x14:cfvo type="autoMax"/>
              <x14:negativeFillColor rgb="FFFF0000"/>
              <x14:axisColor rgb="FF000000"/>
            </x14:dataBar>
          </x14:cfRule>
          <xm:sqref>X15</xm:sqref>
        </x14:conditionalFormatting>
        <x14:conditionalFormatting xmlns:xm="http://schemas.microsoft.com/office/excel/2006/main">
          <x14:cfRule type="dataBar" id="{FCAF3653-AF52-4732-9AC0-0337DC622306}">
            <x14:dataBar minLength="0" maxLength="100" gradient="0">
              <x14:cfvo type="autoMin"/>
              <x14:cfvo type="autoMax"/>
              <x14:negativeFillColor rgb="FFFF0000"/>
              <x14:axisColor rgb="FF000000"/>
            </x14:dataBar>
          </x14:cfRule>
          <xm:sqref>X16</xm:sqref>
        </x14:conditionalFormatting>
        <x14:conditionalFormatting xmlns:xm="http://schemas.microsoft.com/office/excel/2006/main">
          <x14:cfRule type="dataBar" id="{D6FADA65-0322-4520-ADBE-B0E3AC45E244}">
            <x14:dataBar minLength="0" maxLength="100" gradient="0">
              <x14:cfvo type="autoMin"/>
              <x14:cfvo type="autoMax"/>
              <x14:negativeFillColor rgb="FFFF0000"/>
              <x14:axisColor rgb="FF000000"/>
            </x14:dataBar>
          </x14:cfRule>
          <xm:sqref>X17</xm:sqref>
        </x14:conditionalFormatting>
        <x14:conditionalFormatting xmlns:xm="http://schemas.microsoft.com/office/excel/2006/main">
          <x14:cfRule type="dataBar" id="{9526450F-F144-4F0F-B510-D8B89AB0E957}">
            <x14:dataBar minLength="0" maxLength="100" gradient="0">
              <x14:cfvo type="autoMin"/>
              <x14:cfvo type="autoMax"/>
              <x14:negativeFillColor rgb="FFFF0000"/>
              <x14:axisColor rgb="FF000000"/>
            </x14:dataBar>
          </x14:cfRule>
          <xm:sqref>X18</xm:sqref>
        </x14:conditionalFormatting>
        <x14:conditionalFormatting xmlns:xm="http://schemas.microsoft.com/office/excel/2006/main">
          <x14:cfRule type="dataBar" id="{1EAA72E6-A250-4444-BD22-8C38BE8A2627}">
            <x14:dataBar minLength="0" maxLength="100" gradient="0">
              <x14:cfvo type="autoMin"/>
              <x14:cfvo type="autoMax"/>
              <x14:negativeFillColor rgb="FFFF0000"/>
              <x14:axisColor rgb="FF000000"/>
            </x14:dataBar>
          </x14:cfRule>
          <xm:sqref>X19</xm:sqref>
        </x14:conditionalFormatting>
        <x14:conditionalFormatting xmlns:xm="http://schemas.microsoft.com/office/excel/2006/main">
          <x14:cfRule type="dataBar" id="{A9FBE744-F277-43F5-9974-6A56246F435E}">
            <x14:dataBar minLength="0" maxLength="100" gradient="0">
              <x14:cfvo type="autoMin"/>
              <x14:cfvo type="autoMax"/>
              <x14:negativeFillColor rgb="FFFF0000"/>
              <x14:axisColor rgb="FF000000"/>
            </x14:dataBar>
          </x14:cfRule>
          <xm:sqref>X20</xm:sqref>
        </x14:conditionalFormatting>
        <x14:conditionalFormatting xmlns:xm="http://schemas.microsoft.com/office/excel/2006/main">
          <x14:cfRule type="dataBar" id="{DA857F45-0251-4792-90C0-BD246D57C0C3}">
            <x14:dataBar minLength="0" maxLength="100" gradient="0">
              <x14:cfvo type="autoMin"/>
              <x14:cfvo type="autoMax"/>
              <x14:negativeFillColor rgb="FFFF0000"/>
              <x14:axisColor rgb="FF000000"/>
            </x14:dataBar>
          </x14:cfRule>
          <xm:sqref>X21</xm:sqref>
        </x14:conditionalFormatting>
        <x14:conditionalFormatting xmlns:xm="http://schemas.microsoft.com/office/excel/2006/main">
          <x14:cfRule type="dataBar" id="{8DAEB21B-916D-4B87-80C0-88A6AFC23130}">
            <x14:dataBar minLength="0" maxLength="100" gradient="0">
              <x14:cfvo type="autoMin"/>
              <x14:cfvo type="autoMax"/>
              <x14:negativeFillColor rgb="FFFF0000"/>
              <x14:axisColor rgb="FF000000"/>
            </x14:dataBar>
          </x14:cfRule>
          <xm:sqref>X22</xm:sqref>
        </x14:conditionalFormatting>
        <x14:conditionalFormatting xmlns:xm="http://schemas.microsoft.com/office/excel/2006/main">
          <x14:cfRule type="dataBar" id="{ACB3A541-ACF4-4ABF-9D0F-66298D0160BE}">
            <x14:dataBar minLength="0" maxLength="100" gradient="0">
              <x14:cfvo type="autoMin"/>
              <x14:cfvo type="autoMax"/>
              <x14:negativeFillColor rgb="FFFF0000"/>
              <x14:axisColor rgb="FF000000"/>
            </x14:dataBar>
          </x14:cfRule>
          <xm:sqref>X23</xm:sqref>
        </x14:conditionalFormatting>
        <x14:conditionalFormatting xmlns:xm="http://schemas.microsoft.com/office/excel/2006/main">
          <x14:cfRule type="dataBar" id="{DF0E7F20-7F33-4063-9116-73B272122AF2}">
            <x14:dataBar minLength="0" maxLength="100" gradient="0">
              <x14:cfvo type="autoMin"/>
              <x14:cfvo type="autoMax"/>
              <x14:negativeFillColor rgb="FFFF0000"/>
              <x14:axisColor rgb="FF000000"/>
            </x14:dataBar>
          </x14:cfRule>
          <xm:sqref>X24</xm:sqref>
        </x14:conditionalFormatting>
        <x14:conditionalFormatting xmlns:xm="http://schemas.microsoft.com/office/excel/2006/main">
          <x14:cfRule type="dataBar" id="{13AD576A-F400-4CDD-9517-0F455A3E785A}">
            <x14:dataBar minLength="0" maxLength="100" gradient="0">
              <x14:cfvo type="autoMin"/>
              <x14:cfvo type="autoMax"/>
              <x14:negativeFillColor rgb="FFFF0000"/>
              <x14:axisColor rgb="FF000000"/>
            </x14:dataBar>
          </x14:cfRule>
          <xm:sqref>X25</xm:sqref>
        </x14:conditionalFormatting>
        <x14:conditionalFormatting xmlns:xm="http://schemas.microsoft.com/office/excel/2006/main">
          <x14:cfRule type="dataBar" id="{C827D308-DD94-409F-8F72-DB1402024C01}">
            <x14:dataBar minLength="0" maxLength="100" gradient="0">
              <x14:cfvo type="autoMin"/>
              <x14:cfvo type="autoMax"/>
              <x14:negativeFillColor rgb="FFFF0000"/>
              <x14:axisColor rgb="FF000000"/>
            </x14:dataBar>
          </x14:cfRule>
          <xm:sqref>X26</xm:sqref>
        </x14:conditionalFormatting>
        <x14:conditionalFormatting xmlns:xm="http://schemas.microsoft.com/office/excel/2006/main">
          <x14:cfRule type="dataBar" id="{CECEAC8E-7C98-4F10-B78E-B5BFEB1EB851}">
            <x14:dataBar minLength="0" maxLength="100" gradient="0">
              <x14:cfvo type="autoMin"/>
              <x14:cfvo type="autoMax"/>
              <x14:negativeFillColor rgb="FFFF0000"/>
              <x14:axisColor rgb="FF000000"/>
            </x14:dataBar>
          </x14:cfRule>
          <xm:sqref>X27</xm:sqref>
        </x14:conditionalFormatting>
        <x14:conditionalFormatting xmlns:xm="http://schemas.microsoft.com/office/excel/2006/main">
          <x14:cfRule type="dataBar" id="{EDCAD79D-A748-4B25-AAE8-1BDBD8E542E5}">
            <x14:dataBar minLength="0" maxLength="100" gradient="0">
              <x14:cfvo type="autoMin"/>
              <x14:cfvo type="autoMax"/>
              <x14:negativeFillColor rgb="FFFF0000"/>
              <x14:axisColor rgb="FF000000"/>
            </x14:dataBar>
          </x14:cfRule>
          <xm:sqref>X28</xm:sqref>
        </x14:conditionalFormatting>
        <x14:conditionalFormatting xmlns:xm="http://schemas.microsoft.com/office/excel/2006/main">
          <x14:cfRule type="dataBar" id="{1BEE5478-3603-4E25-BF98-02909DE5913B}">
            <x14:dataBar minLength="0" maxLength="100" gradient="0">
              <x14:cfvo type="autoMin"/>
              <x14:cfvo type="autoMax"/>
              <x14:negativeFillColor rgb="FFFF0000"/>
              <x14:axisColor rgb="FF000000"/>
            </x14:dataBar>
          </x14:cfRule>
          <xm:sqref>X29:X31</xm:sqref>
        </x14:conditionalFormatting>
        <x14:conditionalFormatting xmlns:xm="http://schemas.microsoft.com/office/excel/2006/main">
          <x14:cfRule type="dataBar" id="{C98C7ACF-3703-449B-9D90-952C7F8ED8F7}">
            <x14:dataBar minLength="0" maxLength="100" gradient="0">
              <x14:cfvo type="autoMin"/>
              <x14:cfvo type="autoMax"/>
              <x14:negativeFillColor rgb="FFFF0000"/>
              <x14:axisColor rgb="FF000000"/>
            </x14:dataBar>
          </x14:cfRule>
          <xm:sqref>X32</xm:sqref>
        </x14:conditionalFormatting>
        <x14:conditionalFormatting xmlns:xm="http://schemas.microsoft.com/office/excel/2006/main">
          <x14:cfRule type="dataBar" id="{8EFC3610-486A-40B9-B986-027D27B6E0A4}">
            <x14:dataBar minLength="0" maxLength="100" gradient="0">
              <x14:cfvo type="autoMin"/>
              <x14:cfvo type="autoMax"/>
              <x14:negativeFillColor rgb="FFFF0000"/>
              <x14:axisColor rgb="FF000000"/>
            </x14:dataBar>
          </x14:cfRule>
          <xm:sqref>X33</xm:sqref>
        </x14:conditionalFormatting>
        <x14:conditionalFormatting xmlns:xm="http://schemas.microsoft.com/office/excel/2006/main">
          <x14:cfRule type="dataBar" id="{AEA5B381-1353-4FFE-9352-5CF339B4BE1A}">
            <x14:dataBar minLength="0" maxLength="100" gradient="0">
              <x14:cfvo type="autoMin"/>
              <x14:cfvo type="autoMax"/>
              <x14:negativeFillColor rgb="FFFF0000"/>
              <x14:axisColor rgb="FF000000"/>
            </x14:dataBar>
          </x14:cfRule>
          <xm:sqref>X34</xm:sqref>
        </x14:conditionalFormatting>
        <x14:conditionalFormatting xmlns:xm="http://schemas.microsoft.com/office/excel/2006/main">
          <x14:cfRule type="dataBar" id="{AF8C1F4C-A300-46A0-93EB-7434EA33D0CF}">
            <x14:dataBar minLength="0" maxLength="100" gradient="0">
              <x14:cfvo type="autoMin"/>
              <x14:cfvo type="autoMax"/>
              <x14:negativeFillColor rgb="FFFF0000"/>
              <x14:axisColor rgb="FF000000"/>
            </x14:dataBar>
          </x14:cfRule>
          <xm:sqref>X35</xm:sqref>
        </x14:conditionalFormatting>
        <x14:conditionalFormatting xmlns:xm="http://schemas.microsoft.com/office/excel/2006/main">
          <x14:cfRule type="dataBar" id="{F79978A2-7AC4-4043-B7B4-C4CAC37089DB}">
            <x14:dataBar minLength="0" maxLength="100" gradient="0">
              <x14:cfvo type="autoMin"/>
              <x14:cfvo type="autoMax"/>
              <x14:negativeFillColor rgb="FFFF0000"/>
              <x14:axisColor rgb="FF000000"/>
            </x14:dataBar>
          </x14:cfRule>
          <xm:sqref>X36</xm:sqref>
        </x14:conditionalFormatting>
        <x14:conditionalFormatting xmlns:xm="http://schemas.microsoft.com/office/excel/2006/main">
          <x14:cfRule type="dataBar" id="{ADE7EED6-F0FD-4154-BDB8-25117FC21BCC}">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3B7C62B9-33A9-44EF-A17A-76BCE37B2C27}">
            <x14:dataBar minLength="0" maxLength="100" gradient="0">
              <x14:cfvo type="autoMin"/>
              <x14:cfvo type="autoMax"/>
              <x14:negativeFillColor rgb="FFFF0000"/>
              <x14:axisColor rgb="FF000000"/>
            </x14:dataBar>
          </x14:cfRule>
          <xm:sqref>X38</xm:sqref>
        </x14:conditionalFormatting>
        <x14:conditionalFormatting xmlns:xm="http://schemas.microsoft.com/office/excel/2006/main">
          <x14:cfRule type="dataBar" id="{F1DA5C01-70A7-41D0-8048-FFFE73F93839}">
            <x14:dataBar minLength="0" maxLength="100" gradient="0">
              <x14:cfvo type="autoMin"/>
              <x14:cfvo type="autoMax"/>
              <x14:negativeFillColor rgb="FFFF0000"/>
              <x14:axisColor rgb="FF000000"/>
            </x14:dataBar>
          </x14:cfRule>
          <xm:sqref>X39</xm:sqref>
        </x14:conditionalFormatting>
        <x14:conditionalFormatting xmlns:xm="http://schemas.microsoft.com/office/excel/2006/main">
          <x14:cfRule type="dataBar" id="{0AC6F665-9F4C-4BD0-9673-0164A2937F5E}">
            <x14:dataBar minLength="0" maxLength="100" gradient="0">
              <x14:cfvo type="autoMin"/>
              <x14:cfvo type="autoMax"/>
              <x14:negativeFillColor rgb="FFFF0000"/>
              <x14:axisColor rgb="FF000000"/>
            </x14:dataBar>
          </x14:cfRule>
          <xm:sqref>X40</xm:sqref>
        </x14:conditionalFormatting>
        <x14:conditionalFormatting xmlns:xm="http://schemas.microsoft.com/office/excel/2006/main">
          <x14:cfRule type="dataBar" id="{1D4AB3F7-EAAF-4886-BD90-53B8282588E2}">
            <x14:dataBar minLength="0" maxLength="100" gradient="0">
              <x14:cfvo type="autoMin"/>
              <x14:cfvo type="autoMax"/>
              <x14:negativeFillColor rgb="FFFF0000"/>
              <x14:axisColor rgb="FF000000"/>
            </x14:dataBar>
          </x14:cfRule>
          <xm:sqref>X41</xm:sqref>
        </x14:conditionalFormatting>
        <x14:conditionalFormatting xmlns:xm="http://schemas.microsoft.com/office/excel/2006/main">
          <x14:cfRule type="dataBar" id="{D0C3E4B9-C271-4A8C-BCF1-DDC0D05AB168}">
            <x14:dataBar minLength="0" maxLength="100" gradient="0">
              <x14:cfvo type="autoMin"/>
              <x14:cfvo type="autoMax"/>
              <x14:negativeFillColor rgb="FFFF0000"/>
              <x14:axisColor rgb="FF000000"/>
            </x14:dataBar>
          </x14:cfRule>
          <xm:sqref>X42</xm:sqref>
        </x14:conditionalFormatting>
        <x14:conditionalFormatting xmlns:xm="http://schemas.microsoft.com/office/excel/2006/main">
          <x14:cfRule type="dataBar" id="{364009DF-1B26-43E3-8A49-6C7B967FB4A4}">
            <x14:dataBar minLength="0" maxLength="100" gradient="0">
              <x14:cfvo type="autoMin"/>
              <x14:cfvo type="autoMax"/>
              <x14:negativeFillColor rgb="FFFF0000"/>
              <x14:axisColor rgb="FF000000"/>
            </x14:dataBar>
          </x14:cfRule>
          <xm:sqref>X43</xm:sqref>
        </x14:conditionalFormatting>
        <x14:conditionalFormatting xmlns:xm="http://schemas.microsoft.com/office/excel/2006/main">
          <x14:cfRule type="dataBar" id="{9411FE71-06AE-410F-8F5C-C9552B40F6A0}">
            <x14:dataBar minLength="0" maxLength="100" gradient="0">
              <x14:cfvo type="autoMin"/>
              <x14:cfvo type="autoMax"/>
              <x14:negativeFillColor rgb="FFFF0000"/>
              <x14:axisColor rgb="FF000000"/>
            </x14:dataBar>
          </x14:cfRule>
          <xm:sqref>X44</xm:sqref>
        </x14:conditionalFormatting>
        <x14:conditionalFormatting xmlns:xm="http://schemas.microsoft.com/office/excel/2006/main">
          <x14:cfRule type="dataBar" id="{B3CD917B-66CE-422F-8679-1726E7389C25}">
            <x14:dataBar minLength="0" maxLength="100" gradient="0">
              <x14:cfvo type="autoMin"/>
              <x14:cfvo type="autoMax"/>
              <x14:negativeFillColor rgb="FFFF0000"/>
              <x14:axisColor rgb="FF000000"/>
            </x14:dataBar>
          </x14:cfRule>
          <xm:sqref>X45:X47</xm:sqref>
        </x14:conditionalFormatting>
        <x14:conditionalFormatting xmlns:xm="http://schemas.microsoft.com/office/excel/2006/main">
          <x14:cfRule type="dataBar" id="{FC6DF779-F55D-42F9-931C-F0368187E4F3}">
            <x14:dataBar minLength="0" maxLength="100" gradient="0">
              <x14:cfvo type="autoMin"/>
              <x14:cfvo type="autoMax"/>
              <x14:negativeFillColor rgb="FFFF0000"/>
              <x14:axisColor rgb="FF000000"/>
            </x14:dataBar>
          </x14:cfRule>
          <xm:sqref>Z9:Z47</xm:sqref>
        </x14:conditionalFormatting>
        <x14:conditionalFormatting xmlns:xm="http://schemas.microsoft.com/office/excel/2006/main">
          <x14:cfRule type="dataBar" id="{42F9E449-059D-4C4D-9CC8-2553B6A05AE8}">
            <x14:dataBar minLength="0" maxLength="100" gradient="0">
              <x14:cfvo type="autoMin"/>
              <x14:cfvo type="autoMax"/>
              <x14:negativeFillColor rgb="FFFF0000"/>
              <x14:axisColor rgb="FF000000"/>
            </x14:dataBar>
          </x14:cfRule>
          <xm:sqref>AA9:AA10</xm:sqref>
        </x14:conditionalFormatting>
        <x14:conditionalFormatting xmlns:xm="http://schemas.microsoft.com/office/excel/2006/main">
          <x14:cfRule type="dataBar" id="{86549984-BEF2-4444-A1F6-C717FEE3F333}">
            <x14:dataBar minLength="0" maxLength="100" gradient="0">
              <x14:cfvo type="autoMin"/>
              <x14:cfvo type="autoMax"/>
              <x14:negativeFillColor rgb="FFFF0000"/>
              <x14:axisColor rgb="FF000000"/>
            </x14:dataBar>
          </x14:cfRule>
          <xm:sqref>AA11</xm:sqref>
        </x14:conditionalFormatting>
        <x14:conditionalFormatting xmlns:xm="http://schemas.microsoft.com/office/excel/2006/main">
          <x14:cfRule type="dataBar" id="{068C2FA4-8649-4084-9477-2C6947D3BFB6}">
            <x14:dataBar minLength="0" maxLength="100" gradient="0">
              <x14:cfvo type="autoMin"/>
              <x14:cfvo type="autoMax"/>
              <x14:negativeFillColor rgb="FFFF0000"/>
              <x14:axisColor rgb="FF000000"/>
            </x14:dataBar>
          </x14:cfRule>
          <xm:sqref>AA12</xm:sqref>
        </x14:conditionalFormatting>
        <x14:conditionalFormatting xmlns:xm="http://schemas.microsoft.com/office/excel/2006/main">
          <x14:cfRule type="dataBar" id="{837FD38C-086F-4B72-B79D-F91A98FF4722}">
            <x14:dataBar minLength="0" maxLength="100" gradient="0">
              <x14:cfvo type="autoMin"/>
              <x14:cfvo type="autoMax"/>
              <x14:negativeFillColor rgb="FFFF0000"/>
              <x14:axisColor rgb="FF000000"/>
            </x14:dataBar>
          </x14:cfRule>
          <xm:sqref>AA13</xm:sqref>
        </x14:conditionalFormatting>
        <x14:conditionalFormatting xmlns:xm="http://schemas.microsoft.com/office/excel/2006/main">
          <x14:cfRule type="dataBar" id="{F94610B9-5C15-45B0-858C-482B4DE48810}">
            <x14:dataBar minLength="0" maxLength="100" gradient="0">
              <x14:cfvo type="autoMin"/>
              <x14:cfvo type="autoMax"/>
              <x14:negativeFillColor rgb="FFFF0000"/>
              <x14:axisColor rgb="FF000000"/>
            </x14:dataBar>
          </x14:cfRule>
          <xm:sqref>AA14</xm:sqref>
        </x14:conditionalFormatting>
        <x14:conditionalFormatting xmlns:xm="http://schemas.microsoft.com/office/excel/2006/main">
          <x14:cfRule type="dataBar" id="{5CDB2BC9-42B3-4FBB-97F3-2AD493C78F24}">
            <x14:dataBar minLength="0" maxLength="100" gradient="0">
              <x14:cfvo type="autoMin"/>
              <x14:cfvo type="autoMax"/>
              <x14:negativeFillColor rgb="FFFF0000"/>
              <x14:axisColor rgb="FF000000"/>
            </x14:dataBar>
          </x14:cfRule>
          <xm:sqref>AA15</xm:sqref>
        </x14:conditionalFormatting>
        <x14:conditionalFormatting xmlns:xm="http://schemas.microsoft.com/office/excel/2006/main">
          <x14:cfRule type="dataBar" id="{4496CF2A-09B4-4A17-A5A5-D0A84EA9036A}">
            <x14:dataBar minLength="0" maxLength="100" gradient="0">
              <x14:cfvo type="autoMin"/>
              <x14:cfvo type="autoMax"/>
              <x14:negativeFillColor rgb="FFFF0000"/>
              <x14:axisColor rgb="FF000000"/>
            </x14:dataBar>
          </x14:cfRule>
          <xm:sqref>AA16</xm:sqref>
        </x14:conditionalFormatting>
        <x14:conditionalFormatting xmlns:xm="http://schemas.microsoft.com/office/excel/2006/main">
          <x14:cfRule type="dataBar" id="{F9069DDF-44FE-4F7B-8D5E-CA2564DB1007}">
            <x14:dataBar minLength="0" maxLength="100" gradient="0">
              <x14:cfvo type="autoMin"/>
              <x14:cfvo type="autoMax"/>
              <x14:negativeFillColor rgb="FFFF0000"/>
              <x14:axisColor rgb="FF000000"/>
            </x14:dataBar>
          </x14:cfRule>
          <xm:sqref>AA17</xm:sqref>
        </x14:conditionalFormatting>
        <x14:conditionalFormatting xmlns:xm="http://schemas.microsoft.com/office/excel/2006/main">
          <x14:cfRule type="dataBar" id="{2FE9A634-55A3-4418-939B-C7939ED048E3}">
            <x14:dataBar minLength="0" maxLength="100" gradient="0">
              <x14:cfvo type="autoMin"/>
              <x14:cfvo type="autoMax"/>
              <x14:negativeFillColor rgb="FFFF0000"/>
              <x14:axisColor rgb="FF000000"/>
            </x14:dataBar>
          </x14:cfRule>
          <xm:sqref>AA18</xm:sqref>
        </x14:conditionalFormatting>
        <x14:conditionalFormatting xmlns:xm="http://schemas.microsoft.com/office/excel/2006/main">
          <x14:cfRule type="dataBar" id="{F44227CA-9FBB-418A-8FC6-122819CBA0FB}">
            <x14:dataBar minLength="0" maxLength="100" gradient="0">
              <x14:cfvo type="autoMin"/>
              <x14:cfvo type="autoMax"/>
              <x14:negativeFillColor rgb="FFFF0000"/>
              <x14:axisColor rgb="FF000000"/>
            </x14:dataBar>
          </x14:cfRule>
          <xm:sqref>AA19</xm:sqref>
        </x14:conditionalFormatting>
        <x14:conditionalFormatting xmlns:xm="http://schemas.microsoft.com/office/excel/2006/main">
          <x14:cfRule type="dataBar" id="{4DECAEF2-1434-45EC-907B-0D974416AA79}">
            <x14:dataBar minLength="0" maxLength="100" gradient="0">
              <x14:cfvo type="autoMin"/>
              <x14:cfvo type="autoMax"/>
              <x14:negativeFillColor rgb="FFFF0000"/>
              <x14:axisColor rgb="FF000000"/>
            </x14:dataBar>
          </x14:cfRule>
          <xm:sqref>AA20</xm:sqref>
        </x14:conditionalFormatting>
        <x14:conditionalFormatting xmlns:xm="http://schemas.microsoft.com/office/excel/2006/main">
          <x14:cfRule type="dataBar" id="{27E57899-DCDC-4304-B44A-94AE01FA74AB}">
            <x14:dataBar minLength="0" maxLength="100" gradient="0">
              <x14:cfvo type="autoMin"/>
              <x14:cfvo type="autoMax"/>
              <x14:negativeFillColor rgb="FFFF0000"/>
              <x14:axisColor rgb="FF000000"/>
            </x14:dataBar>
          </x14:cfRule>
          <xm:sqref>AA21</xm:sqref>
        </x14:conditionalFormatting>
        <x14:conditionalFormatting xmlns:xm="http://schemas.microsoft.com/office/excel/2006/main">
          <x14:cfRule type="dataBar" id="{33BDFA61-67A3-4892-85AC-8B286710065A}">
            <x14:dataBar minLength="0" maxLength="100" gradient="0">
              <x14:cfvo type="autoMin"/>
              <x14:cfvo type="autoMax"/>
              <x14:negativeFillColor rgb="FFFF0000"/>
              <x14:axisColor rgb="FF000000"/>
            </x14:dataBar>
          </x14:cfRule>
          <xm:sqref>AA22</xm:sqref>
        </x14:conditionalFormatting>
        <x14:conditionalFormatting xmlns:xm="http://schemas.microsoft.com/office/excel/2006/main">
          <x14:cfRule type="dataBar" id="{D0AA4556-B464-4000-8567-4E70F20C1F0B}">
            <x14:dataBar minLength="0" maxLength="100" gradient="0">
              <x14:cfvo type="autoMin"/>
              <x14:cfvo type="autoMax"/>
              <x14:negativeFillColor rgb="FFFF0000"/>
              <x14:axisColor rgb="FF000000"/>
            </x14:dataBar>
          </x14:cfRule>
          <xm:sqref>AA23</xm:sqref>
        </x14:conditionalFormatting>
        <x14:conditionalFormatting xmlns:xm="http://schemas.microsoft.com/office/excel/2006/main">
          <x14:cfRule type="dataBar" id="{F818A205-8C2D-4EFF-90AD-3E03B5CC79BC}">
            <x14:dataBar minLength="0" maxLength="100" gradient="0">
              <x14:cfvo type="autoMin"/>
              <x14:cfvo type="autoMax"/>
              <x14:negativeFillColor rgb="FFFF0000"/>
              <x14:axisColor rgb="FF000000"/>
            </x14:dataBar>
          </x14:cfRule>
          <xm:sqref>AA24</xm:sqref>
        </x14:conditionalFormatting>
        <x14:conditionalFormatting xmlns:xm="http://schemas.microsoft.com/office/excel/2006/main">
          <x14:cfRule type="dataBar" id="{AEFB02B5-8E24-4D45-A02B-9D1347095218}">
            <x14:dataBar minLength="0" maxLength="100" gradient="0">
              <x14:cfvo type="autoMin"/>
              <x14:cfvo type="autoMax"/>
              <x14:negativeFillColor rgb="FFFF0000"/>
              <x14:axisColor rgb="FF000000"/>
            </x14:dataBar>
          </x14:cfRule>
          <xm:sqref>AA25</xm:sqref>
        </x14:conditionalFormatting>
        <x14:conditionalFormatting xmlns:xm="http://schemas.microsoft.com/office/excel/2006/main">
          <x14:cfRule type="dataBar" id="{F8108FE1-0375-453D-BAD7-A6A5E00F1538}">
            <x14:dataBar minLength="0" maxLength="100" gradient="0">
              <x14:cfvo type="autoMin"/>
              <x14:cfvo type="autoMax"/>
              <x14:negativeFillColor rgb="FFFF0000"/>
              <x14:axisColor rgb="FF000000"/>
            </x14:dataBar>
          </x14:cfRule>
          <xm:sqref>AA26</xm:sqref>
        </x14:conditionalFormatting>
        <x14:conditionalFormatting xmlns:xm="http://schemas.microsoft.com/office/excel/2006/main">
          <x14:cfRule type="dataBar" id="{E487B773-5F15-43B1-9495-A391E6F2990F}">
            <x14:dataBar minLength="0" maxLength="100" gradient="0">
              <x14:cfvo type="autoMin"/>
              <x14:cfvo type="autoMax"/>
              <x14:negativeFillColor rgb="FFFF0000"/>
              <x14:axisColor rgb="FF000000"/>
            </x14:dataBar>
          </x14:cfRule>
          <xm:sqref>AA27</xm:sqref>
        </x14:conditionalFormatting>
        <x14:conditionalFormatting xmlns:xm="http://schemas.microsoft.com/office/excel/2006/main">
          <x14:cfRule type="dataBar" id="{B5C7E6EA-85A6-4F0F-A29D-A36E6CF46ED4}">
            <x14:dataBar minLength="0" maxLength="100" gradient="0">
              <x14:cfvo type="autoMin"/>
              <x14:cfvo type="autoMax"/>
              <x14:negativeFillColor rgb="FFFF0000"/>
              <x14:axisColor rgb="FF000000"/>
            </x14:dataBar>
          </x14:cfRule>
          <xm:sqref>AA28</xm:sqref>
        </x14:conditionalFormatting>
        <x14:conditionalFormatting xmlns:xm="http://schemas.microsoft.com/office/excel/2006/main">
          <x14:cfRule type="dataBar" id="{2E9B7E41-1BD9-41AF-B23C-E8AB45C65B5E}">
            <x14:dataBar minLength="0" maxLength="100" gradient="0">
              <x14:cfvo type="autoMin"/>
              <x14:cfvo type="autoMax"/>
              <x14:negativeFillColor rgb="FFFF0000"/>
              <x14:axisColor rgb="FF000000"/>
            </x14:dataBar>
          </x14:cfRule>
          <xm:sqref>AA29:AA31</xm:sqref>
        </x14:conditionalFormatting>
        <x14:conditionalFormatting xmlns:xm="http://schemas.microsoft.com/office/excel/2006/main">
          <x14:cfRule type="dataBar" id="{F22078A8-DBB8-4093-A6CA-ECE53CB53A5E}">
            <x14:dataBar minLength="0" maxLength="100" gradient="0">
              <x14:cfvo type="autoMin"/>
              <x14:cfvo type="autoMax"/>
              <x14:negativeFillColor rgb="FFFF0000"/>
              <x14:axisColor rgb="FF000000"/>
            </x14:dataBar>
          </x14:cfRule>
          <xm:sqref>AA32</xm:sqref>
        </x14:conditionalFormatting>
        <x14:conditionalFormatting xmlns:xm="http://schemas.microsoft.com/office/excel/2006/main">
          <x14:cfRule type="dataBar" id="{523300E7-586F-4985-8C12-FDEE217089A2}">
            <x14:dataBar minLength="0" maxLength="100" gradient="0">
              <x14:cfvo type="autoMin"/>
              <x14:cfvo type="autoMax"/>
              <x14:negativeFillColor rgb="FFFF0000"/>
              <x14:axisColor rgb="FF000000"/>
            </x14:dataBar>
          </x14:cfRule>
          <xm:sqref>AA33</xm:sqref>
        </x14:conditionalFormatting>
        <x14:conditionalFormatting xmlns:xm="http://schemas.microsoft.com/office/excel/2006/main">
          <x14:cfRule type="dataBar" id="{2C740C68-2D3D-48B0-803E-2050B65C6656}">
            <x14:dataBar minLength="0" maxLength="100" gradient="0">
              <x14:cfvo type="autoMin"/>
              <x14:cfvo type="autoMax"/>
              <x14:negativeFillColor rgb="FFFF0000"/>
              <x14:axisColor rgb="FF000000"/>
            </x14:dataBar>
          </x14:cfRule>
          <xm:sqref>AA34</xm:sqref>
        </x14:conditionalFormatting>
        <x14:conditionalFormatting xmlns:xm="http://schemas.microsoft.com/office/excel/2006/main">
          <x14:cfRule type="dataBar" id="{49A365BC-1334-4590-BEFE-008D72292670}">
            <x14:dataBar minLength="0" maxLength="100" gradient="0">
              <x14:cfvo type="autoMin"/>
              <x14:cfvo type="autoMax"/>
              <x14:negativeFillColor rgb="FFFF0000"/>
              <x14:axisColor rgb="FF000000"/>
            </x14:dataBar>
          </x14:cfRule>
          <xm:sqref>AA35</xm:sqref>
        </x14:conditionalFormatting>
        <x14:conditionalFormatting xmlns:xm="http://schemas.microsoft.com/office/excel/2006/main">
          <x14:cfRule type="dataBar" id="{26DF91B8-8386-4282-9197-34F73E987F24}">
            <x14:dataBar minLength="0" maxLength="100" gradient="0">
              <x14:cfvo type="autoMin"/>
              <x14:cfvo type="autoMax"/>
              <x14:negativeFillColor rgb="FFFF0000"/>
              <x14:axisColor rgb="FF000000"/>
            </x14:dataBar>
          </x14:cfRule>
          <xm:sqref>AA36</xm:sqref>
        </x14:conditionalFormatting>
        <x14:conditionalFormatting xmlns:xm="http://schemas.microsoft.com/office/excel/2006/main">
          <x14:cfRule type="dataBar" id="{C6D5C361-843D-4EFF-BC23-64DDC654146D}">
            <x14:dataBar minLength="0" maxLength="100" gradient="0">
              <x14:cfvo type="autoMin"/>
              <x14:cfvo type="autoMax"/>
              <x14:negativeFillColor rgb="FFFF0000"/>
              <x14:axisColor rgb="FF000000"/>
            </x14:dataBar>
          </x14:cfRule>
          <xm:sqref>AA37</xm:sqref>
        </x14:conditionalFormatting>
        <x14:conditionalFormatting xmlns:xm="http://schemas.microsoft.com/office/excel/2006/main">
          <x14:cfRule type="dataBar" id="{BC520DE4-C94D-4E80-B135-74DC2893F49E}">
            <x14:dataBar minLength="0" maxLength="100" gradient="0">
              <x14:cfvo type="autoMin"/>
              <x14:cfvo type="autoMax"/>
              <x14:negativeFillColor rgb="FFFF0000"/>
              <x14:axisColor rgb="FF000000"/>
            </x14:dataBar>
          </x14:cfRule>
          <xm:sqref>AA38</xm:sqref>
        </x14:conditionalFormatting>
        <x14:conditionalFormatting xmlns:xm="http://schemas.microsoft.com/office/excel/2006/main">
          <x14:cfRule type="dataBar" id="{F9BFE1FD-28F3-4581-B2B6-BB179A5FAACB}">
            <x14:dataBar minLength="0" maxLength="100" gradient="0">
              <x14:cfvo type="autoMin"/>
              <x14:cfvo type="autoMax"/>
              <x14:negativeFillColor rgb="FFFF0000"/>
              <x14:axisColor rgb="FF000000"/>
            </x14:dataBar>
          </x14:cfRule>
          <xm:sqref>AA39</xm:sqref>
        </x14:conditionalFormatting>
        <x14:conditionalFormatting xmlns:xm="http://schemas.microsoft.com/office/excel/2006/main">
          <x14:cfRule type="dataBar" id="{2A7C9E74-9AEE-49C6-8F31-789BAECA962D}">
            <x14:dataBar minLength="0" maxLength="100" gradient="0">
              <x14:cfvo type="autoMin"/>
              <x14:cfvo type="autoMax"/>
              <x14:negativeFillColor rgb="FFFF0000"/>
              <x14:axisColor rgb="FF000000"/>
            </x14:dataBar>
          </x14:cfRule>
          <xm:sqref>AA40</xm:sqref>
        </x14:conditionalFormatting>
        <x14:conditionalFormatting xmlns:xm="http://schemas.microsoft.com/office/excel/2006/main">
          <x14:cfRule type="dataBar" id="{B520F6B8-C274-47C3-8966-02ABF5E7E939}">
            <x14:dataBar minLength="0" maxLength="100" gradient="0">
              <x14:cfvo type="autoMin"/>
              <x14:cfvo type="autoMax"/>
              <x14:negativeFillColor rgb="FFFF0000"/>
              <x14:axisColor rgb="FF000000"/>
            </x14:dataBar>
          </x14:cfRule>
          <xm:sqref>AA41</xm:sqref>
        </x14:conditionalFormatting>
        <x14:conditionalFormatting xmlns:xm="http://schemas.microsoft.com/office/excel/2006/main">
          <x14:cfRule type="dataBar" id="{01439387-40E7-4E63-9003-B0D738003292}">
            <x14:dataBar minLength="0" maxLength="100" gradient="0">
              <x14:cfvo type="autoMin"/>
              <x14:cfvo type="autoMax"/>
              <x14:negativeFillColor rgb="FFFF0000"/>
              <x14:axisColor rgb="FF000000"/>
            </x14:dataBar>
          </x14:cfRule>
          <xm:sqref>AA42</xm:sqref>
        </x14:conditionalFormatting>
        <x14:conditionalFormatting xmlns:xm="http://schemas.microsoft.com/office/excel/2006/main">
          <x14:cfRule type="dataBar" id="{B01EBA45-8154-45ED-ABE6-63CAF2C482DC}">
            <x14:dataBar minLength="0" maxLength="100" gradient="0">
              <x14:cfvo type="autoMin"/>
              <x14:cfvo type="autoMax"/>
              <x14:negativeFillColor rgb="FFFF0000"/>
              <x14:axisColor rgb="FF000000"/>
            </x14:dataBar>
          </x14:cfRule>
          <xm:sqref>AA43</xm:sqref>
        </x14:conditionalFormatting>
        <x14:conditionalFormatting xmlns:xm="http://schemas.microsoft.com/office/excel/2006/main">
          <x14:cfRule type="dataBar" id="{3C1C996A-FDA6-436E-9A17-856E1146382F}">
            <x14:dataBar minLength="0" maxLength="100" gradient="0">
              <x14:cfvo type="autoMin"/>
              <x14:cfvo type="autoMax"/>
              <x14:negativeFillColor rgb="FFFF0000"/>
              <x14:axisColor rgb="FF000000"/>
            </x14:dataBar>
          </x14:cfRule>
          <xm:sqref>AA44</xm:sqref>
        </x14:conditionalFormatting>
        <x14:conditionalFormatting xmlns:xm="http://schemas.microsoft.com/office/excel/2006/main">
          <x14:cfRule type="dataBar" id="{12567AD8-37FD-4913-83C3-52C0B23678DB}">
            <x14:dataBar minLength="0" maxLength="100" gradient="0">
              <x14:cfvo type="autoMin"/>
              <x14:cfvo type="autoMax"/>
              <x14:negativeFillColor rgb="FFFF0000"/>
              <x14:axisColor rgb="FF000000"/>
            </x14:dataBar>
          </x14:cfRule>
          <xm:sqref>AA45:AA47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AA046-15A8-48AC-9C07-A9D378418658}">
  <sheetPr>
    <pageSetUpPr fitToPage="1"/>
  </sheetPr>
  <dimension ref="A1:O28"/>
  <sheetViews>
    <sheetView topLeftCell="A5" zoomScale="70" zoomScaleNormal="70" workbookViewId="0">
      <selection activeCell="E21" sqref="E21"/>
    </sheetView>
  </sheetViews>
  <sheetFormatPr defaultColWidth="0" defaultRowHeight="14.45"/>
  <cols>
    <col min="1" max="1" width="22.7109375" customWidth="1"/>
    <col min="2" max="2" width="22.7109375" style="1" customWidth="1"/>
    <col min="3" max="5" width="22.7109375" customWidth="1"/>
    <col min="6" max="6" width="32.7109375" customWidth="1"/>
    <col min="7" max="7" width="22.7109375" customWidth="1"/>
    <col min="8" max="8" width="32.7109375" customWidth="1"/>
    <col min="9" max="9" width="22.7109375" customWidth="1"/>
    <col min="10" max="10" width="32.7109375" customWidth="1"/>
    <col min="11" max="15" width="22.7109375" customWidth="1"/>
    <col min="16" max="16384" width="22.7109375" hidden="1"/>
  </cols>
  <sheetData>
    <row r="1" spans="1:12" ht="24.95" customHeight="1">
      <c r="A1" s="1"/>
      <c r="B1"/>
      <c r="C1" s="53" t="s">
        <v>0</v>
      </c>
      <c r="D1" s="53"/>
      <c r="E1" s="53"/>
      <c r="F1" s="53"/>
      <c r="G1" s="53"/>
      <c r="H1" s="53"/>
      <c r="I1" s="53"/>
      <c r="J1" s="53"/>
      <c r="K1" s="53"/>
      <c r="L1" s="53"/>
    </row>
    <row r="2" spans="1:12" ht="24.95" customHeight="1">
      <c r="A2" s="1"/>
      <c r="B2"/>
      <c r="C2" s="53"/>
      <c r="D2" s="53"/>
      <c r="E2" s="53"/>
      <c r="F2" s="53"/>
      <c r="G2" s="53"/>
      <c r="H2" s="53"/>
      <c r="I2" s="53"/>
      <c r="J2" s="53"/>
      <c r="K2" s="53"/>
      <c r="L2" s="53"/>
    </row>
    <row r="3" spans="1:12" ht="24.95" customHeight="1">
      <c r="A3" s="1"/>
      <c r="B3"/>
      <c r="C3" s="53"/>
      <c r="D3" s="53"/>
      <c r="E3" s="53"/>
      <c r="F3" s="53"/>
      <c r="G3" s="53"/>
      <c r="H3" s="53"/>
      <c r="I3" s="53"/>
      <c r="J3" s="53"/>
      <c r="K3" s="53"/>
      <c r="L3" s="53"/>
    </row>
    <row r="4" spans="1:12" ht="20.100000000000001" customHeight="1" thickBot="1">
      <c r="A4" s="2" t="s">
        <v>1</v>
      </c>
      <c r="B4"/>
      <c r="C4" s="54" t="s">
        <v>168</v>
      </c>
      <c r="D4" s="54"/>
      <c r="E4" s="54"/>
      <c r="F4" s="54"/>
      <c r="G4" s="54"/>
      <c r="H4" s="54"/>
      <c r="I4" s="54"/>
      <c r="J4" s="54"/>
      <c r="K4" s="54"/>
      <c r="L4" s="54"/>
    </row>
    <row r="5" spans="1:12" ht="20.100000000000001" customHeight="1" thickTop="1" thickBot="1"/>
    <row r="6" spans="1:12" ht="21.95" customHeight="1">
      <c r="B6" s="77" t="s">
        <v>169</v>
      </c>
      <c r="C6" s="78"/>
      <c r="D6" s="78"/>
      <c r="E6" s="79"/>
    </row>
    <row r="7" spans="1:12" ht="44.1" customHeight="1">
      <c r="B7" s="29" t="s">
        <v>170</v>
      </c>
      <c r="C7" s="30" t="s">
        <v>171</v>
      </c>
      <c r="D7" s="30" t="s">
        <v>172</v>
      </c>
      <c r="E7" s="31" t="s">
        <v>173</v>
      </c>
    </row>
    <row r="8" spans="1:12" ht="21.95" customHeight="1">
      <c r="B8" s="25">
        <v>2</v>
      </c>
      <c r="C8" s="26">
        <v>39</v>
      </c>
      <c r="D8" s="33">
        <f>(C8-B8)/C8</f>
        <v>0.94871794871794868</v>
      </c>
      <c r="E8" s="32" t="str">
        <f>VLOOKUP(D8,$B$25:$D$28,3,TRUE)</f>
        <v>BUENA</v>
      </c>
    </row>
    <row r="9" spans="1:12" ht="21.95" customHeight="1">
      <c r="B9" s="68" t="s">
        <v>174</v>
      </c>
      <c r="C9" s="69"/>
      <c r="D9" s="69"/>
      <c r="E9" s="70"/>
    </row>
    <row r="10" spans="1:12" ht="44.1" customHeight="1">
      <c r="B10" s="29" t="s">
        <v>175</v>
      </c>
      <c r="C10" s="30" t="s">
        <v>176</v>
      </c>
      <c r="D10" s="30" t="s">
        <v>172</v>
      </c>
      <c r="E10" s="31" t="s">
        <v>173</v>
      </c>
    </row>
    <row r="11" spans="1:12" ht="21.95" customHeight="1">
      <c r="B11" s="25">
        <v>62</v>
      </c>
      <c r="C11" s="26">
        <v>503917</v>
      </c>
      <c r="D11" s="33">
        <f>(C11-B11)/C11</f>
        <v>0.99987696386508096</v>
      </c>
      <c r="E11" s="32" t="str">
        <f>VLOOKUP(D11,$B$25:$D$28,3,TRUE)</f>
        <v>EXCELENTE</v>
      </c>
    </row>
    <row r="12" spans="1:12" ht="21.95" customHeight="1">
      <c r="B12" s="68" t="s">
        <v>177</v>
      </c>
      <c r="C12" s="69"/>
      <c r="D12" s="69"/>
      <c r="E12" s="70"/>
    </row>
    <row r="13" spans="1:12" ht="44.1" customHeight="1">
      <c r="B13" s="29" t="s">
        <v>178</v>
      </c>
      <c r="C13" s="30" t="s">
        <v>179</v>
      </c>
      <c r="D13" s="30" t="s">
        <v>180</v>
      </c>
      <c r="E13" s="31" t="s">
        <v>173</v>
      </c>
    </row>
    <row r="14" spans="1:12" ht="21.95" customHeight="1" thickBot="1">
      <c r="B14" s="27">
        <v>62</v>
      </c>
      <c r="C14" s="28">
        <v>18790731</v>
      </c>
      <c r="D14" s="38">
        <f>(C14-B14)/C14</f>
        <v>0.99999670050090117</v>
      </c>
      <c r="E14" s="37" t="str">
        <f>VLOOKUP(D14,$B$25:$D$28,3,TRUE)</f>
        <v>EXCELENTE</v>
      </c>
    </row>
    <row r="15" spans="1:12" ht="21.95" customHeight="1">
      <c r="B15" s="71" t="s">
        <v>181</v>
      </c>
      <c r="C15" s="72"/>
      <c r="D15" s="72"/>
      <c r="E15" s="73"/>
    </row>
    <row r="16" spans="1:12" ht="44.1" customHeight="1">
      <c r="B16" s="29" t="s">
        <v>172</v>
      </c>
      <c r="C16" s="30" t="s">
        <v>182</v>
      </c>
      <c r="D16" s="30" t="s">
        <v>183</v>
      </c>
      <c r="E16" s="34" t="s">
        <v>33</v>
      </c>
    </row>
    <row r="17" spans="2:5" ht="44.1" customHeight="1">
      <c r="B17" s="29" t="s">
        <v>184</v>
      </c>
      <c r="C17" s="50">
        <f>D8</f>
        <v>0.94871794871794868</v>
      </c>
      <c r="D17" s="33">
        <v>0.3</v>
      </c>
      <c r="E17" s="35">
        <f>C17*D17</f>
        <v>0.2846153846153846</v>
      </c>
    </row>
    <row r="18" spans="2:5" ht="44.1" customHeight="1">
      <c r="B18" s="29" t="s">
        <v>185</v>
      </c>
      <c r="C18" s="50">
        <f>D11</f>
        <v>0.99987696386508096</v>
      </c>
      <c r="D18" s="33">
        <v>0.3</v>
      </c>
      <c r="E18" s="35">
        <f t="shared" ref="E18:E19" si="0">C18*D18</f>
        <v>0.2999630891595243</v>
      </c>
    </row>
    <row r="19" spans="2:5" ht="44.1" customHeight="1">
      <c r="B19" s="29" t="s">
        <v>186</v>
      </c>
      <c r="C19" s="50">
        <f>D14</f>
        <v>0.99999670050090117</v>
      </c>
      <c r="D19" s="33">
        <v>0.4</v>
      </c>
      <c r="E19" s="35">
        <f t="shared" si="0"/>
        <v>0.3999986802003605</v>
      </c>
    </row>
    <row r="20" spans="2:5" ht="44.1" customHeight="1">
      <c r="B20" s="68" t="s">
        <v>172</v>
      </c>
      <c r="C20" s="69"/>
      <c r="D20" s="80"/>
      <c r="E20" s="36">
        <f>SUM(E17:E19)</f>
        <v>0.98457715397526946</v>
      </c>
    </row>
    <row r="21" spans="2:5" ht="21.95" customHeight="1" thickBot="1">
      <c r="B21" s="74" t="s">
        <v>173</v>
      </c>
      <c r="C21" s="75"/>
      <c r="D21" s="76"/>
      <c r="E21" s="37" t="str">
        <f>VLOOKUP(E20,$B$25:$D$28,3,TRUE)</f>
        <v>EXCELENTE</v>
      </c>
    </row>
    <row r="22" spans="2:5" ht="15" thickBot="1">
      <c r="B22"/>
    </row>
    <row r="23" spans="2:5">
      <c r="B23" s="65" t="s">
        <v>187</v>
      </c>
      <c r="C23" s="66"/>
      <c r="D23" s="67"/>
    </row>
    <row r="24" spans="2:5">
      <c r="B24" s="48" t="s">
        <v>188</v>
      </c>
      <c r="C24" s="47" t="s">
        <v>189</v>
      </c>
      <c r="D24" s="49" t="s">
        <v>173</v>
      </c>
    </row>
    <row r="25" spans="2:5">
      <c r="B25" s="43">
        <v>0</v>
      </c>
      <c r="C25" s="44">
        <v>0.75</v>
      </c>
      <c r="D25" s="39" t="s">
        <v>190</v>
      </c>
    </row>
    <row r="26" spans="2:5">
      <c r="B26" s="43">
        <v>0.75</v>
      </c>
      <c r="C26" s="44">
        <v>0.85</v>
      </c>
      <c r="D26" s="40" t="s">
        <v>191</v>
      </c>
    </row>
    <row r="27" spans="2:5">
      <c r="B27" s="43">
        <v>0.85</v>
      </c>
      <c r="C27" s="44">
        <v>0.95</v>
      </c>
      <c r="D27" s="41" t="s">
        <v>192</v>
      </c>
    </row>
    <row r="28" spans="2:5" ht="15" thickBot="1">
      <c r="B28" s="45">
        <v>0.95</v>
      </c>
      <c r="C28" s="46">
        <v>1</v>
      </c>
      <c r="D28" s="42" t="s">
        <v>193</v>
      </c>
    </row>
  </sheetData>
  <sheetProtection algorithmName="SHA-512" hashValue="OcSkF1CeGgaLJGYF5c+19CSqn7pTyRfEGVeKAfyJr/y+ORJW+afae7nNnxC1NvoZMLTbx0Dmc7oGy5vG/R07rw==" saltValue="K7rlCluhnXOE+AijFqL0dg==" spinCount="100000" sheet="1" objects="1" scenarios="1"/>
  <mergeCells count="9">
    <mergeCell ref="C1:L3"/>
    <mergeCell ref="C4:L4"/>
    <mergeCell ref="B23:D23"/>
    <mergeCell ref="B12:E12"/>
    <mergeCell ref="B15:E15"/>
    <mergeCell ref="B21:D21"/>
    <mergeCell ref="B6:E6"/>
    <mergeCell ref="B9:E9"/>
    <mergeCell ref="B20:D20"/>
  </mergeCells>
  <hyperlinks>
    <hyperlink ref="A4" location="ÍNDICE!A1" display="ÍNDICE" xr:uid="{43633284-9261-46D4-8C44-6CDAD2CD8E44}"/>
  </hyperlinks>
  <pageMargins left="0.7" right="0.7" top="0.75" bottom="0.75" header="0.3" footer="0.3"/>
  <pageSetup paperSize="9" scale="22"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79113-7D3A-4B24-845D-C70CFC7A93D8}">
  <sheetPr>
    <pageSetUpPr fitToPage="1"/>
  </sheetPr>
  <dimension ref="A1:AB41"/>
  <sheetViews>
    <sheetView tabSelected="1" zoomScale="70" zoomScaleNormal="70" workbookViewId="0">
      <selection activeCell="E34" sqref="E34"/>
    </sheetView>
  </sheetViews>
  <sheetFormatPr defaultColWidth="0" defaultRowHeight="14.45"/>
  <cols>
    <col min="1" max="1" width="22.7109375" style="1" customWidth="1"/>
    <col min="2" max="4" width="22.7109375" customWidth="1"/>
    <col min="5" max="5" width="32.7109375" customWidth="1"/>
    <col min="6" max="6" width="22.7109375" customWidth="1"/>
    <col min="7" max="7" width="32.7109375" customWidth="1"/>
    <col min="8" max="8" width="22.7109375" customWidth="1"/>
    <col min="9" max="9" width="32.7109375" customWidth="1"/>
    <col min="10" max="28" width="22.7109375" customWidth="1"/>
    <col min="29" max="16384" width="22.7109375" hidden="1"/>
  </cols>
  <sheetData>
    <row r="1" spans="1:28" ht="24.95" customHeight="1">
      <c r="C1" s="53" t="s">
        <v>0</v>
      </c>
      <c r="D1" s="53"/>
      <c r="E1" s="53"/>
      <c r="F1" s="53"/>
      <c r="G1" s="53"/>
      <c r="H1" s="53"/>
      <c r="I1" s="53"/>
      <c r="J1" s="53"/>
      <c r="K1" s="53"/>
      <c r="L1" s="53"/>
    </row>
    <row r="2" spans="1:28" ht="24.95" customHeight="1">
      <c r="C2" s="53"/>
      <c r="D2" s="53"/>
      <c r="E2" s="53"/>
      <c r="F2" s="53"/>
      <c r="G2" s="53"/>
      <c r="H2" s="53"/>
      <c r="I2" s="53"/>
      <c r="J2" s="53"/>
      <c r="K2" s="53"/>
      <c r="L2" s="53"/>
    </row>
    <row r="3" spans="1:28" ht="24.95" customHeight="1">
      <c r="C3" s="53"/>
      <c r="D3" s="53"/>
      <c r="E3" s="53"/>
      <c r="F3" s="53"/>
      <c r="G3" s="53"/>
      <c r="H3" s="53"/>
      <c r="I3" s="53"/>
      <c r="J3" s="53"/>
      <c r="K3" s="53"/>
      <c r="L3" s="53"/>
    </row>
    <row r="4" spans="1:28" ht="20.100000000000001" customHeight="1" thickBot="1">
      <c r="A4" s="2" t="s">
        <v>1</v>
      </c>
      <c r="C4" s="54" t="s">
        <v>194</v>
      </c>
      <c r="D4" s="54"/>
      <c r="E4" s="54"/>
      <c r="F4" s="54"/>
      <c r="G4" s="54"/>
      <c r="H4" s="54"/>
      <c r="I4" s="54"/>
      <c r="J4" s="54"/>
      <c r="K4" s="54"/>
      <c r="L4" s="54"/>
    </row>
    <row r="5" spans="1:28" ht="20.100000000000001" customHeight="1" thickTop="1" thickBot="1"/>
    <row r="6" spans="1:28">
      <c r="A6" s="55" t="s">
        <v>7</v>
      </c>
      <c r="B6" s="56"/>
      <c r="C6" s="56"/>
      <c r="D6" s="56"/>
      <c r="E6" s="56"/>
      <c r="F6" s="56"/>
      <c r="G6" s="56"/>
      <c r="H6" s="56"/>
      <c r="I6" s="56"/>
      <c r="J6" s="57" t="s">
        <v>8</v>
      </c>
      <c r="K6" s="57"/>
      <c r="L6" s="57"/>
      <c r="M6" s="57"/>
      <c r="N6" s="57"/>
      <c r="O6" s="57"/>
      <c r="P6" s="57"/>
      <c r="Q6" s="57"/>
      <c r="R6" s="57"/>
      <c r="S6" s="57"/>
      <c r="T6" s="57"/>
      <c r="U6" s="57"/>
      <c r="V6" s="57"/>
      <c r="W6" s="57"/>
      <c r="X6" s="57"/>
      <c r="Y6" s="57"/>
      <c r="Z6" s="57"/>
      <c r="AA6" s="57"/>
      <c r="AB6" s="58"/>
    </row>
    <row r="7" spans="1:28" s="1" customFormat="1" ht="75" customHeight="1">
      <c r="A7" s="59" t="s">
        <v>9</v>
      </c>
      <c r="B7" s="60" t="s">
        <v>10</v>
      </c>
      <c r="C7" s="17" t="s">
        <v>11</v>
      </c>
      <c r="D7" s="17" t="s">
        <v>12</v>
      </c>
      <c r="E7" s="60" t="s">
        <v>13</v>
      </c>
      <c r="F7" s="17" t="s">
        <v>14</v>
      </c>
      <c r="G7" s="60" t="s">
        <v>15</v>
      </c>
      <c r="H7" s="17" t="s">
        <v>16</v>
      </c>
      <c r="I7" s="17" t="s">
        <v>17</v>
      </c>
      <c r="J7" s="18" t="s">
        <v>18</v>
      </c>
      <c r="K7" s="51" t="s">
        <v>19</v>
      </c>
      <c r="L7" s="51"/>
      <c r="M7" s="51"/>
      <c r="N7" s="51" t="s">
        <v>20</v>
      </c>
      <c r="O7" s="51"/>
      <c r="P7" s="51"/>
      <c r="Q7" s="51" t="s">
        <v>21</v>
      </c>
      <c r="R7" s="51"/>
      <c r="S7" s="51"/>
      <c r="T7" s="51" t="s">
        <v>22</v>
      </c>
      <c r="U7" s="51"/>
      <c r="V7" s="51"/>
      <c r="W7" s="51" t="s">
        <v>23</v>
      </c>
      <c r="X7" s="51"/>
      <c r="Y7" s="51"/>
      <c r="Z7" s="51" t="s">
        <v>24</v>
      </c>
      <c r="AA7" s="51"/>
      <c r="AB7" s="52"/>
    </row>
    <row r="8" spans="1:28" ht="75" customHeight="1">
      <c r="A8" s="59"/>
      <c r="B8" s="60"/>
      <c r="C8" s="17" t="s">
        <v>25</v>
      </c>
      <c r="D8" s="17" t="s">
        <v>26</v>
      </c>
      <c r="E8" s="60"/>
      <c r="F8" s="17" t="s">
        <v>27</v>
      </c>
      <c r="G8" s="60"/>
      <c r="H8" s="17" t="s">
        <v>28</v>
      </c>
      <c r="I8" s="17" t="s">
        <v>29</v>
      </c>
      <c r="J8" s="18" t="s">
        <v>30</v>
      </c>
      <c r="K8" s="18" t="s">
        <v>31</v>
      </c>
      <c r="L8" s="18" t="s">
        <v>32</v>
      </c>
      <c r="M8" s="18" t="s">
        <v>33</v>
      </c>
      <c r="N8" s="18" t="s">
        <v>31</v>
      </c>
      <c r="O8" s="18" t="s">
        <v>32</v>
      </c>
      <c r="P8" s="18" t="s">
        <v>33</v>
      </c>
      <c r="Q8" s="18" t="s">
        <v>31</v>
      </c>
      <c r="R8" s="18" t="s">
        <v>32</v>
      </c>
      <c r="S8" s="18" t="s">
        <v>33</v>
      </c>
      <c r="T8" s="18" t="s">
        <v>34</v>
      </c>
      <c r="U8" s="18" t="s">
        <v>32</v>
      </c>
      <c r="V8" s="18" t="s">
        <v>35</v>
      </c>
      <c r="W8" s="18" t="s">
        <v>36</v>
      </c>
      <c r="X8" s="18" t="s">
        <v>37</v>
      </c>
      <c r="Y8" s="18" t="s">
        <v>38</v>
      </c>
      <c r="Z8" s="18" t="s">
        <v>39</v>
      </c>
      <c r="AA8" s="18" t="s">
        <v>40</v>
      </c>
      <c r="AB8" s="19" t="s">
        <v>33</v>
      </c>
    </row>
    <row r="9" spans="1:28" ht="75" customHeight="1">
      <c r="A9" s="5">
        <v>1</v>
      </c>
      <c r="B9" s="6" t="s">
        <v>41</v>
      </c>
      <c r="C9" s="6" t="s">
        <v>42</v>
      </c>
      <c r="D9" s="6">
        <v>12</v>
      </c>
      <c r="E9" s="6" t="s">
        <v>43</v>
      </c>
      <c r="F9" s="6" t="s">
        <v>44</v>
      </c>
      <c r="G9" s="6" t="s">
        <v>45</v>
      </c>
      <c r="H9" s="7" t="s">
        <v>46</v>
      </c>
      <c r="I9" s="6"/>
      <c r="J9" s="7" t="s">
        <v>47</v>
      </c>
      <c r="K9" s="8">
        <v>0</v>
      </c>
      <c r="L9" s="8">
        <v>2762576</v>
      </c>
      <c r="M9" s="9">
        <f>K9/L9</f>
        <v>0</v>
      </c>
      <c r="N9" s="8">
        <v>0</v>
      </c>
      <c r="O9" s="8">
        <v>2762576</v>
      </c>
      <c r="P9" s="9">
        <f>N9/O9</f>
        <v>0</v>
      </c>
      <c r="Q9" s="8">
        <v>0</v>
      </c>
      <c r="R9" s="8">
        <v>2762576</v>
      </c>
      <c r="S9" s="9">
        <f>Q9/R9</f>
        <v>0</v>
      </c>
      <c r="T9" s="8">
        <v>0</v>
      </c>
      <c r="U9" s="8">
        <v>2762576</v>
      </c>
      <c r="V9" s="9">
        <f>T9/U9</f>
        <v>0</v>
      </c>
      <c r="W9" s="8">
        <v>0</v>
      </c>
      <c r="X9" s="8">
        <v>2762576</v>
      </c>
      <c r="Y9" s="9">
        <f>W9/X9</f>
        <v>0</v>
      </c>
      <c r="Z9" s="8">
        <v>0</v>
      </c>
      <c r="AA9" s="8">
        <v>2762576</v>
      </c>
      <c r="AB9" s="10">
        <f>Z9/AA9</f>
        <v>0</v>
      </c>
    </row>
    <row r="10" spans="1:28" ht="75" customHeight="1">
      <c r="A10" s="5">
        <v>2</v>
      </c>
      <c r="B10" s="6" t="s">
        <v>48</v>
      </c>
      <c r="C10" s="6" t="s">
        <v>49</v>
      </c>
      <c r="D10" s="6">
        <v>12</v>
      </c>
      <c r="E10" s="6" t="s">
        <v>50</v>
      </c>
      <c r="F10" s="6" t="s">
        <v>44</v>
      </c>
      <c r="G10" s="6" t="s">
        <v>51</v>
      </c>
      <c r="H10" s="7" t="s">
        <v>46</v>
      </c>
      <c r="I10" s="6" t="s">
        <v>50</v>
      </c>
      <c r="J10" s="7" t="s">
        <v>47</v>
      </c>
      <c r="K10" s="8">
        <v>0</v>
      </c>
      <c r="L10" s="8">
        <v>2762576</v>
      </c>
      <c r="M10" s="9">
        <f t="shared" ref="M10:M20" si="0">K10/L10</f>
        <v>0</v>
      </c>
      <c r="N10" s="8">
        <v>0</v>
      </c>
      <c r="O10" s="8">
        <v>2762576</v>
      </c>
      <c r="P10" s="9">
        <f t="shared" ref="P10:P20" si="1">N10/O10</f>
        <v>0</v>
      </c>
      <c r="Q10" s="8">
        <v>0</v>
      </c>
      <c r="R10" s="8">
        <v>2762576</v>
      </c>
      <c r="S10" s="9">
        <f t="shared" ref="S10:S20" si="2">Q10/R10</f>
        <v>0</v>
      </c>
      <c r="T10" s="8">
        <v>0</v>
      </c>
      <c r="U10" s="8">
        <v>2762576</v>
      </c>
      <c r="V10" s="9">
        <f t="shared" ref="V10:V20" si="3">T10/U10</f>
        <v>0</v>
      </c>
      <c r="W10" s="8">
        <v>0</v>
      </c>
      <c r="X10" s="8">
        <v>2762576</v>
      </c>
      <c r="Y10" s="9">
        <f t="shared" ref="Y10:Y20" si="4">W10/X10</f>
        <v>0</v>
      </c>
      <c r="Z10" s="8">
        <v>0</v>
      </c>
      <c r="AA10" s="8">
        <v>2762576</v>
      </c>
      <c r="AB10" s="10">
        <f t="shared" ref="AB10:AB20" si="5">Z10/AA10</f>
        <v>0</v>
      </c>
    </row>
    <row r="11" spans="1:28" ht="75" customHeight="1">
      <c r="A11" s="5">
        <v>3</v>
      </c>
      <c r="B11" s="6" t="s">
        <v>52</v>
      </c>
      <c r="C11" s="6" t="s">
        <v>42</v>
      </c>
      <c r="D11" s="6">
        <v>1</v>
      </c>
      <c r="E11" s="6" t="s">
        <v>53</v>
      </c>
      <c r="F11" s="6" t="s">
        <v>44</v>
      </c>
      <c r="G11" s="6" t="s">
        <v>54</v>
      </c>
      <c r="H11" s="7" t="s">
        <v>46</v>
      </c>
      <c r="I11" s="6" t="s">
        <v>53</v>
      </c>
      <c r="J11" s="7" t="s">
        <v>47</v>
      </c>
      <c r="K11" s="8">
        <v>0</v>
      </c>
      <c r="L11" s="8">
        <v>2762576</v>
      </c>
      <c r="M11" s="9">
        <f t="shared" si="0"/>
        <v>0</v>
      </c>
      <c r="N11" s="8">
        <v>0</v>
      </c>
      <c r="O11" s="8">
        <v>2762576</v>
      </c>
      <c r="P11" s="9">
        <f t="shared" si="1"/>
        <v>0</v>
      </c>
      <c r="Q11" s="8">
        <v>0</v>
      </c>
      <c r="R11" s="8">
        <v>2762576</v>
      </c>
      <c r="S11" s="9">
        <f t="shared" si="2"/>
        <v>0</v>
      </c>
      <c r="T11" s="8">
        <v>0</v>
      </c>
      <c r="U11" s="8">
        <v>2762576</v>
      </c>
      <c r="V11" s="9">
        <f t="shared" si="3"/>
        <v>0</v>
      </c>
      <c r="W11" s="8">
        <v>0</v>
      </c>
      <c r="X11" s="8">
        <v>2762576</v>
      </c>
      <c r="Y11" s="9">
        <f t="shared" si="4"/>
        <v>0</v>
      </c>
      <c r="Z11" s="8">
        <v>0</v>
      </c>
      <c r="AA11" s="8">
        <v>2762576</v>
      </c>
      <c r="AB11" s="10">
        <f t="shared" si="5"/>
        <v>0</v>
      </c>
    </row>
    <row r="12" spans="1:28" ht="75" customHeight="1">
      <c r="A12" s="5">
        <v>4</v>
      </c>
      <c r="B12" s="6" t="s">
        <v>58</v>
      </c>
      <c r="C12" s="6" t="s">
        <v>49</v>
      </c>
      <c r="D12" s="6">
        <v>2</v>
      </c>
      <c r="E12" s="6" t="s">
        <v>59</v>
      </c>
      <c r="F12" s="6" t="s">
        <v>44</v>
      </c>
      <c r="G12" s="6" t="s">
        <v>60</v>
      </c>
      <c r="H12" s="6" t="s">
        <v>61</v>
      </c>
      <c r="I12" s="6" t="s">
        <v>59</v>
      </c>
      <c r="J12" s="7" t="s">
        <v>47</v>
      </c>
      <c r="K12" s="8">
        <v>0</v>
      </c>
      <c r="L12" s="8">
        <v>2762576</v>
      </c>
      <c r="M12" s="9">
        <f t="shared" si="0"/>
        <v>0</v>
      </c>
      <c r="N12" s="8">
        <v>0</v>
      </c>
      <c r="O12" s="8">
        <v>2762576</v>
      </c>
      <c r="P12" s="9">
        <f t="shared" si="1"/>
        <v>0</v>
      </c>
      <c r="Q12" s="8">
        <v>0</v>
      </c>
      <c r="R12" s="8">
        <v>2762576</v>
      </c>
      <c r="S12" s="9">
        <f t="shared" si="2"/>
        <v>0</v>
      </c>
      <c r="T12" s="8">
        <v>0</v>
      </c>
      <c r="U12" s="8">
        <v>2762576</v>
      </c>
      <c r="V12" s="9">
        <f t="shared" si="3"/>
        <v>0</v>
      </c>
      <c r="W12" s="8">
        <v>0</v>
      </c>
      <c r="X12" s="8">
        <v>2762576</v>
      </c>
      <c r="Y12" s="9">
        <f t="shared" si="4"/>
        <v>0</v>
      </c>
      <c r="Z12" s="8">
        <v>0</v>
      </c>
      <c r="AA12" s="8">
        <v>2762576</v>
      </c>
      <c r="AB12" s="10">
        <f t="shared" si="5"/>
        <v>0</v>
      </c>
    </row>
    <row r="13" spans="1:28" ht="75" customHeight="1">
      <c r="A13" s="5">
        <v>5</v>
      </c>
      <c r="B13" s="6" t="s">
        <v>62</v>
      </c>
      <c r="C13" s="6" t="s">
        <v>49</v>
      </c>
      <c r="D13" s="6">
        <v>64</v>
      </c>
      <c r="E13" s="6" t="s">
        <v>63</v>
      </c>
      <c r="F13" s="6" t="s">
        <v>44</v>
      </c>
      <c r="G13" s="6" t="s">
        <v>64</v>
      </c>
      <c r="H13" s="6" t="s">
        <v>46</v>
      </c>
      <c r="I13" s="6" t="s">
        <v>63</v>
      </c>
      <c r="J13" s="7" t="s">
        <v>47</v>
      </c>
      <c r="K13" s="8">
        <v>0</v>
      </c>
      <c r="L13" s="8">
        <v>2762576</v>
      </c>
      <c r="M13" s="9">
        <f t="shared" si="0"/>
        <v>0</v>
      </c>
      <c r="N13" s="8">
        <v>0</v>
      </c>
      <c r="O13" s="8">
        <v>2762576</v>
      </c>
      <c r="P13" s="9">
        <f t="shared" si="1"/>
        <v>0</v>
      </c>
      <c r="Q13" s="8">
        <v>0</v>
      </c>
      <c r="R13" s="8">
        <v>2762576</v>
      </c>
      <c r="S13" s="9">
        <f t="shared" si="2"/>
        <v>0</v>
      </c>
      <c r="T13" s="8">
        <v>0</v>
      </c>
      <c r="U13" s="8">
        <v>2762576</v>
      </c>
      <c r="V13" s="9">
        <f t="shared" si="3"/>
        <v>0</v>
      </c>
      <c r="W13" s="8">
        <v>0</v>
      </c>
      <c r="X13" s="8">
        <v>2762576</v>
      </c>
      <c r="Y13" s="9">
        <f t="shared" si="4"/>
        <v>0</v>
      </c>
      <c r="Z13" s="8">
        <v>0</v>
      </c>
      <c r="AA13" s="8">
        <v>2762576</v>
      </c>
      <c r="AB13" s="10">
        <f t="shared" si="5"/>
        <v>0</v>
      </c>
    </row>
    <row r="14" spans="1:28" ht="75" customHeight="1">
      <c r="A14" s="5">
        <v>6</v>
      </c>
      <c r="B14" s="6" t="s">
        <v>65</v>
      </c>
      <c r="C14" s="6" t="s">
        <v>49</v>
      </c>
      <c r="D14" s="6">
        <v>5</v>
      </c>
      <c r="E14" s="6" t="s">
        <v>66</v>
      </c>
      <c r="F14" s="6" t="s">
        <v>44</v>
      </c>
      <c r="G14" s="6" t="s">
        <v>67</v>
      </c>
      <c r="H14" s="6" t="s">
        <v>68</v>
      </c>
      <c r="I14" s="6" t="s">
        <v>66</v>
      </c>
      <c r="J14" s="7" t="s">
        <v>47</v>
      </c>
      <c r="K14" s="8">
        <v>0</v>
      </c>
      <c r="L14" s="8">
        <v>2762576</v>
      </c>
      <c r="M14" s="9">
        <f t="shared" si="0"/>
        <v>0</v>
      </c>
      <c r="N14" s="8">
        <v>0</v>
      </c>
      <c r="O14" s="8">
        <v>2762576</v>
      </c>
      <c r="P14" s="9">
        <f t="shared" si="1"/>
        <v>0</v>
      </c>
      <c r="Q14" s="8">
        <v>0</v>
      </c>
      <c r="R14" s="8">
        <v>2762576</v>
      </c>
      <c r="S14" s="9">
        <f t="shared" si="2"/>
        <v>0</v>
      </c>
      <c r="T14" s="8">
        <v>0</v>
      </c>
      <c r="U14" s="8">
        <v>2762576</v>
      </c>
      <c r="V14" s="9">
        <f t="shared" si="3"/>
        <v>0</v>
      </c>
      <c r="W14" s="8">
        <v>0</v>
      </c>
      <c r="X14" s="8">
        <v>2762576</v>
      </c>
      <c r="Y14" s="9">
        <f t="shared" si="4"/>
        <v>0</v>
      </c>
      <c r="Z14" s="8">
        <v>0</v>
      </c>
      <c r="AA14" s="8">
        <v>2762576</v>
      </c>
      <c r="AB14" s="10">
        <f t="shared" si="5"/>
        <v>0</v>
      </c>
    </row>
    <row r="15" spans="1:28" ht="75" customHeight="1">
      <c r="A15" s="5">
        <v>7</v>
      </c>
      <c r="B15" s="6" t="s">
        <v>69</v>
      </c>
      <c r="C15" s="6" t="s">
        <v>49</v>
      </c>
      <c r="D15" s="6">
        <v>64</v>
      </c>
      <c r="E15" s="6" t="s">
        <v>70</v>
      </c>
      <c r="F15" s="6" t="s">
        <v>44</v>
      </c>
      <c r="G15" s="6" t="s">
        <v>71</v>
      </c>
      <c r="H15" s="6" t="s">
        <v>46</v>
      </c>
      <c r="I15" s="6" t="s">
        <v>70</v>
      </c>
      <c r="J15" s="7" t="s">
        <v>47</v>
      </c>
      <c r="K15" s="8">
        <v>0</v>
      </c>
      <c r="L15" s="8">
        <v>2762576</v>
      </c>
      <c r="M15" s="9">
        <f t="shared" si="0"/>
        <v>0</v>
      </c>
      <c r="N15" s="8">
        <v>0</v>
      </c>
      <c r="O15" s="8">
        <v>2762576</v>
      </c>
      <c r="P15" s="9">
        <f t="shared" si="1"/>
        <v>0</v>
      </c>
      <c r="Q15" s="8">
        <v>0</v>
      </c>
      <c r="R15" s="8">
        <v>2762576</v>
      </c>
      <c r="S15" s="9">
        <f t="shared" si="2"/>
        <v>0</v>
      </c>
      <c r="T15" s="8">
        <v>0</v>
      </c>
      <c r="U15" s="8">
        <v>2762576</v>
      </c>
      <c r="V15" s="9">
        <f t="shared" si="3"/>
        <v>0</v>
      </c>
      <c r="W15" s="8">
        <v>0</v>
      </c>
      <c r="X15" s="8">
        <v>2762576</v>
      </c>
      <c r="Y15" s="9">
        <f t="shared" si="4"/>
        <v>0</v>
      </c>
      <c r="Z15" s="8">
        <v>0</v>
      </c>
      <c r="AA15" s="8">
        <v>2762576</v>
      </c>
      <c r="AB15" s="10">
        <f t="shared" si="5"/>
        <v>0</v>
      </c>
    </row>
    <row r="16" spans="1:28" ht="75" customHeight="1">
      <c r="A16" s="5">
        <v>8</v>
      </c>
      <c r="B16" s="6" t="s">
        <v>72</v>
      </c>
      <c r="C16" s="6" t="s">
        <v>49</v>
      </c>
      <c r="D16" s="6">
        <v>32</v>
      </c>
      <c r="E16" s="6" t="s">
        <v>73</v>
      </c>
      <c r="F16" s="6" t="s">
        <v>44</v>
      </c>
      <c r="G16" s="6" t="s">
        <v>74</v>
      </c>
      <c r="H16" s="6" t="s">
        <v>46</v>
      </c>
      <c r="I16" s="6" t="s">
        <v>73</v>
      </c>
      <c r="J16" s="7" t="s">
        <v>47</v>
      </c>
      <c r="K16" s="8">
        <v>0</v>
      </c>
      <c r="L16" s="8">
        <v>2762576</v>
      </c>
      <c r="M16" s="9">
        <f t="shared" si="0"/>
        <v>0</v>
      </c>
      <c r="N16" s="8">
        <v>0</v>
      </c>
      <c r="O16" s="8">
        <v>2762576</v>
      </c>
      <c r="P16" s="9">
        <f t="shared" si="1"/>
        <v>0</v>
      </c>
      <c r="Q16" s="8">
        <v>0</v>
      </c>
      <c r="R16" s="8">
        <v>2762576</v>
      </c>
      <c r="S16" s="9">
        <f t="shared" si="2"/>
        <v>0</v>
      </c>
      <c r="T16" s="8">
        <v>0</v>
      </c>
      <c r="U16" s="8">
        <v>2762576</v>
      </c>
      <c r="V16" s="9">
        <f t="shared" si="3"/>
        <v>0</v>
      </c>
      <c r="W16" s="8">
        <v>0</v>
      </c>
      <c r="X16" s="8">
        <v>2762576</v>
      </c>
      <c r="Y16" s="9">
        <f t="shared" si="4"/>
        <v>0</v>
      </c>
      <c r="Z16" s="8">
        <v>0</v>
      </c>
      <c r="AA16" s="8">
        <v>2762576</v>
      </c>
      <c r="AB16" s="10">
        <f t="shared" si="5"/>
        <v>0</v>
      </c>
    </row>
    <row r="17" spans="1:28" ht="75" customHeight="1">
      <c r="A17" s="5">
        <v>9</v>
      </c>
      <c r="B17" s="6" t="s">
        <v>87</v>
      </c>
      <c r="C17" s="6" t="s">
        <v>49</v>
      </c>
      <c r="D17" s="6">
        <v>4</v>
      </c>
      <c r="E17" s="6" t="s">
        <v>88</v>
      </c>
      <c r="F17" s="6" t="s">
        <v>44</v>
      </c>
      <c r="G17" s="6" t="s">
        <v>89</v>
      </c>
      <c r="H17" s="6" t="s">
        <v>90</v>
      </c>
      <c r="I17" s="6" t="s">
        <v>88</v>
      </c>
      <c r="J17" s="7" t="s">
        <v>47</v>
      </c>
      <c r="K17" s="8">
        <v>0</v>
      </c>
      <c r="L17" s="8">
        <v>2762576</v>
      </c>
      <c r="M17" s="9">
        <f t="shared" si="0"/>
        <v>0</v>
      </c>
      <c r="N17" s="8">
        <v>0</v>
      </c>
      <c r="O17" s="8">
        <v>2762576</v>
      </c>
      <c r="P17" s="9">
        <f t="shared" si="1"/>
        <v>0</v>
      </c>
      <c r="Q17" s="8">
        <v>0</v>
      </c>
      <c r="R17" s="8">
        <v>2762576</v>
      </c>
      <c r="S17" s="9">
        <f t="shared" si="2"/>
        <v>0</v>
      </c>
      <c r="T17" s="8">
        <v>0</v>
      </c>
      <c r="U17" s="8">
        <v>2762576</v>
      </c>
      <c r="V17" s="9">
        <f t="shared" si="3"/>
        <v>0</v>
      </c>
      <c r="W17" s="8">
        <v>0</v>
      </c>
      <c r="X17" s="8">
        <v>2762576</v>
      </c>
      <c r="Y17" s="9">
        <f t="shared" si="4"/>
        <v>0</v>
      </c>
      <c r="Z17" s="8">
        <v>0</v>
      </c>
      <c r="AA17" s="8">
        <v>2762576</v>
      </c>
      <c r="AB17" s="10">
        <f t="shared" si="5"/>
        <v>0</v>
      </c>
    </row>
    <row r="18" spans="1:28" ht="75" customHeight="1">
      <c r="A18" s="5">
        <v>10</v>
      </c>
      <c r="B18" s="6" t="s">
        <v>91</v>
      </c>
      <c r="C18" s="6" t="s">
        <v>49</v>
      </c>
      <c r="D18" s="6">
        <v>128</v>
      </c>
      <c r="E18" s="6" t="s">
        <v>92</v>
      </c>
      <c r="F18" s="6" t="s">
        <v>44</v>
      </c>
      <c r="G18" s="6" t="s">
        <v>93</v>
      </c>
      <c r="H18" s="6" t="s">
        <v>46</v>
      </c>
      <c r="I18" s="6" t="s">
        <v>92</v>
      </c>
      <c r="J18" s="7" t="s">
        <v>47</v>
      </c>
      <c r="K18" s="8">
        <v>0</v>
      </c>
      <c r="L18" s="8">
        <v>2762576</v>
      </c>
      <c r="M18" s="9">
        <f t="shared" si="0"/>
        <v>0</v>
      </c>
      <c r="N18" s="8">
        <v>0</v>
      </c>
      <c r="O18" s="8">
        <v>2762576</v>
      </c>
      <c r="P18" s="9">
        <f t="shared" si="1"/>
        <v>0</v>
      </c>
      <c r="Q18" s="8">
        <v>0</v>
      </c>
      <c r="R18" s="8">
        <v>2762576</v>
      </c>
      <c r="S18" s="9">
        <f t="shared" si="2"/>
        <v>0</v>
      </c>
      <c r="T18" s="8">
        <v>0</v>
      </c>
      <c r="U18" s="8">
        <v>2762576</v>
      </c>
      <c r="V18" s="9">
        <f t="shared" si="3"/>
        <v>0</v>
      </c>
      <c r="W18" s="8">
        <v>0</v>
      </c>
      <c r="X18" s="8">
        <v>2762576</v>
      </c>
      <c r="Y18" s="9">
        <f t="shared" si="4"/>
        <v>0</v>
      </c>
      <c r="Z18" s="8">
        <v>0</v>
      </c>
      <c r="AA18" s="8">
        <v>2762576</v>
      </c>
      <c r="AB18" s="10">
        <f t="shared" si="5"/>
        <v>0</v>
      </c>
    </row>
    <row r="19" spans="1:28" ht="75" customHeight="1">
      <c r="A19" s="5">
        <v>11</v>
      </c>
      <c r="B19" s="6" t="s">
        <v>94</v>
      </c>
      <c r="C19" s="6" t="s">
        <v>49</v>
      </c>
      <c r="D19" s="6">
        <v>8</v>
      </c>
      <c r="E19" s="6" t="s">
        <v>95</v>
      </c>
      <c r="F19" s="6" t="s">
        <v>44</v>
      </c>
      <c r="G19" s="6" t="s">
        <v>96</v>
      </c>
      <c r="H19" s="6" t="s">
        <v>46</v>
      </c>
      <c r="I19" s="6" t="s">
        <v>95</v>
      </c>
      <c r="J19" s="7" t="s">
        <v>47</v>
      </c>
      <c r="K19" s="8">
        <v>0</v>
      </c>
      <c r="L19" s="8">
        <v>2762576</v>
      </c>
      <c r="M19" s="9">
        <f t="shared" si="0"/>
        <v>0</v>
      </c>
      <c r="N19" s="8">
        <v>0</v>
      </c>
      <c r="O19" s="8">
        <v>2762576</v>
      </c>
      <c r="P19" s="9">
        <f t="shared" si="1"/>
        <v>0</v>
      </c>
      <c r="Q19" s="8">
        <v>0</v>
      </c>
      <c r="R19" s="8">
        <v>2762576</v>
      </c>
      <c r="S19" s="9">
        <f t="shared" si="2"/>
        <v>0</v>
      </c>
      <c r="T19" s="8">
        <v>0</v>
      </c>
      <c r="U19" s="8">
        <v>2762576</v>
      </c>
      <c r="V19" s="9">
        <f t="shared" si="3"/>
        <v>0</v>
      </c>
      <c r="W19" s="8">
        <v>0</v>
      </c>
      <c r="X19" s="8">
        <v>2762576</v>
      </c>
      <c r="Y19" s="9">
        <f t="shared" si="4"/>
        <v>0</v>
      </c>
      <c r="Z19" s="8">
        <v>0</v>
      </c>
      <c r="AA19" s="8">
        <v>2762576</v>
      </c>
      <c r="AB19" s="10">
        <f t="shared" si="5"/>
        <v>0</v>
      </c>
    </row>
    <row r="20" spans="1:28" ht="75" customHeight="1">
      <c r="A20" s="5">
        <v>12</v>
      </c>
      <c r="B20" s="6" t="s">
        <v>97</v>
      </c>
      <c r="C20" s="6" t="s">
        <v>49</v>
      </c>
      <c r="D20" s="6">
        <v>64</v>
      </c>
      <c r="E20" s="6" t="s">
        <v>98</v>
      </c>
      <c r="F20" s="6" t="s">
        <v>44</v>
      </c>
      <c r="G20" s="6" t="s">
        <v>99</v>
      </c>
      <c r="H20" s="6" t="s">
        <v>46</v>
      </c>
      <c r="I20" s="6" t="s">
        <v>99</v>
      </c>
      <c r="J20" s="7" t="s">
        <v>47</v>
      </c>
      <c r="K20" s="8">
        <v>0</v>
      </c>
      <c r="L20" s="8">
        <v>2762576</v>
      </c>
      <c r="M20" s="9">
        <f t="shared" si="0"/>
        <v>0</v>
      </c>
      <c r="N20" s="8">
        <v>0</v>
      </c>
      <c r="O20" s="8">
        <v>2762576</v>
      </c>
      <c r="P20" s="9">
        <f t="shared" si="1"/>
        <v>0</v>
      </c>
      <c r="Q20" s="8">
        <v>0</v>
      </c>
      <c r="R20" s="8">
        <v>2762576</v>
      </c>
      <c r="S20" s="9">
        <f t="shared" si="2"/>
        <v>0</v>
      </c>
      <c r="T20" s="8">
        <v>0</v>
      </c>
      <c r="U20" s="8">
        <v>2762576</v>
      </c>
      <c r="V20" s="9">
        <f t="shared" si="3"/>
        <v>0</v>
      </c>
      <c r="W20" s="8">
        <v>0</v>
      </c>
      <c r="X20" s="8">
        <v>2762576</v>
      </c>
      <c r="Y20" s="9">
        <f t="shared" si="4"/>
        <v>0</v>
      </c>
      <c r="Z20" s="8">
        <v>0</v>
      </c>
      <c r="AA20" s="8">
        <v>2762576</v>
      </c>
      <c r="AB20" s="10">
        <f t="shared" si="5"/>
        <v>0</v>
      </c>
    </row>
    <row r="21" spans="1:28" ht="75" customHeight="1">
      <c r="A21" s="5">
        <v>13</v>
      </c>
      <c r="B21" s="6" t="s">
        <v>100</v>
      </c>
      <c r="C21" s="6" t="s">
        <v>49</v>
      </c>
      <c r="D21" s="6">
        <v>6</v>
      </c>
      <c r="E21" s="6" t="s">
        <v>101</v>
      </c>
      <c r="F21" s="6" t="s">
        <v>44</v>
      </c>
      <c r="G21" s="6" t="s">
        <v>102</v>
      </c>
      <c r="H21" s="6" t="s">
        <v>103</v>
      </c>
      <c r="I21" s="6" t="s">
        <v>101</v>
      </c>
      <c r="J21" s="7" t="s">
        <v>47</v>
      </c>
      <c r="K21" s="8">
        <v>137</v>
      </c>
      <c r="L21" s="8">
        <v>2762576</v>
      </c>
      <c r="M21" s="9">
        <f t="shared" ref="M21:M41" si="6">K21/L21</f>
        <v>4.9591395856620778E-5</v>
      </c>
      <c r="N21" s="8">
        <v>137</v>
      </c>
      <c r="O21" s="8">
        <v>2762576</v>
      </c>
      <c r="P21" s="9">
        <f t="shared" ref="P21:P41" si="7">N21/O21</f>
        <v>4.9591395856620778E-5</v>
      </c>
      <c r="Q21" s="8">
        <v>137</v>
      </c>
      <c r="R21" s="8">
        <v>2762576</v>
      </c>
      <c r="S21" s="9">
        <f t="shared" ref="S21:S41" si="8">Q21/R21</f>
        <v>4.9591395856620778E-5</v>
      </c>
      <c r="T21" s="8">
        <v>137</v>
      </c>
      <c r="U21" s="8">
        <v>2762576</v>
      </c>
      <c r="V21" s="9">
        <f t="shared" ref="V21:V41" si="9">T21/U21</f>
        <v>4.9591395856620778E-5</v>
      </c>
      <c r="W21" s="8">
        <v>137</v>
      </c>
      <c r="X21" s="8">
        <v>2762576</v>
      </c>
      <c r="Y21" s="9">
        <f t="shared" ref="Y21:Y41" si="10">W21/X21</f>
        <v>4.9591395856620778E-5</v>
      </c>
      <c r="Z21" s="8">
        <v>137</v>
      </c>
      <c r="AA21" s="8">
        <v>2762576</v>
      </c>
      <c r="AB21" s="10">
        <f t="shared" ref="AB21:AB41" si="11">Z21/AA21</f>
        <v>4.9591395856620778E-5</v>
      </c>
    </row>
    <row r="22" spans="1:28" ht="75" customHeight="1">
      <c r="A22" s="5">
        <v>14</v>
      </c>
      <c r="B22" s="6" t="s">
        <v>104</v>
      </c>
      <c r="C22" s="6" t="s">
        <v>49</v>
      </c>
      <c r="D22" s="6">
        <v>256</v>
      </c>
      <c r="E22" s="6" t="s">
        <v>105</v>
      </c>
      <c r="F22" s="6" t="s">
        <v>44</v>
      </c>
      <c r="G22" s="6" t="s">
        <v>106</v>
      </c>
      <c r="H22" s="6" t="s">
        <v>46</v>
      </c>
      <c r="I22" s="6" t="s">
        <v>105</v>
      </c>
      <c r="J22" s="7" t="s">
        <v>47</v>
      </c>
      <c r="K22" s="8">
        <v>137</v>
      </c>
      <c r="L22" s="8">
        <v>2762576</v>
      </c>
      <c r="M22" s="9">
        <f t="shared" si="6"/>
        <v>4.9591395856620778E-5</v>
      </c>
      <c r="N22" s="8">
        <v>137</v>
      </c>
      <c r="O22" s="8">
        <v>2762576</v>
      </c>
      <c r="P22" s="9">
        <f t="shared" si="7"/>
        <v>4.9591395856620778E-5</v>
      </c>
      <c r="Q22" s="8">
        <v>137</v>
      </c>
      <c r="R22" s="8">
        <v>2762576</v>
      </c>
      <c r="S22" s="9">
        <f t="shared" si="8"/>
        <v>4.9591395856620778E-5</v>
      </c>
      <c r="T22" s="8">
        <v>137</v>
      </c>
      <c r="U22" s="8">
        <v>2762576</v>
      </c>
      <c r="V22" s="9">
        <f t="shared" si="9"/>
        <v>4.9591395856620778E-5</v>
      </c>
      <c r="W22" s="8">
        <v>137</v>
      </c>
      <c r="X22" s="8">
        <v>2762576</v>
      </c>
      <c r="Y22" s="9">
        <f t="shared" si="10"/>
        <v>4.9591395856620778E-5</v>
      </c>
      <c r="Z22" s="8">
        <v>137</v>
      </c>
      <c r="AA22" s="8">
        <v>2762576</v>
      </c>
      <c r="AB22" s="10">
        <f t="shared" si="11"/>
        <v>4.9591395856620778E-5</v>
      </c>
    </row>
    <row r="23" spans="1:28" ht="75" customHeight="1">
      <c r="A23" s="5">
        <v>15</v>
      </c>
      <c r="B23" s="6" t="s">
        <v>107</v>
      </c>
      <c r="C23" s="6" t="s">
        <v>49</v>
      </c>
      <c r="D23" s="6">
        <v>64</v>
      </c>
      <c r="E23" s="6" t="s">
        <v>108</v>
      </c>
      <c r="F23" s="6" t="s">
        <v>112</v>
      </c>
      <c r="G23" s="6" t="s">
        <v>109</v>
      </c>
      <c r="H23" s="6" t="s">
        <v>46</v>
      </c>
      <c r="I23" s="6" t="s">
        <v>108</v>
      </c>
      <c r="J23" s="7" t="s">
        <v>47</v>
      </c>
      <c r="K23" s="8">
        <v>0</v>
      </c>
      <c r="L23" s="8">
        <v>1206663</v>
      </c>
      <c r="M23" s="9">
        <f t="shared" si="6"/>
        <v>0</v>
      </c>
      <c r="N23" s="8">
        <v>0</v>
      </c>
      <c r="O23" s="8">
        <v>1206663</v>
      </c>
      <c r="P23" s="9">
        <f t="shared" si="7"/>
        <v>0</v>
      </c>
      <c r="Q23" s="8">
        <v>0</v>
      </c>
      <c r="R23" s="8">
        <v>1206663</v>
      </c>
      <c r="S23" s="9">
        <f t="shared" si="8"/>
        <v>0</v>
      </c>
      <c r="T23" s="8">
        <v>0</v>
      </c>
      <c r="U23" s="8">
        <v>1206663</v>
      </c>
      <c r="V23" s="9">
        <f t="shared" si="9"/>
        <v>0</v>
      </c>
      <c r="W23" s="8">
        <v>0</v>
      </c>
      <c r="X23" s="8">
        <v>1206663</v>
      </c>
      <c r="Y23" s="9">
        <f t="shared" si="10"/>
        <v>0</v>
      </c>
      <c r="Z23" s="8">
        <v>0</v>
      </c>
      <c r="AA23" s="8">
        <v>1206663</v>
      </c>
      <c r="AB23" s="10">
        <f t="shared" si="11"/>
        <v>0</v>
      </c>
    </row>
    <row r="24" spans="1:28" ht="75" customHeight="1">
      <c r="A24" s="5">
        <v>16</v>
      </c>
      <c r="B24" s="6" t="s">
        <v>110</v>
      </c>
      <c r="C24" s="6" t="s">
        <v>49</v>
      </c>
      <c r="D24" s="6">
        <v>64</v>
      </c>
      <c r="E24" s="6" t="s">
        <v>111</v>
      </c>
      <c r="F24" s="6" t="s">
        <v>112</v>
      </c>
      <c r="G24" s="6" t="s">
        <v>113</v>
      </c>
      <c r="H24" s="6" t="s">
        <v>114</v>
      </c>
      <c r="I24" s="6" t="s">
        <v>111</v>
      </c>
      <c r="J24" s="7" t="s">
        <v>47</v>
      </c>
      <c r="K24" s="8">
        <v>0</v>
      </c>
      <c r="L24" s="8">
        <v>1206663</v>
      </c>
      <c r="M24" s="9">
        <f t="shared" ref="M24:M26" si="12">K24/L24</f>
        <v>0</v>
      </c>
      <c r="N24" s="8">
        <v>0</v>
      </c>
      <c r="O24" s="8">
        <v>1206663</v>
      </c>
      <c r="P24" s="9">
        <f t="shared" ref="P24:P26" si="13">N24/O24</f>
        <v>0</v>
      </c>
      <c r="Q24" s="8">
        <v>0</v>
      </c>
      <c r="R24" s="8">
        <v>1206663</v>
      </c>
      <c r="S24" s="9">
        <f t="shared" ref="S24:S26" si="14">Q24/R24</f>
        <v>0</v>
      </c>
      <c r="T24" s="8">
        <v>0</v>
      </c>
      <c r="U24" s="8">
        <v>1206663</v>
      </c>
      <c r="V24" s="9">
        <f t="shared" ref="V24:V26" si="15">T24/U24</f>
        <v>0</v>
      </c>
      <c r="W24" s="8">
        <v>0</v>
      </c>
      <c r="X24" s="8">
        <v>1206663</v>
      </c>
      <c r="Y24" s="9">
        <f t="shared" ref="Y24:Y26" si="16">W24/X24</f>
        <v>0</v>
      </c>
      <c r="Z24" s="8">
        <v>0</v>
      </c>
      <c r="AA24" s="8">
        <v>1206663</v>
      </c>
      <c r="AB24" s="10">
        <f t="shared" ref="AB24:AB26" si="17">Z24/AA24</f>
        <v>0</v>
      </c>
    </row>
    <row r="25" spans="1:28" ht="75" customHeight="1">
      <c r="A25" s="5">
        <v>17</v>
      </c>
      <c r="B25" s="6" t="s">
        <v>115</v>
      </c>
      <c r="C25" s="6" t="s">
        <v>49</v>
      </c>
      <c r="D25" s="6">
        <v>128</v>
      </c>
      <c r="E25" s="6" t="s">
        <v>116</v>
      </c>
      <c r="F25" s="6" t="s">
        <v>112</v>
      </c>
      <c r="G25" s="6" t="s">
        <v>117</v>
      </c>
      <c r="H25" s="6" t="s">
        <v>118</v>
      </c>
      <c r="I25" s="6" t="s">
        <v>116</v>
      </c>
      <c r="J25" s="7" t="s">
        <v>47</v>
      </c>
      <c r="K25" s="8">
        <v>0</v>
      </c>
      <c r="L25" s="8">
        <v>1206663</v>
      </c>
      <c r="M25" s="9">
        <f t="shared" si="12"/>
        <v>0</v>
      </c>
      <c r="N25" s="8">
        <v>0</v>
      </c>
      <c r="O25" s="8">
        <v>1206663</v>
      </c>
      <c r="P25" s="9">
        <f t="shared" si="13"/>
        <v>0</v>
      </c>
      <c r="Q25" s="8">
        <v>0</v>
      </c>
      <c r="R25" s="8">
        <v>1206663</v>
      </c>
      <c r="S25" s="9">
        <f t="shared" si="14"/>
        <v>0</v>
      </c>
      <c r="T25" s="8">
        <v>0</v>
      </c>
      <c r="U25" s="8">
        <v>1206663</v>
      </c>
      <c r="V25" s="9">
        <f t="shared" si="15"/>
        <v>0</v>
      </c>
      <c r="W25" s="8">
        <v>0</v>
      </c>
      <c r="X25" s="8">
        <v>1206663</v>
      </c>
      <c r="Y25" s="9">
        <f t="shared" si="16"/>
        <v>0</v>
      </c>
      <c r="Z25" s="8">
        <v>0</v>
      </c>
      <c r="AA25" s="8">
        <v>1206663</v>
      </c>
      <c r="AB25" s="10">
        <f t="shared" si="17"/>
        <v>0</v>
      </c>
    </row>
    <row r="26" spans="1:28" ht="75" customHeight="1">
      <c r="A26" s="5">
        <v>18</v>
      </c>
      <c r="B26" s="6" t="s">
        <v>119</v>
      </c>
      <c r="C26" s="6" t="s">
        <v>49</v>
      </c>
      <c r="D26" s="6">
        <v>128</v>
      </c>
      <c r="E26" s="6" t="s">
        <v>120</v>
      </c>
      <c r="F26" s="6" t="s">
        <v>112</v>
      </c>
      <c r="G26" s="6" t="s">
        <v>121</v>
      </c>
      <c r="H26" s="6" t="s">
        <v>122</v>
      </c>
      <c r="I26" s="6" t="s">
        <v>120</v>
      </c>
      <c r="J26" s="7" t="s">
        <v>47</v>
      </c>
      <c r="K26" s="8">
        <v>0</v>
      </c>
      <c r="L26" s="8">
        <v>1206663</v>
      </c>
      <c r="M26" s="9">
        <f t="shared" si="12"/>
        <v>0</v>
      </c>
      <c r="N26" s="8">
        <v>0</v>
      </c>
      <c r="O26" s="8">
        <v>1206663</v>
      </c>
      <c r="P26" s="9">
        <f t="shared" si="13"/>
        <v>0</v>
      </c>
      <c r="Q26" s="8">
        <v>0</v>
      </c>
      <c r="R26" s="8">
        <v>1206663</v>
      </c>
      <c r="S26" s="9">
        <f t="shared" si="14"/>
        <v>0</v>
      </c>
      <c r="T26" s="8">
        <v>0</v>
      </c>
      <c r="U26" s="8">
        <v>1206663</v>
      </c>
      <c r="V26" s="9">
        <f t="shared" si="15"/>
        <v>0</v>
      </c>
      <c r="W26" s="8">
        <v>0</v>
      </c>
      <c r="X26" s="8">
        <v>1206663</v>
      </c>
      <c r="Y26" s="9">
        <f t="shared" si="16"/>
        <v>0</v>
      </c>
      <c r="Z26" s="8">
        <v>0</v>
      </c>
      <c r="AA26" s="8">
        <v>1206663</v>
      </c>
      <c r="AB26" s="10">
        <f t="shared" si="17"/>
        <v>0</v>
      </c>
    </row>
    <row r="27" spans="1:28" ht="75" customHeight="1">
      <c r="A27" s="5">
        <v>19</v>
      </c>
      <c r="B27" s="6" t="s">
        <v>126</v>
      </c>
      <c r="C27" s="6" t="s">
        <v>42</v>
      </c>
      <c r="D27" s="6">
        <v>1</v>
      </c>
      <c r="E27" s="6" t="s">
        <v>127</v>
      </c>
      <c r="F27" s="6" t="s">
        <v>44</v>
      </c>
      <c r="G27" s="6" t="s">
        <v>128</v>
      </c>
      <c r="H27" s="6" t="s">
        <v>46</v>
      </c>
      <c r="I27" s="6" t="s">
        <v>129</v>
      </c>
      <c r="J27" s="7" t="s">
        <v>47</v>
      </c>
      <c r="K27" s="8">
        <v>0</v>
      </c>
      <c r="L27" s="8">
        <v>2762576</v>
      </c>
      <c r="M27" s="9">
        <f t="shared" si="6"/>
        <v>0</v>
      </c>
      <c r="N27" s="8">
        <v>0</v>
      </c>
      <c r="O27" s="8">
        <v>2762576</v>
      </c>
      <c r="P27" s="9">
        <f t="shared" si="7"/>
        <v>0</v>
      </c>
      <c r="Q27" s="8">
        <v>0</v>
      </c>
      <c r="R27" s="8">
        <v>2762576</v>
      </c>
      <c r="S27" s="9">
        <f t="shared" si="8"/>
        <v>0</v>
      </c>
      <c r="T27" s="8">
        <v>0</v>
      </c>
      <c r="U27" s="8">
        <v>2762576</v>
      </c>
      <c r="V27" s="9">
        <f t="shared" si="9"/>
        <v>0</v>
      </c>
      <c r="W27" s="8">
        <v>0</v>
      </c>
      <c r="X27" s="8">
        <v>2762576</v>
      </c>
      <c r="Y27" s="9">
        <f t="shared" si="10"/>
        <v>0</v>
      </c>
      <c r="Z27" s="8">
        <v>0</v>
      </c>
      <c r="AA27" s="8">
        <v>2762576</v>
      </c>
      <c r="AB27" s="10">
        <f t="shared" si="11"/>
        <v>0</v>
      </c>
    </row>
    <row r="28" spans="1:28" ht="75" customHeight="1">
      <c r="A28" s="5">
        <v>20</v>
      </c>
      <c r="B28" s="6" t="s">
        <v>130</v>
      </c>
      <c r="C28" s="6" t="s">
        <v>49</v>
      </c>
      <c r="D28" s="6">
        <v>64</v>
      </c>
      <c r="E28" s="6" t="s">
        <v>131</v>
      </c>
      <c r="F28" s="6" t="s">
        <v>44</v>
      </c>
      <c r="G28" s="6" t="s">
        <v>132</v>
      </c>
      <c r="H28" s="6" t="s">
        <v>46</v>
      </c>
      <c r="I28" s="6" t="s">
        <v>129</v>
      </c>
      <c r="J28" s="7" t="s">
        <v>47</v>
      </c>
      <c r="K28" s="8">
        <v>0</v>
      </c>
      <c r="L28" s="8">
        <v>2762576</v>
      </c>
      <c r="M28" s="9">
        <f t="shared" ref="M28:M39" si="18">K28/L28</f>
        <v>0</v>
      </c>
      <c r="N28" s="8">
        <v>0</v>
      </c>
      <c r="O28" s="8">
        <v>2762576</v>
      </c>
      <c r="P28" s="9">
        <f t="shared" ref="P28:P39" si="19">N28/O28</f>
        <v>0</v>
      </c>
      <c r="Q28" s="8">
        <v>0</v>
      </c>
      <c r="R28" s="8">
        <v>2762576</v>
      </c>
      <c r="S28" s="9">
        <f t="shared" ref="S28:S39" si="20">Q28/R28</f>
        <v>0</v>
      </c>
      <c r="T28" s="8">
        <v>0</v>
      </c>
      <c r="U28" s="8">
        <v>2762576</v>
      </c>
      <c r="V28" s="9">
        <f t="shared" ref="V28:V39" si="21">T28/U28</f>
        <v>0</v>
      </c>
      <c r="W28" s="8">
        <v>0</v>
      </c>
      <c r="X28" s="8">
        <v>2762576</v>
      </c>
      <c r="Y28" s="9">
        <f t="shared" ref="Y28:Y39" si="22">W28/X28</f>
        <v>0</v>
      </c>
      <c r="Z28" s="8">
        <v>0</v>
      </c>
      <c r="AA28" s="8">
        <v>2762576</v>
      </c>
      <c r="AB28" s="10">
        <f t="shared" ref="AB28:AB39" si="23">Z28/AA28</f>
        <v>0</v>
      </c>
    </row>
    <row r="29" spans="1:28" ht="75" customHeight="1">
      <c r="A29" s="5">
        <v>21</v>
      </c>
      <c r="B29" s="6" t="s">
        <v>133</v>
      </c>
      <c r="C29" s="6" t="s">
        <v>42</v>
      </c>
      <c r="D29" s="6">
        <v>6</v>
      </c>
      <c r="E29" s="6" t="s">
        <v>134</v>
      </c>
      <c r="F29" s="6" t="s">
        <v>44</v>
      </c>
      <c r="G29" s="6" t="s">
        <v>135</v>
      </c>
      <c r="H29" s="6" t="s">
        <v>46</v>
      </c>
      <c r="I29" s="6" t="s">
        <v>129</v>
      </c>
      <c r="J29" s="7" t="s">
        <v>47</v>
      </c>
      <c r="K29" s="8">
        <v>0</v>
      </c>
      <c r="L29" s="8">
        <v>2762576</v>
      </c>
      <c r="M29" s="9">
        <f t="shared" si="18"/>
        <v>0</v>
      </c>
      <c r="N29" s="8">
        <v>0</v>
      </c>
      <c r="O29" s="8">
        <v>2762576</v>
      </c>
      <c r="P29" s="9">
        <f t="shared" si="19"/>
        <v>0</v>
      </c>
      <c r="Q29" s="8">
        <v>0</v>
      </c>
      <c r="R29" s="8">
        <v>2762576</v>
      </c>
      <c r="S29" s="9">
        <f t="shared" si="20"/>
        <v>0</v>
      </c>
      <c r="T29" s="8">
        <v>0</v>
      </c>
      <c r="U29" s="8">
        <v>2762576</v>
      </c>
      <c r="V29" s="9">
        <f t="shared" si="21"/>
        <v>0</v>
      </c>
      <c r="W29" s="8">
        <v>0</v>
      </c>
      <c r="X29" s="8">
        <v>2762576</v>
      </c>
      <c r="Y29" s="9">
        <f t="shared" si="22"/>
        <v>0</v>
      </c>
      <c r="Z29" s="8">
        <v>0</v>
      </c>
      <c r="AA29" s="8">
        <v>2762576</v>
      </c>
      <c r="AB29" s="10">
        <f t="shared" si="23"/>
        <v>0</v>
      </c>
    </row>
    <row r="30" spans="1:28" ht="75" customHeight="1">
      <c r="A30" s="5">
        <v>22</v>
      </c>
      <c r="B30" s="6" t="s">
        <v>136</v>
      </c>
      <c r="C30" s="6" t="s">
        <v>49</v>
      </c>
      <c r="D30" s="6">
        <v>64</v>
      </c>
      <c r="E30" s="6" t="s">
        <v>137</v>
      </c>
      <c r="F30" s="6" t="s">
        <v>44</v>
      </c>
      <c r="G30" s="6" t="s">
        <v>138</v>
      </c>
      <c r="H30" s="6" t="s">
        <v>46</v>
      </c>
      <c r="I30" s="6" t="s">
        <v>139</v>
      </c>
      <c r="J30" s="7" t="s">
        <v>47</v>
      </c>
      <c r="K30" s="8">
        <v>0</v>
      </c>
      <c r="L30" s="8">
        <v>2762576</v>
      </c>
      <c r="M30" s="9">
        <f t="shared" si="18"/>
        <v>0</v>
      </c>
      <c r="N30" s="8">
        <v>0</v>
      </c>
      <c r="O30" s="8">
        <v>2762576</v>
      </c>
      <c r="P30" s="9">
        <f t="shared" si="19"/>
        <v>0</v>
      </c>
      <c r="Q30" s="8">
        <v>0</v>
      </c>
      <c r="R30" s="8">
        <v>2762576</v>
      </c>
      <c r="S30" s="9">
        <f t="shared" si="20"/>
        <v>0</v>
      </c>
      <c r="T30" s="8">
        <v>0</v>
      </c>
      <c r="U30" s="8">
        <v>2762576</v>
      </c>
      <c r="V30" s="9">
        <f t="shared" si="21"/>
        <v>0</v>
      </c>
      <c r="W30" s="8">
        <v>0</v>
      </c>
      <c r="X30" s="8">
        <v>2762576</v>
      </c>
      <c r="Y30" s="9">
        <f t="shared" si="22"/>
        <v>0</v>
      </c>
      <c r="Z30" s="8">
        <v>0</v>
      </c>
      <c r="AA30" s="8">
        <v>2762576</v>
      </c>
      <c r="AB30" s="10">
        <f t="shared" si="23"/>
        <v>0</v>
      </c>
    </row>
    <row r="31" spans="1:28" ht="75" customHeight="1">
      <c r="A31" s="5">
        <v>23</v>
      </c>
      <c r="B31" s="6" t="s">
        <v>140</v>
      </c>
      <c r="C31" s="6" t="s">
        <v>49</v>
      </c>
      <c r="D31" s="6">
        <v>32</v>
      </c>
      <c r="E31" s="6" t="s">
        <v>141</v>
      </c>
      <c r="F31" s="6" t="s">
        <v>44</v>
      </c>
      <c r="G31" s="6" t="s">
        <v>142</v>
      </c>
      <c r="H31" s="6" t="s">
        <v>46</v>
      </c>
      <c r="I31" s="6" t="s">
        <v>139</v>
      </c>
      <c r="J31" s="7" t="s">
        <v>47</v>
      </c>
      <c r="K31" s="8">
        <v>0</v>
      </c>
      <c r="L31" s="8">
        <v>2762576</v>
      </c>
      <c r="M31" s="9">
        <f t="shared" si="18"/>
        <v>0</v>
      </c>
      <c r="N31" s="8">
        <v>0</v>
      </c>
      <c r="O31" s="8">
        <v>2762576</v>
      </c>
      <c r="P31" s="9">
        <f t="shared" si="19"/>
        <v>0</v>
      </c>
      <c r="Q31" s="8">
        <v>0</v>
      </c>
      <c r="R31" s="8">
        <v>2762576</v>
      </c>
      <c r="S31" s="9">
        <f t="shared" si="20"/>
        <v>0</v>
      </c>
      <c r="T31" s="8">
        <v>0</v>
      </c>
      <c r="U31" s="8">
        <v>2762576</v>
      </c>
      <c r="V31" s="9">
        <f t="shared" si="21"/>
        <v>0</v>
      </c>
      <c r="W31" s="8">
        <v>0</v>
      </c>
      <c r="X31" s="8">
        <v>2762576</v>
      </c>
      <c r="Y31" s="9">
        <f t="shared" si="22"/>
        <v>0</v>
      </c>
      <c r="Z31" s="8">
        <v>0</v>
      </c>
      <c r="AA31" s="8">
        <v>2762576</v>
      </c>
      <c r="AB31" s="10">
        <f t="shared" si="23"/>
        <v>0</v>
      </c>
    </row>
    <row r="32" spans="1:28" ht="75" customHeight="1">
      <c r="A32" s="5">
        <v>24</v>
      </c>
      <c r="B32" s="6" t="s">
        <v>143</v>
      </c>
      <c r="C32" s="6" t="s">
        <v>49</v>
      </c>
      <c r="D32" s="6">
        <v>16</v>
      </c>
      <c r="E32" s="6" t="s">
        <v>144</v>
      </c>
      <c r="F32" s="6" t="s">
        <v>44</v>
      </c>
      <c r="G32" s="6" t="s">
        <v>145</v>
      </c>
      <c r="H32" s="6" t="s">
        <v>46</v>
      </c>
      <c r="I32" s="6" t="s">
        <v>144</v>
      </c>
      <c r="J32" s="7" t="s">
        <v>47</v>
      </c>
      <c r="K32" s="8">
        <v>0</v>
      </c>
      <c r="L32" s="8">
        <v>2762576</v>
      </c>
      <c r="M32" s="9">
        <f t="shared" si="18"/>
        <v>0</v>
      </c>
      <c r="N32" s="8">
        <v>0</v>
      </c>
      <c r="O32" s="8">
        <v>2762576</v>
      </c>
      <c r="P32" s="9">
        <f t="shared" si="19"/>
        <v>0</v>
      </c>
      <c r="Q32" s="8">
        <v>0</v>
      </c>
      <c r="R32" s="8">
        <v>2762576</v>
      </c>
      <c r="S32" s="9">
        <f t="shared" si="20"/>
        <v>0</v>
      </c>
      <c r="T32" s="8">
        <v>0</v>
      </c>
      <c r="U32" s="8">
        <v>2762576</v>
      </c>
      <c r="V32" s="9">
        <f t="shared" si="21"/>
        <v>0</v>
      </c>
      <c r="W32" s="8">
        <v>0</v>
      </c>
      <c r="X32" s="8">
        <v>2762576</v>
      </c>
      <c r="Y32" s="9">
        <f t="shared" si="22"/>
        <v>0</v>
      </c>
      <c r="Z32" s="8">
        <v>0</v>
      </c>
      <c r="AA32" s="8">
        <v>2762576</v>
      </c>
      <c r="AB32" s="10">
        <f t="shared" si="23"/>
        <v>0</v>
      </c>
    </row>
    <row r="33" spans="1:28" ht="75" customHeight="1">
      <c r="A33" s="5">
        <v>25</v>
      </c>
      <c r="B33" s="6" t="s">
        <v>146</v>
      </c>
      <c r="C33" s="6" t="s">
        <v>42</v>
      </c>
      <c r="D33" s="6">
        <v>4</v>
      </c>
      <c r="E33" s="6" t="s">
        <v>147</v>
      </c>
      <c r="F33" s="6" t="s">
        <v>44</v>
      </c>
      <c r="G33" s="6" t="s">
        <v>148</v>
      </c>
      <c r="H33" s="6" t="s">
        <v>46</v>
      </c>
      <c r="I33" s="6" t="s">
        <v>147</v>
      </c>
      <c r="J33" s="7" t="s">
        <v>47</v>
      </c>
      <c r="K33" s="8">
        <v>0</v>
      </c>
      <c r="L33" s="8">
        <v>2762576</v>
      </c>
      <c r="M33" s="9">
        <f t="shared" si="18"/>
        <v>0</v>
      </c>
      <c r="N33" s="8">
        <v>0</v>
      </c>
      <c r="O33" s="8">
        <v>2762576</v>
      </c>
      <c r="P33" s="9">
        <f t="shared" si="19"/>
        <v>0</v>
      </c>
      <c r="Q33" s="8">
        <v>0</v>
      </c>
      <c r="R33" s="8">
        <v>2762576</v>
      </c>
      <c r="S33" s="9">
        <f t="shared" si="20"/>
        <v>0</v>
      </c>
      <c r="T33" s="8">
        <v>0</v>
      </c>
      <c r="U33" s="8">
        <v>2762576</v>
      </c>
      <c r="V33" s="9">
        <f t="shared" si="21"/>
        <v>0</v>
      </c>
      <c r="W33" s="8">
        <v>0</v>
      </c>
      <c r="X33" s="8">
        <v>2762576</v>
      </c>
      <c r="Y33" s="9">
        <f t="shared" si="22"/>
        <v>0</v>
      </c>
      <c r="Z33" s="8">
        <v>0</v>
      </c>
      <c r="AA33" s="8">
        <v>2762576</v>
      </c>
      <c r="AB33" s="10">
        <f t="shared" si="23"/>
        <v>0</v>
      </c>
    </row>
    <row r="34" spans="1:28" ht="75" customHeight="1">
      <c r="A34" s="5">
        <v>26</v>
      </c>
      <c r="B34" s="6" t="s">
        <v>195</v>
      </c>
      <c r="C34" s="6" t="s">
        <v>49</v>
      </c>
      <c r="D34" s="6">
        <v>6</v>
      </c>
      <c r="E34" s="6" t="s">
        <v>150</v>
      </c>
      <c r="F34" s="6" t="s">
        <v>44</v>
      </c>
      <c r="G34" s="6" t="s">
        <v>196</v>
      </c>
      <c r="H34" s="6" t="s">
        <v>46</v>
      </c>
      <c r="I34" s="6" t="s">
        <v>150</v>
      </c>
      <c r="J34" s="7" t="s">
        <v>47</v>
      </c>
      <c r="K34" s="8">
        <v>0</v>
      </c>
      <c r="L34" s="8">
        <v>2762576</v>
      </c>
      <c r="M34" s="9">
        <f t="shared" si="18"/>
        <v>0</v>
      </c>
      <c r="N34" s="8">
        <v>0</v>
      </c>
      <c r="O34" s="8">
        <v>2762576</v>
      </c>
      <c r="P34" s="9">
        <f t="shared" si="19"/>
        <v>0</v>
      </c>
      <c r="Q34" s="8">
        <v>0</v>
      </c>
      <c r="R34" s="8">
        <v>2762576</v>
      </c>
      <c r="S34" s="9">
        <f t="shared" si="20"/>
        <v>0</v>
      </c>
      <c r="T34" s="8">
        <v>0</v>
      </c>
      <c r="U34" s="8">
        <v>2762576</v>
      </c>
      <c r="V34" s="9">
        <f t="shared" si="21"/>
        <v>0</v>
      </c>
      <c r="W34" s="8">
        <v>0</v>
      </c>
      <c r="X34" s="8">
        <v>2762576</v>
      </c>
      <c r="Y34" s="9">
        <f t="shared" si="22"/>
        <v>0</v>
      </c>
      <c r="Z34" s="8">
        <v>0</v>
      </c>
      <c r="AA34" s="8">
        <v>2762576</v>
      </c>
      <c r="AB34" s="10">
        <f t="shared" si="23"/>
        <v>0</v>
      </c>
    </row>
    <row r="35" spans="1:28" ht="75" customHeight="1">
      <c r="A35" s="5">
        <v>27</v>
      </c>
      <c r="B35" s="6" t="s">
        <v>152</v>
      </c>
      <c r="C35" s="6" t="s">
        <v>49</v>
      </c>
      <c r="D35" s="6">
        <v>2</v>
      </c>
      <c r="E35" s="6" t="s">
        <v>85</v>
      </c>
      <c r="F35" s="6" t="s">
        <v>44</v>
      </c>
      <c r="G35" s="6" t="s">
        <v>153</v>
      </c>
      <c r="H35" s="6" t="s">
        <v>46</v>
      </c>
      <c r="I35" s="6" t="s">
        <v>85</v>
      </c>
      <c r="J35" s="7" t="s">
        <v>47</v>
      </c>
      <c r="K35" s="8">
        <v>0</v>
      </c>
      <c r="L35" s="8">
        <v>2762576</v>
      </c>
      <c r="M35" s="9">
        <f t="shared" si="18"/>
        <v>0</v>
      </c>
      <c r="N35" s="8">
        <v>0</v>
      </c>
      <c r="O35" s="8">
        <v>2762576</v>
      </c>
      <c r="P35" s="9">
        <f t="shared" si="19"/>
        <v>0</v>
      </c>
      <c r="Q35" s="8">
        <v>0</v>
      </c>
      <c r="R35" s="8">
        <v>2762576</v>
      </c>
      <c r="S35" s="9">
        <f t="shared" si="20"/>
        <v>0</v>
      </c>
      <c r="T35" s="8">
        <v>0</v>
      </c>
      <c r="U35" s="8">
        <v>2762576</v>
      </c>
      <c r="V35" s="9">
        <f t="shared" si="21"/>
        <v>0</v>
      </c>
      <c r="W35" s="8">
        <v>0</v>
      </c>
      <c r="X35" s="8">
        <v>2762576</v>
      </c>
      <c r="Y35" s="9">
        <f t="shared" si="22"/>
        <v>0</v>
      </c>
      <c r="Z35" s="8">
        <v>0</v>
      </c>
      <c r="AA35" s="8">
        <v>2762576</v>
      </c>
      <c r="AB35" s="10">
        <f t="shared" si="23"/>
        <v>0</v>
      </c>
    </row>
    <row r="36" spans="1:28" ht="75" customHeight="1">
      <c r="A36" s="5">
        <v>28</v>
      </c>
      <c r="B36" s="6" t="s">
        <v>156</v>
      </c>
      <c r="C36" s="6" t="s">
        <v>42</v>
      </c>
      <c r="D36" s="6">
        <v>1</v>
      </c>
      <c r="E36" s="6" t="s">
        <v>157</v>
      </c>
      <c r="F36" s="6" t="s">
        <v>44</v>
      </c>
      <c r="G36" s="6" t="s">
        <v>158</v>
      </c>
      <c r="H36" s="6" t="s">
        <v>46</v>
      </c>
      <c r="I36" s="6"/>
      <c r="J36" s="7" t="s">
        <v>47</v>
      </c>
      <c r="K36" s="8">
        <v>0</v>
      </c>
      <c r="L36" s="8">
        <v>2762576</v>
      </c>
      <c r="M36" s="9">
        <f t="shared" si="18"/>
        <v>0</v>
      </c>
      <c r="N36" s="8">
        <v>0</v>
      </c>
      <c r="O36" s="8">
        <v>2762576</v>
      </c>
      <c r="P36" s="9">
        <f t="shared" si="19"/>
        <v>0</v>
      </c>
      <c r="Q36" s="8">
        <v>0</v>
      </c>
      <c r="R36" s="8">
        <v>2762576</v>
      </c>
      <c r="S36" s="9">
        <f t="shared" si="20"/>
        <v>0</v>
      </c>
      <c r="T36" s="8">
        <v>0</v>
      </c>
      <c r="U36" s="8">
        <v>2762576</v>
      </c>
      <c r="V36" s="9">
        <f t="shared" si="21"/>
        <v>0</v>
      </c>
      <c r="W36" s="8">
        <v>0</v>
      </c>
      <c r="X36" s="8">
        <v>2762576</v>
      </c>
      <c r="Y36" s="9">
        <f t="shared" si="22"/>
        <v>0</v>
      </c>
      <c r="Z36" s="8">
        <v>0</v>
      </c>
      <c r="AA36" s="8">
        <v>2762576</v>
      </c>
      <c r="AB36" s="10">
        <f t="shared" si="23"/>
        <v>0</v>
      </c>
    </row>
    <row r="37" spans="1:28" ht="75" customHeight="1">
      <c r="A37" s="5">
        <v>29</v>
      </c>
      <c r="B37" s="6" t="s">
        <v>159</v>
      </c>
      <c r="C37" s="6" t="s">
        <v>42</v>
      </c>
      <c r="D37" s="6">
        <v>15</v>
      </c>
      <c r="E37" s="6" t="s">
        <v>157</v>
      </c>
      <c r="F37" s="6" t="s">
        <v>44</v>
      </c>
      <c r="G37" s="6" t="s">
        <v>160</v>
      </c>
      <c r="H37" s="6" t="s">
        <v>46</v>
      </c>
      <c r="I37" s="6"/>
      <c r="J37" s="7" t="s">
        <v>47</v>
      </c>
      <c r="K37" s="8">
        <v>0</v>
      </c>
      <c r="L37" s="8">
        <v>2762576</v>
      </c>
      <c r="M37" s="9">
        <f t="shared" si="18"/>
        <v>0</v>
      </c>
      <c r="N37" s="8">
        <v>0</v>
      </c>
      <c r="O37" s="8">
        <v>2762576</v>
      </c>
      <c r="P37" s="9">
        <f t="shared" si="19"/>
        <v>0</v>
      </c>
      <c r="Q37" s="8">
        <v>0</v>
      </c>
      <c r="R37" s="8">
        <v>2762576</v>
      </c>
      <c r="S37" s="9">
        <f t="shared" si="20"/>
        <v>0</v>
      </c>
      <c r="T37" s="8">
        <v>0</v>
      </c>
      <c r="U37" s="8">
        <v>2762576</v>
      </c>
      <c r="V37" s="9">
        <f t="shared" si="21"/>
        <v>0</v>
      </c>
      <c r="W37" s="8">
        <v>0</v>
      </c>
      <c r="X37" s="8">
        <v>2762576</v>
      </c>
      <c r="Y37" s="9">
        <f t="shared" si="22"/>
        <v>0</v>
      </c>
      <c r="Z37" s="8">
        <v>0</v>
      </c>
      <c r="AA37" s="8">
        <v>2762576</v>
      </c>
      <c r="AB37" s="10">
        <f t="shared" si="23"/>
        <v>0</v>
      </c>
    </row>
    <row r="38" spans="1:28" ht="75" customHeight="1">
      <c r="A38" s="5">
        <v>30</v>
      </c>
      <c r="B38" s="6" t="s">
        <v>161</v>
      </c>
      <c r="C38" s="6" t="s">
        <v>42</v>
      </c>
      <c r="D38" s="6">
        <v>15</v>
      </c>
      <c r="E38" s="6" t="s">
        <v>157</v>
      </c>
      <c r="F38" s="6" t="s">
        <v>44</v>
      </c>
      <c r="G38" s="6" t="s">
        <v>162</v>
      </c>
      <c r="H38" s="6" t="s">
        <v>46</v>
      </c>
      <c r="I38" s="6"/>
      <c r="J38" s="7" t="s">
        <v>47</v>
      </c>
      <c r="K38" s="8">
        <v>0</v>
      </c>
      <c r="L38" s="8">
        <v>2762576</v>
      </c>
      <c r="M38" s="9">
        <f t="shared" si="18"/>
        <v>0</v>
      </c>
      <c r="N38" s="8">
        <v>0</v>
      </c>
      <c r="O38" s="8">
        <v>2762576</v>
      </c>
      <c r="P38" s="9">
        <f t="shared" si="19"/>
        <v>0</v>
      </c>
      <c r="Q38" s="8">
        <v>0</v>
      </c>
      <c r="R38" s="8">
        <v>2762576</v>
      </c>
      <c r="S38" s="9">
        <f t="shared" si="20"/>
        <v>0</v>
      </c>
      <c r="T38" s="8">
        <v>0</v>
      </c>
      <c r="U38" s="8">
        <v>2762576</v>
      </c>
      <c r="V38" s="9">
        <f t="shared" si="21"/>
        <v>0</v>
      </c>
      <c r="W38" s="8">
        <v>0</v>
      </c>
      <c r="X38" s="8">
        <v>2762576</v>
      </c>
      <c r="Y38" s="9">
        <f t="shared" si="22"/>
        <v>0</v>
      </c>
      <c r="Z38" s="8">
        <v>0</v>
      </c>
      <c r="AA38" s="8">
        <v>2762576</v>
      </c>
      <c r="AB38" s="10">
        <f t="shared" si="23"/>
        <v>0</v>
      </c>
    </row>
    <row r="39" spans="1:28" ht="75" customHeight="1">
      <c r="A39" s="5">
        <v>31</v>
      </c>
      <c r="B39" s="6" t="s">
        <v>163</v>
      </c>
      <c r="C39" s="6" t="s">
        <v>42</v>
      </c>
      <c r="D39" s="6">
        <v>15</v>
      </c>
      <c r="E39" s="6" t="s">
        <v>157</v>
      </c>
      <c r="F39" s="6" t="s">
        <v>44</v>
      </c>
      <c r="G39" s="6" t="s">
        <v>164</v>
      </c>
      <c r="H39" s="6" t="s">
        <v>46</v>
      </c>
      <c r="I39" s="6"/>
      <c r="J39" s="7" t="s">
        <v>47</v>
      </c>
      <c r="K39" s="8">
        <v>0</v>
      </c>
      <c r="L39" s="8">
        <v>2762576</v>
      </c>
      <c r="M39" s="9">
        <f t="shared" si="18"/>
        <v>0</v>
      </c>
      <c r="N39" s="8">
        <v>0</v>
      </c>
      <c r="O39" s="8">
        <v>2762576</v>
      </c>
      <c r="P39" s="9">
        <f t="shared" si="19"/>
        <v>0</v>
      </c>
      <c r="Q39" s="8">
        <v>0</v>
      </c>
      <c r="R39" s="8">
        <v>2762576</v>
      </c>
      <c r="S39" s="9">
        <f t="shared" si="20"/>
        <v>0</v>
      </c>
      <c r="T39" s="8">
        <v>0</v>
      </c>
      <c r="U39" s="8">
        <v>2762576</v>
      </c>
      <c r="V39" s="9">
        <f t="shared" si="21"/>
        <v>0</v>
      </c>
      <c r="W39" s="8">
        <v>0</v>
      </c>
      <c r="X39" s="8">
        <v>2762576</v>
      </c>
      <c r="Y39" s="9">
        <f t="shared" si="22"/>
        <v>0</v>
      </c>
      <c r="Z39" s="8">
        <v>0</v>
      </c>
      <c r="AA39" s="8">
        <v>2762576</v>
      </c>
      <c r="AB39" s="10">
        <f t="shared" si="23"/>
        <v>0</v>
      </c>
    </row>
    <row r="40" spans="1:28" ht="75" customHeight="1" thickBot="1">
      <c r="A40" s="23">
        <v>32</v>
      </c>
      <c r="B40" s="11" t="s">
        <v>165</v>
      </c>
      <c r="C40" s="11" t="s">
        <v>49</v>
      </c>
      <c r="D40" s="11">
        <v>2</v>
      </c>
      <c r="E40" s="11" t="s">
        <v>166</v>
      </c>
      <c r="F40" s="11" t="s">
        <v>44</v>
      </c>
      <c r="G40" s="11" t="s">
        <v>167</v>
      </c>
      <c r="H40" s="11" t="s">
        <v>46</v>
      </c>
      <c r="I40" s="11"/>
      <c r="J40" s="12" t="s">
        <v>47</v>
      </c>
      <c r="K40" s="24">
        <v>0</v>
      </c>
      <c r="L40" s="8">
        <v>2762576</v>
      </c>
      <c r="M40" s="13">
        <f t="shared" si="6"/>
        <v>0</v>
      </c>
      <c r="N40" s="24">
        <v>0</v>
      </c>
      <c r="O40" s="8">
        <v>2762576</v>
      </c>
      <c r="P40" s="13">
        <f t="shared" si="7"/>
        <v>0</v>
      </c>
      <c r="Q40" s="24">
        <v>0</v>
      </c>
      <c r="R40" s="8">
        <v>2762576</v>
      </c>
      <c r="S40" s="13">
        <f t="shared" si="8"/>
        <v>0</v>
      </c>
      <c r="T40" s="24">
        <v>0</v>
      </c>
      <c r="U40" s="8">
        <v>2762576</v>
      </c>
      <c r="V40" s="13">
        <f t="shared" si="9"/>
        <v>0</v>
      </c>
      <c r="W40" s="24">
        <v>0</v>
      </c>
      <c r="X40" s="8">
        <v>2762576</v>
      </c>
      <c r="Y40" s="13">
        <f t="shared" si="10"/>
        <v>0</v>
      </c>
      <c r="Z40" s="24">
        <v>0</v>
      </c>
      <c r="AA40" s="8">
        <v>2762576</v>
      </c>
      <c r="AB40" s="14">
        <f t="shared" si="11"/>
        <v>0</v>
      </c>
    </row>
    <row r="41" spans="1:28" ht="15" thickBot="1">
      <c r="A41" s="15"/>
      <c r="B41" s="15"/>
      <c r="C41" s="15"/>
      <c r="D41" s="15"/>
      <c r="E41" s="15"/>
      <c r="F41" s="15"/>
      <c r="G41" s="16"/>
      <c r="H41" s="15"/>
      <c r="I41" s="15"/>
      <c r="J41" s="15"/>
      <c r="K41" s="20">
        <f>SUM(K9:K40)</f>
        <v>274</v>
      </c>
      <c r="L41" s="21">
        <f>SUM(L9:L40)</f>
        <v>82178780</v>
      </c>
      <c r="M41" s="22">
        <f t="shared" si="6"/>
        <v>3.3341940583688393E-6</v>
      </c>
      <c r="N41" s="20">
        <f>SUM(N9:N40)</f>
        <v>274</v>
      </c>
      <c r="O41" s="21">
        <f>SUM(O9:O40)</f>
        <v>82178780</v>
      </c>
      <c r="P41" s="22">
        <f t="shared" si="7"/>
        <v>3.3341940583688393E-6</v>
      </c>
      <c r="Q41" s="20">
        <f>SUM(Q9:Q40)</f>
        <v>274</v>
      </c>
      <c r="R41" s="21">
        <f>SUM(R9:R40)</f>
        <v>82178780</v>
      </c>
      <c r="S41" s="22">
        <f t="shared" si="8"/>
        <v>3.3341940583688393E-6</v>
      </c>
      <c r="T41" s="20">
        <f>SUM(T9:T40)</f>
        <v>274</v>
      </c>
      <c r="U41" s="21">
        <f>SUM(U9:U40)</f>
        <v>82178780</v>
      </c>
      <c r="V41" s="22">
        <f t="shared" si="9"/>
        <v>3.3341940583688393E-6</v>
      </c>
      <c r="W41" s="20">
        <f>SUM(W9:W40)</f>
        <v>274</v>
      </c>
      <c r="X41" s="21">
        <f>SUM(X9:X40)</f>
        <v>82178780</v>
      </c>
      <c r="Y41" s="22">
        <f t="shared" si="10"/>
        <v>3.3341940583688393E-6</v>
      </c>
      <c r="Z41" s="20">
        <f>SUM(Z9:Z40)</f>
        <v>274</v>
      </c>
      <c r="AA41" s="21">
        <f>SUM(AA9:AA40)</f>
        <v>82178780</v>
      </c>
      <c r="AB41" s="22">
        <f t="shared" si="11"/>
        <v>3.3341940583688393E-6</v>
      </c>
    </row>
  </sheetData>
  <sheetProtection algorithmName="SHA-512" hashValue="Bqxw75pD2A2lh3+XtzGql0fGUqXDXagWsmhKAnyB/bTnulVxpD6Z7ABQVQrVc5sBQB16ZqltF8u/mnF+gjIaCw==" saltValue="Glme6jia1mlBZLpB/Pjvyg==" spinCount="100000" sheet="1" objects="1" scenarios="1"/>
  <mergeCells count="14">
    <mergeCell ref="Q7:S7"/>
    <mergeCell ref="T7:V7"/>
    <mergeCell ref="W7:Y7"/>
    <mergeCell ref="Z7:AB7"/>
    <mergeCell ref="C1:L3"/>
    <mergeCell ref="C4:L4"/>
    <mergeCell ref="A6:I6"/>
    <mergeCell ref="J6:AB6"/>
    <mergeCell ref="A7:A8"/>
    <mergeCell ref="B7:B8"/>
    <mergeCell ref="E7:E8"/>
    <mergeCell ref="G7:G8"/>
    <mergeCell ref="K7:M7"/>
    <mergeCell ref="N7:P7"/>
  </mergeCells>
  <conditionalFormatting sqref="K9:K40">
    <cfRule type="dataBar" priority="11">
      <dataBar>
        <cfvo type="min"/>
        <cfvo type="max"/>
        <color rgb="FFFF555A"/>
      </dataBar>
      <extLst>
        <ext xmlns:x14="http://schemas.microsoft.com/office/spreadsheetml/2009/9/main" uri="{B025F937-C7B1-47D3-B67F-A62EFF666E3E}">
          <x14:id>{5AB4C1EC-86E4-4069-9ED8-2037EC6BDFB6}</x14:id>
        </ext>
      </extLst>
    </cfRule>
  </conditionalFormatting>
  <conditionalFormatting sqref="L9:L40">
    <cfRule type="dataBar" priority="50">
      <dataBar>
        <cfvo type="min"/>
        <cfvo type="max"/>
        <color rgb="FF008AEF"/>
      </dataBar>
      <extLst>
        <ext xmlns:x14="http://schemas.microsoft.com/office/spreadsheetml/2009/9/main" uri="{B025F937-C7B1-47D3-B67F-A62EFF666E3E}">
          <x14:id>{425EEA74-80FC-4353-8E1B-F0B3AA535EE9}</x14:id>
        </ext>
      </extLst>
    </cfRule>
  </conditionalFormatting>
  <conditionalFormatting sqref="N9:N40">
    <cfRule type="dataBar" priority="10">
      <dataBar>
        <cfvo type="min"/>
        <cfvo type="max"/>
        <color rgb="FFFF555A"/>
      </dataBar>
      <extLst>
        <ext xmlns:x14="http://schemas.microsoft.com/office/spreadsheetml/2009/9/main" uri="{B025F937-C7B1-47D3-B67F-A62EFF666E3E}">
          <x14:id>{9EAD8114-57A4-41E7-B8FB-1C0EB99FBB75}</x14:id>
        </ext>
      </extLst>
    </cfRule>
  </conditionalFormatting>
  <conditionalFormatting sqref="O9:O40">
    <cfRule type="dataBar" priority="5">
      <dataBar>
        <cfvo type="min"/>
        <cfvo type="max"/>
        <color rgb="FF008AEF"/>
      </dataBar>
      <extLst>
        <ext xmlns:x14="http://schemas.microsoft.com/office/spreadsheetml/2009/9/main" uri="{B025F937-C7B1-47D3-B67F-A62EFF666E3E}">
          <x14:id>{84D998FB-D757-4D24-A3F0-8D7508B1231C}</x14:id>
        </ext>
      </extLst>
    </cfRule>
  </conditionalFormatting>
  <conditionalFormatting sqref="Q9:Q40">
    <cfRule type="dataBar" priority="9">
      <dataBar>
        <cfvo type="min"/>
        <cfvo type="max"/>
        <color rgb="FFFF555A"/>
      </dataBar>
      <extLst>
        <ext xmlns:x14="http://schemas.microsoft.com/office/spreadsheetml/2009/9/main" uri="{B025F937-C7B1-47D3-B67F-A62EFF666E3E}">
          <x14:id>{8CB9EA47-ADED-406D-BD03-384A4CEE0532}</x14:id>
        </ext>
      </extLst>
    </cfRule>
  </conditionalFormatting>
  <conditionalFormatting sqref="R9:R40">
    <cfRule type="dataBar" priority="4">
      <dataBar>
        <cfvo type="min"/>
        <cfvo type="max"/>
        <color rgb="FF008AEF"/>
      </dataBar>
      <extLst>
        <ext xmlns:x14="http://schemas.microsoft.com/office/spreadsheetml/2009/9/main" uri="{B025F937-C7B1-47D3-B67F-A62EFF666E3E}">
          <x14:id>{2B5F1705-66CC-478F-8156-80F937387778}</x14:id>
        </ext>
      </extLst>
    </cfRule>
  </conditionalFormatting>
  <conditionalFormatting sqref="T9:T40">
    <cfRule type="dataBar" priority="8">
      <dataBar>
        <cfvo type="min"/>
        <cfvo type="max"/>
        <color rgb="FFFF555A"/>
      </dataBar>
      <extLst>
        <ext xmlns:x14="http://schemas.microsoft.com/office/spreadsheetml/2009/9/main" uri="{B025F937-C7B1-47D3-B67F-A62EFF666E3E}">
          <x14:id>{87ECFED6-CED7-45C5-8C57-21FA7CDCEE80}</x14:id>
        </ext>
      </extLst>
    </cfRule>
  </conditionalFormatting>
  <conditionalFormatting sqref="U9:U40">
    <cfRule type="dataBar" priority="3">
      <dataBar>
        <cfvo type="min"/>
        <cfvo type="max"/>
        <color rgb="FF008AEF"/>
      </dataBar>
      <extLst>
        <ext xmlns:x14="http://schemas.microsoft.com/office/spreadsheetml/2009/9/main" uri="{B025F937-C7B1-47D3-B67F-A62EFF666E3E}">
          <x14:id>{8EC083CB-F958-457E-B9FF-240C62E352BD}</x14:id>
        </ext>
      </extLst>
    </cfRule>
  </conditionalFormatting>
  <conditionalFormatting sqref="W9:W40">
    <cfRule type="dataBar" priority="7">
      <dataBar>
        <cfvo type="min"/>
        <cfvo type="max"/>
        <color rgb="FFFF555A"/>
      </dataBar>
      <extLst>
        <ext xmlns:x14="http://schemas.microsoft.com/office/spreadsheetml/2009/9/main" uri="{B025F937-C7B1-47D3-B67F-A62EFF666E3E}">
          <x14:id>{0F882904-8AD0-4332-A8A2-1CB3FC49A2D5}</x14:id>
        </ext>
      </extLst>
    </cfRule>
  </conditionalFormatting>
  <conditionalFormatting sqref="X9:X40">
    <cfRule type="dataBar" priority="2">
      <dataBar>
        <cfvo type="min"/>
        <cfvo type="max"/>
        <color rgb="FF008AEF"/>
      </dataBar>
      <extLst>
        <ext xmlns:x14="http://schemas.microsoft.com/office/spreadsheetml/2009/9/main" uri="{B025F937-C7B1-47D3-B67F-A62EFF666E3E}">
          <x14:id>{D4055502-49F1-412F-94A9-B24AEDA751F3}</x14:id>
        </ext>
      </extLst>
    </cfRule>
  </conditionalFormatting>
  <conditionalFormatting sqref="Z9:Z40">
    <cfRule type="dataBar" priority="6">
      <dataBar>
        <cfvo type="min"/>
        <cfvo type="max"/>
        <color rgb="FFFF555A"/>
      </dataBar>
      <extLst>
        <ext xmlns:x14="http://schemas.microsoft.com/office/spreadsheetml/2009/9/main" uri="{B025F937-C7B1-47D3-B67F-A62EFF666E3E}">
          <x14:id>{F2BAE4B8-00D3-4543-B595-720C481B3EAA}</x14:id>
        </ext>
      </extLst>
    </cfRule>
  </conditionalFormatting>
  <conditionalFormatting sqref="AA9:AA40">
    <cfRule type="dataBar" priority="1">
      <dataBar>
        <cfvo type="min"/>
        <cfvo type="max"/>
        <color rgb="FF008AEF"/>
      </dataBar>
      <extLst>
        <ext xmlns:x14="http://schemas.microsoft.com/office/spreadsheetml/2009/9/main" uri="{B025F937-C7B1-47D3-B67F-A62EFF666E3E}">
          <x14:id>{1962386E-4480-4F56-8F37-7C1C887D22D4}</x14:id>
        </ext>
      </extLst>
    </cfRule>
  </conditionalFormatting>
  <hyperlinks>
    <hyperlink ref="A4" location="ÍNDICE!A1" display="ÍNDICE" xr:uid="{D24E8603-8883-4CB7-8A1A-17ABE0FC8A5A}"/>
  </hyperlinks>
  <pageMargins left="0.7" right="0.7" top="0.75" bottom="0.75" header="0.3" footer="0.3"/>
  <pageSetup paperSize="9" scale="22"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dataBar" id="{5AB4C1EC-86E4-4069-9ED8-2037EC6BDFB6}">
            <x14:dataBar minLength="0" maxLength="100" gradient="0">
              <x14:cfvo type="autoMin"/>
              <x14:cfvo type="autoMax"/>
              <x14:negativeFillColor rgb="FFFF0000"/>
              <x14:axisColor rgb="FF000000"/>
            </x14:dataBar>
          </x14:cfRule>
          <xm:sqref>K9:K40</xm:sqref>
        </x14:conditionalFormatting>
        <x14:conditionalFormatting xmlns:xm="http://schemas.microsoft.com/office/excel/2006/main">
          <x14:cfRule type="dataBar" id="{425EEA74-80FC-4353-8E1B-F0B3AA535EE9}">
            <x14:dataBar minLength="0" maxLength="100" gradient="0">
              <x14:cfvo type="autoMin"/>
              <x14:cfvo type="autoMax"/>
              <x14:negativeFillColor rgb="FFFF0000"/>
              <x14:axisColor rgb="FF000000"/>
            </x14:dataBar>
          </x14:cfRule>
          <xm:sqref>L9:L40</xm:sqref>
        </x14:conditionalFormatting>
        <x14:conditionalFormatting xmlns:xm="http://schemas.microsoft.com/office/excel/2006/main">
          <x14:cfRule type="dataBar" id="{9EAD8114-57A4-41E7-B8FB-1C0EB99FBB75}">
            <x14:dataBar minLength="0" maxLength="100" gradient="0">
              <x14:cfvo type="autoMin"/>
              <x14:cfvo type="autoMax"/>
              <x14:negativeFillColor rgb="FFFF0000"/>
              <x14:axisColor rgb="FF000000"/>
            </x14:dataBar>
          </x14:cfRule>
          <xm:sqref>N9:N40</xm:sqref>
        </x14:conditionalFormatting>
        <x14:conditionalFormatting xmlns:xm="http://schemas.microsoft.com/office/excel/2006/main">
          <x14:cfRule type="dataBar" id="{84D998FB-D757-4D24-A3F0-8D7508B1231C}">
            <x14:dataBar minLength="0" maxLength="100" gradient="0">
              <x14:cfvo type="autoMin"/>
              <x14:cfvo type="autoMax"/>
              <x14:negativeFillColor rgb="FFFF0000"/>
              <x14:axisColor rgb="FF000000"/>
            </x14:dataBar>
          </x14:cfRule>
          <xm:sqref>O9:O40</xm:sqref>
        </x14:conditionalFormatting>
        <x14:conditionalFormatting xmlns:xm="http://schemas.microsoft.com/office/excel/2006/main">
          <x14:cfRule type="dataBar" id="{8CB9EA47-ADED-406D-BD03-384A4CEE0532}">
            <x14:dataBar minLength="0" maxLength="100" gradient="0">
              <x14:cfvo type="autoMin"/>
              <x14:cfvo type="autoMax"/>
              <x14:negativeFillColor rgb="FFFF0000"/>
              <x14:axisColor rgb="FF000000"/>
            </x14:dataBar>
          </x14:cfRule>
          <xm:sqref>Q9:Q40</xm:sqref>
        </x14:conditionalFormatting>
        <x14:conditionalFormatting xmlns:xm="http://schemas.microsoft.com/office/excel/2006/main">
          <x14:cfRule type="dataBar" id="{2B5F1705-66CC-478F-8156-80F937387778}">
            <x14:dataBar minLength="0" maxLength="100" gradient="0">
              <x14:cfvo type="autoMin"/>
              <x14:cfvo type="autoMax"/>
              <x14:negativeFillColor rgb="FFFF0000"/>
              <x14:axisColor rgb="FF000000"/>
            </x14:dataBar>
          </x14:cfRule>
          <xm:sqref>R9:R40</xm:sqref>
        </x14:conditionalFormatting>
        <x14:conditionalFormatting xmlns:xm="http://schemas.microsoft.com/office/excel/2006/main">
          <x14:cfRule type="dataBar" id="{87ECFED6-CED7-45C5-8C57-21FA7CDCEE80}">
            <x14:dataBar minLength="0" maxLength="100" gradient="0">
              <x14:cfvo type="autoMin"/>
              <x14:cfvo type="autoMax"/>
              <x14:negativeFillColor rgb="FFFF0000"/>
              <x14:axisColor rgb="FF000000"/>
            </x14:dataBar>
          </x14:cfRule>
          <xm:sqref>T9:T40</xm:sqref>
        </x14:conditionalFormatting>
        <x14:conditionalFormatting xmlns:xm="http://schemas.microsoft.com/office/excel/2006/main">
          <x14:cfRule type="dataBar" id="{8EC083CB-F958-457E-B9FF-240C62E352BD}">
            <x14:dataBar minLength="0" maxLength="100" gradient="0">
              <x14:cfvo type="autoMin"/>
              <x14:cfvo type="autoMax"/>
              <x14:negativeFillColor rgb="FFFF0000"/>
              <x14:axisColor rgb="FF000000"/>
            </x14:dataBar>
          </x14:cfRule>
          <xm:sqref>U9:U40</xm:sqref>
        </x14:conditionalFormatting>
        <x14:conditionalFormatting xmlns:xm="http://schemas.microsoft.com/office/excel/2006/main">
          <x14:cfRule type="dataBar" id="{0F882904-8AD0-4332-A8A2-1CB3FC49A2D5}">
            <x14:dataBar minLength="0" maxLength="100" gradient="0">
              <x14:cfvo type="autoMin"/>
              <x14:cfvo type="autoMax"/>
              <x14:negativeFillColor rgb="FFFF0000"/>
              <x14:axisColor rgb="FF000000"/>
            </x14:dataBar>
          </x14:cfRule>
          <xm:sqref>W9:W40</xm:sqref>
        </x14:conditionalFormatting>
        <x14:conditionalFormatting xmlns:xm="http://schemas.microsoft.com/office/excel/2006/main">
          <x14:cfRule type="dataBar" id="{D4055502-49F1-412F-94A9-B24AEDA751F3}">
            <x14:dataBar minLength="0" maxLength="100" gradient="0">
              <x14:cfvo type="autoMin"/>
              <x14:cfvo type="autoMax"/>
              <x14:negativeFillColor rgb="FFFF0000"/>
              <x14:axisColor rgb="FF000000"/>
            </x14:dataBar>
          </x14:cfRule>
          <xm:sqref>X9:X40</xm:sqref>
        </x14:conditionalFormatting>
        <x14:conditionalFormatting xmlns:xm="http://schemas.microsoft.com/office/excel/2006/main">
          <x14:cfRule type="dataBar" id="{F2BAE4B8-00D3-4543-B595-720C481B3EAA}">
            <x14:dataBar minLength="0" maxLength="100" gradient="0">
              <x14:cfvo type="autoMin"/>
              <x14:cfvo type="autoMax"/>
              <x14:negativeFillColor rgb="FFFF0000"/>
              <x14:axisColor rgb="FF000000"/>
            </x14:dataBar>
          </x14:cfRule>
          <xm:sqref>Z9:Z40</xm:sqref>
        </x14:conditionalFormatting>
        <x14:conditionalFormatting xmlns:xm="http://schemas.microsoft.com/office/excel/2006/main">
          <x14:cfRule type="dataBar" id="{1962386E-4480-4F56-8F37-7C1C887D22D4}">
            <x14:dataBar minLength="0" maxLength="100" gradient="0">
              <x14:cfvo type="autoMin"/>
              <x14:cfvo type="autoMax"/>
              <x14:negativeFillColor rgb="FFFF0000"/>
              <x14:axisColor rgb="FF000000"/>
            </x14:dataBar>
          </x14:cfRule>
          <xm:sqref>AA9:AA40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3D87-5DEB-4DDD-AC9B-59A134CF40CB}">
  <sheetPr>
    <pageSetUpPr fitToPage="1"/>
  </sheetPr>
  <dimension ref="A1:O28"/>
  <sheetViews>
    <sheetView zoomScale="70" zoomScaleNormal="70" workbookViewId="0">
      <selection activeCell="F19" sqref="F19"/>
    </sheetView>
  </sheetViews>
  <sheetFormatPr defaultColWidth="0" defaultRowHeight="14.45"/>
  <cols>
    <col min="1" max="1" width="22.7109375" customWidth="1"/>
    <col min="2" max="2" width="22.7109375" style="1" customWidth="1"/>
    <col min="3" max="5" width="22.7109375" customWidth="1"/>
    <col min="6" max="6" width="32.7109375" customWidth="1"/>
    <col min="7" max="7" width="22.7109375" customWidth="1"/>
    <col min="8" max="8" width="32.7109375" customWidth="1"/>
    <col min="9" max="9" width="22.7109375" customWidth="1"/>
    <col min="10" max="10" width="32.7109375" customWidth="1"/>
    <col min="11" max="15" width="22.7109375" customWidth="1"/>
    <col min="16" max="16384" width="22.7109375" hidden="1"/>
  </cols>
  <sheetData>
    <row r="1" spans="1:12" ht="24.95" customHeight="1">
      <c r="A1" s="1"/>
      <c r="B1"/>
      <c r="C1" s="53" t="s">
        <v>0</v>
      </c>
      <c r="D1" s="53"/>
      <c r="E1" s="53"/>
      <c r="F1" s="53"/>
      <c r="G1" s="53"/>
      <c r="H1" s="53"/>
      <c r="I1" s="53"/>
      <c r="J1" s="53"/>
      <c r="K1" s="53"/>
      <c r="L1" s="53"/>
    </row>
    <row r="2" spans="1:12" ht="24.95" customHeight="1">
      <c r="A2" s="1"/>
      <c r="B2"/>
      <c r="C2" s="53"/>
      <c r="D2" s="53"/>
      <c r="E2" s="53"/>
      <c r="F2" s="53"/>
      <c r="G2" s="53"/>
      <c r="H2" s="53"/>
      <c r="I2" s="53"/>
      <c r="J2" s="53"/>
      <c r="K2" s="53"/>
      <c r="L2" s="53"/>
    </row>
    <row r="3" spans="1:12" ht="24.95" customHeight="1">
      <c r="A3" s="1"/>
      <c r="B3"/>
      <c r="C3" s="53"/>
      <c r="D3" s="53"/>
      <c r="E3" s="53"/>
      <c r="F3" s="53"/>
      <c r="G3" s="53"/>
      <c r="H3" s="53"/>
      <c r="I3" s="53"/>
      <c r="J3" s="53"/>
      <c r="K3" s="53"/>
      <c r="L3" s="53"/>
    </row>
    <row r="4" spans="1:12" ht="20.100000000000001" customHeight="1" thickBot="1">
      <c r="A4" s="2" t="s">
        <v>1</v>
      </c>
      <c r="B4"/>
      <c r="C4" s="54" t="s">
        <v>194</v>
      </c>
      <c r="D4" s="54"/>
      <c r="E4" s="54"/>
      <c r="F4" s="54"/>
      <c r="G4" s="54"/>
      <c r="H4" s="54"/>
      <c r="I4" s="54"/>
      <c r="J4" s="54"/>
      <c r="K4" s="54"/>
      <c r="L4" s="54"/>
    </row>
    <row r="5" spans="1:12" ht="20.100000000000001" customHeight="1" thickTop="1" thickBot="1"/>
    <row r="6" spans="1:12" ht="21.95" customHeight="1">
      <c r="B6" s="77" t="s">
        <v>169</v>
      </c>
      <c r="C6" s="78"/>
      <c r="D6" s="78"/>
      <c r="E6" s="79"/>
    </row>
    <row r="7" spans="1:12" ht="44.1" customHeight="1">
      <c r="B7" s="29" t="s">
        <v>170</v>
      </c>
      <c r="C7" s="30" t="s">
        <v>171</v>
      </c>
      <c r="D7" s="30" t="s">
        <v>172</v>
      </c>
      <c r="E7" s="31" t="s">
        <v>173</v>
      </c>
    </row>
    <row r="8" spans="1:12" ht="21.95" customHeight="1">
      <c r="B8" s="25">
        <v>2</v>
      </c>
      <c r="C8" s="26">
        <v>32</v>
      </c>
      <c r="D8" s="33">
        <f>(C8-B8)/C8</f>
        <v>0.9375</v>
      </c>
      <c r="E8" s="32" t="str">
        <f>VLOOKUP(D8,$B$25:$D$28,3,TRUE)</f>
        <v>BUENA</v>
      </c>
    </row>
    <row r="9" spans="1:12" ht="21.95" customHeight="1">
      <c r="B9" s="68" t="s">
        <v>174</v>
      </c>
      <c r="C9" s="69"/>
      <c r="D9" s="69"/>
      <c r="E9" s="70"/>
    </row>
    <row r="10" spans="1:12" ht="44.1" customHeight="1">
      <c r="B10" s="29" t="s">
        <v>175</v>
      </c>
      <c r="C10" s="30" t="s">
        <v>176</v>
      </c>
      <c r="D10" s="30" t="s">
        <v>172</v>
      </c>
      <c r="E10" s="31" t="s">
        <v>173</v>
      </c>
    </row>
    <row r="11" spans="1:12" ht="21.95" customHeight="1">
      <c r="B11" s="25">
        <v>274</v>
      </c>
      <c r="C11" s="26">
        <v>2762576</v>
      </c>
      <c r="D11" s="33">
        <f>(C11-B11)/C11</f>
        <v>0.99990081720828672</v>
      </c>
      <c r="E11" s="32" t="str">
        <f>VLOOKUP(D11,$B$25:$D$28,3,TRUE)</f>
        <v>EXCELENTE</v>
      </c>
    </row>
    <row r="12" spans="1:12" ht="21.95" customHeight="1">
      <c r="B12" s="68" t="s">
        <v>177</v>
      </c>
      <c r="C12" s="69"/>
      <c r="D12" s="69"/>
      <c r="E12" s="70"/>
    </row>
    <row r="13" spans="1:12" ht="44.1" customHeight="1">
      <c r="B13" s="29" t="s">
        <v>178</v>
      </c>
      <c r="C13" s="30" t="s">
        <v>179</v>
      </c>
      <c r="D13" s="30" t="s">
        <v>180</v>
      </c>
      <c r="E13" s="31" t="s">
        <v>173</v>
      </c>
    </row>
    <row r="14" spans="1:12" ht="21.95" customHeight="1" thickBot="1">
      <c r="B14" s="25">
        <v>274</v>
      </c>
      <c r="C14" s="28">
        <v>82178780</v>
      </c>
      <c r="D14" s="38">
        <f>(C14-B14)/C14</f>
        <v>0.9999966658059416</v>
      </c>
      <c r="E14" s="37" t="str">
        <f>VLOOKUP(D14,$B$25:$D$28,3,TRUE)</f>
        <v>EXCELENTE</v>
      </c>
    </row>
    <row r="15" spans="1:12" ht="21.95" customHeight="1">
      <c r="B15" s="71" t="s">
        <v>181</v>
      </c>
      <c r="C15" s="72"/>
      <c r="D15" s="72"/>
      <c r="E15" s="73"/>
    </row>
    <row r="16" spans="1:12" ht="44.1" customHeight="1">
      <c r="B16" s="29" t="s">
        <v>172</v>
      </c>
      <c r="C16" s="30" t="s">
        <v>182</v>
      </c>
      <c r="D16" s="30" t="s">
        <v>183</v>
      </c>
      <c r="E16" s="34" t="s">
        <v>33</v>
      </c>
    </row>
    <row r="17" spans="2:5" ht="44.1" customHeight="1">
      <c r="B17" s="29" t="s">
        <v>184</v>
      </c>
      <c r="C17" s="50">
        <f>D8</f>
        <v>0.9375</v>
      </c>
      <c r="D17" s="33">
        <v>0.3</v>
      </c>
      <c r="E17" s="35">
        <f>C17*D17</f>
        <v>0.28125</v>
      </c>
    </row>
    <row r="18" spans="2:5" ht="44.1" customHeight="1">
      <c r="B18" s="29" t="s">
        <v>185</v>
      </c>
      <c r="C18" s="50">
        <f>D11</f>
        <v>0.99990081720828672</v>
      </c>
      <c r="D18" s="33">
        <v>0.3</v>
      </c>
      <c r="E18" s="35">
        <f t="shared" ref="E18:E19" si="0">C18*D18</f>
        <v>0.29997024516248599</v>
      </c>
    </row>
    <row r="19" spans="2:5" ht="44.1" customHeight="1">
      <c r="B19" s="29" t="s">
        <v>186</v>
      </c>
      <c r="C19" s="50">
        <f>D14</f>
        <v>0.9999966658059416</v>
      </c>
      <c r="D19" s="33">
        <v>0.4</v>
      </c>
      <c r="E19" s="35">
        <f t="shared" si="0"/>
        <v>0.39999866632237668</v>
      </c>
    </row>
    <row r="20" spans="2:5" ht="44.1" customHeight="1">
      <c r="B20" s="68" t="s">
        <v>172</v>
      </c>
      <c r="C20" s="69"/>
      <c r="D20" s="80"/>
      <c r="E20" s="36">
        <f>SUM(E17:E19)</f>
        <v>0.98121891148486262</v>
      </c>
    </row>
    <row r="21" spans="2:5" ht="21.95" customHeight="1" thickBot="1">
      <c r="B21" s="74" t="s">
        <v>173</v>
      </c>
      <c r="C21" s="75"/>
      <c r="D21" s="76"/>
      <c r="E21" s="37" t="str">
        <f>VLOOKUP(E20,$B$25:$D$28,3,TRUE)</f>
        <v>EXCELENTE</v>
      </c>
    </row>
    <row r="22" spans="2:5" ht="15" thickBot="1">
      <c r="B22"/>
    </row>
    <row r="23" spans="2:5">
      <c r="B23" s="65" t="s">
        <v>187</v>
      </c>
      <c r="C23" s="66"/>
      <c r="D23" s="67"/>
    </row>
    <row r="24" spans="2:5">
      <c r="B24" s="48" t="s">
        <v>188</v>
      </c>
      <c r="C24" s="47" t="s">
        <v>189</v>
      </c>
      <c r="D24" s="49" t="s">
        <v>173</v>
      </c>
    </row>
    <row r="25" spans="2:5">
      <c r="B25" s="43">
        <v>0</v>
      </c>
      <c r="C25" s="44">
        <v>0.75</v>
      </c>
      <c r="D25" s="39" t="s">
        <v>190</v>
      </c>
    </row>
    <row r="26" spans="2:5">
      <c r="B26" s="43">
        <v>0.75</v>
      </c>
      <c r="C26" s="44">
        <v>0.85</v>
      </c>
      <c r="D26" s="40" t="s">
        <v>191</v>
      </c>
    </row>
    <row r="27" spans="2:5">
      <c r="B27" s="43">
        <v>0.85</v>
      </c>
      <c r="C27" s="44">
        <v>0.95</v>
      </c>
      <c r="D27" s="41" t="s">
        <v>192</v>
      </c>
    </row>
    <row r="28" spans="2:5" ht="15" thickBot="1">
      <c r="B28" s="45">
        <v>0.95</v>
      </c>
      <c r="C28" s="46">
        <v>1</v>
      </c>
      <c r="D28" s="42" t="s">
        <v>193</v>
      </c>
    </row>
  </sheetData>
  <sheetProtection algorithmName="SHA-512" hashValue="fzRRHZeKVOrMPD+Wb6Sw0mLvBKtrK+AzueQ7JCm9gFFlsNuzVcrO3/eyFWW1HSuZU7a4A9WUpVQA4LfcB4/KAA==" saltValue="P6dIIfcTLMp8HxXx1da87w==" spinCount="100000" sheet="1" objects="1" scenarios="1"/>
  <mergeCells count="9">
    <mergeCell ref="B23:D23"/>
    <mergeCell ref="B21:D21"/>
    <mergeCell ref="C1:L3"/>
    <mergeCell ref="C4:L4"/>
    <mergeCell ref="B6:E6"/>
    <mergeCell ref="B9:E9"/>
    <mergeCell ref="B12:E12"/>
    <mergeCell ref="B15:E15"/>
    <mergeCell ref="B20:D20"/>
  </mergeCells>
  <hyperlinks>
    <hyperlink ref="A4" location="ÍNDICE!A1" display="ÍNDICE" xr:uid="{C9FDF591-2F7E-4E39-BA86-8BB577777C2E}"/>
  </hyperlinks>
  <pageMargins left="0.7" right="0.7" top="0.75" bottom="0.75" header="0.3" footer="0.3"/>
  <pageSetup paperSize="9" scale="22" orientation="portrait" horizontalDpi="1200" verticalDpi="1200" r:id="rId1"/>
  <drawing r:id="rId2"/>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932F3E2BD0E8B40959D43E8B85380F5" ma:contentTypeVersion="30" ma:contentTypeDescription="Crear nuevo documento." ma:contentTypeScope="" ma:versionID="53a10ebd105b7d9f9169fecbebbeb7f8">
  <xsd:schema xmlns:xsd="http://www.w3.org/2001/XMLSchema" xmlns:xs="http://www.w3.org/2001/XMLSchema" xmlns:p="http://schemas.microsoft.com/office/2006/metadata/properties" xmlns:ns2="503fd086-330d-4d2c-818a-5d4272641a37" xmlns:ns3="44d257b3-84f6-4691-bde6-a097f74d04a0" targetNamespace="http://schemas.microsoft.com/office/2006/metadata/properties" ma:root="true" ma:fieldsID="c5c30c487d66760bbe0bbc92cb0e1e63" ns2:_="" ns3:_="">
    <xsd:import namespace="503fd086-330d-4d2c-818a-5d4272641a37"/>
    <xsd:import namespace="44d257b3-84f6-4691-bde6-a097f74d0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3fd086-330d-4d2c-818a-5d4272641a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03e56c-7165-4df9-b2f0-995a8a2cd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d257b3-84f6-4691-bde6-a097f74d04a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3a0beeca-d758-430a-a950-8770bd4c3147}" ma:internalName="TaxCatchAll" ma:showField="CatchAllData" ma:web="44d257b3-84f6-4691-bde6-a097f74d0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3fd086-330d-4d2c-818a-5d4272641a37">
      <Terms xmlns="http://schemas.microsoft.com/office/infopath/2007/PartnerControls"/>
    </lcf76f155ced4ddcb4097134ff3c332f>
    <TaxCatchAll xmlns="44d257b3-84f6-4691-bde6-a097f74d04a0" xsi:nil="true"/>
  </documentManagement>
</p:properties>
</file>

<file path=customXml/itemProps1.xml><?xml version="1.0" encoding="utf-8"?>
<ds:datastoreItem xmlns:ds="http://schemas.openxmlformats.org/officeDocument/2006/customXml" ds:itemID="{FE0F855B-9A43-4E59-8349-266E6E532646}"/>
</file>

<file path=customXml/itemProps2.xml><?xml version="1.0" encoding="utf-8"?>
<ds:datastoreItem xmlns:ds="http://schemas.openxmlformats.org/officeDocument/2006/customXml" ds:itemID="{1B8E795A-2C5F-4124-9554-32652C3DD90E}"/>
</file>

<file path=customXml/itemProps3.xml><?xml version="1.0" encoding="utf-8"?>
<ds:datastoreItem xmlns:ds="http://schemas.openxmlformats.org/officeDocument/2006/customXml" ds:itemID="{625D6DCB-1392-4F44-897F-BE9D0EDB336E}"/>
</file>

<file path=docProps/app.xml><?xml version="1.0" encoding="utf-8"?>
<Properties xmlns="http://schemas.openxmlformats.org/officeDocument/2006/extended-properties" xmlns:vt="http://schemas.openxmlformats.org/officeDocument/2006/docPropsVTypes">
  <Application/>
  <Manager/>
  <Company/>
  <HyperlinkBase/>
  <AppVersion>16.0300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