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1"/>
  </bookViews>
  <sheets>
    <sheet name="Balance General" sheetId="1" r:id="rId1"/>
    <sheet name="Estado Actividad Economic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<sst xmlns="http://schemas.openxmlformats.org/spreadsheetml/2006/main" count="279" uniqueCount="237">
  <si>
    <t xml:space="preserve">BALANCE GENERAL </t>
  </si>
  <si>
    <t>EFECTIVO</t>
  </si>
  <si>
    <t>INVERSIONES</t>
  </si>
  <si>
    <t>DEUDORES</t>
  </si>
  <si>
    <t/>
  </si>
  <si>
    <t>PROPIEDADES PLANTA Y EQUIPO</t>
  </si>
  <si>
    <t>1</t>
  </si>
  <si>
    <t>ACTIVO</t>
  </si>
  <si>
    <t>2</t>
  </si>
  <si>
    <t>PASIVO</t>
  </si>
  <si>
    <t>OTROS ACTIVOS</t>
  </si>
  <si>
    <t>11</t>
  </si>
  <si>
    <t>24</t>
  </si>
  <si>
    <t>CUENTAS POR PAGAR</t>
  </si>
  <si>
    <t>1105</t>
  </si>
  <si>
    <t>CAJA</t>
  </si>
  <si>
    <t>2401</t>
  </si>
  <si>
    <t>ADQUISICION DE BIENES Y SERV.NALES</t>
  </si>
  <si>
    <t>1110</t>
  </si>
  <si>
    <t>BANCOS Y CORPORACIONES</t>
  </si>
  <si>
    <t>2425</t>
  </si>
  <si>
    <t>ACREEDORES</t>
  </si>
  <si>
    <t>2436</t>
  </si>
  <si>
    <t xml:space="preserve">RETENCION EN LA FUENTE </t>
  </si>
  <si>
    <t>12</t>
  </si>
  <si>
    <t>2437</t>
  </si>
  <si>
    <t>RETENCION DE INDUSTRIA Y COMERCIO ICA</t>
  </si>
  <si>
    <t>1201</t>
  </si>
  <si>
    <t>INVERSIONES ADMON.DE LIQUID.RENTA FIJA</t>
  </si>
  <si>
    <t>IMPUESTOS,CONTRIBUCIONESY TASAS X PAGAR</t>
  </si>
  <si>
    <t>1202</t>
  </si>
  <si>
    <t>INV. ADMON. DE LIQUIDEZ RENTA VARIABL</t>
  </si>
  <si>
    <t>2445</t>
  </si>
  <si>
    <t>IMPUESTO AL VALOR AGREGADO-IVA</t>
  </si>
  <si>
    <t>1280</t>
  </si>
  <si>
    <t>PROVISION PARA PROTECCION DE INVERSIONES</t>
  </si>
  <si>
    <t>2455</t>
  </si>
  <si>
    <t>DEPOSITOS RECIBIDOS DE TERCEROS</t>
  </si>
  <si>
    <t>2490</t>
  </si>
  <si>
    <t>OTRAS CUENTAS POR PAGAR</t>
  </si>
  <si>
    <t>14</t>
  </si>
  <si>
    <t>25</t>
  </si>
  <si>
    <t>OBLIGACIONES LABORALES</t>
  </si>
  <si>
    <t>1415</t>
  </si>
  <si>
    <t>PRESTAMOS CONCEDIDOS</t>
  </si>
  <si>
    <t>2505</t>
  </si>
  <si>
    <t>SALARIOS Y PRESTACIONES SOCIALES</t>
  </si>
  <si>
    <t>1420</t>
  </si>
  <si>
    <t>AVANCES Y ANTICIPOS ENTREGADOS</t>
  </si>
  <si>
    <t>1425</t>
  </si>
  <si>
    <t>DEPOSITOS ENTREGADOS</t>
  </si>
  <si>
    <t>26</t>
  </si>
  <si>
    <t>BONOS Y TITULOS EMITIDOS</t>
  </si>
  <si>
    <t>1470</t>
  </si>
  <si>
    <t>OTROS DEUDORES</t>
  </si>
  <si>
    <t>2630</t>
  </si>
  <si>
    <t>TITULOS EMITIDOS</t>
  </si>
  <si>
    <t>1480</t>
  </si>
  <si>
    <t>PROVISION PARA DEUDORES (CR)</t>
  </si>
  <si>
    <t>27</t>
  </si>
  <si>
    <t>PASIVOS ESTIMADOS</t>
  </si>
  <si>
    <t>2710</t>
  </si>
  <si>
    <t>PROVISION PARA CONTINGENCIAS</t>
  </si>
  <si>
    <t>16</t>
  </si>
  <si>
    <t>2715</t>
  </si>
  <si>
    <t>PROV.PRESTACIONES SOCIALES</t>
  </si>
  <si>
    <t>PATRIMONIO</t>
  </si>
  <si>
    <t>1605</t>
  </si>
  <si>
    <t>TERRENOS</t>
  </si>
  <si>
    <t>1635</t>
  </si>
  <si>
    <t>BIENES MUEBLES EN BODEGA</t>
  </si>
  <si>
    <t>29</t>
  </si>
  <si>
    <t>OTROS PASIVOS</t>
  </si>
  <si>
    <t>1637</t>
  </si>
  <si>
    <t>PROP.PLANTA Y EQUP.NO EXPLOTADOS</t>
  </si>
  <si>
    <t>2996</t>
  </si>
  <si>
    <t>OBLIGACIONES EN INVESTI ADMINISTRATIVA</t>
  </si>
  <si>
    <t>1640</t>
  </si>
  <si>
    <t>EDIFICACIONES</t>
  </si>
  <si>
    <t>1650</t>
  </si>
  <si>
    <t>REDES LINEAS Y CABLES</t>
  </si>
  <si>
    <t>1655</t>
  </si>
  <si>
    <t>MAQUINARIA Y EQUIPO</t>
  </si>
  <si>
    <t>1665</t>
  </si>
  <si>
    <t>MUEBLES, ENSERES Y  EQUIPO DE OFICINA</t>
  </si>
  <si>
    <t>1670</t>
  </si>
  <si>
    <t>EQUI.COMUNICACION Y COMPUTACION</t>
  </si>
  <si>
    <t>TOTAL PASIVO</t>
  </si>
  <si>
    <t>1675</t>
  </si>
  <si>
    <t>EQUIPO DE TRANSPORTE TRACCION Y ELEVACIO</t>
  </si>
  <si>
    <t>1680</t>
  </si>
  <si>
    <t>EQUIPOS COMEDOR,DESPENSA Y HOTEL</t>
  </si>
  <si>
    <t>1685</t>
  </si>
  <si>
    <t>DEPRECIACION ACUMULDA (CR)</t>
  </si>
  <si>
    <t>3</t>
  </si>
  <si>
    <t>1695</t>
  </si>
  <si>
    <t xml:space="preserve">PROV PARA PROT DE PROPIED PLANTA E (CR) </t>
  </si>
  <si>
    <t>32</t>
  </si>
  <si>
    <t>PATRIMONIO INSTITUCIONAL</t>
  </si>
  <si>
    <t>3208</t>
  </si>
  <si>
    <t>CAPITAL FISCAL</t>
  </si>
  <si>
    <t>19</t>
  </si>
  <si>
    <t>3215</t>
  </si>
  <si>
    <t>RESERVAS</t>
  </si>
  <si>
    <t>1905</t>
  </si>
  <si>
    <t>GASTOS PAGADOS POR ANTICIPADO</t>
  </si>
  <si>
    <t>3225</t>
  </si>
  <si>
    <t>RESULTADOS DE EJERCICIOS ANTERIORES</t>
  </si>
  <si>
    <t>1910</t>
  </si>
  <si>
    <t>CARGOS DIFERIDOS</t>
  </si>
  <si>
    <t>RESULTADOS DEL EJERCICIO</t>
  </si>
  <si>
    <t>1920</t>
  </si>
  <si>
    <t>BIENES ENTREGADOS A TERCEROS</t>
  </si>
  <si>
    <t>3235</t>
  </si>
  <si>
    <t>SUPERAVIT POR DONACIONES</t>
  </si>
  <si>
    <t>1925</t>
  </si>
  <si>
    <t>AMORTIZACION ACUM DE BIEN ENTREG TERCERO</t>
  </si>
  <si>
    <t>3240</t>
  </si>
  <si>
    <t>SUPERAVIT POR VALORIZACION</t>
  </si>
  <si>
    <t>1930</t>
  </si>
  <si>
    <t>BIENES RECIBIDOS EN DACION DE PAGO</t>
  </si>
  <si>
    <t>3245</t>
  </si>
  <si>
    <t>REVALORIZACION DEL PATRIMONIO</t>
  </si>
  <si>
    <t>1935</t>
  </si>
  <si>
    <t xml:space="preserve">PROV BIENES RECIB DACION PAGO </t>
  </si>
  <si>
    <t>3258</t>
  </si>
  <si>
    <t>EFECTO DEL SANEAMIENTO CONTABLE</t>
  </si>
  <si>
    <t>1950</t>
  </si>
  <si>
    <t>RESPONSABILIDADES</t>
  </si>
  <si>
    <t>1970</t>
  </si>
  <si>
    <t>INTANGIBLES</t>
  </si>
  <si>
    <t>1975</t>
  </si>
  <si>
    <t>AMORTIZACION ACUM.INTANGIB (CR)</t>
  </si>
  <si>
    <t>1995</t>
  </si>
  <si>
    <t>PRINCIPAL Y SUBALTERNA</t>
  </si>
  <si>
    <t>1996</t>
  </si>
  <si>
    <t>BIENES Y DERECHOS EN INVES.ADMTVA</t>
  </si>
  <si>
    <t>1997</t>
  </si>
  <si>
    <t>PROV.BIENES Y DEREC.INVEST.ADMTIVA</t>
  </si>
  <si>
    <t>1999</t>
  </si>
  <si>
    <t xml:space="preserve">VALORIZACIONES </t>
  </si>
  <si>
    <t>TOTAL PATRIMONIO</t>
  </si>
  <si>
    <t>TOTAL ACTIVO</t>
  </si>
  <si>
    <t>TOTAL PASIVO MAS PATRIMONIO</t>
  </si>
  <si>
    <t>ORDEN DEUDORAS</t>
  </si>
  <si>
    <t>DERECHOS CONTINGENTES</t>
  </si>
  <si>
    <t>DEUDORA POR EL CONTRARIO (CR)</t>
  </si>
  <si>
    <t>DEUDORAS DE CONTROL</t>
  </si>
  <si>
    <t>RESPONSABILIDADES CONTINGENTES</t>
  </si>
  <si>
    <t>ACREEDORAS EN CONTRA</t>
  </si>
  <si>
    <t>MARTA LUCIA VILLEGAS BOTERO</t>
  </si>
  <si>
    <t>ISABEL CRISTINA ESCOBAR ARELLANO</t>
  </si>
  <si>
    <t>WILSON EDUARDO PINEDA GALINDO</t>
  </si>
  <si>
    <t>Directora General</t>
  </si>
  <si>
    <t>Subdirectora Financiera</t>
  </si>
  <si>
    <t>Jefe División de Contabilidad</t>
  </si>
  <si>
    <t>TP 88948 -T</t>
  </si>
  <si>
    <t>ESTADO DE ACTIVIDAD FINANCIERA ECONOMICA Y SOCIAL</t>
  </si>
  <si>
    <t>DE 1 DE ENERO A 31 DE DICIEMBRE 2005</t>
  </si>
  <si>
    <t>OPERACIONES INTERINSTITUCIONALES</t>
  </si>
  <si>
    <t>OTROS INGRESOS</t>
  </si>
  <si>
    <t>4</t>
  </si>
  <si>
    <t>INGRESOS</t>
  </si>
  <si>
    <t>5</t>
  </si>
  <si>
    <t>GASTOS</t>
  </si>
  <si>
    <t>47</t>
  </si>
  <si>
    <t>51</t>
  </si>
  <si>
    <t>ADMINISTRACION</t>
  </si>
  <si>
    <t>4705</t>
  </si>
  <si>
    <t>APORTES Y TRASPASOS DE FONDOS RECIBIDOS</t>
  </si>
  <si>
    <t>5101</t>
  </si>
  <si>
    <t>SUELDOS Y SALARIOS</t>
  </si>
  <si>
    <t>4725</t>
  </si>
  <si>
    <t>OPERACIO DE TRASPASO DE BIE,DERE Y OBLIG</t>
  </si>
  <si>
    <t>5102</t>
  </si>
  <si>
    <t>CONTRIBUCIONES IMPUTADAS</t>
  </si>
  <si>
    <t>5103</t>
  </si>
  <si>
    <t>CONTRIBUCIONES EFECTIVAS</t>
  </si>
  <si>
    <t>48</t>
  </si>
  <si>
    <t>5104</t>
  </si>
  <si>
    <t>APORTES SOBRE LA NOMINA</t>
  </si>
  <si>
    <t>4805</t>
  </si>
  <si>
    <t>FINANCIEROS</t>
  </si>
  <si>
    <t>5111</t>
  </si>
  <si>
    <t>GENERALES</t>
  </si>
  <si>
    <t>4806</t>
  </si>
  <si>
    <t>AJUSTE POR DIFERENCIA EN CAMBIO</t>
  </si>
  <si>
    <t>5120</t>
  </si>
  <si>
    <t>IMPUESTOS, CONTRIBUCIONES Y TASAS</t>
  </si>
  <si>
    <t>4810</t>
  </si>
  <si>
    <t>EXTRAORDINARIOS</t>
  </si>
  <si>
    <t>4815</t>
  </si>
  <si>
    <t>AJUSTES DE EJERCICIOS ANTERIORES</t>
  </si>
  <si>
    <t>53</t>
  </si>
  <si>
    <t>PROVISIONES AGOTA. DEPRECIACION Y AMORTI</t>
  </si>
  <si>
    <t>5304</t>
  </si>
  <si>
    <t>PROVISION PARA DEUDORES</t>
  </si>
  <si>
    <t>5305</t>
  </si>
  <si>
    <t>PROVISIONES</t>
  </si>
  <si>
    <t>5312</t>
  </si>
  <si>
    <t>PROV. BIENES Y DER.EN INV.ADMTVA</t>
  </si>
  <si>
    <t>5314</t>
  </si>
  <si>
    <t>PROVISION PARA CONTINGENGIAS</t>
  </si>
  <si>
    <t>DEPREC.PROP.PLANTA Y EQUIPO</t>
  </si>
  <si>
    <t>AMORTIZACION INTANGIBLES</t>
  </si>
  <si>
    <t>56</t>
  </si>
  <si>
    <t>GASTO DE INVERSION SOCIAL</t>
  </si>
  <si>
    <t>5602</t>
  </si>
  <si>
    <t>EDUCACION, ARTE Y CULTURA</t>
  </si>
  <si>
    <t>57</t>
  </si>
  <si>
    <t>5705</t>
  </si>
  <si>
    <t>APORTE Y TRANSPASO DE FONDOS</t>
  </si>
  <si>
    <t>5725</t>
  </si>
  <si>
    <t>OPERACIONES DE TRASPASO BIENES DERECHOS</t>
  </si>
  <si>
    <t>55</t>
  </si>
  <si>
    <t>GASTO  PUBLICO SOCIAL</t>
  </si>
  <si>
    <t>5501</t>
  </si>
  <si>
    <t>EDUCACION</t>
  </si>
  <si>
    <t>OTROS GASTOS</t>
  </si>
  <si>
    <t>5550</t>
  </si>
  <si>
    <t>SUBSIDIOS ASIGNADOS</t>
  </si>
  <si>
    <t>58</t>
  </si>
  <si>
    <t>5803</t>
  </si>
  <si>
    <t>5805</t>
  </si>
  <si>
    <t>5810</t>
  </si>
  <si>
    <t>5815</t>
  </si>
  <si>
    <t>AJUSTE EJERCICIOS ANTERIORES</t>
  </si>
  <si>
    <t>TOTAL INGRESOS</t>
  </si>
  <si>
    <t>TOTAL GASTOS</t>
  </si>
  <si>
    <t>RESULTADO DEL EJERCICIO</t>
  </si>
  <si>
    <t>SALDOS AÑO 2005</t>
  </si>
  <si>
    <t>CODIGO</t>
  </si>
  <si>
    <t>SALDO AÑO 2005</t>
  </si>
  <si>
    <t>A 31 DE DICIEMBRE DEL AÑO 2005</t>
  </si>
  <si>
    <t>(Cifra en Pesos)</t>
  </si>
  <si>
    <t>(Cifras en Pesos)</t>
  </si>
  <si>
    <t>NOMBRE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</si>
</sst>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1"/>
    </font>
    <font>
      <b/>
      <sz val="16"/>
      <name val="Century Gothic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6"/>
      <color indexed="56"/>
      <name val="Century Gothic"/>
      <family val="2"/>
    </font>
    <font>
      <b/>
      <sz val="14"/>
      <color indexed="5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Century Gothic"/>
      <family val="2"/>
    </font>
    <font>
      <b/>
      <sz val="14"/>
      <color theme="3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11" xfId="0" applyFont="1" applyFill="1" applyBorder="1" applyAlignment="1" quotePrefix="1">
      <alignment horizontal="left"/>
    </xf>
    <xf numFmtId="0" fontId="0" fillId="33" borderId="0" xfId="0" applyFont="1" applyFill="1" applyBorder="1" applyAlignment="1" quotePrefix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 quotePrefix="1">
      <alignment/>
    </xf>
    <xf numFmtId="0" fontId="0" fillId="33" borderId="0" xfId="0" applyFont="1" applyFill="1" applyBorder="1" applyAlignment="1" quotePrefix="1">
      <alignment/>
    </xf>
    <xf numFmtId="0" fontId="0" fillId="33" borderId="11" xfId="0" applyFont="1" applyFill="1" applyBorder="1" applyAlignment="1" quotePrefix="1">
      <alignment/>
    </xf>
    <xf numFmtId="4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4" fontId="0" fillId="33" borderId="18" xfId="0" applyNumberFormat="1" applyFill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8" fillId="0" borderId="0" xfId="0" applyFont="1" applyAlignment="1">
      <alignment horizontal="center"/>
    </xf>
    <xf numFmtId="4" fontId="48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" fillId="33" borderId="10" xfId="0" applyFont="1" applyFill="1" applyBorder="1" applyAlignment="1" quotePrefix="1">
      <alignment horizontal="left"/>
    </xf>
    <xf numFmtId="0" fontId="5" fillId="33" borderId="0" xfId="0" applyFont="1" applyFill="1" applyBorder="1" applyAlignment="1" quotePrefix="1">
      <alignment horizontal="left"/>
    </xf>
    <xf numFmtId="4" fontId="5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1609725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2228850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lnino\lnilo\leonardo\ESTADOS%20FINANCIEROS\ESTADOS%20FINANCIEROS%202005\balance%20DICIEMBRE%202005%20present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E INFORMACION"/>
      <sheetName val="BCE PYG PRESENTA"/>
      <sheetName val="COMPARATIVO año anterior"/>
    </sheetNames>
    <sheetDataSet>
      <sheetData sheetId="0">
        <row r="333">
          <cell r="C333">
            <v>117899062485</v>
          </cell>
        </row>
        <row r="337">
          <cell r="C337">
            <v>0</v>
          </cell>
        </row>
        <row r="343">
          <cell r="C343">
            <v>105433078808.5</v>
          </cell>
        </row>
        <row r="356">
          <cell r="C356">
            <v>129794637.2</v>
          </cell>
        </row>
        <row r="359">
          <cell r="C359">
            <v>4296682536.21</v>
          </cell>
        </row>
        <row r="369">
          <cell r="C369">
            <v>736181905.24</v>
          </cell>
        </row>
        <row r="377">
          <cell r="C377">
            <v>7792521213.490001</v>
          </cell>
        </row>
        <row r="400">
          <cell r="C400">
            <v>72565722.55000001</v>
          </cell>
        </row>
        <row r="406">
          <cell r="C406">
            <v>1248504250.58</v>
          </cell>
        </row>
        <row r="413">
          <cell r="C413">
            <v>294663872</v>
          </cell>
        </row>
        <row r="435">
          <cell r="C435">
            <v>4740838428.92</v>
          </cell>
        </row>
        <row r="453">
          <cell r="C453">
            <v>2291297478.39</v>
          </cell>
        </row>
        <row r="467">
          <cell r="C467">
            <v>23331638218.86</v>
          </cell>
        </row>
        <row r="470">
          <cell r="C470">
            <v>0</v>
          </cell>
        </row>
        <row r="477">
          <cell r="C477">
            <v>11108515702</v>
          </cell>
        </row>
        <row r="482">
          <cell r="C482">
            <v>525157475</v>
          </cell>
        </row>
        <row r="488">
          <cell r="C488">
            <v>534814797.66</v>
          </cell>
        </row>
        <row r="497">
          <cell r="C497">
            <v>137946294.85000002</v>
          </cell>
        </row>
        <row r="502">
          <cell r="C502">
            <v>4279052853.97</v>
          </cell>
        </row>
        <row r="505">
          <cell r="C505">
            <v>16286266136.12</v>
          </cell>
        </row>
        <row r="510">
          <cell r="C510">
            <v>1840188683.29</v>
          </cell>
        </row>
        <row r="513">
          <cell r="C513">
            <v>8744925529</v>
          </cell>
        </row>
        <row r="516">
          <cell r="C516">
            <v>0</v>
          </cell>
        </row>
        <row r="522">
          <cell r="C522">
            <v>147955318.25</v>
          </cell>
        </row>
        <row r="526">
          <cell r="C526">
            <v>2312493660.83</v>
          </cell>
        </row>
        <row r="536">
          <cell r="C536">
            <v>519148688.32</v>
          </cell>
        </row>
        <row r="539">
          <cell r="C539">
            <v>2622376170.3700004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1.00390625" style="0" customWidth="1"/>
    <col min="2" max="2" width="45.57421875" style="0" customWidth="1"/>
    <col min="3" max="4" width="21.8515625" style="0" customWidth="1"/>
    <col min="5" max="5" width="9.8515625" style="0" customWidth="1"/>
    <col min="6" max="6" width="43.7109375" style="0" customWidth="1"/>
    <col min="7" max="7" width="19.140625" style="0" customWidth="1"/>
    <col min="8" max="8" width="21.421875" style="0" customWidth="1"/>
    <col min="9" max="9" width="14.28125" style="0" bestFit="1" customWidth="1"/>
    <col min="11" max="11" width="23.28125" style="0" bestFit="1" customWidth="1"/>
    <col min="12" max="12" width="19.00390625" style="0" bestFit="1" customWidth="1"/>
    <col min="19" max="19" width="21.57421875" style="0" bestFit="1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15.75">
      <c r="A2" s="6"/>
      <c r="B2" s="6"/>
      <c r="C2" s="7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20.25">
      <c r="A4" s="75" t="s">
        <v>0</v>
      </c>
      <c r="B4" s="75"/>
      <c r="C4" s="75"/>
      <c r="D4" s="75"/>
      <c r="E4" s="75"/>
      <c r="F4" s="75"/>
      <c r="G4" s="75"/>
      <c r="H4" s="75"/>
    </row>
    <row r="5" spans="1:12" ht="18">
      <c r="A5" s="76" t="s">
        <v>233</v>
      </c>
      <c r="B5" s="76"/>
      <c r="C5" s="76"/>
      <c r="D5" s="76"/>
      <c r="E5" s="76"/>
      <c r="F5" s="76"/>
      <c r="G5" s="76"/>
      <c r="H5" s="76"/>
      <c r="K5" s="1"/>
      <c r="L5" s="2"/>
    </row>
    <row r="6" spans="1:12" ht="12.75">
      <c r="A6" s="77" t="s">
        <v>234</v>
      </c>
      <c r="B6" s="77"/>
      <c r="C6" s="77"/>
      <c r="D6" s="77"/>
      <c r="E6" s="77"/>
      <c r="F6" s="77"/>
      <c r="G6" s="77"/>
      <c r="H6" s="77"/>
      <c r="K6" s="1"/>
      <c r="L6" s="2"/>
    </row>
    <row r="7" spans="1:12" ht="13.5" thickBot="1">
      <c r="A7" s="6"/>
      <c r="B7" s="6"/>
      <c r="C7" s="6"/>
      <c r="D7" s="6"/>
      <c r="E7" s="6"/>
      <c r="F7" s="6"/>
      <c r="G7" s="6"/>
      <c r="H7" s="6"/>
      <c r="K7" s="1"/>
      <c r="L7" s="2"/>
    </row>
    <row r="8" spans="1:12" s="12" customFormat="1" ht="22.5" customHeight="1">
      <c r="A8" s="51" t="s">
        <v>231</v>
      </c>
      <c r="B8" s="52" t="s">
        <v>236</v>
      </c>
      <c r="C8" s="52"/>
      <c r="D8" s="53" t="s">
        <v>230</v>
      </c>
      <c r="E8" s="52" t="s">
        <v>231</v>
      </c>
      <c r="F8" s="52" t="s">
        <v>236</v>
      </c>
      <c r="G8" s="52"/>
      <c r="H8" s="54" t="s">
        <v>232</v>
      </c>
      <c r="K8" s="13"/>
      <c r="L8" s="14"/>
    </row>
    <row r="9" spans="1:12" s="1" customFormat="1" ht="12.75">
      <c r="A9" s="15" t="s">
        <v>6</v>
      </c>
      <c r="B9" s="16" t="s">
        <v>7</v>
      </c>
      <c r="C9" s="16"/>
      <c r="D9" s="16"/>
      <c r="E9" s="17" t="s">
        <v>8</v>
      </c>
      <c r="F9" s="16" t="s">
        <v>9</v>
      </c>
      <c r="G9" s="16"/>
      <c r="H9" s="18"/>
      <c r="L9" s="3"/>
    </row>
    <row r="10" spans="1:8" s="1" customFormat="1" ht="12.75">
      <c r="A10" s="15" t="s">
        <v>11</v>
      </c>
      <c r="B10" s="16" t="s">
        <v>1</v>
      </c>
      <c r="C10" s="16"/>
      <c r="D10" s="19">
        <v>43425027628.33</v>
      </c>
      <c r="E10" s="17" t="s">
        <v>12</v>
      </c>
      <c r="F10" s="16" t="s">
        <v>13</v>
      </c>
      <c r="G10" s="16"/>
      <c r="H10" s="20">
        <v>519624575872.62</v>
      </c>
    </row>
    <row r="11" spans="1:8" ht="12.75">
      <c r="A11" s="21" t="s">
        <v>14</v>
      </c>
      <c r="B11" s="22" t="s">
        <v>15</v>
      </c>
      <c r="C11" s="23">
        <v>0</v>
      </c>
      <c r="D11" s="22"/>
      <c r="E11" s="24" t="s">
        <v>16</v>
      </c>
      <c r="F11" s="22" t="s">
        <v>17</v>
      </c>
      <c r="G11" s="23">
        <v>184522292.37</v>
      </c>
      <c r="H11" s="25"/>
    </row>
    <row r="12" spans="1:8" ht="12.75">
      <c r="A12" s="21" t="s">
        <v>18</v>
      </c>
      <c r="B12" s="22" t="s">
        <v>19</v>
      </c>
      <c r="C12" s="23">
        <v>43425027628.33</v>
      </c>
      <c r="D12" s="22"/>
      <c r="E12" s="24" t="s">
        <v>20</v>
      </c>
      <c r="F12" s="22" t="s">
        <v>21</v>
      </c>
      <c r="G12" s="23">
        <v>1298277981.72</v>
      </c>
      <c r="H12" s="26"/>
    </row>
    <row r="13" spans="1:9" ht="12.75">
      <c r="A13" s="21" t="s">
        <v>4</v>
      </c>
      <c r="B13" s="22" t="s">
        <v>4</v>
      </c>
      <c r="C13" s="22"/>
      <c r="D13" s="22"/>
      <c r="E13" s="24" t="s">
        <v>22</v>
      </c>
      <c r="F13" s="22" t="s">
        <v>23</v>
      </c>
      <c r="G13" s="23">
        <v>125536162.36</v>
      </c>
      <c r="H13" s="26"/>
      <c r="I13" s="1"/>
    </row>
    <row r="14" spans="1:9" s="1" customFormat="1" ht="12.75">
      <c r="A14" s="15" t="s">
        <v>24</v>
      </c>
      <c r="B14" s="16" t="s">
        <v>2</v>
      </c>
      <c r="C14" s="16"/>
      <c r="D14" s="19">
        <v>240258042103.23</v>
      </c>
      <c r="E14" s="24" t="s">
        <v>25</v>
      </c>
      <c r="F14" s="22" t="s">
        <v>26</v>
      </c>
      <c r="G14" s="23">
        <v>10589675.790000001</v>
      </c>
      <c r="H14" s="26"/>
      <c r="I14"/>
    </row>
    <row r="15" spans="1:8" ht="12.75">
      <c r="A15" s="21" t="s">
        <v>27</v>
      </c>
      <c r="B15" s="22" t="s">
        <v>28</v>
      </c>
      <c r="C15" s="23">
        <v>229446838347.82</v>
      </c>
      <c r="D15" s="22"/>
      <c r="E15" s="27">
        <v>2440</v>
      </c>
      <c r="F15" s="22" t="s">
        <v>29</v>
      </c>
      <c r="G15" s="28">
        <v>2185718470</v>
      </c>
      <c r="H15" s="26"/>
    </row>
    <row r="16" spans="1:8" ht="12.75">
      <c r="A16" s="21" t="s">
        <v>30</v>
      </c>
      <c r="B16" s="22" t="s">
        <v>31</v>
      </c>
      <c r="C16" s="23">
        <v>10904770421.04</v>
      </c>
      <c r="D16" s="22"/>
      <c r="E16" s="29" t="s">
        <v>32</v>
      </c>
      <c r="F16" s="30" t="s">
        <v>33</v>
      </c>
      <c r="G16" s="23">
        <v>496858</v>
      </c>
      <c r="H16" s="26"/>
    </row>
    <row r="17" spans="1:8" ht="12.75">
      <c r="A17" s="21" t="s">
        <v>34</v>
      </c>
      <c r="B17" s="22" t="s">
        <v>35</v>
      </c>
      <c r="C17" s="23">
        <v>93566665.63</v>
      </c>
      <c r="D17" s="22"/>
      <c r="E17" s="24" t="s">
        <v>36</v>
      </c>
      <c r="F17" s="22" t="s">
        <v>37</v>
      </c>
      <c r="G17" s="23">
        <v>493787377277.78</v>
      </c>
      <c r="H17" s="26"/>
    </row>
    <row r="18" spans="1:8" ht="12.75">
      <c r="A18" s="21" t="s">
        <v>4</v>
      </c>
      <c r="B18" s="22" t="s">
        <v>4</v>
      </c>
      <c r="C18" s="22"/>
      <c r="D18" s="22"/>
      <c r="E18" s="24" t="s">
        <v>38</v>
      </c>
      <c r="F18" s="22" t="s">
        <v>39</v>
      </c>
      <c r="G18" s="23">
        <v>22032057154.6</v>
      </c>
      <c r="H18" s="26"/>
    </row>
    <row r="19" spans="1:8" ht="12.75">
      <c r="A19" s="21"/>
      <c r="B19" s="22"/>
      <c r="C19" s="22"/>
      <c r="D19" s="22"/>
      <c r="E19" s="24" t="s">
        <v>4</v>
      </c>
      <c r="F19" s="22" t="s">
        <v>4</v>
      </c>
      <c r="G19" s="22"/>
      <c r="H19" s="26"/>
    </row>
    <row r="20" spans="1:9" s="1" customFormat="1" ht="12.75">
      <c r="A20" s="15" t="s">
        <v>40</v>
      </c>
      <c r="B20" s="16" t="s">
        <v>3</v>
      </c>
      <c r="C20" s="16"/>
      <c r="D20" s="19">
        <v>1040615642732.06</v>
      </c>
      <c r="E20" s="17" t="s">
        <v>41</v>
      </c>
      <c r="F20" s="16" t="s">
        <v>42</v>
      </c>
      <c r="G20" s="16"/>
      <c r="H20" s="20">
        <v>765577527.59</v>
      </c>
      <c r="I20"/>
    </row>
    <row r="21" spans="1:8" ht="12.75">
      <c r="A21" s="21" t="s">
        <v>43</v>
      </c>
      <c r="B21" s="22" t="s">
        <v>44</v>
      </c>
      <c r="C21" s="23">
        <v>1029223286913.5</v>
      </c>
      <c r="D21" s="22"/>
      <c r="E21" s="24" t="s">
        <v>45</v>
      </c>
      <c r="F21" s="22" t="s">
        <v>46</v>
      </c>
      <c r="G21" s="23">
        <v>765577527.59</v>
      </c>
      <c r="H21" s="26"/>
    </row>
    <row r="22" spans="1:8" ht="12.75">
      <c r="A22" s="21" t="s">
        <v>47</v>
      </c>
      <c r="B22" s="22" t="s">
        <v>48</v>
      </c>
      <c r="C22" s="23">
        <v>5410057872</v>
      </c>
      <c r="D22" s="22"/>
      <c r="E22" s="24" t="s">
        <v>4</v>
      </c>
      <c r="F22" s="22" t="s">
        <v>4</v>
      </c>
      <c r="G22" s="22"/>
      <c r="H22" s="26"/>
    </row>
    <row r="23" spans="1:8" ht="12.75">
      <c r="A23" s="21" t="s">
        <v>49</v>
      </c>
      <c r="B23" s="22" t="s">
        <v>50</v>
      </c>
      <c r="C23" s="23">
        <v>11274383218.5</v>
      </c>
      <c r="D23" s="22"/>
      <c r="E23" s="17" t="s">
        <v>51</v>
      </c>
      <c r="F23" s="16" t="s">
        <v>52</v>
      </c>
      <c r="G23" s="16"/>
      <c r="H23" s="20">
        <v>20525381169.92</v>
      </c>
    </row>
    <row r="24" spans="1:9" ht="12.75">
      <c r="A24" s="21" t="s">
        <v>53</v>
      </c>
      <c r="B24" s="22" t="s">
        <v>54</v>
      </c>
      <c r="C24" s="23">
        <v>121556537210.81</v>
      </c>
      <c r="D24" s="22"/>
      <c r="E24" s="24" t="s">
        <v>55</v>
      </c>
      <c r="F24" s="22" t="s">
        <v>56</v>
      </c>
      <c r="G24" s="23">
        <v>20525381169.92</v>
      </c>
      <c r="H24" s="26"/>
      <c r="I24" s="1"/>
    </row>
    <row r="25" spans="1:8" ht="12.75">
      <c r="A25" s="21" t="s">
        <v>57</v>
      </c>
      <c r="B25" s="22" t="s">
        <v>58</v>
      </c>
      <c r="C25" s="23">
        <v>-126848622482.75</v>
      </c>
      <c r="D25" s="22"/>
      <c r="E25" s="24" t="s">
        <v>4</v>
      </c>
      <c r="F25" s="22" t="s">
        <v>4</v>
      </c>
      <c r="G25" s="22"/>
      <c r="H25" s="26"/>
    </row>
    <row r="26" spans="1:19" ht="12.75">
      <c r="A26" s="21"/>
      <c r="B26" s="22"/>
      <c r="C26" s="22"/>
      <c r="D26" s="22"/>
      <c r="E26" s="17" t="s">
        <v>59</v>
      </c>
      <c r="F26" s="16" t="s">
        <v>60</v>
      </c>
      <c r="G26" s="16"/>
      <c r="H26" s="20">
        <v>4541081033.83</v>
      </c>
      <c r="S26" s="2"/>
    </row>
    <row r="27" spans="1:19" ht="12.75">
      <c r="A27" s="21"/>
      <c r="B27" s="22"/>
      <c r="C27" s="22"/>
      <c r="D27" s="22"/>
      <c r="E27" s="24" t="s">
        <v>61</v>
      </c>
      <c r="F27" s="22" t="s">
        <v>62</v>
      </c>
      <c r="G27" s="23">
        <v>4541081033.83</v>
      </c>
      <c r="H27" s="26"/>
      <c r="I27" s="1"/>
      <c r="S27" s="2"/>
    </row>
    <row r="28" spans="1:19" s="1" customFormat="1" ht="12.75">
      <c r="A28" s="15" t="s">
        <v>63</v>
      </c>
      <c r="B28" s="16" t="s">
        <v>5</v>
      </c>
      <c r="C28" s="16"/>
      <c r="D28" s="19">
        <v>5463805324.150001</v>
      </c>
      <c r="E28" s="31" t="s">
        <v>64</v>
      </c>
      <c r="F28" s="32" t="s">
        <v>65</v>
      </c>
      <c r="G28" s="33">
        <v>0</v>
      </c>
      <c r="H28" s="26"/>
      <c r="I28"/>
      <c r="R28"/>
      <c r="S28" s="2"/>
    </row>
    <row r="29" spans="1:8" ht="12.75">
      <c r="A29" s="21" t="s">
        <v>67</v>
      </c>
      <c r="B29" s="22" t="s">
        <v>68</v>
      </c>
      <c r="C29" s="23">
        <v>298497027.07</v>
      </c>
      <c r="D29" s="22"/>
      <c r="E29" s="24" t="s">
        <v>4</v>
      </c>
      <c r="F29" s="22" t="s">
        <v>4</v>
      </c>
      <c r="G29" s="22"/>
      <c r="H29" s="26"/>
    </row>
    <row r="30" spans="1:9" ht="12.75">
      <c r="A30" s="21" t="s">
        <v>69</v>
      </c>
      <c r="B30" s="22" t="s">
        <v>70</v>
      </c>
      <c r="C30" s="23">
        <v>248428968.19</v>
      </c>
      <c r="D30" s="22"/>
      <c r="E30" s="17" t="s">
        <v>71</v>
      </c>
      <c r="F30" s="16" t="s">
        <v>72</v>
      </c>
      <c r="G30" s="16"/>
      <c r="H30" s="20">
        <v>32687149018.1</v>
      </c>
      <c r="I30" s="1"/>
    </row>
    <row r="31" spans="1:8" ht="12.75">
      <c r="A31" s="21" t="s">
        <v>73</v>
      </c>
      <c r="B31" s="22" t="s">
        <v>74</v>
      </c>
      <c r="C31" s="23">
        <v>11444419.15</v>
      </c>
      <c r="D31" s="22"/>
      <c r="E31" s="24" t="s">
        <v>75</v>
      </c>
      <c r="F31" s="22" t="s">
        <v>76</v>
      </c>
      <c r="G31" s="23">
        <v>32687149018.1</v>
      </c>
      <c r="H31" s="25"/>
    </row>
    <row r="32" spans="1:8" ht="12.75">
      <c r="A32" s="21" t="s">
        <v>77</v>
      </c>
      <c r="B32" s="22" t="s">
        <v>78</v>
      </c>
      <c r="C32" s="23">
        <v>3424237772.79</v>
      </c>
      <c r="D32" s="22"/>
      <c r="E32" s="24"/>
      <c r="F32" s="22"/>
      <c r="G32" s="22"/>
      <c r="H32" s="26"/>
    </row>
    <row r="33" spans="1:8" ht="12.75">
      <c r="A33" s="34" t="s">
        <v>79</v>
      </c>
      <c r="B33" s="35" t="s">
        <v>80</v>
      </c>
      <c r="C33" s="36">
        <v>10842857</v>
      </c>
      <c r="D33" s="37"/>
      <c r="E33" s="24"/>
      <c r="F33" s="22"/>
      <c r="G33" s="22"/>
      <c r="H33" s="26"/>
    </row>
    <row r="34" spans="1:9" ht="12.75">
      <c r="A34" s="21" t="s">
        <v>81</v>
      </c>
      <c r="B34" s="22" t="s">
        <v>82</v>
      </c>
      <c r="C34" s="23">
        <v>123424876.75</v>
      </c>
      <c r="D34" s="22"/>
      <c r="E34" s="24"/>
      <c r="F34" s="22"/>
      <c r="G34" s="22"/>
      <c r="H34" s="26"/>
      <c r="I34" s="1"/>
    </row>
    <row r="35" spans="1:8" ht="12.75">
      <c r="A35" s="21" t="s">
        <v>83</v>
      </c>
      <c r="B35" s="22" t="s">
        <v>84</v>
      </c>
      <c r="C35" s="23">
        <v>1505389304.67</v>
      </c>
      <c r="D35" s="22"/>
      <c r="E35" s="24"/>
      <c r="F35" s="22"/>
      <c r="G35" s="23"/>
      <c r="H35" s="25"/>
    </row>
    <row r="36" spans="1:8" ht="12.75">
      <c r="A36" s="21" t="s">
        <v>85</v>
      </c>
      <c r="B36" s="22" t="s">
        <v>86</v>
      </c>
      <c r="C36" s="23">
        <v>4952801772.15</v>
      </c>
      <c r="D36" s="22"/>
      <c r="E36" s="24"/>
      <c r="F36" s="16" t="s">
        <v>87</v>
      </c>
      <c r="G36" s="23"/>
      <c r="H36" s="20">
        <v>578143764622.06</v>
      </c>
    </row>
    <row r="37" spans="1:8" ht="12.75">
      <c r="A37" s="21" t="s">
        <v>88</v>
      </c>
      <c r="B37" s="22" t="s">
        <v>89</v>
      </c>
      <c r="C37" s="23">
        <v>595699255.95</v>
      </c>
      <c r="D37" s="22"/>
      <c r="E37" s="24"/>
      <c r="F37" s="22"/>
      <c r="G37" s="23"/>
      <c r="H37" s="26"/>
    </row>
    <row r="38" spans="1:11" ht="12.75">
      <c r="A38" s="21" t="s">
        <v>90</v>
      </c>
      <c r="B38" s="22" t="s">
        <v>91</v>
      </c>
      <c r="C38" s="23">
        <v>4327462.74</v>
      </c>
      <c r="D38" s="22"/>
      <c r="E38" s="24" t="s">
        <v>4</v>
      </c>
      <c r="F38" s="22" t="s">
        <v>4</v>
      </c>
      <c r="G38" s="22"/>
      <c r="H38" s="26"/>
      <c r="J38" s="1"/>
      <c r="K38" s="2"/>
    </row>
    <row r="39" spans="1:11" ht="12.75">
      <c r="A39" s="21" t="s">
        <v>92</v>
      </c>
      <c r="B39" s="22" t="s">
        <v>93</v>
      </c>
      <c r="C39" s="23">
        <v>-5711288392.31</v>
      </c>
      <c r="D39" s="22"/>
      <c r="E39" s="17" t="s">
        <v>94</v>
      </c>
      <c r="F39" s="16" t="s">
        <v>66</v>
      </c>
      <c r="G39" s="16"/>
      <c r="H39" s="38"/>
      <c r="J39" s="1"/>
      <c r="K39" s="2"/>
    </row>
    <row r="40" spans="1:11" ht="12.75">
      <c r="A40" s="39" t="s">
        <v>95</v>
      </c>
      <c r="B40" s="32" t="s">
        <v>96</v>
      </c>
      <c r="C40" s="33">
        <v>0</v>
      </c>
      <c r="D40" s="22"/>
      <c r="E40" s="17" t="s">
        <v>97</v>
      </c>
      <c r="F40" s="16" t="s">
        <v>98</v>
      </c>
      <c r="G40" s="16"/>
      <c r="H40" s="20">
        <v>779175630821.09</v>
      </c>
      <c r="J40" s="1"/>
      <c r="K40" s="2"/>
    </row>
    <row r="41" spans="1:11" s="1" customFormat="1" ht="12.75">
      <c r="A41" s="21"/>
      <c r="B41" s="22"/>
      <c r="C41" s="22"/>
      <c r="D41" s="22"/>
      <c r="E41" s="24" t="s">
        <v>99</v>
      </c>
      <c r="F41" s="22" t="s">
        <v>100</v>
      </c>
      <c r="G41" s="23">
        <v>10308243630.6</v>
      </c>
      <c r="H41" s="25"/>
      <c r="K41" s="3"/>
    </row>
    <row r="42" spans="1:11" ht="12.75">
      <c r="A42" s="15" t="s">
        <v>101</v>
      </c>
      <c r="B42" s="16" t="s">
        <v>10</v>
      </c>
      <c r="C42" s="16"/>
      <c r="D42" s="19">
        <v>27556877655.38</v>
      </c>
      <c r="E42" s="24" t="s">
        <v>102</v>
      </c>
      <c r="F42" s="22" t="s">
        <v>103</v>
      </c>
      <c r="G42" s="23">
        <v>5571391070.41</v>
      </c>
      <c r="H42" s="25"/>
      <c r="I42" s="1"/>
      <c r="J42" s="1"/>
      <c r="K42" s="2"/>
    </row>
    <row r="43" spans="1:11" ht="12.75">
      <c r="A43" s="21" t="s">
        <v>104</v>
      </c>
      <c r="B43" s="22" t="s">
        <v>105</v>
      </c>
      <c r="C43" s="23">
        <v>42658387</v>
      </c>
      <c r="D43" s="22"/>
      <c r="E43" s="24" t="s">
        <v>106</v>
      </c>
      <c r="F43" s="22" t="s">
        <v>107</v>
      </c>
      <c r="G43" s="23">
        <v>577136120639.96</v>
      </c>
      <c r="H43" s="25"/>
      <c r="J43" s="1"/>
      <c r="K43" s="2"/>
    </row>
    <row r="44" spans="1:8" ht="12.75">
      <c r="A44" s="21" t="s">
        <v>108</v>
      </c>
      <c r="B44" s="22" t="s">
        <v>109</v>
      </c>
      <c r="C44" s="23">
        <v>197946566.64</v>
      </c>
      <c r="D44" s="22"/>
      <c r="E44" s="27">
        <v>3230</v>
      </c>
      <c r="F44" s="22" t="s">
        <v>110</v>
      </c>
      <c r="G44" s="23">
        <v>139663929877.7</v>
      </c>
      <c r="H44" s="25"/>
    </row>
    <row r="45" spans="1:8" ht="12.75">
      <c r="A45" s="40" t="s">
        <v>111</v>
      </c>
      <c r="B45" s="41" t="s">
        <v>112</v>
      </c>
      <c r="C45" s="23">
        <v>60739579.32</v>
      </c>
      <c r="D45" s="22"/>
      <c r="E45" s="24" t="s">
        <v>113</v>
      </c>
      <c r="F45" s="22" t="s">
        <v>114</v>
      </c>
      <c r="G45" s="23">
        <v>931330718.53</v>
      </c>
      <c r="H45" s="25"/>
    </row>
    <row r="46" spans="1:8" ht="12.75">
      <c r="A46" s="40" t="s">
        <v>115</v>
      </c>
      <c r="B46" s="41" t="s">
        <v>116</v>
      </c>
      <c r="C46" s="23">
        <v>-19639131.04</v>
      </c>
      <c r="D46" s="22"/>
      <c r="E46" s="24" t="s">
        <v>117</v>
      </c>
      <c r="F46" s="22" t="s">
        <v>118</v>
      </c>
      <c r="G46" s="23">
        <v>9811607133.8</v>
      </c>
      <c r="H46" s="25"/>
    </row>
    <row r="47" spans="1:8" ht="12.75">
      <c r="A47" s="21" t="s">
        <v>119</v>
      </c>
      <c r="B47" s="22" t="s">
        <v>120</v>
      </c>
      <c r="C47" s="23">
        <v>2549353020.1400003</v>
      </c>
      <c r="D47" s="22"/>
      <c r="E47" s="24" t="s">
        <v>121</v>
      </c>
      <c r="F47" s="22" t="s">
        <v>122</v>
      </c>
      <c r="G47" s="23">
        <v>100635213777.87999</v>
      </c>
      <c r="H47" s="25"/>
    </row>
    <row r="48" spans="1:8" ht="12.75">
      <c r="A48" s="21" t="s">
        <v>123</v>
      </c>
      <c r="B48" s="22" t="s">
        <v>124</v>
      </c>
      <c r="C48" s="23">
        <v>-975193012.8</v>
      </c>
      <c r="D48" s="22"/>
      <c r="E48" s="42" t="s">
        <v>125</v>
      </c>
      <c r="F48" s="41" t="s">
        <v>126</v>
      </c>
      <c r="G48" s="23">
        <v>-64882206027.79</v>
      </c>
      <c r="H48" s="25"/>
    </row>
    <row r="49" spans="1:8" ht="12.75">
      <c r="A49" s="21" t="s">
        <v>127</v>
      </c>
      <c r="B49" s="22" t="s">
        <v>128</v>
      </c>
      <c r="C49" s="23">
        <v>100531462.59</v>
      </c>
      <c r="D49" s="22"/>
      <c r="E49" s="24"/>
      <c r="F49" s="22"/>
      <c r="G49" s="23"/>
      <c r="H49" s="25"/>
    </row>
    <row r="50" spans="1:8" ht="12.75">
      <c r="A50" s="21" t="s">
        <v>129</v>
      </c>
      <c r="B50" s="22" t="s">
        <v>130</v>
      </c>
      <c r="C50" s="23">
        <v>311702921.61</v>
      </c>
      <c r="D50" s="22"/>
      <c r="E50" s="24"/>
      <c r="F50" s="22"/>
      <c r="G50" s="23"/>
      <c r="H50" s="25"/>
    </row>
    <row r="51" spans="1:8" ht="12.75">
      <c r="A51" s="21" t="s">
        <v>131</v>
      </c>
      <c r="B51" s="22" t="s">
        <v>132</v>
      </c>
      <c r="C51" s="23">
        <v>-302454971.61</v>
      </c>
      <c r="D51" s="22"/>
      <c r="E51" s="24"/>
      <c r="F51" s="22"/>
      <c r="G51" s="23"/>
      <c r="H51" s="25"/>
    </row>
    <row r="52" spans="1:8" ht="12.75">
      <c r="A52" s="21" t="s">
        <v>133</v>
      </c>
      <c r="B52" s="22" t="s">
        <v>134</v>
      </c>
      <c r="C52" s="23">
        <v>4805016568.66</v>
      </c>
      <c r="D52" s="22"/>
      <c r="E52" s="24"/>
      <c r="F52" s="22"/>
      <c r="G52" s="23"/>
      <c r="H52" s="25"/>
    </row>
    <row r="53" spans="1:8" ht="12.75">
      <c r="A53" s="21" t="s">
        <v>135</v>
      </c>
      <c r="B53" s="22" t="s">
        <v>136</v>
      </c>
      <c r="C53" s="23">
        <v>22083124833.07</v>
      </c>
      <c r="D53" s="22"/>
      <c r="E53" s="24"/>
      <c r="F53" s="22"/>
      <c r="G53" s="23"/>
      <c r="H53" s="25"/>
    </row>
    <row r="54" spans="1:9" s="1" customFormat="1" ht="12.75">
      <c r="A54" s="40" t="s">
        <v>137</v>
      </c>
      <c r="B54" s="41" t="s">
        <v>138</v>
      </c>
      <c r="C54" s="23">
        <v>-11108515702</v>
      </c>
      <c r="D54" s="22"/>
      <c r="E54" s="24"/>
      <c r="F54" s="22"/>
      <c r="G54" s="23"/>
      <c r="H54" s="25"/>
      <c r="I54"/>
    </row>
    <row r="55" spans="1:9" s="1" customFormat="1" ht="12.75">
      <c r="A55" s="21" t="s">
        <v>139</v>
      </c>
      <c r="B55" s="22" t="s">
        <v>140</v>
      </c>
      <c r="C55" s="23">
        <v>9811607133.8</v>
      </c>
      <c r="D55" s="22"/>
      <c r="E55" s="24"/>
      <c r="F55" s="22"/>
      <c r="G55" s="23"/>
      <c r="H55" s="25"/>
      <c r="I55"/>
    </row>
    <row r="56" spans="1:8" ht="12.75">
      <c r="A56" s="21" t="s">
        <v>4</v>
      </c>
      <c r="B56" s="22" t="s">
        <v>4</v>
      </c>
      <c r="C56" s="22"/>
      <c r="D56" s="22"/>
      <c r="E56" s="24"/>
      <c r="F56" s="22"/>
      <c r="G56" s="23"/>
      <c r="H56" s="25"/>
    </row>
    <row r="57" spans="1:8" ht="12.75">
      <c r="A57" s="21"/>
      <c r="B57" s="22"/>
      <c r="C57" s="22"/>
      <c r="D57" s="22"/>
      <c r="E57" s="24"/>
      <c r="F57" s="16" t="s">
        <v>141</v>
      </c>
      <c r="G57" s="16"/>
      <c r="H57" s="20">
        <v>779175630821.09</v>
      </c>
    </row>
    <row r="58" spans="1:8" s="1" customFormat="1" ht="12.75">
      <c r="A58" s="15"/>
      <c r="B58" s="16"/>
      <c r="C58" s="16"/>
      <c r="D58" s="16"/>
      <c r="E58" s="24"/>
      <c r="F58" s="16"/>
      <c r="G58" s="16"/>
      <c r="H58" s="38"/>
    </row>
    <row r="59" spans="1:8" s="1" customFormat="1" ht="12.75">
      <c r="A59" s="15"/>
      <c r="B59" s="22"/>
      <c r="C59" s="22"/>
      <c r="D59" s="22"/>
      <c r="E59" s="24"/>
      <c r="F59" s="22"/>
      <c r="G59" s="22"/>
      <c r="H59" s="25"/>
    </row>
    <row r="60" spans="1:8" s="1" customFormat="1" ht="12.75">
      <c r="A60" s="21"/>
      <c r="B60" s="16" t="s">
        <v>142</v>
      </c>
      <c r="C60" s="16"/>
      <c r="D60" s="19">
        <v>1357319395443.15</v>
      </c>
      <c r="E60" s="24"/>
      <c r="F60" s="16" t="s">
        <v>143</v>
      </c>
      <c r="G60" s="16"/>
      <c r="H60" s="20">
        <v>1357319395443.15</v>
      </c>
    </row>
    <row r="61" spans="1:9" ht="12.75">
      <c r="A61" s="21"/>
      <c r="B61" s="16"/>
      <c r="C61" s="16"/>
      <c r="D61" s="43"/>
      <c r="E61" s="24"/>
      <c r="F61" s="16"/>
      <c r="G61" s="16"/>
      <c r="H61" s="38"/>
      <c r="I61" s="1"/>
    </row>
    <row r="62" spans="1:9" ht="12.75">
      <c r="A62" s="21"/>
      <c r="B62" s="16"/>
      <c r="C62" s="16"/>
      <c r="D62" s="43"/>
      <c r="E62" s="24"/>
      <c r="F62" s="16"/>
      <c r="G62" s="16"/>
      <c r="H62" s="38"/>
      <c r="I62" s="1"/>
    </row>
    <row r="63" spans="1:9" ht="12.75">
      <c r="A63" s="44">
        <v>8</v>
      </c>
      <c r="B63" s="16" t="s">
        <v>144</v>
      </c>
      <c r="C63" s="22"/>
      <c r="D63" s="19">
        <v>120834116104.38</v>
      </c>
      <c r="E63" s="45">
        <v>8</v>
      </c>
      <c r="F63" s="16" t="s">
        <v>144</v>
      </c>
      <c r="G63" s="22"/>
      <c r="H63" s="20">
        <v>120834116104.38</v>
      </c>
      <c r="I63" s="1"/>
    </row>
    <row r="64" spans="1:9" ht="12.75">
      <c r="A64" s="44">
        <v>81</v>
      </c>
      <c r="B64" s="16" t="s">
        <v>145</v>
      </c>
      <c r="C64" s="43">
        <v>9334238050.35</v>
      </c>
      <c r="D64" s="22"/>
      <c r="E64" s="45">
        <v>89</v>
      </c>
      <c r="F64" s="16" t="s">
        <v>146</v>
      </c>
      <c r="G64" s="43">
        <v>120834116104.38</v>
      </c>
      <c r="H64" s="25"/>
      <c r="I64" s="1"/>
    </row>
    <row r="65" spans="1:8" ht="12.75">
      <c r="A65" s="44">
        <v>83</v>
      </c>
      <c r="B65" s="16" t="s">
        <v>147</v>
      </c>
      <c r="C65" s="43">
        <v>111499878054.03</v>
      </c>
      <c r="D65" s="22"/>
      <c r="E65" s="24"/>
      <c r="F65" s="22"/>
      <c r="G65" s="43"/>
      <c r="H65" s="25"/>
    </row>
    <row r="66" spans="1:8" ht="12.75">
      <c r="A66" s="21"/>
      <c r="B66" s="22"/>
      <c r="C66" s="43"/>
      <c r="D66" s="22"/>
      <c r="E66" s="24"/>
      <c r="F66" s="22"/>
      <c r="G66" s="43"/>
      <c r="H66" s="25"/>
    </row>
    <row r="67" spans="1:9" ht="13.5" thickBot="1">
      <c r="A67" s="46">
        <v>91</v>
      </c>
      <c r="B67" s="47" t="s">
        <v>148</v>
      </c>
      <c r="C67" s="48">
        <v>152073942949.06</v>
      </c>
      <c r="D67" s="47"/>
      <c r="E67" s="49">
        <v>99</v>
      </c>
      <c r="F67" s="47" t="s">
        <v>149</v>
      </c>
      <c r="G67" s="48">
        <v>152073942949.06</v>
      </c>
      <c r="H67" s="50"/>
      <c r="I67" s="1"/>
    </row>
    <row r="68" spans="1:9" ht="12.75">
      <c r="A68" s="8"/>
      <c r="B68" s="9"/>
      <c r="C68" s="10"/>
      <c r="D68" s="9"/>
      <c r="E68" s="8"/>
      <c r="F68" s="9"/>
      <c r="G68" s="10"/>
      <c r="H68" s="11"/>
      <c r="I68" s="1"/>
    </row>
    <row r="69" spans="1:9" ht="12.75">
      <c r="A69" s="8"/>
      <c r="B69" s="9"/>
      <c r="C69" s="10"/>
      <c r="D69" s="9"/>
      <c r="E69" s="8"/>
      <c r="F69" s="9"/>
      <c r="G69" s="10"/>
      <c r="H69" s="11"/>
      <c r="I69" s="1"/>
    </row>
    <row r="70" spans="1:9" ht="12.75">
      <c r="A70" s="8" t="s">
        <v>150</v>
      </c>
      <c r="B70" s="9"/>
      <c r="C70" s="10"/>
      <c r="D70" s="9" t="s">
        <v>151</v>
      </c>
      <c r="E70" s="8"/>
      <c r="F70" s="9"/>
      <c r="G70" s="10" t="s">
        <v>152</v>
      </c>
      <c r="H70" s="11"/>
      <c r="I70" s="1"/>
    </row>
    <row r="71" spans="1:8" ht="12.75">
      <c r="A71" s="9" t="s">
        <v>153</v>
      </c>
      <c r="B71" s="6"/>
      <c r="C71" s="6"/>
      <c r="D71" s="9" t="s">
        <v>154</v>
      </c>
      <c r="E71" s="6"/>
      <c r="F71" s="9"/>
      <c r="G71" s="9" t="s">
        <v>155</v>
      </c>
      <c r="H71" s="10"/>
    </row>
    <row r="72" spans="1:8" ht="12.75">
      <c r="A72" s="6"/>
      <c r="B72" s="6"/>
      <c r="C72" s="6"/>
      <c r="D72" s="6"/>
      <c r="E72" s="6"/>
      <c r="F72" s="6"/>
      <c r="G72" s="9" t="s">
        <v>156</v>
      </c>
      <c r="H72" s="11"/>
    </row>
    <row r="73" ht="12.75">
      <c r="H73" s="2"/>
    </row>
  </sheetData>
  <sheetProtection sheet="1" objects="1" scenarios="1"/>
  <mergeCells count="3">
    <mergeCell ref="A4:H4"/>
    <mergeCell ref="A5:H5"/>
    <mergeCell ref="A6:H6"/>
  </mergeCells>
  <printOptions horizontalCentered="1" verticalCentered="1"/>
  <pageMargins left="0.49" right="0.45" top="0.2755905511811024" bottom="0.47" header="0" footer="0.37"/>
  <pageSetup fitToHeight="1" fitToWidth="1" horizontalDpi="600" verticalDpi="600" orientation="landscape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75" zoomScaleNormal="75" zoomScalePageLayoutView="0" workbookViewId="0" topLeftCell="A16">
      <selection activeCell="Q107" sqref="Q107"/>
    </sheetView>
  </sheetViews>
  <sheetFormatPr defaultColWidth="11.421875" defaultRowHeight="12.75"/>
  <cols>
    <col min="2" max="2" width="42.7109375" style="0" customWidth="1"/>
    <col min="3" max="3" width="17.421875" style="0" customWidth="1"/>
    <col min="4" max="4" width="21.140625" style="0" customWidth="1"/>
    <col min="6" max="6" width="53.28125" style="0" bestFit="1" customWidth="1"/>
    <col min="7" max="7" width="18.00390625" style="0" customWidth="1"/>
    <col min="8" max="8" width="24.00390625" style="0" customWidth="1"/>
    <col min="9" max="9" width="14.28125" style="0" bestFit="1" customWidth="1"/>
    <col min="11" max="11" width="23.28125" style="0" bestFit="1" customWidth="1"/>
    <col min="12" max="12" width="19.00390625" style="0" bestFit="1" customWidth="1"/>
    <col min="19" max="19" width="21.57421875" style="0" bestFit="1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15.75">
      <c r="A2" s="6"/>
      <c r="B2" s="6"/>
      <c r="C2" s="7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11" s="1" customFormat="1" ht="20.25">
      <c r="A5" s="75" t="s">
        <v>157</v>
      </c>
      <c r="B5" s="75"/>
      <c r="C5" s="75"/>
      <c r="D5" s="75"/>
      <c r="E5" s="75"/>
      <c r="F5" s="75"/>
      <c r="G5" s="75"/>
      <c r="H5" s="58"/>
      <c r="I5"/>
      <c r="K5" s="3"/>
    </row>
    <row r="6" spans="1:11" s="1" customFormat="1" ht="18">
      <c r="A6" s="76" t="s">
        <v>158</v>
      </c>
      <c r="B6" s="76"/>
      <c r="C6" s="76"/>
      <c r="D6" s="76"/>
      <c r="E6" s="76"/>
      <c r="F6" s="76"/>
      <c r="G6" s="76"/>
      <c r="H6" s="59"/>
      <c r="I6"/>
      <c r="K6" s="3"/>
    </row>
    <row r="7" spans="1:11" ht="18">
      <c r="A7" s="76" t="s">
        <v>235</v>
      </c>
      <c r="B7" s="76"/>
      <c r="C7" s="76"/>
      <c r="D7" s="76"/>
      <c r="E7" s="76"/>
      <c r="F7" s="76"/>
      <c r="G7" s="76"/>
      <c r="H7" s="59"/>
      <c r="J7" s="1"/>
      <c r="K7" s="3"/>
    </row>
    <row r="8" spans="1:11" ht="21" thickBot="1">
      <c r="A8" s="6"/>
      <c r="B8" s="6"/>
      <c r="C8" s="6"/>
      <c r="D8" s="6"/>
      <c r="E8" s="57"/>
      <c r="F8" s="57"/>
      <c r="G8" s="57"/>
      <c r="H8" s="57"/>
      <c r="J8" s="1"/>
      <c r="K8" s="2"/>
    </row>
    <row r="9" spans="1:11" s="55" customFormat="1" ht="15.75">
      <c r="A9" s="51" t="s">
        <v>231</v>
      </c>
      <c r="B9" s="52" t="s">
        <v>236</v>
      </c>
      <c r="C9" s="52"/>
      <c r="D9" s="52" t="s">
        <v>230</v>
      </c>
      <c r="E9" s="52" t="s">
        <v>231</v>
      </c>
      <c r="F9" s="52" t="s">
        <v>236</v>
      </c>
      <c r="G9" s="52"/>
      <c r="H9" s="54" t="s">
        <v>230</v>
      </c>
      <c r="K9" s="56"/>
    </row>
    <row r="10" spans="1:11" ht="12.75">
      <c r="A10" s="15" t="s">
        <v>161</v>
      </c>
      <c r="B10" s="16" t="s">
        <v>162</v>
      </c>
      <c r="C10" s="16"/>
      <c r="D10" s="16"/>
      <c r="E10" s="70" t="s">
        <v>163</v>
      </c>
      <c r="F10" s="16" t="s">
        <v>164</v>
      </c>
      <c r="G10" s="16"/>
      <c r="H10" s="18"/>
      <c r="I10" s="1"/>
      <c r="J10" s="1"/>
      <c r="K10" s="1"/>
    </row>
    <row r="11" spans="1:8" ht="12.75">
      <c r="A11" s="15" t="s">
        <v>165</v>
      </c>
      <c r="B11" s="16" t="s">
        <v>159</v>
      </c>
      <c r="C11" s="16"/>
      <c r="D11" s="19">
        <f>+C12+C13</f>
        <v>117899062485</v>
      </c>
      <c r="E11" s="17" t="s">
        <v>166</v>
      </c>
      <c r="F11" s="16" t="s">
        <v>167</v>
      </c>
      <c r="G11" s="16"/>
      <c r="H11" s="20">
        <f>+SUM(G12:G17)</f>
        <v>16440390965.93</v>
      </c>
    </row>
    <row r="12" spans="1:11" s="1" customFormat="1" ht="12.75">
      <c r="A12" s="21" t="s">
        <v>168</v>
      </c>
      <c r="B12" s="22" t="s">
        <v>169</v>
      </c>
      <c r="C12" s="23">
        <f>+'[1]INGRESO DE INFORMACION'!C333</f>
        <v>117899062485</v>
      </c>
      <c r="D12" s="22"/>
      <c r="E12" s="24" t="s">
        <v>170</v>
      </c>
      <c r="F12" s="22" t="s">
        <v>171</v>
      </c>
      <c r="G12" s="23">
        <f>+'[1]INGRESO DE INFORMACION'!C377</f>
        <v>7792521213.490001</v>
      </c>
      <c r="H12" s="26"/>
      <c r="I12"/>
      <c r="J12"/>
      <c r="K12"/>
    </row>
    <row r="13" spans="1:11" ht="12.75">
      <c r="A13" s="60" t="s">
        <v>172</v>
      </c>
      <c r="B13" s="61" t="s">
        <v>173</v>
      </c>
      <c r="C13" s="62">
        <f>+'[1]INGRESO DE INFORMACION'!C337</f>
        <v>0</v>
      </c>
      <c r="D13" s="22"/>
      <c r="E13" s="24" t="s">
        <v>174</v>
      </c>
      <c r="F13" s="22" t="s">
        <v>175</v>
      </c>
      <c r="G13" s="23">
        <f>+'[1]INGRESO DE INFORMACION'!C400</f>
        <v>72565722.55000001</v>
      </c>
      <c r="H13" s="26"/>
      <c r="I13" s="1"/>
      <c r="J13" s="1"/>
      <c r="K13" s="1"/>
    </row>
    <row r="14" spans="1:8" ht="12.75">
      <c r="A14" s="21"/>
      <c r="B14" s="22"/>
      <c r="C14" s="22"/>
      <c r="D14" s="22"/>
      <c r="E14" s="24" t="s">
        <v>176</v>
      </c>
      <c r="F14" s="22" t="s">
        <v>177</v>
      </c>
      <c r="G14" s="23">
        <f>+'[1]INGRESO DE INFORMACION'!C406</f>
        <v>1248504250.58</v>
      </c>
      <c r="H14" s="26"/>
    </row>
    <row r="15" spans="1:8" ht="12.75">
      <c r="A15" s="15" t="s">
        <v>178</v>
      </c>
      <c r="B15" s="16" t="s">
        <v>160</v>
      </c>
      <c r="C15" s="16"/>
      <c r="D15" s="19">
        <f>+SUM(C16:C19)</f>
        <v>110595737887.15001</v>
      </c>
      <c r="E15" s="24" t="s">
        <v>179</v>
      </c>
      <c r="F15" s="22" t="s">
        <v>180</v>
      </c>
      <c r="G15" s="23">
        <f>+'[1]INGRESO DE INFORMACION'!C413</f>
        <v>294663872</v>
      </c>
      <c r="H15" s="26"/>
    </row>
    <row r="16" spans="1:9" ht="12.75">
      <c r="A16" s="21" t="s">
        <v>181</v>
      </c>
      <c r="B16" s="22" t="s">
        <v>182</v>
      </c>
      <c r="C16" s="23">
        <f>+'[1]INGRESO DE INFORMACION'!C343</f>
        <v>105433078808.5</v>
      </c>
      <c r="D16" s="22"/>
      <c r="E16" s="24" t="s">
        <v>183</v>
      </c>
      <c r="F16" s="22" t="s">
        <v>184</v>
      </c>
      <c r="G16" s="23">
        <f>+'[1]INGRESO DE INFORMACION'!C435</f>
        <v>4740838428.92</v>
      </c>
      <c r="H16" s="26"/>
      <c r="I16" s="1"/>
    </row>
    <row r="17" spans="1:8" ht="12.75">
      <c r="A17" s="21" t="s">
        <v>185</v>
      </c>
      <c r="B17" s="22" t="s">
        <v>186</v>
      </c>
      <c r="C17" s="23">
        <f>+'[1]INGRESO DE INFORMACION'!C356</f>
        <v>129794637.2</v>
      </c>
      <c r="D17" s="22"/>
      <c r="E17" s="24" t="s">
        <v>187</v>
      </c>
      <c r="F17" s="22" t="s">
        <v>188</v>
      </c>
      <c r="G17" s="23">
        <f>+'[1]INGRESO DE INFORMACION'!C453</f>
        <v>2291297478.39</v>
      </c>
      <c r="H17" s="26"/>
    </row>
    <row r="18" spans="1:11" s="1" customFormat="1" ht="12.75">
      <c r="A18" s="21" t="s">
        <v>189</v>
      </c>
      <c r="B18" s="22" t="s">
        <v>190</v>
      </c>
      <c r="C18" s="23">
        <f>+'[1]INGRESO DE INFORMACION'!C359</f>
        <v>4296682536.21</v>
      </c>
      <c r="D18" s="22"/>
      <c r="E18" s="17"/>
      <c r="F18" s="16"/>
      <c r="G18" s="16"/>
      <c r="H18" s="26"/>
      <c r="I18"/>
      <c r="J18"/>
      <c r="K18"/>
    </row>
    <row r="19" spans="1:9" s="1" customFormat="1" ht="12.75">
      <c r="A19" s="21" t="s">
        <v>191</v>
      </c>
      <c r="B19" s="22" t="s">
        <v>192</v>
      </c>
      <c r="C19" s="23">
        <f>+'[1]INGRESO DE INFORMACION'!C369</f>
        <v>736181905.24</v>
      </c>
      <c r="D19" s="22"/>
      <c r="E19" s="24"/>
      <c r="F19" s="22"/>
      <c r="G19" s="22"/>
      <c r="H19" s="26"/>
      <c r="I19"/>
    </row>
    <row r="20" spans="1:9" s="1" customFormat="1" ht="12.75">
      <c r="A20" s="15"/>
      <c r="B20" s="16"/>
      <c r="C20" s="16"/>
      <c r="D20" s="16"/>
      <c r="E20" s="17" t="s">
        <v>193</v>
      </c>
      <c r="F20" s="16" t="s">
        <v>194</v>
      </c>
      <c r="G20" s="16"/>
      <c r="H20" s="20">
        <f>+SUM(G21:G26)</f>
        <v>35638072488.37</v>
      </c>
      <c r="I20"/>
    </row>
    <row r="21" spans="1:9" s="1" customFormat="1" ht="12.75">
      <c r="A21" s="15"/>
      <c r="B21" s="16"/>
      <c r="C21" s="16"/>
      <c r="D21" s="16"/>
      <c r="E21" s="24" t="s">
        <v>195</v>
      </c>
      <c r="F21" s="22" t="s">
        <v>196</v>
      </c>
      <c r="G21" s="23">
        <f>+'[1]INGRESO DE INFORMACION'!C467</f>
        <v>23331638218.86</v>
      </c>
      <c r="H21" s="26"/>
      <c r="I21"/>
    </row>
    <row r="22" spans="1:9" s="1" customFormat="1" ht="12.75" hidden="1">
      <c r="A22" s="15"/>
      <c r="B22" s="16"/>
      <c r="C22" s="16"/>
      <c r="D22" s="16"/>
      <c r="E22" s="42" t="s">
        <v>197</v>
      </c>
      <c r="F22" s="41" t="s">
        <v>198</v>
      </c>
      <c r="G22" s="23">
        <f>+'[1]INGRESO DE INFORMACION'!C470</f>
        <v>0</v>
      </c>
      <c r="H22" s="26"/>
      <c r="I22"/>
    </row>
    <row r="23" spans="1:9" s="1" customFormat="1" ht="12.75">
      <c r="A23" s="21" t="s">
        <v>4</v>
      </c>
      <c r="B23" s="22" t="s">
        <v>4</v>
      </c>
      <c r="C23" s="22"/>
      <c r="D23" s="22"/>
      <c r="E23" s="29" t="s">
        <v>199</v>
      </c>
      <c r="F23" s="30" t="s">
        <v>200</v>
      </c>
      <c r="G23" s="63">
        <f>+'[1]INGRESO DE INFORMACION'!C477</f>
        <v>11108515702</v>
      </c>
      <c r="H23" s="26"/>
      <c r="I23"/>
    </row>
    <row r="24" spans="1:9" s="1" customFormat="1" ht="12.75">
      <c r="A24" s="21"/>
      <c r="B24" s="22"/>
      <c r="C24" s="22"/>
      <c r="D24" s="22"/>
      <c r="E24" s="29" t="s">
        <v>201</v>
      </c>
      <c r="F24" s="30" t="s">
        <v>202</v>
      </c>
      <c r="G24" s="63">
        <f>+'[1]INGRESO DE INFORMACION'!C482</f>
        <v>525157475</v>
      </c>
      <c r="H24" s="26"/>
      <c r="I24"/>
    </row>
    <row r="25" spans="1:11" ht="12.75">
      <c r="A25" s="21"/>
      <c r="B25" s="22"/>
      <c r="C25" s="22"/>
      <c r="D25" s="22"/>
      <c r="E25" s="71">
        <v>5330</v>
      </c>
      <c r="F25" s="64" t="s">
        <v>203</v>
      </c>
      <c r="G25" s="23">
        <f>+'[1]INGRESO DE INFORMACION'!C488</f>
        <v>534814797.66</v>
      </c>
      <c r="H25" s="26"/>
      <c r="J25" s="1"/>
      <c r="K25" s="1"/>
    </row>
    <row r="26" spans="1:8" ht="12.75">
      <c r="A26" s="21"/>
      <c r="B26" s="22"/>
      <c r="C26" s="22"/>
      <c r="D26" s="22"/>
      <c r="E26" s="71">
        <v>5345</v>
      </c>
      <c r="F26" s="64" t="s">
        <v>204</v>
      </c>
      <c r="G26" s="23">
        <f>+'[1]INGRESO DE INFORMACION'!C497</f>
        <v>137946294.85000002</v>
      </c>
      <c r="H26" s="26"/>
    </row>
    <row r="27" spans="1:8" ht="12.75">
      <c r="A27" s="21"/>
      <c r="B27" s="22"/>
      <c r="C27" s="22"/>
      <c r="D27" s="22"/>
      <c r="E27" s="24" t="s">
        <v>4</v>
      </c>
      <c r="F27" s="22" t="s">
        <v>4</v>
      </c>
      <c r="G27" s="22"/>
      <c r="H27" s="26"/>
    </row>
    <row r="28" spans="1:9" ht="12.75">
      <c r="A28" s="21"/>
      <c r="B28" s="22"/>
      <c r="C28" s="22"/>
      <c r="D28" s="22"/>
      <c r="E28" s="72" t="s">
        <v>205</v>
      </c>
      <c r="F28" s="65" t="s">
        <v>206</v>
      </c>
      <c r="G28" s="22"/>
      <c r="H28" s="20">
        <f>+G29</f>
        <v>1840188683.29</v>
      </c>
      <c r="I28" s="1"/>
    </row>
    <row r="29" spans="1:9" ht="12.75">
      <c r="A29" s="15"/>
      <c r="B29" s="16"/>
      <c r="C29" s="16"/>
      <c r="D29" s="16"/>
      <c r="E29" s="71" t="s">
        <v>207</v>
      </c>
      <c r="F29" s="64" t="s">
        <v>208</v>
      </c>
      <c r="G29" s="23">
        <f>+'[1]INGRESO DE INFORMACION'!C510</f>
        <v>1840188683.29</v>
      </c>
      <c r="H29" s="26"/>
      <c r="I29" s="1"/>
    </row>
    <row r="30" spans="1:8" ht="12.75">
      <c r="A30" s="15"/>
      <c r="B30" s="16"/>
      <c r="C30" s="16"/>
      <c r="D30" s="16"/>
      <c r="E30" s="24"/>
      <c r="F30" s="22"/>
      <c r="G30" s="22"/>
      <c r="H30" s="26"/>
    </row>
    <row r="31" spans="1:8" ht="12.75">
      <c r="A31" s="21"/>
      <c r="B31" s="22"/>
      <c r="C31" s="22"/>
      <c r="D31" s="22"/>
      <c r="E31" s="72" t="s">
        <v>209</v>
      </c>
      <c r="F31" s="65" t="s">
        <v>159</v>
      </c>
      <c r="G31" s="22"/>
      <c r="H31" s="20">
        <f>+G33+G32</f>
        <v>8744925529</v>
      </c>
    </row>
    <row r="32" spans="1:8" ht="12.75">
      <c r="A32" s="21"/>
      <c r="B32" s="22"/>
      <c r="C32" s="22"/>
      <c r="D32" s="22"/>
      <c r="E32" s="71" t="s">
        <v>210</v>
      </c>
      <c r="F32" s="64" t="s">
        <v>211</v>
      </c>
      <c r="G32" s="23">
        <f>+'[1]INGRESO DE INFORMACION'!C513</f>
        <v>8744925529</v>
      </c>
      <c r="H32" s="38"/>
    </row>
    <row r="33" spans="1:11" s="1" customFormat="1" ht="12.75" hidden="1">
      <c r="A33" s="21"/>
      <c r="B33" s="22"/>
      <c r="C33" s="22"/>
      <c r="D33" s="22"/>
      <c r="E33" s="71" t="s">
        <v>212</v>
      </c>
      <c r="F33" s="64" t="s">
        <v>213</v>
      </c>
      <c r="G33" s="23">
        <f>+'[1]INGRESO DE INFORMACION'!C516</f>
        <v>0</v>
      </c>
      <c r="H33" s="26"/>
      <c r="I33"/>
      <c r="J33" s="1" t="s">
        <v>167</v>
      </c>
      <c r="K33" s="2">
        <f>+H11</f>
        <v>16440390965.93</v>
      </c>
    </row>
    <row r="34" spans="1:11" ht="12.75">
      <c r="A34" s="21"/>
      <c r="B34" s="22"/>
      <c r="C34" s="22"/>
      <c r="D34" s="22"/>
      <c r="E34" s="24"/>
      <c r="F34" s="22"/>
      <c r="G34" s="22"/>
      <c r="H34" s="26"/>
      <c r="J34" s="1"/>
      <c r="K34" s="3"/>
    </row>
    <row r="35" spans="1:11" s="5" customFormat="1" ht="12.75">
      <c r="A35" s="21"/>
      <c r="B35" s="22"/>
      <c r="C35" s="22"/>
      <c r="D35" s="22"/>
      <c r="E35" s="17" t="s">
        <v>214</v>
      </c>
      <c r="F35" s="16" t="s">
        <v>215</v>
      </c>
      <c r="G35" s="16"/>
      <c r="H35" s="20">
        <f>+G36+G37</f>
        <v>20565318990.09</v>
      </c>
      <c r="I35"/>
      <c r="J35" s="1"/>
      <c r="K35" s="2"/>
    </row>
    <row r="36" spans="1:11" ht="12.75">
      <c r="A36" s="21"/>
      <c r="B36" s="22"/>
      <c r="C36" s="22"/>
      <c r="D36" s="22"/>
      <c r="E36" s="24" t="s">
        <v>216</v>
      </c>
      <c r="F36" s="22" t="s">
        <v>217</v>
      </c>
      <c r="G36" s="23">
        <f>+'[1]INGRESO DE INFORMACION'!C502</f>
        <v>4279052853.97</v>
      </c>
      <c r="H36" s="26"/>
      <c r="I36" s="5"/>
      <c r="J36" s="1"/>
      <c r="K36" s="4"/>
    </row>
    <row r="37" spans="1:11" s="1" customFormat="1" ht="12.75">
      <c r="A37" s="21"/>
      <c r="B37" s="22"/>
      <c r="C37" s="22"/>
      <c r="D37" s="22"/>
      <c r="E37" s="29" t="s">
        <v>219</v>
      </c>
      <c r="F37" s="30" t="s">
        <v>220</v>
      </c>
      <c r="G37" s="23">
        <f>+'[1]INGRESO DE INFORMACION'!C505</f>
        <v>16286266136.12</v>
      </c>
      <c r="H37" s="26"/>
      <c r="I37"/>
      <c r="J37"/>
      <c r="K37"/>
    </row>
    <row r="38" spans="1:11" ht="12.75">
      <c r="A38" s="21"/>
      <c r="B38" s="22"/>
      <c r="C38" s="22"/>
      <c r="D38" s="22"/>
      <c r="E38" s="24" t="s">
        <v>4</v>
      </c>
      <c r="F38" s="22" t="s">
        <v>4</v>
      </c>
      <c r="G38" s="22"/>
      <c r="H38" s="26"/>
      <c r="I38" s="1"/>
      <c r="J38" s="1"/>
      <c r="K38" s="1"/>
    </row>
    <row r="39" spans="1:8" ht="12.75">
      <c r="A39" s="21"/>
      <c r="B39" s="22"/>
      <c r="C39" s="22"/>
      <c r="D39" s="22"/>
      <c r="E39" s="17" t="s">
        <v>221</v>
      </c>
      <c r="F39" s="16" t="s">
        <v>218</v>
      </c>
      <c r="G39" s="16"/>
      <c r="H39" s="20">
        <f>+SUM(G40:G43)</f>
        <v>5601973837.77</v>
      </c>
    </row>
    <row r="40" spans="1:11" s="1" customFormat="1" ht="12.75">
      <c r="A40" s="21"/>
      <c r="B40" s="22"/>
      <c r="C40" s="22"/>
      <c r="D40" s="22"/>
      <c r="E40" s="24" t="s">
        <v>222</v>
      </c>
      <c r="F40" s="22" t="s">
        <v>186</v>
      </c>
      <c r="G40" s="23">
        <f>+'[1]INGRESO DE INFORMACION'!C522</f>
        <v>147955318.25</v>
      </c>
      <c r="H40" s="26"/>
      <c r="I40"/>
      <c r="J40"/>
      <c r="K40"/>
    </row>
    <row r="41" spans="1:11" ht="12.75">
      <c r="A41" s="21"/>
      <c r="B41" s="22"/>
      <c r="C41" s="22"/>
      <c r="D41" s="22"/>
      <c r="E41" s="24" t="s">
        <v>223</v>
      </c>
      <c r="F41" s="22" t="s">
        <v>182</v>
      </c>
      <c r="G41" s="23">
        <f>+'[1]INGRESO DE INFORMACION'!C526</f>
        <v>2312493660.83</v>
      </c>
      <c r="H41" s="26"/>
      <c r="J41" s="1"/>
      <c r="K41" s="1"/>
    </row>
    <row r="42" spans="1:9" ht="12.75">
      <c r="A42" s="21"/>
      <c r="B42" s="22"/>
      <c r="C42" s="22"/>
      <c r="D42" s="22"/>
      <c r="E42" s="24" t="s">
        <v>224</v>
      </c>
      <c r="F42" s="22" t="s">
        <v>190</v>
      </c>
      <c r="G42" s="23">
        <f>+'[1]INGRESO DE INFORMACION'!C536</f>
        <v>519148688.32</v>
      </c>
      <c r="H42" s="26"/>
      <c r="I42" s="1"/>
    </row>
    <row r="43" spans="1:8" ht="12.75">
      <c r="A43" s="21"/>
      <c r="B43" s="22"/>
      <c r="C43" s="22"/>
      <c r="D43" s="22"/>
      <c r="E43" s="24" t="s">
        <v>225</v>
      </c>
      <c r="F43" s="22" t="s">
        <v>226</v>
      </c>
      <c r="G43" s="23">
        <f>+'[1]INGRESO DE INFORMACION'!C539</f>
        <v>2622376170.3700004</v>
      </c>
      <c r="H43" s="26"/>
    </row>
    <row r="44" spans="1:8" ht="12.75">
      <c r="A44" s="21"/>
      <c r="B44" s="22"/>
      <c r="C44" s="22"/>
      <c r="D44" s="22"/>
      <c r="E44" s="24"/>
      <c r="F44" s="22"/>
      <c r="G44" s="22"/>
      <c r="H44" s="26"/>
    </row>
    <row r="45" spans="1:9" ht="12.75">
      <c r="A45" s="21"/>
      <c r="B45" s="22"/>
      <c r="C45" s="22"/>
      <c r="D45" s="22"/>
      <c r="E45" s="24"/>
      <c r="F45" s="22"/>
      <c r="G45" s="22"/>
      <c r="H45" s="26"/>
      <c r="I45" s="1"/>
    </row>
    <row r="46" spans="1:8" ht="12.75">
      <c r="A46" s="21"/>
      <c r="B46" s="22"/>
      <c r="C46" s="22"/>
      <c r="D46" s="22"/>
      <c r="E46" s="24"/>
      <c r="F46" s="22"/>
      <c r="G46" s="22"/>
      <c r="H46" s="26"/>
    </row>
    <row r="47" spans="1:8" ht="12.75">
      <c r="A47" s="66"/>
      <c r="B47" s="16" t="s">
        <v>227</v>
      </c>
      <c r="C47" s="37"/>
      <c r="D47" s="19">
        <f>+SUM(D11:D15)</f>
        <v>228494800372.15002</v>
      </c>
      <c r="E47" s="73"/>
      <c r="F47" s="16" t="s">
        <v>228</v>
      </c>
      <c r="G47" s="37"/>
      <c r="H47" s="20">
        <f>+SUM(H11:H40)</f>
        <v>88830870494.45001</v>
      </c>
    </row>
    <row r="48" spans="1:8" ht="12.75">
      <c r="A48" s="21"/>
      <c r="B48" s="22"/>
      <c r="C48" s="22"/>
      <c r="D48" s="22"/>
      <c r="E48" s="24"/>
      <c r="F48" s="22"/>
      <c r="G48" s="22"/>
      <c r="H48" s="26"/>
    </row>
    <row r="49" spans="1:8" ht="12.75">
      <c r="A49" s="15"/>
      <c r="B49" s="16"/>
      <c r="C49" s="16"/>
      <c r="D49" s="16"/>
      <c r="E49" s="24"/>
      <c r="F49" s="22"/>
      <c r="G49" s="22"/>
      <c r="H49" s="26"/>
    </row>
    <row r="50" spans="1:8" ht="12.75">
      <c r="A50" s="21"/>
      <c r="B50" s="16" t="s">
        <v>229</v>
      </c>
      <c r="C50" s="22"/>
      <c r="D50" s="19">
        <f>+D47-H47</f>
        <v>139663929877.7</v>
      </c>
      <c r="E50" s="17"/>
      <c r="F50" s="16"/>
      <c r="G50" s="16"/>
      <c r="H50" s="18"/>
    </row>
    <row r="51" spans="1:8" ht="13.5" thickBot="1">
      <c r="A51" s="67"/>
      <c r="B51" s="68"/>
      <c r="C51" s="68"/>
      <c r="D51" s="68"/>
      <c r="E51" s="74"/>
      <c r="F51" s="68"/>
      <c r="G51" s="68"/>
      <c r="H51" s="69"/>
    </row>
    <row r="52" spans="1:8" ht="12.75">
      <c r="A52" s="9"/>
      <c r="B52" s="9"/>
      <c r="C52" s="9"/>
      <c r="D52" s="10"/>
      <c r="E52" s="6"/>
      <c r="F52" s="6"/>
      <c r="G52" s="6"/>
      <c r="H52" s="6"/>
    </row>
    <row r="53" spans="1:8" ht="12.75">
      <c r="A53" s="6"/>
      <c r="B53" s="6"/>
      <c r="C53" s="6"/>
      <c r="D53" s="6"/>
      <c r="E53" s="6"/>
      <c r="F53" s="6"/>
      <c r="G53" s="6"/>
      <c r="H53" s="6"/>
    </row>
    <row r="54" spans="1:8" ht="12.75">
      <c r="A54" s="6"/>
      <c r="B54" s="6"/>
      <c r="C54" s="6"/>
      <c r="D54" s="6"/>
      <c r="E54" s="6"/>
      <c r="F54" s="6"/>
      <c r="G54" s="6"/>
      <c r="H54" s="6"/>
    </row>
    <row r="55" spans="1:8" ht="12.75">
      <c r="A55" s="6"/>
      <c r="B55" s="6"/>
      <c r="C55" s="6"/>
      <c r="D55" s="6"/>
      <c r="E55" s="6"/>
      <c r="F55" s="6"/>
      <c r="G55" s="6"/>
      <c r="H55" s="6"/>
    </row>
    <row r="56" spans="1:8" ht="12.75">
      <c r="A56" s="8" t="s">
        <v>150</v>
      </c>
      <c r="B56" s="9"/>
      <c r="C56" s="10"/>
      <c r="D56" s="9" t="s">
        <v>151</v>
      </c>
      <c r="E56" s="8"/>
      <c r="F56" s="9"/>
      <c r="G56" s="10" t="s">
        <v>152</v>
      </c>
      <c r="H56" s="11"/>
    </row>
    <row r="57" spans="1:8" ht="12.75">
      <c r="A57" s="9" t="s">
        <v>153</v>
      </c>
      <c r="B57" s="6"/>
      <c r="C57" s="6"/>
      <c r="D57" s="9" t="s">
        <v>154</v>
      </c>
      <c r="E57" s="6"/>
      <c r="F57" s="9"/>
      <c r="G57" s="9" t="s">
        <v>155</v>
      </c>
      <c r="H57" s="10"/>
    </row>
    <row r="58" spans="1:8" ht="12.75">
      <c r="A58" s="6"/>
      <c r="B58" s="6"/>
      <c r="C58" s="6"/>
      <c r="D58" s="6"/>
      <c r="E58" s="6"/>
      <c r="F58" s="6"/>
      <c r="G58" s="9" t="s">
        <v>156</v>
      </c>
      <c r="H58" s="11"/>
    </row>
    <row r="59" spans="1:8" ht="12.75">
      <c r="A59" s="6"/>
      <c r="B59" s="6"/>
      <c r="C59" s="6"/>
      <c r="D59" s="6"/>
      <c r="E59" s="6"/>
      <c r="F59" s="6"/>
      <c r="G59" s="6"/>
      <c r="H59" s="6"/>
    </row>
  </sheetData>
  <sheetProtection sheet="1" objects="1" scenarios="1"/>
  <mergeCells count="3">
    <mergeCell ref="A5:G5"/>
    <mergeCell ref="A6:G6"/>
    <mergeCell ref="A7:G7"/>
  </mergeCells>
  <printOptions horizontalCentered="1" verticalCentered="1"/>
  <pageMargins left="0.49" right="0.45" top="0.2755905511811024" bottom="0.47" header="0" footer="0.37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gbeltran</dc:creator>
  <cp:keywords/>
  <dc:description/>
  <cp:lastModifiedBy>}</cp:lastModifiedBy>
  <dcterms:created xsi:type="dcterms:W3CDTF">2010-07-28T14:41:10Z</dcterms:created>
  <dcterms:modified xsi:type="dcterms:W3CDTF">2010-07-30T20:09:13Z</dcterms:modified>
  <cp:category/>
  <cp:version/>
  <cp:contentType/>
  <cp:contentStatus/>
</cp:coreProperties>
</file>